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tha\Documents\GitHub\excel_challenge_np\"/>
    </mc:Choice>
  </mc:AlternateContent>
  <xr:revisionPtr revIDLastSave="0" documentId="13_ncr:1_{B69B24C4-E6C4-43FB-82CB-5ED641BACF3D}" xr6:coauthVersionLast="46" xr6:coauthVersionMax="46" xr10:uidLastSave="{00000000-0000-0000-0000-000000000000}"/>
  <bookViews>
    <workbookView xWindow="-98" yWindow="-98" windowWidth="20715" windowHeight="13276" firstSheet="3" activeTab="5" xr2:uid="{00000000-000D-0000-FFFF-FFFF00000000}"/>
  </bookViews>
  <sheets>
    <sheet name="Kickstarter campaigns data" sheetId="1" r:id="rId1"/>
    <sheet name="Count of state x category" sheetId="3" r:id="rId2"/>
    <sheet name="Count of state x sub-category" sheetId="4" r:id="rId3"/>
    <sheet name="Date created x count of state" sheetId="5" r:id="rId4"/>
    <sheet name="Bonus goal ranges" sheetId="11" r:id="rId5"/>
    <sheet name="Bonus statistical" sheetId="13" r:id="rId6"/>
    <sheet name="State percentages x category" sheetId="8" r:id="rId7"/>
    <sheet name="State percentages x subcategory" sheetId="6" r:id="rId8"/>
    <sheet name="Proportion of campaigns x categ" sheetId="9" r:id="rId9"/>
    <sheet name="State percentages x month" sheetId="10" r:id="rId10"/>
  </sheets>
  <definedNames>
    <definedName name="_xlnm._FilterDatabase" localSheetId="0" hidden="1">'Kickstarter campaigns data'!$A$1:$T$4115</definedName>
    <definedName name="_xlnm._FilterDatabase" localSheetId="7" hidden="1">'State percentages x subcategory'!$I$5:$M$46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13" l="1"/>
  <c r="M9" i="13"/>
  <c r="M8" i="13"/>
  <c r="M7" i="13"/>
  <c r="M5" i="13"/>
  <c r="M4" i="13"/>
  <c r="L9" i="13"/>
  <c r="L8" i="13"/>
  <c r="L7" i="13"/>
  <c r="L6" i="13"/>
  <c r="L5" i="13"/>
  <c r="L4" i="13"/>
  <c r="G2" i="13" a="1"/>
  <c r="G2" i="13" s="1"/>
  <c r="D2" i="13" a="1"/>
  <c r="D2" i="13" s="1"/>
  <c r="N4" i="11"/>
  <c r="O4" i="11"/>
  <c r="P4" i="11"/>
  <c r="N5" i="11"/>
  <c r="O5" i="11"/>
  <c r="P5" i="11"/>
  <c r="N6" i="11"/>
  <c r="O6" i="11"/>
  <c r="P6" i="11"/>
  <c r="N7" i="11"/>
  <c r="O7" i="11"/>
  <c r="P7" i="11"/>
  <c r="N8" i="11"/>
  <c r="O8" i="11"/>
  <c r="P8" i="11"/>
  <c r="N9" i="11"/>
  <c r="O9" i="11"/>
  <c r="P9" i="11"/>
  <c r="N10" i="11"/>
  <c r="O10" i="11"/>
  <c r="P10" i="11"/>
  <c r="N11" i="11"/>
  <c r="O11" i="11"/>
  <c r="P11" i="11"/>
  <c r="N12" i="11"/>
  <c r="O12" i="11"/>
  <c r="P12" i="11"/>
  <c r="N13" i="11"/>
  <c r="O13" i="11"/>
  <c r="P13" i="11"/>
  <c r="N14" i="11"/>
  <c r="O14" i="11"/>
  <c r="P14" i="11"/>
  <c r="O3" i="11"/>
  <c r="P3" i="11"/>
  <c r="N3" i="11"/>
  <c r="K14" i="11"/>
  <c r="L14" i="11"/>
  <c r="J14" i="11"/>
  <c r="M14" i="11" s="1"/>
  <c r="K13" i="11"/>
  <c r="L13" i="11"/>
  <c r="J13" i="11"/>
  <c r="K12" i="11"/>
  <c r="L12" i="11"/>
  <c r="J12" i="11"/>
  <c r="K11" i="11"/>
  <c r="L11" i="11"/>
  <c r="J11" i="11"/>
  <c r="K10" i="11"/>
  <c r="L10" i="11"/>
  <c r="J10" i="11"/>
  <c r="K9" i="11"/>
  <c r="L9" i="11"/>
  <c r="M9" i="11" s="1"/>
  <c r="J9" i="11"/>
  <c r="M4" i="11"/>
  <c r="M5" i="11"/>
  <c r="M6" i="11"/>
  <c r="M7" i="11"/>
  <c r="M8" i="11"/>
  <c r="M3" i="11"/>
  <c r="K8" i="11"/>
  <c r="L8" i="11"/>
  <c r="J8" i="11"/>
  <c r="K7" i="11"/>
  <c r="L7" i="11"/>
  <c r="J7" i="11"/>
  <c r="K6" i="11"/>
  <c r="L6" i="11"/>
  <c r="J6" i="11"/>
  <c r="J5" i="11"/>
  <c r="K5" i="11"/>
  <c r="L5" i="11"/>
  <c r="K4" i="11"/>
  <c r="L4" i="11"/>
  <c r="J4" i="11"/>
  <c r="K3" i="11"/>
  <c r="L3" i="11"/>
  <c r="J3" i="11"/>
  <c r="O8" i="10"/>
  <c r="O9" i="10"/>
  <c r="O10" i="10"/>
  <c r="O11" i="10"/>
  <c r="O12" i="10"/>
  <c r="O13" i="10"/>
  <c r="O14" i="10"/>
  <c r="O15" i="10"/>
  <c r="O16" i="10"/>
  <c r="O17" i="10"/>
  <c r="O18" i="10"/>
  <c r="O19" i="10"/>
  <c r="O7" i="10"/>
  <c r="L19" i="10"/>
  <c r="M19" i="10"/>
  <c r="N19" i="10"/>
  <c r="K19" i="10"/>
  <c r="K8" i="10"/>
  <c r="L8" i="10"/>
  <c r="M8" i="10"/>
  <c r="N8" i="10"/>
  <c r="K9" i="10"/>
  <c r="L9" i="10"/>
  <c r="M9" i="10"/>
  <c r="N9" i="10"/>
  <c r="K10" i="10"/>
  <c r="L10" i="10"/>
  <c r="M10" i="10"/>
  <c r="N10" i="10"/>
  <c r="K11" i="10"/>
  <c r="L11" i="10"/>
  <c r="M11" i="10"/>
  <c r="N11" i="10"/>
  <c r="K12" i="10"/>
  <c r="L12" i="10"/>
  <c r="M12" i="10"/>
  <c r="N12" i="10"/>
  <c r="K13" i="10"/>
  <c r="L13" i="10"/>
  <c r="M13" i="10"/>
  <c r="N13" i="10"/>
  <c r="K14" i="10"/>
  <c r="L14" i="10"/>
  <c r="M14" i="10"/>
  <c r="N14" i="10"/>
  <c r="K15" i="10"/>
  <c r="L15" i="10"/>
  <c r="M15" i="10"/>
  <c r="N15" i="10"/>
  <c r="K16" i="10"/>
  <c r="L16" i="10"/>
  <c r="M16" i="10"/>
  <c r="N16" i="10"/>
  <c r="K17" i="10"/>
  <c r="L17" i="10"/>
  <c r="M17" i="10"/>
  <c r="N17" i="10"/>
  <c r="K18" i="10"/>
  <c r="L18" i="10"/>
  <c r="M18" i="10"/>
  <c r="N18" i="10"/>
  <c r="L7" i="10"/>
  <c r="M7" i="10"/>
  <c r="N7" i="10"/>
  <c r="K7" i="10"/>
  <c r="J5" i="9"/>
  <c r="J6" i="9"/>
  <c r="J7" i="9"/>
  <c r="J8" i="9"/>
  <c r="J9" i="9"/>
  <c r="J10" i="9"/>
  <c r="J11" i="9"/>
  <c r="J12" i="9"/>
  <c r="J13" i="9"/>
  <c r="J14" i="9"/>
  <c r="J10" i="8"/>
  <c r="K10" i="8"/>
  <c r="L10" i="8"/>
  <c r="M10" i="8"/>
  <c r="J11" i="8"/>
  <c r="K11" i="8"/>
  <c r="L11" i="8"/>
  <c r="M11" i="8"/>
  <c r="J12" i="8"/>
  <c r="K12" i="8"/>
  <c r="L12" i="8"/>
  <c r="M12" i="8"/>
  <c r="J13" i="8"/>
  <c r="K13" i="8"/>
  <c r="L13" i="8"/>
  <c r="M13" i="8"/>
  <c r="J14" i="8"/>
  <c r="K14" i="8"/>
  <c r="L14" i="8"/>
  <c r="M14" i="8"/>
  <c r="J15" i="8"/>
  <c r="K15" i="8"/>
  <c r="L15" i="8"/>
  <c r="M15" i="8"/>
  <c r="J16" i="8"/>
  <c r="K16" i="8"/>
  <c r="L16" i="8"/>
  <c r="M16" i="8"/>
  <c r="J17" i="8"/>
  <c r="K17" i="8"/>
  <c r="L17" i="8"/>
  <c r="M17" i="8"/>
  <c r="K9" i="8"/>
  <c r="L9" i="8"/>
  <c r="M9" i="8"/>
  <c r="J9" i="8"/>
  <c r="H49" i="3"/>
  <c r="H50" i="3"/>
  <c r="H51" i="3"/>
  <c r="H52" i="3"/>
  <c r="H53" i="3"/>
  <c r="H54" i="3"/>
  <c r="H55" i="3"/>
  <c r="H56" i="3"/>
  <c r="H57" i="3"/>
  <c r="H48" i="3"/>
  <c r="M46" i="6"/>
  <c r="L46" i="6"/>
  <c r="K46" i="6"/>
  <c r="J46" i="6"/>
  <c r="M45" i="6"/>
  <c r="L45" i="6"/>
  <c r="K45" i="6"/>
  <c r="J45" i="6"/>
  <c r="M44" i="6"/>
  <c r="L44" i="6"/>
  <c r="K44" i="6"/>
  <c r="J44" i="6"/>
  <c r="M43" i="6"/>
  <c r="L43" i="6"/>
  <c r="K43" i="6"/>
  <c r="J43" i="6"/>
  <c r="M42" i="6"/>
  <c r="L42" i="6"/>
  <c r="K42" i="6"/>
  <c r="J42" i="6"/>
  <c r="M41" i="6"/>
  <c r="L41" i="6"/>
  <c r="K41" i="6"/>
  <c r="J41" i="6"/>
  <c r="M40" i="6"/>
  <c r="L40" i="6"/>
  <c r="K40" i="6"/>
  <c r="J40" i="6"/>
  <c r="M39" i="6"/>
  <c r="L39" i="6"/>
  <c r="K39" i="6"/>
  <c r="J39" i="6"/>
  <c r="M38" i="6"/>
  <c r="L38" i="6"/>
  <c r="K38" i="6"/>
  <c r="J38" i="6"/>
  <c r="M37" i="6"/>
  <c r="L37" i="6"/>
  <c r="K37" i="6"/>
  <c r="J37" i="6"/>
  <c r="M36" i="6"/>
  <c r="L36" i="6"/>
  <c r="K36" i="6"/>
  <c r="J36" i="6"/>
  <c r="M35" i="6"/>
  <c r="L35" i="6"/>
  <c r="K35" i="6"/>
  <c r="J35" i="6"/>
  <c r="M34" i="6"/>
  <c r="L34" i="6"/>
  <c r="K34" i="6"/>
  <c r="J34" i="6"/>
  <c r="M33" i="6"/>
  <c r="L33" i="6"/>
  <c r="K33" i="6"/>
  <c r="J33" i="6"/>
  <c r="M32" i="6"/>
  <c r="L32" i="6"/>
  <c r="K32" i="6"/>
  <c r="J32" i="6"/>
  <c r="M31" i="6"/>
  <c r="L31" i="6"/>
  <c r="K31" i="6"/>
  <c r="J31" i="6"/>
  <c r="M30" i="6"/>
  <c r="L30" i="6"/>
  <c r="K30" i="6"/>
  <c r="J30" i="6"/>
  <c r="M29" i="6"/>
  <c r="L29" i="6"/>
  <c r="K29" i="6"/>
  <c r="J29" i="6"/>
  <c r="M28" i="6"/>
  <c r="L28" i="6"/>
  <c r="K28" i="6"/>
  <c r="J28" i="6"/>
  <c r="M27" i="6"/>
  <c r="L27" i="6"/>
  <c r="K27" i="6"/>
  <c r="J27" i="6"/>
  <c r="M26" i="6"/>
  <c r="L26" i="6"/>
  <c r="K26" i="6"/>
  <c r="J26" i="6"/>
  <c r="M25" i="6"/>
  <c r="L25" i="6"/>
  <c r="K25" i="6"/>
  <c r="J25" i="6"/>
  <c r="M24" i="6"/>
  <c r="L24" i="6"/>
  <c r="K24" i="6"/>
  <c r="J24" i="6"/>
  <c r="M23" i="6"/>
  <c r="L23" i="6"/>
  <c r="K23" i="6"/>
  <c r="J23" i="6"/>
  <c r="M22" i="6"/>
  <c r="L22" i="6"/>
  <c r="K22" i="6"/>
  <c r="J22" i="6"/>
  <c r="M21" i="6"/>
  <c r="L21" i="6"/>
  <c r="K21" i="6"/>
  <c r="J21" i="6"/>
  <c r="M20" i="6"/>
  <c r="L20" i="6"/>
  <c r="K20" i="6"/>
  <c r="J20" i="6"/>
  <c r="M19" i="6"/>
  <c r="L19" i="6"/>
  <c r="K19" i="6"/>
  <c r="J19" i="6"/>
  <c r="M18" i="6"/>
  <c r="L18" i="6"/>
  <c r="K18" i="6"/>
  <c r="J18" i="6"/>
  <c r="M17" i="6"/>
  <c r="L17" i="6"/>
  <c r="K17" i="6"/>
  <c r="J17" i="6"/>
  <c r="M16" i="6"/>
  <c r="L16" i="6"/>
  <c r="K16" i="6"/>
  <c r="J16" i="6"/>
  <c r="M15" i="6"/>
  <c r="L15" i="6"/>
  <c r="K15" i="6"/>
  <c r="J15" i="6"/>
  <c r="M14" i="6"/>
  <c r="L14" i="6"/>
  <c r="K14" i="6"/>
  <c r="J14" i="6"/>
  <c r="M13" i="6"/>
  <c r="L13" i="6"/>
  <c r="K13" i="6"/>
  <c r="J13" i="6"/>
  <c r="M12" i="6"/>
  <c r="L12" i="6"/>
  <c r="K12" i="6"/>
  <c r="J12" i="6"/>
  <c r="M11" i="6"/>
  <c r="L11" i="6"/>
  <c r="K11" i="6"/>
  <c r="J11" i="6"/>
  <c r="M10" i="6"/>
  <c r="L10" i="6"/>
  <c r="K10" i="6"/>
  <c r="J10" i="6"/>
  <c r="M9" i="6"/>
  <c r="L9" i="6"/>
  <c r="K9" i="6"/>
  <c r="J9" i="6"/>
  <c r="M8" i="6"/>
  <c r="L8" i="6"/>
  <c r="K8" i="6"/>
  <c r="J8" i="6"/>
  <c r="M7" i="6"/>
  <c r="L7" i="6"/>
  <c r="K7" i="6"/>
  <c r="J7" i="6"/>
  <c r="M6" i="6"/>
  <c r="L6" i="6"/>
  <c r="K6" i="6"/>
  <c r="J6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4115" i="1"/>
  <c r="T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  <c r="M13" i="11" l="1"/>
  <c r="M12" i="11"/>
  <c r="M11" i="11"/>
  <c r="M10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<sst xmlns="http://schemas.openxmlformats.org/spreadsheetml/2006/main" count="37416" uniqueCount="8410">
  <si>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</si>
  <si>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</si>
  <si>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</si>
  <si>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</si>
  <si>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</si>
  <si>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</si>
  <si>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</si>
  <si>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</si>
  <si>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</si>
  <si>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</si>
  <si>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</si>
  <si>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</si>
  <si>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</si>
  <si>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</si>
  <si>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</si>
  <si>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</si>
  <si>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</si>
  <si>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</si>
  <si>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</si>
  <si>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</si>
  <si>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</si>
  <si>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</si>
  <si>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</si>
  <si>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</si>
  <si>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</si>
  <si>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</si>
  <si>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</si>
  <si>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</si>
  <si>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</si>
  <si>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</si>
  <si>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</si>
  <si>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</si>
  <si>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</si>
  <si>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</si>
  <si>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</si>
  <si>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</si>
  <si>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</si>
  <si>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</si>
  <si>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</si>
  <si>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</si>
  <si>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</si>
  <si>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</si>
  <si>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</si>
  <si>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</si>
  <si>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</si>
  <si>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</si>
  <si>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</si>
  <si>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</si>
  <si>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</si>
  <si>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</si>
  <si>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</si>
  <si>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</si>
  <si>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</si>
  <si>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</si>
  <si>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</si>
  <si>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</si>
  <si>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</si>
  <si>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</si>
  <si>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</si>
  <si>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</si>
  <si>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</si>
  <si>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</si>
  <si>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</si>
  <si>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</si>
  <si>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</si>
  <si>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</si>
  <si>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</si>
  <si>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</si>
  <si>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</si>
  <si>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</si>
  <si>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</si>
  <si>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</si>
  <si>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</si>
  <si>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</si>
  <si>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</si>
  <si>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</si>
  <si>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</si>
  <si>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</si>
  <si>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</si>
  <si>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</si>
  <si>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</si>
  <si>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</si>
  <si>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</si>
  <si>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</si>
  <si>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</si>
  <si>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</si>
  <si>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</si>
  <si>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</si>
  <si>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</si>
  <si>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</si>
  <si>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</si>
  <si>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</si>
  <si>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</si>
  <si>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</si>
  <si>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</si>
  <si>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</si>
  <si>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</si>
  <si>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</si>
  <si>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</si>
  <si>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</si>
  <si>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</si>
  <si>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</si>
  <si>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</si>
  <si>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</si>
  <si>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</si>
  <si>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</si>
  <si>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</si>
  <si>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</si>
  <si>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</si>
  <si>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</si>
  <si>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</si>
  <si>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</si>
  <si>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</si>
  <si>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</si>
  <si>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</si>
  <si>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</si>
  <si>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</si>
  <si>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</si>
  <si>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</si>
  <si>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</si>
  <si>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</si>
  <si>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</si>
  <si>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</si>
  <si>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</si>
  <si>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</si>
  <si>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</si>
  <si>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</si>
  <si>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</si>
  <si>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</si>
  <si>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</si>
  <si>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</si>
  <si>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</si>
  <si>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</si>
  <si>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</si>
  <si>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</si>
  <si>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</si>
  <si>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</si>
  <si>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</si>
  <si>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</si>
  <si>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</si>
  <si>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</si>
  <si>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</si>
  <si>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</si>
  <si>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</si>
  <si>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</si>
  <si>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</si>
  <si>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</si>
  <si>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</si>
  <si>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</si>
  <si>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</si>
  <si>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</si>
  <si>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</si>
  <si>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</si>
  <si>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</si>
  <si>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</si>
  <si>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</si>
  <si>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</si>
  <si>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</si>
  <si>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</si>
  <si>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</si>
  <si>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</si>
  <si>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</si>
  <si>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</si>
  <si>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</si>
  <si>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</si>
  <si>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</si>
  <si>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</si>
  <si>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</si>
  <si>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</si>
  <si>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</si>
  <si>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</si>
  <si>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</si>
  <si>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</si>
  <si>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</si>
  <si>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</si>
  <si>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</si>
  <si>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</si>
  <si>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</si>
  <si>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</si>
  <si>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</si>
  <si>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</si>
  <si>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</si>
  <si>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</si>
  <si>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</si>
  <si>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</si>
  <si>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</si>
  <si>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</si>
  <si>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</si>
  <si>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</si>
  <si>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</si>
  <si>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</si>
  <si>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</si>
  <si>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</si>
  <si>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</si>
  <si>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</si>
  <si>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</si>
  <si>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</si>
  <si>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</si>
  <si>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</si>
  <si>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</si>
  <si>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</si>
  <si>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</si>
  <si>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</si>
  <si>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</si>
  <si>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</si>
  <si>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</si>
  <si>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</si>
  <si>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</si>
  <si>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</si>
  <si>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</si>
  <si>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</si>
  <si>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</si>
  <si>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</si>
  <si>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</si>
  <si>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</si>
  <si>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</si>
  <si>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</si>
  <si>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</si>
  <si>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</si>
  <si>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</si>
  <si>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</si>
  <si>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</si>
  <si>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</si>
  <si>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</si>
  <si>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</si>
  <si>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</si>
  <si>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</si>
  <si>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</si>
  <si>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</si>
  <si>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</si>
  <si>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</si>
  <si>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</si>
  <si>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</si>
  <si>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</si>
  <si>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</si>
  <si>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</si>
  <si>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</si>
  <si>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</si>
  <si>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</si>
  <si>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</si>
  <si>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</si>
  <si>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</si>
  <si>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</si>
  <si>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</si>
  <si>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</si>
  <si>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</si>
  <si>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</si>
  <si>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</si>
  <si>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</si>
  <si>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</si>
  <si>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</si>
  <si>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</si>
  <si>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</si>
  <si>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</si>
  <si>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</si>
  <si>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</si>
  <si>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</si>
  <si>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</si>
  <si>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</si>
  <si>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</si>
  <si>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</si>
  <si>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</si>
  <si>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</si>
  <si>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</si>
  <si>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</si>
  <si>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</si>
  <si>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</si>
  <si>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</si>
  <si>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</si>
  <si>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</si>
  <si>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</si>
  <si>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</si>
  <si>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</si>
  <si>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</si>
  <si>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</si>
  <si>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</si>
  <si>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</si>
  <si>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</si>
  <si>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</si>
  <si>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</si>
  <si>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</si>
  <si>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</si>
  <si>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</si>
  <si>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</si>
  <si>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</si>
  <si>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</si>
  <si>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</si>
  <si>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</si>
  <si>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</si>
  <si>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</si>
  <si>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</si>
  <si>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</si>
  <si>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</si>
  <si>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</si>
  <si>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</si>
  <si>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</si>
  <si>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</si>
  <si>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</si>
  <si>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</si>
  <si>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</si>
  <si>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</si>
  <si>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</si>
  <si>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</si>
  <si>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</si>
  <si>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</si>
  <si>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</si>
  <si>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</si>
  <si>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</si>
  <si>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</si>
  <si>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</si>
  <si>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</si>
  <si>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</si>
  <si>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</si>
  <si>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</si>
  <si>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</si>
  <si>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</si>
  <si>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</si>
  <si>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</si>
  <si>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</si>
  <si>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</si>
  <si>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</si>
  <si>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</si>
  <si>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</si>
  <si>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</si>
  <si>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</si>
  <si>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</si>
  <si>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</si>
  <si>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</si>
  <si>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</si>
  <si>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</si>
  <si>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</si>
  <si>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</si>
  <si>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</si>
  <si>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</si>
  <si>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</si>
  <si>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</si>
  <si>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</si>
  <si>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</si>
  <si>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</si>
  <si>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</si>
  <si>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</si>
  <si>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</si>
  <si>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</si>
  <si>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</si>
  <si>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</si>
  <si>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</si>
  <si>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</si>
  <si>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</si>
  <si>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</si>
  <si>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</si>
  <si>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</si>
  <si>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</si>
  <si>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</si>
  <si>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</si>
  <si>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</si>
  <si>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</si>
  <si>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</si>
  <si>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</si>
  <si>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</si>
  <si>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</si>
  <si>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</si>
  <si>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</si>
  <si>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</si>
  <si>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</si>
  <si>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</si>
  <si>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</si>
  <si>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</si>
  <si>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</si>
  <si>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</si>
  <si>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</si>
  <si>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</si>
  <si>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</si>
  <si>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</si>
  <si>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</si>
  <si>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</si>
  <si>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</si>
  <si>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</si>
  <si>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</si>
  <si>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</si>
  <si>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</si>
  <si>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</si>
  <si>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</si>
  <si>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</si>
  <si>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</si>
  <si>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</si>
  <si>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</si>
  <si>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</si>
  <si>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</si>
  <si>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</si>
  <si>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</si>
  <si>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</si>
  <si>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</si>
  <si>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</si>
  <si>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</si>
  <si>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</si>
  <si>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</si>
  <si>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</si>
  <si>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</si>
  <si>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</si>
  <si>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</si>
  <si>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</si>
  <si>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</si>
  <si>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</si>
  <si>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</si>
  <si>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</si>
  <si>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</si>
  <si>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</si>
  <si>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</si>
  <si>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</si>
  <si>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</si>
  <si>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</si>
  <si>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</si>
  <si>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</si>
  <si>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</si>
  <si>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</si>
  <si>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</si>
  <si>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</si>
  <si>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</si>
  <si>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</si>
  <si>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</si>
  <si>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</si>
  <si>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</si>
  <si>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</si>
  <si>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</si>
  <si>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</si>
  <si>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</si>
  <si>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</si>
  <si>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</si>
  <si>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</si>
  <si>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</si>
  <si>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</si>
  <si>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</si>
  <si>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</si>
  <si>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</si>
  <si>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</si>
  <si>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</si>
  <si>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</si>
  <si>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</si>
  <si>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</si>
  <si>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</si>
  <si>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</si>
  <si>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</si>
  <si>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</si>
  <si>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</si>
  <si>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</si>
  <si>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</si>
  <si>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</si>
  <si>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</si>
  <si>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</si>
  <si>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</si>
  <si>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</si>
  <si>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</si>
  <si>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</si>
  <si>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</si>
  <si>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</si>
  <si>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</si>
  <si>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</si>
  <si>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</si>
  <si>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</si>
  <si>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</si>
  <si>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</si>
  <si>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</si>
  <si>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</si>
  <si>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</si>
  <si>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</si>
  <si>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</si>
  <si>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</si>
  <si>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</si>
  <si>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</si>
  <si>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</si>
  <si>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</si>
  <si>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</si>
  <si>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</si>
  <si>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</si>
  <si>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</si>
  <si>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</si>
  <si>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</si>
  <si>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</si>
  <si>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</si>
  <si>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</si>
  <si>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</si>
  <si>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</si>
  <si>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</si>
  <si>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</si>
  <si>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</si>
  <si>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</si>
  <si>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</si>
  <si>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</si>
  <si>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</si>
  <si>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</si>
  <si>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</si>
  <si>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</si>
  <si>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</si>
  <si>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</si>
  <si>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</si>
  <si>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</si>
  <si>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</si>
  <si>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</si>
  <si>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</si>
  <si>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</si>
  <si>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</si>
  <si>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</si>
  <si>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</si>
  <si>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</si>
  <si>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</si>
  <si>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</si>
  <si>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</si>
  <si>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</si>
  <si>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</si>
  <si>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</si>
  <si>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</si>
  <si>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</si>
  <si>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</si>
  <si>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</si>
  <si>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</si>
  <si>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</si>
  <si>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</si>
  <si>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</si>
  <si>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</si>
  <si>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</si>
  <si>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</si>
  <si>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</si>
  <si>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</si>
  <si>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</si>
  <si>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</si>
  <si>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</si>
  <si>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</si>
  <si>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</si>
  <si>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</si>
  <si>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</si>
  <si>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</si>
  <si>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</si>
  <si>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</si>
  <si>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</si>
  <si>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</si>
  <si>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</si>
  <si>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</si>
  <si>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</si>
  <si>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</si>
  <si>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</si>
  <si>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</si>
  <si>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</si>
  <si>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</si>
  <si>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</si>
  <si>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</si>
  <si>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</si>
  <si>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</si>
  <si>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</si>
  <si>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</si>
  <si>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</si>
  <si>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</si>
  <si>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</si>
  <si>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</si>
  <si>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</si>
  <si>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</si>
  <si>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</si>
  <si>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</si>
  <si>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</si>
  <si>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</si>
  <si>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</si>
  <si>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</si>
  <si>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</si>
  <si>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</si>
  <si>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</si>
  <si>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</si>
  <si>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</si>
  <si>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</si>
  <si>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</si>
  <si>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</si>
  <si>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</si>
  <si>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</si>
  <si>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</si>
  <si>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</si>
  <si>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</si>
  <si>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</si>
  <si>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</si>
  <si>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</si>
  <si>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</si>
  <si>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</si>
  <si>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</si>
  <si>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</si>
  <si>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</si>
  <si>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</si>
  <si>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</si>
  <si>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</si>
  <si>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</si>
  <si>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</si>
  <si>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</si>
  <si>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</si>
  <si>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</si>
  <si>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</si>
  <si>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</si>
  <si>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</si>
  <si>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</si>
  <si>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</si>
  <si>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</si>
  <si>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</si>
  <si>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</si>
  <si>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</si>
  <si>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</si>
  <si>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</si>
  <si>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</si>
  <si>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</si>
  <si>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</si>
  <si>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</si>
  <si>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</si>
  <si>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</si>
  <si>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</si>
  <si>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</si>
  <si>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</si>
  <si>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</si>
  <si>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</si>
  <si>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</si>
  <si>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</si>
  <si>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</si>
  <si>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</si>
  <si>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</si>
  <si>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</si>
  <si>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</si>
  <si>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</si>
  <si>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</si>
  <si>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</si>
  <si>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</si>
  <si>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</si>
  <si>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</si>
  <si>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</si>
  <si>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</si>
  <si>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</si>
  <si>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</si>
  <si>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</si>
  <si>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</si>
  <si>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</si>
  <si>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</si>
  <si>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</si>
  <si>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</si>
  <si>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</si>
  <si>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</si>
  <si>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</si>
  <si>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</si>
  <si>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</si>
  <si>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</si>
  <si>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</si>
  <si>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</si>
  <si>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</si>
  <si>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</si>
  <si>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</si>
  <si>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</si>
  <si>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</si>
  <si>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</si>
  <si>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</si>
  <si>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</si>
  <si>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</si>
  <si>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</si>
  <si>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</si>
  <si>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</si>
  <si>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</si>
  <si>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</si>
  <si>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</si>
  <si>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</si>
  <si>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</si>
  <si>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</si>
  <si>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</si>
  <si>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</si>
  <si>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</si>
  <si>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</si>
  <si>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</si>
  <si>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</si>
  <si>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</si>
  <si>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</si>
  <si>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</si>
  <si>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</si>
  <si>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</si>
  <si>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</si>
  <si>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</si>
  <si>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</si>
  <si>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</si>
  <si>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</si>
  <si>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</si>
  <si>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</si>
  <si>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</si>
  <si>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</si>
  <si>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</si>
  <si>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</si>
  <si>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</si>
  <si>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</si>
  <si>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</si>
  <si>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</si>
  <si>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</si>
  <si>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</si>
  <si>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</si>
  <si>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</si>
  <si>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</si>
  <si>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</si>
  <si>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</si>
  <si>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</si>
  <si>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</si>
  <si>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</si>
  <si>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</si>
  <si>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</si>
  <si>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</si>
  <si>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</si>
  <si>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</si>
  <si>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</si>
  <si>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</si>
  <si>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</si>
  <si>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</si>
  <si>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</si>
  <si>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</si>
  <si>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</si>
  <si>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</si>
  <si>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</si>
  <si>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</si>
  <si>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</si>
  <si>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</si>
  <si>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</si>
  <si>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</si>
  <si>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</si>
  <si>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</si>
  <si>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</si>
  <si>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</si>
  <si>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</si>
  <si>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</si>
  <si>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</si>
  <si>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</si>
  <si>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</si>
  <si>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</si>
  <si>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</si>
  <si>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</si>
  <si>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</si>
  <si>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</si>
  <si>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</si>
  <si>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</si>
  <si>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</si>
  <si>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</si>
  <si>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</si>
  <si>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</si>
  <si>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</si>
  <si>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</si>
  <si>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</si>
  <si>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</si>
  <si>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</si>
  <si>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</si>
  <si>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</si>
  <si>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</si>
  <si>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</si>
  <si>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</si>
  <si>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</si>
  <si>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</si>
  <si>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</si>
  <si>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</si>
  <si>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</si>
  <si>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</si>
  <si>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</si>
  <si>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</si>
  <si>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</si>
  <si>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</si>
  <si>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</si>
  <si>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</si>
  <si>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</si>
  <si>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</si>
  <si>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</si>
  <si>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</si>
  <si>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</si>
  <si>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</si>
  <si>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</si>
  <si>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</si>
  <si>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</si>
  <si>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</si>
  <si>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</si>
  <si>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</si>
  <si>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</si>
  <si>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</si>
  <si>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</si>
  <si>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</si>
  <si>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</si>
  <si>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</si>
  <si>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</si>
  <si>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</si>
  <si>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</si>
  <si>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</si>
  <si>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</si>
  <si>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</si>
  <si>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</si>
  <si>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</si>
  <si>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</si>
  <si>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</si>
  <si>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</si>
  <si>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</si>
  <si>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</si>
  <si>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</si>
  <si>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</si>
  <si>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</si>
  <si>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</si>
  <si>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</si>
  <si>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</si>
  <si>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</si>
  <si>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</si>
  <si>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</si>
  <si>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</si>
  <si>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</si>
  <si>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</si>
  <si>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</si>
  <si>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</si>
  <si>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</si>
  <si>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</si>
  <si>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</si>
  <si>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</si>
  <si>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</si>
  <si>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</si>
  <si>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</si>
  <si>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</si>
  <si>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</si>
  <si>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</si>
  <si>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</si>
  <si>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</si>
  <si>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</si>
  <si>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</si>
  <si>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</si>
  <si>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</si>
  <si>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</si>
  <si>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</si>
  <si>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</si>
  <si>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</si>
  <si>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</si>
  <si>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</si>
  <si>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</si>
  <si>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</si>
  <si>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</si>
  <si>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</si>
  <si>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</si>
  <si>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</si>
  <si>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</si>
  <si>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</si>
  <si>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</si>
  <si>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</si>
  <si>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</si>
  <si>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</si>
  <si>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</si>
  <si>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</si>
  <si>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</si>
  <si>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</si>
  <si>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</si>
  <si>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</si>
  <si>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</si>
  <si>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</si>
  <si>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</si>
  <si>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</si>
  <si>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</si>
  <si>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</si>
  <si>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</si>
  <si>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</si>
  <si>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</si>
  <si>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</si>
  <si>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</si>
  <si>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</si>
  <si>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</si>
  <si>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</si>
  <si>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</si>
  <si>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</si>
  <si>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</si>
  <si>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</si>
  <si>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</si>
  <si>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</si>
  <si>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</si>
  <si>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</si>
  <si>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</si>
  <si>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</si>
  <si>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</si>
  <si>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</si>
  <si>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</si>
  <si>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</si>
  <si>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</si>
  <si>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</si>
  <si>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</si>
  <si>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</si>
  <si>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</si>
  <si>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</si>
  <si>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</si>
  <si>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</si>
  <si>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</si>
  <si>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</si>
  <si>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</si>
  <si>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</si>
  <si>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</si>
  <si>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</si>
  <si>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</si>
  <si>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</si>
  <si>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</si>
  <si>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</si>
  <si>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</si>
  <si>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</si>
  <si>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</si>
  <si>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</si>
  <si>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</si>
  <si>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</si>
  <si>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</si>
  <si>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</si>
  <si>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</si>
  <si>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</si>
  <si>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</si>
  <si>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</si>
  <si>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</si>
  <si>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</si>
  <si>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</si>
  <si>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</si>
  <si>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</si>
  <si>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</si>
  <si>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</si>
  <si>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</si>
  <si>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</si>
  <si>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</si>
  <si>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</si>
  <si>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</si>
  <si>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</si>
  <si>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</si>
  <si>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</si>
  <si>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</si>
  <si>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</si>
  <si>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</si>
  <si>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</si>
  <si>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</si>
  <si>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</si>
  <si>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</si>
  <si>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</si>
  <si>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</si>
  <si>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</si>
  <si>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</si>
  <si>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</si>
  <si>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</si>
  <si>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</si>
  <si>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</si>
  <si>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</si>
  <si>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</si>
  <si>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</si>
  <si>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</si>
  <si>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</si>
  <si>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</si>
  <si>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</si>
  <si>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</si>
  <si>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</si>
  <si>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</si>
  <si>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</si>
  <si>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</si>
  <si>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</si>
  <si>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</si>
  <si>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</si>
  <si>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</si>
  <si>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</si>
  <si>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</si>
  <si>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</si>
  <si>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</si>
  <si>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</si>
  <si>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</si>
  <si>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</si>
  <si>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</si>
  <si>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</si>
  <si>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</si>
  <si>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</si>
  <si>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</si>
  <si>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</si>
  <si>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</si>
  <si>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</si>
  <si>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</si>
  <si>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</si>
  <si>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</si>
  <si>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</si>
  <si>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</si>
  <si>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</si>
  <si>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</si>
  <si>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</si>
  <si>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</si>
  <si>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</si>
  <si>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</si>
  <si>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</si>
  <si>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</si>
  <si>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</si>
  <si>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</si>
  <si>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</si>
  <si>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</si>
  <si>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</si>
  <si>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</si>
  <si>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</si>
  <si>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</si>
  <si>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</si>
  <si>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</si>
  <si>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</si>
  <si>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</si>
  <si>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</si>
  <si>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</si>
  <si>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</si>
  <si>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</si>
  <si>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</si>
  <si>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</si>
  <si>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</si>
  <si>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</si>
  <si>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</si>
  <si>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</si>
  <si>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</si>
  <si>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</si>
  <si>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</si>
  <si>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</si>
  <si>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</si>
  <si>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</si>
  <si>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</si>
  <si>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</si>
  <si>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</si>
  <si>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</si>
  <si>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</si>
  <si>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</si>
  <si>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</si>
  <si>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</si>
  <si>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</si>
  <si>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</si>
  <si>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</si>
  <si>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</si>
  <si>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</si>
  <si>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</si>
  <si>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</si>
  <si>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</si>
  <si>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</si>
  <si>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</si>
  <si>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</si>
  <si>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</si>
  <si>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</si>
  <si>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</si>
  <si>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</si>
  <si>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</si>
  <si>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</si>
  <si>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</si>
  <si>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</si>
  <si>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</si>
  <si>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</si>
  <si>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</si>
  <si>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</si>
  <si>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</si>
  <si>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</si>
  <si>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</si>
  <si>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</si>
  <si>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</si>
  <si>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</si>
  <si>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</si>
  <si>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</si>
  <si>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</si>
  <si>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</si>
  <si>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</si>
  <si>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</si>
  <si>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</si>
  <si>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</si>
  <si>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</si>
  <si>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</si>
  <si>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</si>
  <si>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</si>
  <si>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</si>
  <si>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</si>
  <si>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</si>
  <si>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</si>
  <si>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</si>
  <si>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</si>
  <si>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</si>
  <si>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</si>
  <si>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</si>
  <si>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</si>
  <si>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</si>
  <si>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</si>
  <si>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</si>
  <si>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</si>
  <si>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</si>
  <si>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</si>
  <si>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</si>
  <si>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</si>
  <si>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</si>
  <si>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</si>
  <si>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</si>
  <si>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</si>
  <si>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</si>
  <si>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</si>
  <si>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</si>
  <si>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</si>
  <si>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</si>
  <si>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</si>
  <si>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</si>
  <si>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</si>
  <si>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</si>
  <si>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</si>
  <si>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</si>
  <si>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</si>
  <si>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</si>
  <si>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</si>
  <si>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</si>
  <si>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</si>
  <si>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</si>
  <si>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</si>
  <si>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</si>
  <si>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</si>
  <si>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</si>
  <si>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</si>
  <si>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</si>
  <si>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</si>
  <si>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</si>
  <si>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</si>
  <si>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</si>
  <si>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</si>
  <si>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</si>
  <si>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</si>
  <si>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</si>
  <si>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</si>
  <si>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</si>
  <si>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</si>
  <si>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</si>
  <si>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</si>
  <si>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</si>
  <si>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</si>
  <si>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</si>
  <si>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</si>
  <si>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</si>
  <si>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</si>
  <si>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</si>
  <si>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</si>
  <si>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</si>
  <si>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</si>
  <si>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</si>
  <si>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</si>
  <si>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</si>
  <si>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</si>
  <si>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</si>
  <si>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</si>
  <si>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</si>
  <si>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</si>
  <si>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</si>
  <si>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</si>
  <si>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</si>
  <si>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</si>
  <si>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</si>
  <si>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</si>
  <si>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</si>
  <si>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</si>
  <si>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</si>
  <si>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</si>
  <si>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</si>
  <si>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</si>
  <si>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</si>
  <si>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</si>
  <si>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</si>
  <si>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</si>
  <si>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</si>
  <si>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</si>
  <si>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</si>
  <si>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</si>
  <si>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</si>
  <si>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</si>
  <si>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</si>
  <si>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</si>
  <si>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</si>
  <si>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</si>
  <si>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</si>
  <si>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</si>
  <si>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</si>
  <si>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</si>
  <si>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</si>
  <si>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</si>
  <si>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</si>
  <si>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</si>
  <si>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</si>
  <si>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</si>
  <si>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</si>
  <si>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</si>
  <si>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</si>
  <si>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</si>
  <si>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</si>
  <si>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</si>
  <si>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</si>
  <si>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</si>
  <si>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</si>
  <si>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</si>
  <si>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</si>
  <si>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</si>
  <si>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</si>
  <si>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</si>
  <si>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</si>
  <si>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</si>
  <si>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</si>
  <si>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</si>
  <si>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</si>
  <si>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</si>
  <si>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</si>
  <si>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</si>
  <si>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</si>
  <si>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</si>
  <si>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</si>
  <si>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</si>
  <si>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</si>
  <si>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</si>
  <si>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</si>
  <si>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</si>
  <si>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</si>
  <si>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</si>
  <si>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</si>
  <si>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</si>
  <si>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</si>
  <si>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</si>
  <si>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</si>
  <si>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</si>
  <si>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</si>
  <si>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</si>
  <si>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</si>
  <si>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</si>
  <si>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</si>
  <si>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</si>
  <si>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</si>
  <si>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</si>
  <si>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</si>
  <si>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</si>
  <si>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</si>
  <si>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</si>
  <si>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</si>
  <si>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</si>
  <si>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</si>
  <si>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</si>
  <si>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</si>
  <si>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</si>
  <si>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</si>
  <si>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</si>
  <si>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</si>
  <si>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</si>
  <si>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</si>
  <si>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</si>
  <si>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</si>
  <si>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</si>
  <si>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</si>
  <si>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</si>
  <si>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</si>
  <si>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</si>
  <si>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</si>
  <si>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</si>
  <si>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</si>
  <si>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</si>
  <si>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</si>
  <si>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</si>
  <si>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</si>
  <si>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</si>
  <si>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</si>
  <si>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</si>
  <si>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</si>
  <si>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</si>
  <si>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</si>
  <si>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</si>
  <si>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</si>
  <si>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</si>
  <si>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</si>
  <si>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</si>
  <si>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</si>
  <si>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</si>
  <si>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</si>
  <si>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</si>
  <si>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</si>
  <si>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</si>
  <si>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</si>
  <si>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</si>
  <si>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</si>
  <si>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</si>
  <si>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</si>
  <si>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</si>
  <si>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</si>
  <si>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</si>
  <si>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</si>
  <si>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</si>
  <si>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</si>
  <si>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</si>
  <si>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</si>
  <si>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</si>
  <si>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</si>
  <si>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</si>
  <si>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</si>
  <si>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</si>
  <si>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</si>
  <si>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</si>
  <si>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</si>
  <si>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</si>
  <si>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</si>
  <si>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</si>
  <si>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</si>
  <si>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</si>
  <si>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</si>
  <si>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</si>
  <si>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</si>
  <si>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</si>
  <si>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</si>
  <si>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</si>
  <si>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</si>
  <si>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</si>
  <si>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</si>
  <si>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</si>
  <si>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</si>
  <si>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</si>
  <si>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</si>
  <si>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</si>
  <si>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</si>
  <si>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</si>
  <si>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</si>
  <si>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</si>
  <si>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</si>
  <si>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</si>
  <si>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</si>
  <si>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</si>
  <si>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</si>
  <si>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</si>
  <si>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</si>
  <si>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</si>
  <si>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</si>
  <si>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</si>
  <si>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</si>
  <si>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</si>
  <si>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</si>
  <si>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</si>
  <si>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</si>
  <si>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</si>
  <si>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</si>
  <si>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</si>
  <si>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</si>
  <si>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</si>
  <si>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</si>
  <si>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</si>
  <si>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</si>
  <si>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</si>
  <si>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</si>
  <si>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</si>
  <si>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</si>
  <si>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</si>
  <si>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</si>
  <si>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</si>
  <si>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</si>
  <si>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</si>
  <si>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</si>
  <si>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</si>
  <si>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</si>
  <si>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</si>
  <si>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</si>
  <si>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</si>
  <si>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</si>
  <si>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</si>
  <si>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</si>
  <si>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</si>
  <si>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</si>
  <si>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</si>
  <si>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</si>
  <si>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</si>
  <si>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</si>
  <si>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</si>
  <si>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</si>
  <si>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</si>
  <si>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</si>
  <si>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</si>
  <si>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</si>
  <si>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</si>
  <si>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</si>
  <si>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</si>
  <si>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</si>
  <si>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</si>
  <si>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</si>
  <si>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</si>
  <si>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</si>
  <si>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</si>
  <si>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</si>
  <si>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</si>
  <si>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</si>
  <si>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</si>
  <si>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</si>
  <si>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</si>
  <si>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</si>
  <si>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</si>
  <si>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</si>
  <si>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</si>
  <si>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</si>
  <si>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</si>
  <si>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</si>
  <si>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</si>
  <si>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</si>
  <si>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</si>
  <si>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</si>
  <si>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</si>
  <si>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</si>
  <si>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</si>
  <si>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</si>
  <si>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</si>
  <si>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</si>
  <si>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</si>
  <si>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</si>
  <si>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</si>
  <si>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</si>
  <si>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</si>
  <si>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</si>
  <si>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</si>
  <si>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</si>
  <si>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</si>
  <si>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</si>
  <si>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</si>
  <si>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</si>
  <si>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</si>
  <si>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</si>
  <si>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</si>
  <si>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</si>
  <si>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</si>
  <si>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</si>
  <si>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</si>
  <si>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</si>
  <si>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</si>
  <si>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</si>
  <si>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</si>
  <si>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</si>
  <si>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</si>
  <si>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</si>
  <si>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</si>
  <si>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</si>
  <si>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</si>
  <si>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</si>
  <si>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</si>
  <si>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</si>
  <si>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</si>
  <si>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</si>
  <si>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</si>
  <si>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</si>
  <si>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</si>
  <si>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</si>
  <si>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</si>
  <si>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</si>
  <si>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</si>
  <si>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</si>
  <si>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</si>
  <si>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</si>
  <si>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</si>
  <si>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</si>
  <si>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</si>
  <si>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</si>
  <si>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</si>
  <si>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</si>
  <si>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</si>
  <si>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</si>
  <si>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</si>
  <si>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</si>
  <si>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</si>
  <si>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</si>
  <si>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</si>
  <si>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</si>
  <si>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</si>
  <si>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</si>
  <si>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</si>
  <si>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</si>
  <si>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</si>
  <si>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</si>
  <si>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</si>
  <si>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</si>
  <si>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</si>
  <si>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</si>
  <si>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</si>
  <si>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</si>
  <si>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</si>
  <si>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</si>
  <si>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</si>
  <si>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</si>
  <si>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</si>
  <si>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</si>
  <si>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</si>
  <si>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</si>
  <si>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</si>
  <si>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</si>
  <si>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</si>
  <si>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</si>
  <si>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</si>
  <si>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</si>
  <si>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</si>
  <si>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</si>
  <si>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</si>
  <si>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</si>
  <si>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</si>
  <si>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</si>
  <si>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</si>
  <si>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</si>
  <si>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</si>
  <si>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</si>
  <si>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</si>
  <si>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</si>
  <si>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</si>
  <si>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</si>
  <si>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</si>
  <si>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</si>
  <si>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</si>
  <si>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</si>
  <si>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</si>
  <si>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</si>
  <si>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</si>
  <si>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</si>
  <si>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</si>
  <si>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</si>
  <si>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</si>
  <si>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</si>
  <si>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</si>
  <si>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</si>
  <si>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</si>
  <si>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</si>
  <si>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</si>
  <si>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</si>
  <si>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</si>
  <si>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</si>
  <si>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</si>
  <si>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</si>
  <si>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</si>
  <si>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</si>
  <si>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</si>
  <si>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</si>
  <si>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</si>
  <si>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</si>
  <si>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</si>
  <si>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</si>
  <si>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</si>
  <si>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</si>
  <si>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</si>
  <si>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</si>
  <si>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</si>
  <si>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</si>
  <si>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</si>
  <si>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</si>
  <si>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</si>
  <si>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</si>
  <si>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</si>
  <si>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</si>
  <si>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</si>
  <si>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</si>
  <si>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</si>
  <si>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</si>
  <si>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</si>
  <si>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</si>
  <si>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</si>
  <si>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</si>
  <si>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</si>
  <si>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</si>
  <si>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</si>
  <si>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</si>
  <si>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</si>
  <si>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</si>
  <si>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</si>
  <si>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</si>
  <si>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</si>
  <si>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</si>
  <si>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</si>
  <si>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</si>
  <si>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</si>
  <si>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</si>
  <si>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</si>
  <si>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</si>
  <si>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</si>
  <si>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</si>
  <si>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</si>
  <si>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</si>
  <si>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</si>
  <si>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</si>
  <si>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</si>
  <si>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</si>
  <si>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</si>
  <si>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</si>
  <si>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</si>
  <si>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</si>
  <si>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</si>
  <si>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</si>
  <si>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</si>
  <si>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</si>
  <si>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</si>
  <si>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</si>
  <si>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</si>
  <si>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</si>
  <si>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</si>
  <si>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</si>
  <si>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</si>
  <si>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</si>
  <si>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</si>
  <si>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</si>
  <si>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</si>
  <si>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</si>
  <si>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</si>
  <si>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</si>
  <si>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</si>
  <si>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</si>
  <si>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</si>
  <si>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</si>
  <si>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</si>
  <si>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</si>
  <si>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</si>
  <si>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</si>
  <si>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</si>
  <si>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</si>
  <si>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</si>
  <si>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</si>
  <si>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</si>
  <si>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</si>
  <si>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</si>
  <si>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</si>
  <si>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</si>
  <si>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</si>
  <si>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</si>
  <si>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</si>
  <si>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</si>
  <si>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</si>
  <si>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</si>
  <si>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</si>
  <si>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</si>
  <si>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</si>
  <si>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</si>
  <si>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</si>
  <si>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</si>
  <si>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</si>
  <si>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</si>
  <si>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</si>
  <si>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</si>
  <si>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</si>
  <si>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</si>
  <si>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</si>
  <si>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</si>
  <si>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</si>
  <si>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</si>
  <si>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</si>
  <si>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</si>
  <si>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</si>
  <si>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</si>
  <si>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</si>
  <si>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</si>
  <si>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</si>
  <si>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</si>
  <si>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</si>
  <si>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</si>
  <si>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</si>
  <si>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</si>
  <si>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</si>
  <si>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</si>
  <si>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</si>
  <si>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</si>
  <si>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</si>
  <si>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</si>
  <si>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</si>
  <si>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</si>
  <si>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</si>
  <si>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</si>
  <si>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</si>
  <si>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</si>
  <si>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</si>
  <si>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</si>
  <si>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</si>
  <si>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</si>
  <si>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</si>
  <si>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</si>
  <si>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</si>
  <si>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</si>
  <si>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</si>
  <si>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</si>
  <si>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</si>
  <si>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</si>
  <si>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</si>
  <si>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</si>
  <si>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</si>
  <si>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</si>
  <si>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</si>
  <si>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</si>
  <si>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</si>
  <si>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</si>
  <si>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</si>
  <si>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</si>
  <si>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</si>
  <si>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</si>
  <si>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</si>
  <si>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</si>
  <si>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</si>
  <si>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</si>
  <si>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</si>
  <si>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</si>
  <si>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</si>
  <si>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</si>
  <si>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</si>
  <si>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</si>
  <si>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</si>
  <si>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</si>
  <si>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</si>
  <si>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</si>
  <si>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</si>
  <si>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</si>
  <si>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</si>
  <si>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</si>
  <si>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</si>
  <si>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</si>
  <si>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</si>
  <si>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</si>
  <si>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</si>
  <si>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</si>
  <si>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</si>
  <si>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</si>
  <si>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</si>
  <si>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</si>
  <si>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</si>
  <si>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</si>
  <si>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</si>
  <si>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</si>
  <si>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</si>
  <si>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</si>
  <si>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</si>
  <si>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</si>
  <si>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</si>
  <si>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</si>
  <si>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</si>
  <si>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</si>
  <si>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</si>
  <si>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</si>
  <si>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</si>
  <si>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</si>
  <si>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</si>
  <si>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</si>
  <si>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</si>
  <si>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</si>
  <si>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</si>
  <si>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</si>
  <si>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</si>
  <si>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</si>
  <si>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</si>
  <si>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</si>
  <si>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</si>
  <si>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</si>
  <si>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</si>
  <si>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</si>
  <si>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</si>
  <si>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</si>
  <si>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</si>
  <si>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</si>
  <si>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</si>
  <si>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</si>
  <si>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</si>
  <si>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</si>
  <si>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</si>
  <si>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</si>
  <si>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</si>
  <si>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</si>
  <si>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</si>
  <si>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</si>
  <si>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</si>
  <si>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</si>
  <si>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</si>
  <si>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</si>
  <si>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</si>
  <si>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</si>
  <si>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</si>
  <si>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</si>
  <si>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</si>
  <si>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</si>
  <si>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</si>
  <si>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</si>
  <si>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</si>
  <si>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</si>
  <si>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</si>
  <si>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</si>
  <si>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</si>
  <si>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</si>
  <si>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</si>
  <si>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</si>
  <si>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</si>
  <si>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</si>
  <si>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</si>
  <si>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</si>
  <si>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</si>
  <si>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</si>
  <si>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</si>
  <si>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</si>
  <si>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</si>
  <si>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</si>
  <si>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</si>
  <si>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</si>
  <si>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</si>
  <si>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</si>
  <si>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</si>
  <si>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</si>
  <si>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</si>
  <si>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</si>
  <si>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</si>
  <si>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</si>
  <si>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</si>
  <si>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</si>
  <si>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</si>
  <si>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</si>
  <si>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</si>
  <si>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</si>
  <si>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</si>
  <si>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</si>
  <si>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</si>
  <si>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</si>
  <si>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</si>
  <si>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</si>
  <si>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</si>
  <si>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</si>
  <si>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</si>
  <si>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</si>
  <si>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</si>
  <si>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</si>
  <si>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</si>
  <si>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</si>
  <si>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</si>
  <si>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</si>
  <si>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</si>
  <si>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</si>
  <si>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</si>
  <si>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</si>
  <si>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</si>
  <si>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</si>
  <si>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</si>
  <si>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</si>
  <si>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</si>
  <si>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</si>
  <si>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</si>
  <si>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</si>
  <si>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</si>
  <si>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</si>
  <si>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</si>
  <si>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</si>
  <si>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</si>
  <si>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</si>
  <si>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</si>
  <si>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</si>
  <si>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</si>
  <si>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</si>
  <si>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</si>
  <si>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</si>
  <si>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</si>
  <si>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</si>
  <si>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</si>
  <si>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</si>
  <si>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</si>
  <si>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</si>
  <si>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</si>
  <si>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</si>
  <si>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</si>
  <si>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</si>
  <si>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</si>
  <si>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</si>
  <si>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</si>
  <si>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</si>
  <si>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</si>
  <si>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</si>
  <si>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</si>
  <si>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</si>
  <si>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</si>
  <si>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</si>
  <si>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</si>
  <si>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</si>
  <si>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</si>
  <si>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</si>
  <si>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</si>
  <si>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</si>
  <si>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</si>
  <si>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</si>
  <si>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</si>
  <si>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</si>
  <si>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</si>
  <si>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</si>
  <si>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</si>
  <si>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</si>
  <si>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</si>
  <si>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</si>
  <si>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</si>
  <si>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</si>
  <si>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</si>
  <si>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</si>
  <si>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</si>
  <si>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</si>
  <si>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</si>
  <si>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</si>
  <si>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</si>
  <si>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</si>
  <si>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</si>
  <si>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</si>
  <si>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</si>
  <si>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</si>
  <si>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</si>
  <si>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</si>
  <si>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</si>
  <si>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</si>
  <si>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</si>
  <si>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</si>
  <si>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</si>
  <si>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</si>
  <si>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</si>
  <si>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</si>
  <si>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</si>
  <si>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</si>
  <si>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</si>
  <si>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</si>
  <si>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</si>
  <si>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</si>
  <si>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</si>
  <si>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</si>
  <si>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</si>
  <si>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</si>
  <si>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</si>
  <si>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</si>
  <si>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</si>
  <si>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</si>
  <si>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</si>
  <si>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</si>
  <si>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</si>
  <si>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</si>
  <si>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</si>
  <si>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</si>
  <si>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</si>
  <si>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</si>
  <si>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</si>
  <si>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</si>
  <si>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</si>
  <si>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</si>
  <si>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</si>
  <si>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</si>
  <si>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</si>
  <si>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</si>
  <si>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</si>
  <si>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</si>
  <si>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</si>
  <si>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</si>
  <si>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</si>
  <si>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</si>
  <si>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</si>
  <si>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</si>
  <si>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</si>
  <si>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</si>
  <si>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</si>
  <si>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</si>
  <si>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</si>
  <si>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</si>
  <si>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</si>
  <si>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</si>
  <si>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</si>
  <si>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</si>
  <si>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</si>
  <si>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</si>
  <si>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</si>
  <si>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</si>
  <si>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</si>
  <si>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</si>
  <si>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</si>
  <si>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</si>
  <si>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</si>
  <si>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</si>
  <si>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</si>
  <si>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</si>
  <si>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</si>
  <si>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</si>
  <si>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</si>
  <si>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</si>
  <si>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</si>
  <si>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</si>
  <si>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</si>
  <si>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</si>
  <si>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</si>
  <si>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</si>
  <si>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</si>
  <si>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</si>
  <si>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</si>
  <si>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</si>
  <si>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</si>
  <si>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</si>
  <si>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</si>
  <si>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</si>
  <si>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</si>
  <si>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</si>
  <si>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</si>
  <si>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</si>
  <si>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</si>
  <si>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</si>
  <si>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</si>
  <si>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</si>
  <si>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</si>
  <si>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</si>
  <si>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</si>
  <si>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</si>
  <si>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</si>
  <si>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</si>
  <si>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</si>
  <si>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</si>
  <si>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</si>
  <si>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</si>
  <si>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</si>
  <si>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</si>
  <si>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</si>
  <si>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</si>
  <si>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</si>
  <si>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</si>
  <si>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</si>
  <si>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</si>
  <si>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</si>
  <si>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</si>
  <si>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</si>
  <si>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</si>
  <si>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</si>
  <si>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</si>
  <si>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</si>
  <si>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</si>
  <si>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</si>
  <si>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</si>
  <si>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</si>
  <si>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</si>
  <si>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</si>
  <si>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</si>
  <si>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</si>
  <si>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</si>
  <si>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</si>
  <si>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</si>
  <si>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</si>
  <si>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</si>
  <si>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</si>
  <si>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</si>
  <si>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</si>
  <si>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</si>
  <si>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</si>
  <si>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</si>
  <si>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</si>
  <si>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</si>
  <si>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</si>
  <si>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</si>
  <si>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</si>
  <si>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</si>
  <si>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</si>
  <si>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</si>
  <si>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</si>
  <si>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</si>
  <si>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</si>
  <si>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</si>
  <si>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</si>
  <si>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</si>
  <si>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</si>
  <si>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</si>
  <si>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</si>
  <si>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</si>
  <si>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</si>
  <si>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</si>
  <si>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</si>
  <si>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</si>
  <si>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</si>
  <si>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</si>
  <si>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</si>
  <si>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</si>
  <si>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</si>
  <si>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</si>
  <si>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</si>
  <si>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</si>
  <si>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</si>
  <si>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</si>
  <si>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</si>
  <si>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</si>
  <si>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</si>
  <si>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</si>
  <si>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</si>
  <si>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</si>
  <si>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</si>
  <si>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</si>
  <si>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</si>
  <si>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</si>
  <si>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</si>
  <si>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</si>
  <si>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</si>
  <si>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</si>
  <si>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</si>
  <si>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</si>
  <si>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</si>
  <si>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</si>
  <si>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</si>
  <si>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</si>
  <si>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</si>
  <si>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</si>
  <si>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</si>
  <si>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</si>
  <si>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</si>
  <si>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</si>
  <si>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</si>
  <si>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</si>
  <si>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</si>
  <si>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</si>
  <si>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</si>
  <si>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</si>
  <si>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</si>
  <si>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</si>
  <si>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</si>
  <si>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</si>
  <si>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</si>
  <si>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</si>
  <si>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</si>
  <si>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</si>
  <si>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</si>
  <si>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</si>
  <si>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</si>
  <si>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</si>
  <si>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</si>
  <si>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</si>
  <si>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</si>
  <si>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</si>
  <si>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</si>
  <si>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</si>
  <si>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</si>
  <si>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</si>
  <si>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</si>
  <si>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</si>
  <si>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</si>
  <si>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</si>
  <si>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</si>
  <si>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</si>
  <si>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</si>
  <si>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</si>
  <si>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</si>
  <si>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</si>
  <si>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</si>
  <si>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</si>
  <si>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</si>
  <si>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</si>
  <si>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</si>
  <si>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</si>
  <si>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</si>
  <si>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</si>
  <si>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</si>
  <si>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</si>
  <si>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</si>
  <si>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</si>
  <si>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</si>
  <si>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</si>
  <si>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</si>
  <si>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</si>
  <si>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</si>
  <si>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</si>
  <si>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</si>
  <si>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</si>
  <si>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</si>
  <si>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</si>
  <si>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</si>
  <si>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</si>
  <si>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</si>
  <si>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</si>
  <si>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</si>
  <si>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</si>
  <si>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</si>
  <si>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</si>
  <si>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</si>
  <si>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</si>
  <si>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</si>
  <si>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</si>
  <si>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</si>
  <si>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</si>
  <si>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</si>
  <si>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</si>
  <si>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</si>
  <si>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</si>
  <si>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</si>
  <si>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</si>
  <si>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</si>
  <si>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</si>
  <si>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</si>
  <si>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</si>
  <si>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</si>
  <si>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</si>
  <si>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</si>
  <si>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</si>
  <si>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</si>
  <si>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</si>
  <si>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</si>
  <si>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</si>
  <si>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</si>
  <si>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</si>
  <si>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</si>
  <si>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</si>
  <si>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</si>
  <si>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</si>
  <si>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</si>
  <si>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</si>
  <si>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</si>
  <si>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</si>
  <si>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</si>
  <si>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</si>
  <si>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</si>
  <si>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</si>
  <si>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</si>
  <si>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</si>
  <si>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</si>
  <si>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</si>
  <si>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</si>
  <si>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</si>
  <si>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</si>
  <si>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</si>
  <si>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</si>
  <si>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</si>
  <si>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</si>
  <si>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</si>
  <si>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</si>
  <si>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</si>
  <si>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</si>
  <si>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</si>
  <si>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</si>
  <si>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</si>
  <si>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</si>
  <si>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</si>
  <si>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</si>
  <si>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</si>
  <si>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</si>
  <si>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</si>
  <si>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</si>
  <si>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</si>
  <si>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</si>
  <si>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</si>
  <si>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</si>
  <si>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</si>
  <si>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</si>
  <si>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</si>
  <si>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</si>
  <si>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</si>
  <si>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</si>
  <si>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</si>
  <si>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</si>
  <si>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</si>
  <si>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</si>
  <si>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</si>
  <si>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</si>
  <si>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</si>
  <si>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</si>
  <si>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</si>
  <si>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</si>
  <si>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</si>
  <si>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</si>
  <si>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</si>
  <si>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</si>
  <si>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</si>
  <si>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</si>
  <si>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</si>
  <si>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</si>
  <si>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</si>
  <si>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</si>
  <si>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</si>
  <si>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</si>
  <si>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</si>
  <si>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</si>
  <si>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</si>
  <si>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</si>
  <si>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</si>
  <si>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</si>
  <si>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</si>
  <si>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</si>
  <si>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</si>
  <si>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</si>
  <si>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</si>
  <si>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</si>
  <si>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</si>
  <si>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</si>
  <si>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</si>
  <si>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</si>
  <si>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</si>
  <si>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</si>
  <si>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</si>
  <si>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</si>
  <si>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</si>
  <si>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</si>
  <si>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</si>
  <si>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</si>
  <si>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</si>
  <si>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</si>
  <si>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</si>
  <si>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</si>
  <si>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</si>
  <si>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</si>
  <si>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</si>
  <si>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</si>
  <si>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</si>
  <si>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</si>
  <si>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</si>
  <si>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</si>
  <si>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</si>
  <si>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</si>
  <si>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</si>
  <si>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</si>
  <si>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</si>
  <si>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</si>
  <si>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</si>
  <si>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</si>
  <si>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</si>
  <si>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</si>
  <si>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</si>
  <si>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</si>
  <si>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</si>
  <si>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</si>
  <si>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</si>
  <si>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</si>
  <si>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</si>
  <si>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</si>
  <si>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</si>
  <si>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</si>
  <si>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</si>
  <si>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</si>
  <si>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</si>
  <si>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</si>
  <si>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</si>
  <si>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</si>
  <si>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</si>
  <si>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</si>
  <si>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</si>
  <si>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</si>
  <si>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</si>
  <si>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</si>
  <si>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</si>
  <si>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</si>
  <si>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</si>
  <si>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</si>
  <si>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</si>
  <si>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</si>
  <si>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</si>
  <si>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</si>
  <si>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</si>
  <si>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</si>
  <si>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</si>
  <si>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</si>
  <si>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</si>
  <si>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</si>
  <si>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</si>
  <si>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</si>
  <si>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</si>
  <si>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</si>
  <si>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</si>
  <si>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</si>
  <si>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</si>
  <si>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</si>
  <si>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</si>
  <si>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</si>
  <si>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</si>
  <si>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</si>
  <si>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</si>
  <si>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</si>
  <si>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</si>
  <si>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</si>
  <si>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</si>
  <si>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</si>
  <si>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</si>
  <si>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</si>
  <si>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</si>
  <si>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</si>
  <si>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</si>
  <si>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</si>
  <si>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</si>
  <si>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</si>
  <si>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</si>
  <si>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</si>
  <si>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</si>
  <si>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</si>
  <si>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</si>
  <si>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</si>
  <si>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</si>
  <si>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</si>
  <si>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</si>
  <si>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</si>
  <si>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</si>
  <si>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</si>
  <si>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</si>
  <si>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</si>
  <si>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</si>
  <si>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</si>
  <si>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</si>
  <si>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</si>
  <si>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</si>
  <si>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</si>
  <si>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</si>
  <si>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</si>
  <si>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</si>
  <si>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</si>
  <si>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</si>
  <si>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</si>
  <si>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</si>
  <si>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</si>
  <si>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</si>
  <si>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</si>
  <si>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</si>
  <si>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</si>
  <si>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</si>
  <si>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</si>
  <si>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</si>
  <si>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</si>
  <si>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</si>
  <si>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</si>
  <si>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</si>
  <si>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</si>
  <si>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</si>
  <si>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</si>
  <si>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</si>
  <si>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</si>
  <si>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</si>
  <si>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</si>
  <si>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</si>
  <si>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</si>
  <si>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</si>
  <si>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</si>
  <si>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</si>
  <si>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</si>
  <si>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</si>
  <si>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</si>
  <si>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</si>
  <si>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</si>
  <si>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</si>
  <si>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</si>
  <si>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</si>
  <si>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</si>
  <si>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</si>
  <si>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</si>
  <si>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</si>
  <si>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</si>
  <si>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</si>
  <si>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</si>
  <si>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</si>
  <si>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</si>
  <si>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</si>
  <si>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</si>
  <si>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</si>
  <si>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</si>
  <si>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</si>
  <si>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</si>
  <si>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</si>
  <si>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</si>
  <si>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</si>
  <si>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</si>
  <si>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</si>
  <si>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</si>
  <si>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</si>
  <si>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</si>
  <si>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</si>
  <si>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</si>
  <si>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</si>
  <si>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</si>
  <si>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</si>
  <si>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</si>
  <si>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</si>
  <si>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</si>
  <si>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</si>
  <si>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</si>
  <si>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</si>
  <si>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</si>
  <si>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</si>
  <si>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</si>
  <si>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</si>
  <si>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</si>
  <si>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</si>
  <si>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</si>
  <si>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</si>
  <si>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</si>
  <si>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</si>
  <si>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</si>
  <si>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</si>
  <si>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</si>
  <si>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</si>
  <si>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</si>
  <si>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</si>
  <si>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</si>
  <si>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</si>
  <si>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</si>
  <si>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</si>
  <si>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</si>
  <si>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</si>
  <si>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</si>
  <si>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</si>
  <si>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</si>
  <si>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</si>
  <si>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</si>
  <si>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</si>
  <si>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</si>
  <si>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</si>
  <si>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</si>
  <si>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</si>
  <si>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</si>
  <si>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</si>
  <si>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</si>
  <si>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</si>
  <si>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</si>
  <si>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</si>
  <si>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</si>
  <si>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</si>
  <si>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</si>
  <si>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</si>
  <si>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</si>
  <si>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</si>
  <si>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</si>
  <si>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</si>
  <si>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</si>
  <si>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</si>
  <si>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</si>
  <si>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</si>
  <si>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</si>
  <si>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</si>
  <si>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</si>
  <si>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</si>
  <si>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</si>
  <si>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</si>
  <si>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</si>
  <si>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</si>
  <si>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</si>
  <si>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</si>
  <si>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</si>
  <si>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</si>
  <si>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</si>
  <si>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</si>
  <si>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</si>
  <si>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</si>
  <si>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</si>
  <si>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</si>
  <si>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</si>
  <si>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</si>
  <si>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</si>
  <si>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</si>
  <si>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</si>
  <si>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</si>
  <si>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</si>
  <si>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</si>
  <si>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</si>
  <si>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</si>
  <si>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</si>
  <si>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</si>
  <si>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</si>
  <si>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</si>
  <si>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</si>
  <si>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</si>
  <si>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</si>
  <si>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</si>
  <si>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</si>
  <si>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</si>
  <si>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</si>
  <si>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</si>
  <si>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</si>
  <si>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</si>
  <si>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</si>
  <si>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</si>
  <si>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</si>
  <si>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</si>
  <si>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</si>
  <si>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</si>
  <si>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</si>
  <si>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</si>
  <si>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</si>
  <si>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</si>
  <si>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</si>
  <si>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</si>
  <si>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</si>
  <si>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</si>
  <si>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</si>
  <si>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</si>
  <si>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</si>
  <si>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</si>
  <si>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</si>
  <si>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</si>
  <si>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</si>
  <si>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</si>
  <si>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</si>
  <si>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</si>
  <si>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</si>
  <si>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</si>
  <si>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</si>
  <si>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</si>
  <si>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</si>
  <si>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</si>
  <si>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</si>
  <si>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</si>
  <si>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</si>
  <si>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</si>
  <si>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</si>
  <si>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</si>
  <si>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</si>
  <si>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</si>
  <si>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</si>
  <si>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</si>
  <si>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</si>
  <si>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</si>
  <si>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</si>
  <si>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</si>
  <si>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</si>
  <si>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</si>
  <si>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</si>
  <si>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</si>
  <si>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</si>
  <si>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</si>
  <si>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</si>
  <si>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</si>
  <si>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</si>
  <si>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</si>
  <si>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</si>
  <si>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</si>
  <si>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</si>
  <si>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</si>
  <si>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</si>
  <si>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</si>
  <si>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</si>
  <si>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</si>
  <si>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</si>
  <si>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</si>
  <si>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</si>
  <si>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</si>
  <si>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</si>
  <si>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</si>
  <si>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</si>
  <si>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</si>
  <si>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</si>
  <si>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</si>
  <si>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</si>
  <si>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</si>
  <si>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</si>
  <si>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</si>
  <si>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</si>
  <si>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</si>
  <si>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</si>
  <si>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</si>
  <si>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</si>
  <si>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</si>
  <si>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</si>
  <si>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</si>
  <si>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</si>
  <si>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</si>
  <si>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</si>
  <si>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</si>
  <si>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</si>
  <si>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</si>
  <si>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</si>
  <si>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</si>
  <si>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</si>
  <si>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</si>
  <si>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</si>
  <si>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</si>
  <si>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</si>
  <si>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</si>
  <si>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</si>
  <si>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</si>
  <si>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</si>
  <si>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</si>
  <si>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</si>
  <si>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</si>
  <si>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</si>
  <si>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</si>
  <si>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</si>
  <si>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</si>
  <si>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</si>
  <si>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</si>
  <si>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</si>
  <si>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</si>
  <si>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</si>
  <si>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</si>
  <si>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</si>
  <si>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</si>
  <si>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</si>
  <si>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</si>
  <si>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</si>
  <si>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</si>
  <si>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</si>
  <si>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</si>
  <si>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</si>
  <si>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</si>
  <si>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</si>
  <si>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</si>
  <si>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</si>
  <si>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</si>
  <si>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</si>
  <si>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</si>
  <si>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</si>
  <si>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</si>
  <si>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</si>
  <si>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</si>
  <si>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</si>
  <si>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</si>
  <si>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</si>
  <si>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</si>
  <si>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</si>
  <si>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</si>
  <si>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</si>
  <si>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</si>
  <si>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</si>
  <si>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</si>
  <si>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</si>
  <si>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</si>
  <si>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</si>
  <si>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</si>
  <si>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</si>
  <si>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</si>
  <si>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</si>
  <si>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</si>
  <si>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</si>
  <si>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</si>
  <si>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</si>
  <si>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</si>
  <si>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</si>
  <si>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</si>
  <si>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</si>
  <si>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</si>
  <si>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</si>
  <si>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</si>
  <si>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</si>
  <si>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</si>
  <si>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</si>
  <si>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</si>
  <si>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</si>
  <si>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</si>
  <si>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</si>
  <si>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</si>
  <si>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</si>
  <si>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</si>
  <si>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</si>
  <si>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</si>
  <si>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</si>
  <si>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</si>
  <si>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</si>
  <si>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</si>
  <si>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</si>
  <si>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</si>
  <si>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</si>
  <si>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</si>
  <si>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</si>
  <si>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</si>
  <si>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</si>
  <si>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</si>
  <si>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</si>
  <si>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</si>
  <si>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</si>
  <si>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</si>
  <si>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</si>
  <si>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</si>
  <si>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</si>
  <si>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</si>
  <si>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</si>
  <si>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</si>
  <si>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</si>
  <si>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</si>
  <si>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</si>
  <si>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</si>
  <si>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</si>
  <si>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</si>
  <si>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</si>
  <si>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</si>
  <si>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</si>
  <si>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</si>
  <si>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</si>
  <si>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</si>
  <si>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</si>
  <si>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</si>
  <si>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</si>
  <si>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</si>
  <si>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</si>
  <si>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</si>
  <si>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</si>
  <si>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</si>
  <si>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</si>
  <si>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</si>
  <si>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</si>
  <si>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</si>
  <si>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</si>
  <si>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</si>
  <si>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</si>
  <si>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</si>
  <si>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</si>
  <si>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</si>
  <si>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</si>
  <si>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</si>
  <si>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</si>
  <si>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</si>
  <si>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</si>
  <si>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</si>
  <si>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</si>
  <si>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</si>
  <si>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</si>
  <si>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</si>
  <si>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</si>
  <si>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</si>
  <si>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</si>
  <si>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</si>
  <si>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</si>
  <si>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</si>
  <si>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</si>
  <si>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</si>
  <si>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</si>
  <si>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</si>
  <si>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</si>
  <si>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</si>
  <si>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</si>
  <si>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</si>
  <si>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</si>
  <si>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</si>
  <si>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</si>
  <si>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</si>
  <si>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</si>
  <si>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</si>
  <si>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</si>
  <si>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</si>
  <si>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</si>
  <si>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</si>
  <si>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</si>
  <si>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</si>
  <si>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</si>
  <si>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</si>
  <si>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</si>
  <si>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</si>
  <si>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</si>
  <si>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</si>
  <si>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</si>
  <si>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</si>
  <si>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</si>
  <si>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</si>
  <si>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</si>
  <si>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</si>
  <si>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</si>
  <si>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</si>
  <si>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</si>
  <si>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</si>
  <si>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</si>
  <si>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</si>
  <si>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</si>
  <si>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</si>
  <si>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</si>
  <si>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</si>
  <si>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</si>
  <si>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</si>
  <si>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</si>
  <si>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</si>
  <si>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</si>
  <si>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</si>
  <si>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</si>
  <si>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</si>
  <si>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</si>
  <si>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</si>
  <si>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</si>
  <si>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</si>
  <si>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</si>
  <si>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</si>
  <si>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</si>
  <si>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</si>
  <si>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</si>
  <si>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</si>
  <si>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</si>
  <si>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</si>
  <si>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</si>
  <si>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</si>
  <si>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</si>
  <si>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</si>
  <si>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</si>
  <si>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</si>
  <si>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</si>
  <si>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</si>
  <si>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</si>
  <si>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</si>
  <si>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</si>
  <si>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</si>
  <si>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</si>
  <si>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</si>
  <si>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</si>
  <si>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</si>
  <si>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</si>
  <si>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</si>
  <si>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</si>
  <si>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</si>
  <si>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</si>
  <si>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</si>
  <si>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</si>
  <si>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</si>
  <si>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</si>
  <si>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</si>
  <si>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</si>
  <si>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</si>
  <si>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</si>
  <si>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</si>
  <si>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</si>
  <si>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</si>
  <si>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</si>
  <si>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</si>
  <si>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</si>
  <si>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</si>
  <si>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</si>
  <si>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</si>
  <si>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</si>
  <si>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</si>
  <si>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</si>
  <si>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</si>
  <si>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</si>
  <si>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</si>
  <si>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</si>
  <si>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</si>
  <si>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</si>
  <si>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</si>
  <si>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</si>
  <si>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</si>
  <si>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</si>
  <si>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</si>
  <si>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</si>
  <si>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</si>
  <si>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</si>
  <si>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</si>
  <si>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</si>
  <si>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</si>
  <si>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</si>
  <si>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</si>
  <si>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</si>
  <si>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</si>
  <si>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</si>
  <si>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</si>
  <si>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</si>
  <si>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</si>
  <si>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</si>
  <si>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</si>
  <si>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</si>
  <si>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</si>
  <si>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</si>
  <si>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</si>
  <si>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</si>
  <si>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</si>
  <si>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</si>
  <si>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</si>
  <si>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</si>
  <si>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</si>
  <si>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</si>
  <si>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</si>
  <si>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</si>
  <si>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</si>
  <si>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</si>
  <si>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</si>
  <si>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</si>
  <si>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</si>
  <si>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</si>
  <si>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</si>
  <si>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</si>
  <si>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</si>
  <si>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</si>
  <si>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</si>
  <si>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</si>
  <si>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</si>
  <si>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</si>
  <si>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</si>
  <si>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</si>
  <si>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</si>
  <si>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</si>
  <si>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</si>
  <si>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</si>
  <si>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</si>
  <si>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</si>
  <si>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</si>
  <si>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</si>
  <si>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</si>
  <si>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</si>
  <si>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</si>
  <si>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</si>
  <si>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</si>
  <si>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</si>
  <si>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</si>
  <si>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</si>
  <si>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</si>
  <si>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</si>
  <si>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</si>
  <si>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</si>
  <si>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</si>
  <si>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</si>
  <si>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</si>
  <si>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</si>
  <si>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</si>
  <si>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</si>
  <si>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</si>
  <si>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</si>
  <si>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</si>
  <si>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</si>
  <si>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</si>
  <si>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</si>
  <si>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</si>
  <si>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</si>
  <si>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</si>
  <si>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</si>
  <si>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</si>
  <si>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</si>
  <si>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</si>
  <si>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</si>
  <si>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</si>
  <si>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</si>
  <si>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</si>
  <si>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</si>
  <si>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</si>
  <si>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</si>
  <si>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</si>
  <si>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</si>
  <si>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</si>
  <si>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</si>
  <si>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</si>
  <si>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</si>
  <si>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</si>
  <si>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</si>
  <si>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</si>
  <si>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</si>
  <si>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</si>
  <si>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</si>
  <si>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</si>
  <si>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</si>
  <si>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</si>
  <si>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</si>
  <si>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</si>
  <si>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</si>
  <si>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</si>
  <si>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</si>
  <si>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</si>
  <si>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</si>
  <si>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</si>
  <si>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</si>
  <si>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</si>
  <si>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</si>
  <si>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</si>
  <si>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</si>
  <si>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</si>
  <si>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</si>
  <si>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</si>
  <si>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</si>
  <si>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</si>
  <si>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</si>
  <si>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</si>
  <si>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</si>
  <si>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</si>
  <si>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</si>
  <si>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</si>
  <si>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</si>
  <si>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</si>
  <si>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</si>
  <si>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</si>
  <si>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</si>
  <si>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</si>
  <si>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</si>
  <si>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</si>
  <si>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</si>
  <si>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</si>
  <si>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</si>
  <si>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</si>
  <si>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</si>
  <si>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</si>
  <si>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</si>
  <si>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</si>
  <si>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</si>
  <si>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</si>
  <si>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</si>
  <si>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</si>
  <si>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</si>
  <si>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</si>
  <si>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</si>
  <si>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</si>
  <si>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</si>
  <si>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</si>
  <si>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</si>
  <si>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</si>
  <si>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</si>
  <si>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</si>
  <si>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</si>
  <si>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</si>
  <si>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</si>
  <si>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</si>
  <si>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</si>
  <si>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</si>
  <si>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</si>
  <si>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</si>
  <si>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</si>
  <si>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</si>
  <si>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</si>
  <si>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</si>
  <si>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</si>
  <si>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</si>
  <si>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</si>
  <si>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</si>
  <si>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</si>
  <si>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</si>
  <si>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</si>
  <si>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</si>
  <si>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</si>
  <si>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</si>
  <si>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</si>
  <si>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</si>
  <si>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</si>
  <si>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</si>
  <si>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</si>
  <si>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</si>
  <si>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</si>
  <si>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</si>
  <si>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</si>
  <si>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</si>
  <si>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</si>
  <si>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</si>
  <si>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</si>
  <si>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</si>
  <si>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</si>
  <si>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</si>
  <si>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</si>
  <si>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</si>
  <si>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</si>
  <si>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</si>
  <si>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</si>
  <si>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</si>
  <si>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</si>
  <si>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</si>
  <si>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</si>
  <si>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</si>
  <si>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</si>
  <si>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</si>
  <si>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</si>
  <si>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</si>
  <si>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</si>
  <si>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</si>
  <si>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</si>
  <si>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</si>
  <si>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</si>
  <si>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</si>
  <si>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</si>
  <si>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</si>
  <si>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</si>
  <si>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</si>
  <si>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</si>
  <si>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</si>
  <si>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</si>
  <si>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</si>
  <si>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</si>
  <si>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</si>
  <si>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</si>
  <si>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</si>
  <si>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</si>
  <si>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</si>
  <si>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</si>
  <si>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</si>
  <si>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</si>
  <si>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</si>
  <si>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</si>
  <si>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</si>
  <si>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</si>
  <si>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</si>
  <si>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</si>
  <si>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</si>
  <si>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</si>
  <si>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</si>
  <si>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</si>
  <si>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</si>
  <si>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</si>
  <si>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</si>
  <si>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</si>
  <si>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</si>
  <si>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</si>
  <si>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</si>
  <si>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</si>
  <si>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</si>
  <si>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</si>
  <si>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</si>
  <si>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</si>
  <si>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</si>
  <si>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</si>
  <si>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</si>
  <si>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</si>
  <si>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</si>
  <si>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</si>
  <si>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</si>
  <si>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</si>
  <si>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</si>
  <si>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</si>
  <si>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</si>
  <si>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</si>
  <si>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</si>
  <si>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</si>
  <si>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</si>
  <si>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</si>
  <si>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</si>
  <si>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</si>
  <si>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</si>
  <si>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</si>
  <si>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</si>
  <si>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</si>
  <si>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</si>
  <si>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</si>
  <si>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</si>
  <si>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</si>
  <si>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</si>
  <si>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</si>
  <si>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</si>
  <si>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</si>
  <si>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</si>
  <si>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</si>
  <si>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</si>
  <si>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</si>
  <si>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</si>
  <si>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</si>
  <si>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</si>
  <si>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</si>
  <si>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</si>
  <si>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</si>
  <si>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</si>
  <si>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</si>
  <si>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</si>
  <si>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</si>
  <si>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</si>
  <si>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</si>
  <si>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</si>
  <si>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</si>
  <si>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</si>
  <si>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</si>
  <si>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</si>
  <si>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</si>
  <si>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</si>
  <si>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</si>
  <si>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</si>
  <si>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</si>
  <si>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</si>
  <si>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</si>
  <si>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</si>
  <si>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</si>
  <si>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</si>
  <si>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</si>
  <si>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</si>
  <si>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</si>
  <si>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</si>
  <si>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</si>
  <si>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</si>
  <si>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</si>
  <si>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</si>
  <si>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</si>
  <si>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</si>
  <si>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</si>
  <si>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</si>
  <si>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</si>
  <si>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</si>
  <si>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</si>
  <si>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</si>
  <si>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</si>
  <si>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</si>
  <si>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</si>
  <si>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</si>
  <si>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</si>
  <si>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</si>
  <si>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</si>
  <si>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</si>
  <si>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</si>
  <si>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</si>
  <si>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</si>
  <si>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</si>
  <si>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</si>
  <si>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</si>
  <si>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</si>
  <si>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</si>
  <si>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</si>
  <si>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</si>
  <si>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</si>
  <si>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</si>
  <si>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</si>
  <si>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</si>
  <si>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</si>
  <si>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</si>
  <si>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</si>
  <si>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</si>
  <si>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</si>
  <si>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</si>
  <si>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</si>
  <si>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</si>
  <si>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</si>
  <si>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</si>
  <si>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</si>
  <si>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</si>
  <si>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</si>
  <si>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</si>
  <si>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</si>
  <si>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</si>
  <si>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</si>
  <si>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</si>
  <si>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</si>
  <si>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</si>
  <si>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</si>
  <si>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</si>
  <si>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</si>
  <si>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</si>
  <si>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</si>
  <si>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</si>
  <si>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</si>
  <si>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</si>
  <si>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</si>
  <si>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</si>
  <si>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</si>
  <si>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</si>
  <si>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</si>
  <si>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</si>
  <si>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</si>
  <si>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</si>
  <si>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</si>
  <si>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</si>
  <si>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</si>
  <si>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</si>
  <si>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</si>
  <si>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</si>
  <si>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</si>
  <si>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</si>
  <si>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</si>
  <si>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</si>
  <si>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</si>
  <si>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</si>
  <si>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</si>
  <si>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</si>
  <si>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</si>
  <si>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</si>
  <si>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</si>
  <si>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</si>
  <si>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</si>
  <si>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</si>
  <si>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</si>
  <si>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</si>
  <si>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</si>
  <si>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</si>
  <si>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</si>
  <si>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</si>
  <si>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</si>
  <si>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</si>
  <si>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</si>
  <si>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</si>
  <si>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</si>
  <si>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</si>
  <si>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</si>
  <si>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</si>
  <si>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</si>
  <si>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</si>
  <si>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</si>
  <si>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</si>
  <si>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</si>
  <si>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</si>
  <si>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</si>
  <si>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</si>
  <si>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</si>
  <si>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</si>
  <si>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</si>
  <si>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</si>
  <si>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</si>
  <si>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</si>
  <si>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</si>
  <si>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</si>
  <si>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</si>
  <si>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</si>
  <si>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</si>
  <si>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</si>
  <si>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</si>
  <si>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</si>
  <si>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</si>
  <si>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</si>
  <si>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</si>
  <si>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</si>
  <si>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</si>
  <si>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</si>
  <si>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</si>
  <si>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</si>
  <si>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</si>
  <si>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</si>
  <si>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</si>
  <si>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</si>
  <si>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</si>
  <si>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</si>
  <si>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</si>
  <si>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</si>
  <si>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</si>
  <si>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</si>
  <si>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</si>
  <si>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</si>
  <si>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</si>
  <si>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</si>
  <si>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</si>
  <si>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</si>
  <si>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</si>
  <si>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</si>
  <si>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</si>
  <si>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</si>
  <si>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</si>
  <si>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</si>
  <si>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</si>
  <si>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</si>
  <si>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</si>
  <si>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</si>
  <si>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</si>
  <si>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</si>
  <si>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</si>
  <si>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</si>
  <si>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</si>
  <si>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</si>
  <si>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</si>
  <si>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</si>
  <si>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</si>
  <si>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</si>
  <si>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</si>
  <si>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</si>
  <si>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</si>
  <si>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</si>
  <si>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</si>
  <si>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</si>
  <si>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</si>
  <si>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</si>
  <si>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</si>
  <si>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</si>
  <si>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</si>
  <si>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</si>
  <si>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</si>
  <si>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</si>
  <si>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</si>
  <si>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</si>
  <si>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</si>
  <si>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</si>
  <si>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</si>
  <si>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</si>
  <si>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</si>
  <si>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</si>
  <si>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</si>
  <si>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</si>
  <si>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</si>
  <si>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</si>
  <si>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</si>
  <si>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</si>
  <si>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</si>
  <si>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</si>
  <si>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</si>
  <si>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</si>
  <si>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</si>
  <si>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</si>
  <si>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</si>
  <si>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</si>
  <si>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</si>
  <si>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</si>
  <si>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</si>
  <si>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</si>
  <si>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</si>
  <si>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</si>
  <si>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</si>
  <si>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</si>
  <si>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</si>
  <si>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</si>
  <si>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</si>
  <si>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</si>
  <si>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</si>
  <si>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</si>
  <si>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</si>
  <si>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</si>
  <si>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</si>
  <si>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</si>
  <si>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</si>
  <si>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</si>
  <si>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</si>
  <si>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</si>
  <si>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</si>
  <si>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</si>
  <si>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</si>
  <si>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</si>
  <si>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</si>
  <si>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</si>
  <si>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</si>
  <si>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</si>
  <si>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</si>
  <si>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</si>
  <si>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</si>
  <si>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</si>
  <si>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</si>
  <si>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</si>
  <si>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</si>
  <si>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</si>
  <si>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</si>
  <si>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</si>
  <si>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</si>
  <si>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</si>
  <si>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</si>
  <si>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</si>
  <si>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</si>
  <si>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</si>
  <si>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</si>
  <si>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</si>
  <si>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</si>
  <si>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</si>
  <si>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</si>
  <si>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</si>
  <si>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</si>
  <si>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</si>
  <si>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</si>
  <si>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</si>
  <si>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</si>
  <si>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</si>
  <si>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</si>
  <si>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</si>
  <si>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</si>
  <si>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</si>
  <si>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</si>
  <si>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</si>
  <si>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</si>
  <si>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</si>
  <si>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</si>
  <si>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</si>
  <si>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</si>
  <si>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</si>
  <si>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</si>
  <si>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</si>
  <si>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</si>
  <si>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</si>
  <si>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</si>
  <si>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</si>
  <si>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</si>
  <si>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</si>
  <si>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</si>
  <si>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</si>
  <si>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</si>
  <si>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</si>
  <si>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</si>
  <si>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</si>
  <si>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</si>
  <si>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</si>
  <si>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</si>
  <si>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</si>
  <si>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</si>
  <si>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</si>
  <si>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</si>
  <si>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</si>
  <si>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</si>
  <si>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</si>
  <si>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</si>
  <si>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</si>
  <si>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</si>
  <si>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</si>
  <si>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</si>
  <si>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</si>
  <si>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</si>
  <si>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</si>
  <si>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</si>
  <si>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</si>
  <si>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</si>
  <si>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</si>
  <si>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</si>
  <si>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</si>
  <si>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</si>
  <si>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</si>
  <si>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</si>
  <si>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</si>
  <si>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</si>
  <si>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</si>
  <si>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</si>
  <si>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</si>
  <si>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</si>
  <si>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</si>
  <si>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</si>
  <si>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</si>
  <si>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</si>
  <si>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</si>
  <si>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</si>
  <si>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</si>
  <si>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</si>
  <si>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</si>
  <si>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</si>
  <si>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</si>
  <si>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</si>
  <si>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</si>
  <si>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</si>
  <si>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</si>
  <si>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</si>
  <si>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</si>
  <si>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</si>
  <si>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</si>
  <si>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</si>
  <si>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</si>
  <si>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</si>
  <si>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</si>
  <si>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</si>
  <si>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</si>
  <si>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</si>
  <si>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</si>
  <si>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</si>
  <si>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</si>
  <si>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</si>
  <si>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</si>
  <si>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</si>
  <si>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</si>
  <si>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</si>
  <si>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</si>
  <si>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</si>
  <si>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</si>
  <si>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</si>
  <si>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</si>
  <si>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</si>
  <si>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</si>
  <si>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</si>
  <si>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</si>
  <si>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</si>
  <si>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</si>
  <si>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</si>
  <si>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</si>
  <si>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</si>
  <si>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</si>
  <si>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</si>
  <si>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</si>
  <si>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</si>
  <si>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</si>
  <si>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</si>
  <si>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</si>
  <si>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</si>
  <si>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</si>
  <si>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</si>
  <si>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</si>
  <si>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</si>
  <si>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</si>
  <si>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</si>
  <si>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</si>
  <si>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</si>
  <si>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</si>
  <si>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</si>
  <si>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</si>
  <si>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</si>
  <si>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</si>
  <si>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</si>
  <si>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</si>
  <si>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</si>
  <si>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</si>
  <si>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</si>
  <si>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</si>
  <si>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</si>
  <si>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</si>
  <si>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</si>
  <si>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</si>
  <si>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</si>
  <si>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</si>
  <si>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</si>
  <si>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</si>
  <si>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</si>
  <si>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</si>
  <si>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</si>
  <si>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</si>
  <si>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</si>
  <si>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</si>
  <si>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</si>
  <si>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</si>
  <si>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</si>
  <si>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</si>
  <si>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</si>
  <si>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</si>
  <si>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</si>
  <si>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</si>
  <si>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</si>
  <si>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</si>
  <si>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</si>
  <si>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</si>
  <si>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</si>
  <si>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</si>
  <si>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</si>
  <si>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</si>
  <si>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</si>
  <si>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</si>
  <si>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</si>
  <si>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</si>
  <si>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</si>
  <si>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</si>
  <si>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</si>
  <si>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</si>
  <si>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</si>
  <si>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</si>
  <si>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</si>
  <si>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</si>
  <si>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</si>
  <si>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</si>
  <si>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</si>
  <si>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</si>
  <si>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</si>
  <si>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</si>
  <si>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</si>
  <si>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</si>
  <si>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</si>
  <si>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</si>
  <si>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</si>
  <si>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</si>
  <si>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</si>
  <si>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</si>
  <si>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</si>
  <si>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</si>
  <si>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</si>
  <si>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</si>
  <si>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</si>
  <si>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</si>
  <si>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</si>
  <si>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</si>
  <si>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</si>
  <si>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</si>
  <si>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</si>
  <si>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</si>
  <si>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</si>
  <si>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</si>
  <si>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</si>
  <si>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</si>
  <si>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</si>
  <si>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</si>
  <si>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</si>
  <si>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</si>
  <si>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</si>
  <si>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</si>
  <si>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</si>
  <si>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</si>
  <si>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</si>
  <si>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</si>
  <si>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</si>
  <si>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</si>
  <si>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</si>
  <si>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</si>
  <si>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</si>
  <si>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</si>
  <si>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</si>
  <si>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</si>
  <si>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</si>
  <si>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</si>
  <si>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</si>
  <si>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</si>
  <si>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</si>
  <si>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</si>
  <si>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</si>
  <si>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</si>
  <si>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</si>
  <si>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</si>
  <si>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</si>
  <si>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</si>
  <si>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</si>
  <si>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</si>
  <si>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</si>
  <si>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</si>
  <si>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</si>
  <si>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</si>
  <si>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</si>
  <si>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</si>
  <si>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</si>
  <si>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</si>
  <si>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</si>
  <si>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</si>
  <si>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</si>
  <si>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</si>
  <si>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</si>
  <si>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</si>
  <si>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</si>
  <si>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</si>
  <si>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</si>
  <si>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</si>
  <si>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</si>
  <si>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</si>
  <si>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</si>
  <si>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</si>
  <si>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</si>
  <si>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</si>
  <si>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</si>
  <si>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</si>
  <si>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</si>
  <si>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</si>
  <si>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</si>
  <si>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</si>
  <si>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</si>
  <si>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</si>
  <si>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</si>
  <si>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</si>
  <si>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</si>
  <si>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</si>
  <si>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</si>
  <si>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</si>
  <si>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</si>
  <si>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</si>
  <si>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</si>
  <si>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</si>
  <si>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</si>
  <si>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</si>
  <si>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</si>
  <si>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</si>
  <si>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</si>
  <si>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</si>
  <si>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</si>
  <si>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</si>
  <si>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</si>
  <si>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</si>
  <si>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</si>
  <si>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</si>
  <si>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</si>
  <si>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</si>
  <si>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</si>
  <si>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</si>
  <si>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</si>
  <si>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</si>
  <si>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</si>
  <si>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</si>
  <si>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</si>
  <si>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</si>
  <si>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</si>
  <si>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</si>
  <si>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</si>
  <si>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</si>
  <si>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</si>
  <si>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</si>
  <si>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</si>
  <si>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</si>
  <si>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</si>
  <si>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</si>
  <si>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</si>
  <si>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</si>
  <si>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</si>
  <si>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</si>
  <si>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</si>
  <si>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</si>
  <si>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</si>
  <si>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</si>
  <si>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</si>
  <si>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</si>
  <si>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</si>
  <si>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</si>
  <si>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</si>
  <si>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</si>
  <si>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</si>
  <si>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</si>
  <si>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</si>
  <si>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</si>
  <si>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</si>
  <si>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</si>
  <si>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</si>
  <si>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</si>
  <si>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</si>
  <si>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</si>
  <si>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</si>
  <si>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</si>
  <si>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</si>
  <si>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</si>
  <si>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</si>
  <si>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</si>
  <si>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</si>
  <si>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</si>
  <si>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</si>
  <si>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</si>
  <si>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</si>
  <si>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</si>
  <si>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</si>
  <si>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</si>
  <si>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</si>
  <si>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</si>
  <si>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</si>
  <si>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</si>
  <si>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</si>
  <si>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</si>
  <si>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</si>
  <si>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</si>
  <si>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</si>
  <si>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</si>
  <si>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</si>
  <si>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</si>
  <si>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</si>
  <si>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</si>
  <si>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</si>
  <si>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</si>
  <si>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</si>
  <si>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</si>
  <si>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</si>
  <si>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</si>
  <si>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</si>
  <si>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</si>
  <si>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</si>
  <si>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</si>
  <si>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</si>
  <si>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</si>
  <si>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</si>
  <si>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</si>
  <si>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</si>
  <si>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</si>
  <si>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</si>
  <si>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</si>
  <si>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</si>
  <si>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</si>
  <si>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</si>
  <si>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</si>
  <si>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</si>
  <si>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</si>
  <si>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</si>
  <si>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</si>
  <si>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</si>
  <si>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</si>
  <si>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</si>
  <si>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</si>
  <si>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</si>
  <si>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</si>
  <si>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</si>
  <si>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</si>
  <si>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</si>
  <si>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</si>
  <si>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</si>
  <si>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</si>
  <si>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</si>
  <si>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</si>
  <si>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</si>
  <si>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</si>
  <si>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</si>
  <si>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</si>
  <si>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</si>
  <si>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</si>
  <si>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</si>
  <si>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</si>
  <si>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</si>
  <si>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</si>
  <si>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</si>
  <si>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</si>
  <si>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</si>
  <si>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</si>
  <si>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</si>
  <si>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</si>
  <si>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</si>
  <si>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</si>
  <si>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</si>
  <si>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</si>
  <si>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</si>
  <si>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</si>
  <si>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</si>
  <si>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</si>
  <si>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</si>
  <si>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</si>
  <si>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</si>
  <si>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</si>
  <si>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</si>
  <si>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</si>
  <si>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</si>
  <si>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</si>
  <si>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</si>
  <si>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</si>
  <si>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</si>
  <si>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</si>
  <si>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</si>
  <si>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</si>
  <si>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</si>
  <si>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</si>
  <si>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</si>
  <si>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</si>
  <si>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</si>
  <si>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</si>
  <si>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</si>
  <si>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</si>
  <si>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</si>
  <si>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</si>
  <si>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</si>
  <si>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</si>
  <si>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</si>
  <si>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</si>
  <si>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</si>
  <si>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</si>
  <si>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</si>
  <si>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</si>
  <si>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</si>
  <si>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</si>
  <si>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</si>
  <si>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</si>
  <si>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</si>
  <si>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</si>
  <si>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</si>
  <si>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</si>
  <si>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</si>
  <si>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</si>
  <si>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</si>
  <si>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</si>
  <si>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</si>
  <si>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</si>
  <si>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</si>
  <si>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</si>
  <si>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</si>
  <si>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</si>
  <si>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</si>
  <si>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</si>
  <si>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</si>
  <si>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</si>
  <si>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</si>
  <si>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</si>
  <si>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</si>
  <si>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</si>
  <si>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</si>
  <si>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</si>
  <si>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</si>
  <si>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</si>
  <si>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</si>
  <si>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</si>
  <si>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</si>
  <si>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</si>
  <si>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</si>
  <si>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</si>
  <si>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</si>
  <si>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</si>
  <si>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</si>
  <si>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</si>
  <si>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</si>
  <si>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</si>
  <si>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</si>
  <si>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</si>
  <si>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</si>
  <si>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</si>
  <si>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</si>
  <si>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</si>
  <si>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</si>
  <si>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</si>
  <si>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</si>
  <si>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</si>
  <si>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</si>
  <si>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</si>
  <si>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</si>
  <si>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</si>
  <si>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</si>
  <si>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</si>
  <si>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</si>
  <si>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</si>
  <si>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</si>
  <si>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</si>
  <si>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</si>
  <si>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</si>
  <si>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</si>
  <si>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</si>
  <si>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</si>
  <si>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</si>
  <si>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</si>
  <si>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</si>
  <si>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</si>
  <si>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</si>
  <si>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</si>
  <si>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</si>
  <si>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</si>
  <si>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</si>
  <si>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</si>
  <si>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</si>
  <si>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</si>
  <si>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</si>
  <si>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</si>
  <si>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</si>
  <si>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</si>
  <si>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</si>
  <si>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</si>
  <si>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</si>
  <si>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</si>
  <si>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</si>
  <si>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</si>
  <si>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</si>
  <si>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</si>
  <si>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</si>
  <si>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</si>
  <si>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</si>
  <si>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</si>
  <si>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</si>
  <si>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</si>
  <si>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</si>
  <si>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</si>
  <si>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</si>
  <si>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</si>
  <si>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</si>
  <si>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</si>
  <si>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</si>
  <si>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</si>
  <si>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</si>
  <si>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</si>
  <si>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</si>
  <si>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</si>
  <si>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</si>
  <si>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</si>
  <si>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</si>
  <si>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</si>
  <si>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</si>
  <si>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</si>
  <si>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</si>
  <si>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</si>
  <si>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</si>
  <si>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</si>
  <si>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</si>
  <si>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</si>
  <si>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</si>
  <si>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</si>
  <si>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</si>
  <si>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</si>
  <si>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</si>
  <si>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</si>
  <si>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</si>
  <si>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</si>
  <si>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</si>
  <si>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</si>
  <si>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</si>
  <si>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</si>
  <si>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</si>
  <si>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</si>
  <si>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</si>
  <si>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</si>
  <si>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</si>
  <si>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</si>
  <si>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</si>
  <si>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</si>
  <si>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</si>
  <si>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</si>
  <si>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</si>
  <si>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</si>
  <si>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</si>
  <si>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</si>
  <si>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</si>
  <si>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</si>
  <si>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</si>
  <si>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</si>
  <si>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</si>
  <si>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</si>
  <si>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</si>
  <si>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</si>
  <si>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</si>
  <si>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</si>
  <si>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</si>
  <si>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</si>
  <si>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</si>
  <si>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</si>
  <si>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</si>
  <si>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</si>
  <si>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</si>
  <si>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</si>
  <si>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</si>
  <si>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</si>
  <si>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</si>
  <si>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</si>
  <si>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</si>
  <si>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</si>
  <si>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</si>
  <si>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</si>
  <si>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</si>
  <si>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</si>
  <si>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</si>
  <si>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</si>
  <si>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</si>
  <si>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</si>
  <si>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</si>
  <si>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</si>
  <si>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</si>
  <si>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</si>
  <si>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</si>
  <si>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</si>
  <si>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</si>
  <si>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</si>
  <si>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</si>
  <si>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</si>
  <si>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</si>
  <si>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</si>
  <si>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</si>
  <si>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</si>
  <si>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</si>
  <si>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</si>
  <si>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</si>
  <si>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</si>
  <si>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</si>
  <si>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</si>
  <si>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</si>
  <si>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</si>
  <si>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</si>
  <si>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</si>
  <si>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</si>
  <si>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</si>
  <si>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</si>
  <si>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</si>
  <si>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</si>
  <si>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</si>
  <si>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</si>
  <si>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</si>
  <si>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</si>
  <si>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</si>
  <si>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</si>
  <si>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</si>
  <si>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</si>
  <si>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</si>
  <si>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</si>
  <si>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</si>
  <si>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</si>
  <si>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</si>
  <si>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</si>
  <si>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</si>
  <si>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</si>
  <si>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</si>
  <si>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</si>
  <si>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</si>
  <si>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</si>
  <si>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</si>
  <si>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</si>
  <si>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</si>
  <si>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</si>
  <si>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</si>
  <si>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</si>
  <si>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</si>
  <si>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</si>
  <si>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</si>
  <si>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</si>
  <si>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</si>
  <si>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</si>
  <si>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</si>
  <si>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</si>
  <si>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</si>
  <si>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</si>
  <si>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</si>
  <si>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</si>
  <si>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</si>
  <si>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</si>
  <si>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</si>
  <si>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</si>
  <si>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</si>
  <si>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</si>
  <si>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</si>
  <si>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</si>
  <si>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</si>
  <si>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</si>
  <si>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</si>
  <si>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</si>
  <si>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</si>
  <si>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</si>
  <si>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</si>
  <si>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</si>
  <si>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</si>
  <si>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</si>
  <si>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</si>
  <si>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</si>
  <si>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</si>
  <si>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</si>
  <si>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</si>
  <si>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</si>
  <si>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</si>
  <si>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</si>
  <si>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</si>
  <si>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</si>
  <si>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</si>
  <si>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</si>
  <si>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</si>
  <si>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</si>
  <si>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</si>
  <si>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</si>
  <si>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</si>
  <si>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</si>
  <si>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</si>
  <si>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</si>
  <si>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</si>
  <si>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</si>
  <si>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</si>
  <si>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</si>
  <si>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</si>
  <si>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</si>
  <si>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</si>
  <si>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</si>
  <si>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</si>
  <si>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</si>
  <si>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</si>
  <si>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</si>
  <si>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</si>
  <si>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</si>
  <si>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</si>
  <si>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</si>
  <si>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</si>
  <si>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</si>
  <si>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</si>
  <si>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</si>
  <si>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</si>
  <si>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</si>
  <si>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</si>
  <si>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</si>
  <si>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</si>
  <si>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</si>
  <si>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</si>
  <si>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</si>
  <si>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</si>
  <si>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</si>
  <si>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</si>
  <si>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</si>
  <si>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</si>
  <si>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</si>
  <si>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</si>
  <si>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</si>
  <si>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</si>
  <si>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</si>
  <si>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</si>
  <si>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</si>
  <si>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</si>
  <si>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</si>
  <si>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</si>
  <si>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</si>
  <si>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</si>
  <si>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</si>
  <si>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</si>
  <si>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</si>
  <si>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</si>
  <si>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</si>
  <si>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</si>
  <si>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</si>
  <si>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</si>
  <si>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</si>
  <si>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</si>
  <si>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</si>
  <si>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</si>
  <si>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</si>
  <si>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</si>
  <si>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</si>
  <si>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</si>
  <si>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</si>
  <si>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</si>
  <si>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</si>
  <si>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</si>
  <si>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</si>
  <si>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</si>
  <si>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</si>
  <si>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</si>
  <si>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</si>
  <si>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</si>
  <si>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</si>
  <si>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</si>
  <si>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</si>
  <si>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</si>
  <si>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</si>
  <si>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</si>
  <si>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</si>
  <si>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</si>
  <si>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</si>
  <si>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</si>
  <si>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</si>
  <si>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</si>
  <si>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</si>
  <si>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</si>
  <si>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</si>
  <si>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</si>
  <si>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</si>
  <si>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</si>
  <si>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</si>
  <si>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</si>
  <si>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</si>
  <si>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</si>
  <si>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</si>
  <si>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</si>
  <si>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</si>
  <si>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</si>
  <si>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</si>
  <si>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</si>
  <si>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</si>
  <si>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</si>
  <si>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</si>
  <si>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</si>
  <si>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</si>
  <si>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</si>
  <si>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</si>
  <si>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</si>
  <si>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</si>
  <si>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</si>
  <si>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</si>
  <si>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</si>
  <si>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</si>
  <si>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</si>
  <si>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</si>
  <si>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</si>
  <si>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</si>
  <si>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</si>
  <si>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</si>
  <si>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</si>
  <si>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</si>
  <si>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</si>
  <si>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</si>
  <si>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</si>
  <si>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</si>
  <si>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</si>
  <si>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</si>
  <si>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</si>
  <si>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</si>
  <si>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</si>
  <si>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</si>
  <si>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</si>
  <si>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</si>
  <si>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</si>
  <si>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</si>
  <si>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</si>
  <si>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</si>
  <si>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</si>
  <si>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</si>
  <si>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</si>
  <si>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</si>
  <si>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</si>
  <si>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</si>
  <si>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</si>
  <si>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</si>
  <si>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</si>
  <si>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</si>
  <si>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</si>
  <si>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</si>
  <si>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</si>
  <si>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</si>
  <si>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</si>
  <si>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</si>
  <si>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</si>
  <si>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</si>
  <si>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</si>
  <si>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</si>
  <si>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</si>
  <si>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</si>
  <si>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</si>
  <si>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</si>
  <si>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</si>
  <si>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</si>
  <si>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</si>
  <si>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</si>
  <si>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</si>
  <si>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</si>
  <si>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</si>
  <si>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</si>
  <si>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</si>
  <si>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</si>
  <si>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</si>
  <si>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</si>
  <si>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</si>
  <si>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</si>
  <si>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</si>
  <si>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</si>
  <si>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</si>
  <si>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</si>
  <si>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</si>
  <si>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</si>
  <si>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</si>
  <si>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</si>
  <si>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</si>
  <si>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</si>
  <si>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</si>
  <si>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</si>
  <si>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</si>
  <si>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</si>
  <si>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</si>
  <si>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</si>
  <si>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</si>
  <si>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</si>
  <si>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</si>
  <si>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</si>
  <si>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</si>
  <si>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</si>
  <si>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</si>
  <si>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</si>
  <si>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</si>
  <si>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</si>
  <si>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</si>
  <si>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</si>
  <si>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</si>
  <si>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</si>
  <si>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</si>
  <si>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</si>
  <si>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</si>
  <si>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</si>
  <si>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</si>
  <si>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</si>
  <si>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</si>
  <si>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</si>
  <si>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</si>
  <si>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</si>
  <si>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</si>
  <si>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</si>
  <si>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</si>
  <si>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</si>
  <si>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</si>
  <si>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</si>
  <si>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</si>
  <si>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</si>
  <si>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</si>
  <si>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</si>
  <si>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</si>
  <si>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</si>
  <si>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</si>
  <si>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</si>
  <si>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</si>
  <si>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</si>
  <si>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</si>
  <si>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</si>
  <si>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</si>
  <si>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</si>
  <si>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</si>
  <si>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</si>
  <si>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</si>
  <si>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</si>
  <si>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</si>
  <si>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</si>
  <si>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</si>
  <si>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</si>
  <si>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</si>
  <si>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</si>
  <si>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</si>
  <si>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</si>
  <si>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</si>
  <si>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</si>
  <si>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</si>
  <si>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</si>
  <si>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</si>
  <si>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</si>
  <si>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</si>
  <si>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</si>
  <si>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</si>
  <si>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</si>
  <si>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</si>
  <si>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</si>
  <si>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</si>
  <si>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</si>
  <si>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</si>
  <si>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</si>
  <si>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</si>
  <si>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</si>
  <si>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</si>
  <si>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</si>
  <si>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</si>
  <si>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</si>
  <si>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</si>
  <si>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</si>
  <si>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</si>
  <si>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</si>
  <si>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</si>
  <si>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</si>
  <si>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</si>
  <si>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</si>
  <si>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</si>
  <si>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</si>
  <si>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</si>
  <si>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</si>
  <si>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</si>
  <si>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</si>
  <si>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</si>
  <si>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</si>
  <si>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</si>
  <si>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</si>
  <si>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</si>
  <si>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</si>
  <si>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</si>
  <si>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</si>
  <si>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</si>
  <si>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</si>
  <si>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</si>
  <si>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</si>
  <si>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</si>
  <si>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</si>
  <si>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</si>
  <si>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</si>
  <si>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</si>
  <si>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</si>
  <si>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</si>
  <si>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</si>
  <si>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</si>
  <si>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</si>
  <si>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</si>
  <si>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</si>
  <si>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</si>
  <si>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</si>
  <si>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</si>
  <si>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</si>
  <si>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</si>
  <si>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</si>
  <si>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</si>
  <si>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</si>
  <si>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</si>
  <si>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</si>
  <si>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</si>
  <si>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</si>
  <si>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</si>
  <si>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</si>
  <si>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</si>
  <si>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</si>
  <si>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</si>
  <si>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</si>
  <si>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</si>
  <si>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</si>
  <si>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</si>
  <si>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</si>
  <si>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</si>
  <si>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</si>
  <si>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</si>
  <si>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</si>
  <si>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</si>
  <si>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</si>
  <si>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</si>
  <si>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</si>
  <si>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</si>
  <si>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</si>
  <si>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</si>
  <si>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</si>
  <si>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</si>
  <si>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</si>
  <si>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</si>
  <si>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</si>
  <si>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</si>
  <si>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</si>
  <si>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</si>
  <si>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</si>
  <si>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</si>
  <si>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</si>
  <si>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</si>
  <si>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</si>
  <si>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</si>
  <si>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</si>
  <si>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</si>
  <si>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</si>
  <si>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</si>
  <si>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</si>
  <si>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</si>
  <si>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</si>
  <si>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</si>
  <si>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</si>
  <si>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</si>
  <si>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</si>
  <si>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</si>
  <si>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</si>
  <si>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</si>
  <si>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</si>
  <si>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</si>
  <si>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</si>
  <si>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</si>
  <si>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</si>
  <si>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</si>
  <si>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</si>
  <si>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</si>
  <si>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</si>
  <si>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</si>
  <si>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</si>
  <si>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</si>
  <si>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</si>
  <si>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</si>
  <si>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</si>
  <si>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</si>
  <si>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</si>
  <si>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</si>
  <si>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</si>
  <si>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</si>
  <si>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</si>
  <si>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</si>
  <si>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</si>
  <si>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</si>
  <si>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</si>
  <si>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</si>
  <si>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</si>
  <si>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</si>
  <si>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</si>
  <si>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</si>
  <si>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</si>
  <si>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</si>
  <si>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</si>
  <si>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</si>
  <si>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</si>
  <si>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</si>
  <si>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</si>
  <si>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</si>
  <si>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</si>
  <si>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</si>
  <si>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</si>
  <si>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</si>
  <si>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</si>
  <si>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</si>
  <si>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</si>
  <si>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</si>
  <si>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</si>
  <si>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</si>
  <si>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</si>
  <si>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</si>
  <si>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</si>
  <si>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</si>
  <si>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</si>
  <si>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</si>
  <si>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</si>
  <si>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</si>
  <si>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</si>
  <si>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</si>
  <si>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</si>
  <si>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</si>
  <si>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</si>
  <si>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</si>
  <si>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</si>
  <si>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</si>
  <si>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</si>
  <si>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</si>
  <si>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</si>
  <si>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</si>
  <si>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</si>
  <si>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</si>
  <si>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</si>
  <si>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</si>
  <si>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</si>
  <si>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</si>
  <si>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</si>
  <si>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</si>
  <si>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</si>
  <si>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</si>
  <si>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</si>
  <si>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</si>
  <si>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</si>
  <si>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</si>
  <si>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</si>
  <si>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</si>
  <si>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</si>
  <si>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</si>
  <si>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</si>
  <si>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</si>
  <si>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</si>
  <si>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</si>
  <si>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</si>
  <si>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</si>
  <si>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</si>
  <si>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</si>
  <si>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</si>
  <si>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</si>
  <si>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</si>
  <si>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</si>
  <si>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</si>
  <si>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</si>
  <si>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</si>
  <si>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</si>
  <si>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</si>
  <si>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</si>
  <si>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</si>
  <si>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</si>
  <si>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</si>
  <si>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</si>
  <si>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</si>
  <si>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</si>
  <si>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</si>
  <si>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</si>
  <si>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</si>
  <si>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</si>
  <si>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</si>
  <si>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</si>
  <si>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</si>
  <si>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</si>
  <si>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</si>
  <si>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</si>
  <si>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</si>
  <si>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</si>
  <si>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</si>
  <si>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</si>
  <si>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</si>
  <si>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</si>
  <si>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</si>
  <si>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</si>
  <si>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</si>
  <si>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</si>
  <si>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</si>
  <si>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</si>
  <si>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</si>
  <si>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</si>
  <si>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</si>
  <si>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</si>
  <si>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</si>
  <si>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</si>
  <si>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</si>
  <si>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</si>
  <si>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</si>
  <si>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</si>
  <si>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</si>
  <si>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</si>
  <si>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</si>
  <si>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</si>
  <si>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</si>
  <si>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</si>
  <si>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</si>
  <si>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</si>
  <si>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</si>
  <si>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</si>
  <si>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</si>
  <si>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</si>
  <si>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</si>
  <si>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</si>
  <si>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</si>
  <si>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</si>
  <si>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</si>
  <si>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</si>
  <si>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</si>
  <si>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</si>
  <si>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</si>
  <si>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</si>
  <si>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</si>
  <si>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</si>
  <si>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</si>
  <si>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</si>
  <si>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</si>
  <si>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</si>
  <si>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</si>
  <si>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</si>
  <si>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</si>
  <si>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</si>
  <si>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</si>
  <si>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</si>
  <si>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</si>
  <si>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</si>
  <si>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</si>
  <si>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</si>
  <si>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</si>
  <si>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</si>
  <si>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</si>
  <si>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</si>
  <si>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</si>
  <si>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</si>
  <si>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</si>
  <si>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</si>
  <si>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</si>
  <si>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</si>
  <si>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</si>
  <si>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</si>
  <si>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</si>
  <si>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</si>
  <si>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</si>
  <si>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</si>
  <si>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</si>
  <si>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</si>
  <si>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</si>
  <si>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</si>
  <si>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</si>
  <si>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</si>
  <si>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</si>
  <si>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</si>
  <si>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</si>
  <si>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</si>
  <si>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</si>
  <si>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</si>
  <si>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</si>
  <si>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</si>
  <si>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</si>
  <si>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</si>
  <si>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</si>
  <si>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</si>
  <si>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</si>
  <si>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</si>
  <si>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</si>
  <si>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</si>
  <si>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</si>
  <si>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</si>
  <si>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</si>
  <si>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</si>
  <si>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</si>
  <si>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</si>
  <si>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</si>
  <si>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</si>
  <si>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</si>
  <si>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</si>
  <si>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</si>
  <si>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</si>
  <si>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</si>
  <si>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</si>
  <si>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</si>
  <si>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</si>
  <si>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</si>
  <si>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</si>
  <si>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</si>
  <si>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</si>
  <si>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</si>
  <si>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</si>
  <si>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</si>
  <si>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</si>
  <si>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</si>
  <si>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</si>
  <si>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</si>
  <si>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</si>
  <si>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</si>
  <si>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</si>
  <si>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</si>
  <si>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</si>
  <si>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</si>
  <si>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</si>
  <si>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</si>
  <si>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</si>
  <si>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</si>
  <si>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</si>
  <si>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</si>
  <si>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</si>
  <si>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</si>
  <si>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</si>
  <si>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</si>
  <si>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</si>
  <si>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</si>
  <si>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</si>
  <si>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</si>
  <si>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</si>
  <si>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</si>
  <si>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</si>
  <si>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</si>
  <si>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</si>
  <si>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</si>
  <si>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</si>
  <si>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</si>
  <si>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</si>
  <si>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</si>
  <si>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</si>
  <si>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</si>
  <si>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</si>
  <si>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</si>
  <si>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</si>
  <si>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</si>
  <si>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</si>
  <si>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</si>
  <si>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</si>
  <si>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</si>
  <si>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</si>
  <si>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</si>
  <si>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</si>
  <si>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</si>
  <si>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</si>
  <si>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</si>
  <si>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</si>
  <si>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</si>
  <si>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</si>
  <si>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</si>
  <si>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</si>
  <si>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</si>
  <si>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</si>
  <si>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</si>
  <si>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</si>
  <si>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</si>
  <si>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</si>
  <si>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</si>
  <si>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</si>
  <si>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</si>
  <si>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</si>
  <si>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</si>
  <si>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</si>
  <si>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</si>
  <si>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</si>
  <si>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</si>
  <si>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</si>
  <si>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</si>
  <si>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</si>
  <si>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</si>
  <si>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</si>
  <si>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</si>
  <si>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</si>
  <si>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</si>
  <si>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</si>
  <si>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</si>
  <si>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</si>
  <si>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</si>
  <si>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</si>
  <si>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</si>
  <si>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</si>
  <si>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</si>
  <si>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</si>
  <si>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</si>
  <si>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</si>
  <si>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</si>
  <si>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</si>
  <si>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</si>
  <si>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</si>
  <si>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</si>
  <si>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</si>
  <si>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</si>
  <si>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</si>
  <si>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</si>
  <si>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</si>
  <si>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</si>
  <si>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</si>
  <si>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</si>
  <si>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</si>
  <si>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</si>
  <si>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</si>
  <si>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</si>
  <si>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</si>
  <si>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</si>
  <si>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</si>
  <si>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</si>
  <si>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</si>
  <si>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</si>
  <si>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</si>
  <si>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</si>
  <si>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</si>
  <si>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</si>
  <si>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</si>
  <si>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</si>
  <si>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</si>
  <si>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</si>
  <si>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</si>
  <si>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</si>
  <si>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</si>
  <si>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</si>
  <si>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</si>
  <si>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</si>
  <si>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</si>
  <si>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</si>
  <si>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</si>
  <si>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</si>
  <si>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</si>
  <si>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</si>
  <si>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</si>
  <si>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</si>
  <si>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</si>
  <si>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</si>
  <si>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</si>
  <si>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</si>
  <si>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</si>
  <si>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</si>
  <si>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</si>
  <si>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</si>
  <si>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</si>
  <si>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</si>
  <si>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</si>
  <si>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</si>
  <si>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</si>
  <si>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</si>
  <si>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</si>
  <si>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</si>
  <si>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</si>
  <si>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</si>
  <si>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</si>
  <si>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</si>
  <si>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</si>
  <si>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</si>
  <si>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</si>
  <si>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</si>
  <si>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</si>
  <si>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</si>
  <si>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</si>
  <si>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</si>
  <si>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</si>
  <si>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</si>
  <si>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</si>
  <si>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</si>
  <si>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</si>
  <si>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</si>
  <si>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</si>
  <si>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</si>
  <si>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</si>
  <si>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</si>
  <si>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</si>
  <si>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</si>
  <si>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</si>
  <si>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</si>
  <si>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</si>
  <si>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</si>
  <si>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</si>
  <si>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</si>
  <si>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</si>
  <si>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</si>
  <si>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</si>
  <si>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</si>
  <si>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</si>
  <si>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</si>
  <si>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</si>
  <si>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</si>
  <si>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</si>
  <si>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</si>
  <si>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</si>
  <si>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</si>
  <si>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</si>
  <si>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</si>
  <si>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</si>
  <si>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</si>
  <si>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</si>
  <si>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</si>
  <si>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</si>
  <si>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</si>
  <si>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</si>
  <si>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</si>
  <si>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</si>
  <si>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</si>
  <si>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</si>
  <si>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</si>
  <si>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</si>
  <si>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</si>
  <si>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</si>
  <si>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</si>
  <si>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</si>
  <si>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</si>
  <si>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</si>
  <si>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</si>
  <si>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</si>
  <si>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</si>
  <si>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</si>
  <si>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</si>
  <si>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</si>
  <si>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</si>
  <si>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</si>
  <si>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</si>
  <si>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</si>
  <si>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</si>
  <si>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</si>
  <si>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</si>
  <si>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</si>
  <si>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</si>
  <si>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</si>
  <si>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</si>
  <si>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</si>
  <si>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</si>
  <si>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</si>
  <si>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</si>
  <si>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</si>
  <si>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</si>
  <si>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</si>
  <si>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</si>
  <si>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</si>
  <si>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</si>
  <si>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</si>
  <si>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</si>
  <si>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</si>
  <si>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</si>
  <si>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</si>
  <si>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</si>
  <si>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</si>
  <si>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</si>
  <si>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</si>
  <si>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</si>
  <si>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</si>
  <si>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</si>
  <si>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</si>
  <si>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</si>
  <si>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</si>
  <si>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</si>
  <si>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</si>
  <si>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</si>
  <si>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</si>
  <si>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</si>
  <si>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</si>
  <si>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</si>
  <si>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</si>
  <si>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</si>
  <si>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</si>
  <si>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</si>
  <si>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</si>
  <si>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</si>
  <si>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</si>
  <si>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</si>
  <si>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</si>
  <si>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</si>
  <si>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</si>
  <si>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</si>
  <si>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</si>
  <si>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</si>
  <si>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</si>
  <si>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</si>
  <si>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</si>
  <si>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</si>
  <si>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</si>
  <si>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</si>
  <si>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</si>
  <si>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</si>
  <si>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</si>
  <si>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</si>
  <si>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</si>
  <si>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</si>
  <si>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</si>
  <si>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</si>
  <si>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</si>
  <si>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</si>
  <si>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</si>
  <si>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</si>
  <si>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</si>
  <si>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</si>
  <si>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</si>
  <si>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</si>
  <si>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</si>
  <si>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</si>
  <si>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</si>
  <si>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</si>
  <si>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</si>
  <si>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</si>
  <si>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</si>
  <si>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</si>
  <si>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</si>
  <si>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</si>
  <si>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</si>
  <si>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</si>
  <si>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</si>
  <si>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</si>
  <si>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</si>
  <si>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</si>
  <si>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</si>
  <si>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</si>
  <si>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</si>
  <si>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</si>
  <si>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</si>
  <si>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</si>
  <si>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</si>
  <si>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</si>
  <si>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</si>
  <si>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</si>
  <si>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</si>
  <si>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</si>
  <si>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</si>
  <si>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</si>
  <si>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</si>
  <si>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</si>
  <si>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</si>
  <si>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</si>
  <si>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</si>
  <si>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</si>
  <si>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</si>
  <si>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</si>
  <si>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</si>
  <si>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</si>
  <si>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</si>
  <si>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</si>
  <si>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</si>
  <si>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</si>
  <si>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</si>
  <si>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</si>
  <si>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</si>
  <si>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</si>
  <si>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</si>
  <si>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</si>
  <si>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</si>
  <si>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</si>
  <si>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</si>
  <si>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</si>
  <si>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</si>
  <si>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</si>
  <si>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</si>
  <si>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</si>
  <si>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</si>
  <si>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</si>
  <si>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</si>
  <si>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</si>
  <si>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</si>
  <si>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</si>
  <si>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</si>
  <si>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</si>
  <si>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</si>
  <si>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</si>
  <si>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</si>
  <si>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</si>
  <si>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</si>
  <si>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</si>
  <si>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</si>
  <si>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</si>
  <si>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</si>
  <si>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</si>
  <si>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</si>
  <si>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</si>
  <si>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</si>
  <si>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</si>
  <si>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</si>
  <si>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</si>
  <si>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</si>
  <si>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</si>
  <si>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</si>
  <si>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</si>
  <si>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</si>
  <si>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</si>
  <si>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</si>
  <si>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</si>
  <si>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</si>
  <si>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</si>
  <si>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</si>
  <si>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</si>
  <si>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</si>
  <si>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</si>
  <si>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</si>
  <si>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</si>
  <si>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</si>
  <si>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</si>
  <si>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</si>
  <si>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</si>
  <si>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</si>
  <si>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</si>
  <si>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</si>
  <si>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</si>
  <si>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</si>
  <si>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</si>
  <si>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</si>
  <si>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</si>
  <si>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</si>
  <si>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</si>
  <si>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</si>
  <si>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</si>
  <si>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</si>
  <si>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</si>
  <si>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</si>
  <si>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</si>
  <si>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</si>
  <si>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</si>
  <si>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</si>
  <si>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</si>
  <si>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</si>
  <si>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</si>
  <si>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</si>
  <si>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</si>
  <si>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</si>
  <si>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</si>
  <si>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</si>
  <si>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</si>
  <si>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</si>
  <si>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</si>
  <si>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</si>
  <si>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</si>
  <si>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</si>
  <si>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</si>
  <si>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</si>
  <si>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</si>
  <si>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</si>
  <si>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</si>
  <si>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</si>
  <si>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</si>
  <si>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</si>
  <si>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</si>
  <si>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</si>
  <si>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</si>
  <si>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</si>
  <si>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</si>
  <si>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</si>
  <si>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</si>
  <si>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</si>
  <si>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</si>
  <si>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</si>
  <si>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</si>
  <si>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</si>
  <si>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</si>
  <si>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</si>
  <si>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</si>
  <si>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</si>
  <si>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</si>
  <si>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</si>
  <si>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</si>
  <si>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</si>
  <si>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</si>
  <si>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</si>
  <si>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</si>
  <si>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</si>
  <si>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</si>
  <si>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</si>
  <si>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</si>
  <si>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</si>
  <si>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</si>
  <si>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</si>
  <si>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</si>
  <si>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</si>
  <si>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</si>
  <si>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</si>
  <si>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</si>
  <si>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</si>
  <si>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</si>
  <si>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</si>
  <si>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</si>
  <si>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</si>
  <si>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</si>
  <si>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</si>
  <si>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</si>
  <si>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</si>
  <si>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</si>
  <si>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</si>
  <si>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</si>
  <si>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</si>
  <si>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</si>
  <si>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</si>
  <si>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</si>
  <si>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</si>
  <si>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</si>
  <si>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</si>
  <si>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</si>
  <si>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</si>
  <si>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</si>
  <si>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</si>
  <si>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</si>
  <si>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</si>
  <si>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</si>
  <si>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</si>
  <si>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</si>
  <si>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</si>
  <si>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</si>
  <si>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</si>
  <si>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</si>
  <si>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</si>
  <si>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</si>
  <si>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</si>
  <si>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</si>
  <si>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</si>
  <si>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</si>
  <si>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</si>
  <si>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</si>
  <si>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</si>
  <si>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</si>
  <si>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</si>
  <si>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</si>
  <si>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</si>
  <si>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</si>
  <si>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</si>
  <si>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</si>
  <si>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</si>
  <si>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</si>
  <si>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</si>
  <si>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</si>
  <si>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</si>
  <si>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</si>
  <si>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</si>
  <si>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</si>
  <si>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</si>
  <si>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</si>
  <si>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</si>
  <si>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</si>
  <si>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</si>
  <si>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</si>
  <si>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</si>
  <si>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</si>
  <si>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</si>
  <si>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</si>
  <si>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</si>
  <si>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</si>
  <si>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</si>
  <si>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</si>
  <si>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</si>
  <si>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</si>
  <si>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</si>
  <si>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</si>
  <si>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</si>
  <si>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</si>
  <si>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</si>
  <si>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</si>
  <si>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</si>
  <si>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</si>
  <si>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</si>
  <si>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</si>
  <si>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</si>
  <si>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</si>
  <si>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</si>
  <si>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</si>
  <si>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</si>
  <si>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</si>
  <si>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</si>
  <si>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</si>
  <si>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</si>
  <si>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</si>
  <si>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</si>
  <si>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</si>
  <si>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</si>
  <si>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</si>
  <si>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</si>
  <si>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</si>
  <si>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</si>
  <si>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</si>
  <si>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</si>
  <si>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</si>
  <si>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</si>
  <si>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</si>
  <si>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</si>
  <si>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</si>
  <si>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</si>
  <si>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</si>
  <si>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</si>
  <si>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</si>
  <si>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</si>
  <si>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</si>
  <si>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</si>
  <si>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</si>
  <si>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</si>
  <si>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</si>
  <si>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</si>
  <si>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</si>
  <si>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</si>
  <si>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</si>
  <si>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</si>
  <si>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</si>
  <si>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</si>
  <si>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</si>
  <si>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</si>
  <si>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</si>
  <si>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</si>
  <si>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</si>
  <si>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</si>
  <si>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</si>
  <si>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</si>
  <si>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</si>
  <si>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</si>
  <si>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</si>
  <si>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</si>
  <si>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</si>
  <si>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</si>
  <si>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</si>
  <si>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</si>
  <si>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</si>
  <si>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</si>
  <si>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</si>
  <si>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</si>
  <si>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</si>
  <si>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</si>
  <si>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</si>
  <si>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</si>
  <si>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</si>
  <si>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</si>
  <si>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</si>
  <si>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</si>
  <si>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</si>
  <si>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</si>
  <si>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</si>
  <si>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</si>
  <si>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</si>
  <si>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</si>
  <si>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</si>
  <si>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</si>
  <si>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</si>
  <si>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</si>
  <si>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</si>
  <si>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</si>
  <si>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</si>
  <si>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</si>
  <si>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</si>
  <si>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</si>
  <si>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</si>
  <si>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</si>
  <si>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</si>
  <si>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</si>
  <si>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</si>
  <si>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</si>
  <si>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</si>
  <si>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</si>
  <si>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</si>
  <si>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</si>
  <si>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</si>
  <si>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</si>
  <si>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</si>
  <si>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</si>
  <si>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</si>
  <si>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</si>
  <si>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</si>
  <si>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</si>
  <si>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</si>
  <si>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</si>
  <si>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</si>
  <si>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</si>
  <si>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</si>
  <si>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</si>
  <si>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</si>
  <si>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</si>
  <si>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</si>
  <si>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</si>
  <si>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</si>
  <si>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</si>
  <si>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</si>
  <si>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</si>
  <si>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</si>
  <si>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</si>
  <si>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</si>
  <si>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</si>
  <si>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</si>
  <si>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</si>
  <si>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</si>
  <si>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</si>
  <si>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</si>
  <si>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</si>
  <si>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</si>
  <si>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</si>
  <si>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</si>
  <si>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</si>
  <si>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</si>
  <si>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</si>
  <si>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</si>
  <si>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</si>
  <si>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</si>
  <si>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</si>
  <si>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</si>
  <si>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</si>
  <si>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</si>
  <si>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</si>
  <si>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</si>
  <si>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</si>
  <si>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</si>
  <si>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</si>
  <si>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</si>
  <si>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</si>
  <si>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</si>
  <si>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</si>
  <si>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</si>
  <si>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</si>
  <si>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</si>
  <si>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</si>
  <si>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</si>
  <si>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</si>
  <si>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</si>
  <si>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</si>
  <si>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</si>
  <si>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</si>
  <si>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</si>
  <si>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</si>
  <si>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</si>
  <si>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</si>
  <si>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</si>
  <si>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</si>
  <si>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</si>
  <si>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</si>
  <si>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</si>
  <si>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</si>
  <si>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</si>
  <si>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</si>
  <si>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</si>
  <si>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</si>
  <si>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</si>
  <si>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</si>
  <si>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</si>
  <si>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</si>
  <si>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</si>
  <si>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</si>
  <si>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</si>
  <si>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</si>
  <si>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</si>
  <si>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</si>
  <si>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</si>
  <si>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</si>
  <si>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</si>
  <si>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</si>
  <si>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</si>
  <si>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</si>
  <si>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</si>
  <si>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</si>
  <si>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</si>
  <si>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</si>
  <si>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</si>
  <si>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</si>
  <si>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</si>
  <si>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</si>
  <si>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</si>
  <si>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</si>
  <si>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</si>
  <si>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</si>
  <si>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</si>
  <si>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</si>
  <si>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</si>
  <si>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</si>
  <si>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</si>
  <si>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</si>
  <si>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</si>
  <si>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</si>
  <si>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</si>
  <si>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</si>
  <si>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</si>
  <si>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</si>
  <si>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</si>
  <si>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</si>
  <si>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</si>
  <si>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</si>
  <si>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</si>
  <si>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</si>
  <si>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</si>
  <si>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</si>
  <si>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</si>
  <si>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</si>
  <si>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</si>
  <si>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</si>
  <si>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</si>
  <si>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</si>
  <si>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</si>
  <si>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</si>
  <si>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</si>
  <si>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</si>
  <si>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</si>
  <si>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</si>
  <si>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</si>
  <si>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</si>
  <si>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</si>
  <si>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</si>
  <si>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</si>
  <si>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</si>
  <si>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</si>
  <si>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</si>
  <si>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</si>
  <si>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</si>
  <si>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</si>
  <si>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</si>
  <si>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</si>
  <si>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</si>
  <si>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</si>
  <si>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</si>
  <si>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</si>
  <si>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</si>
  <si>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</si>
  <si>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</si>
  <si>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</si>
  <si>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</si>
  <si>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</si>
  <si>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</si>
  <si>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</si>
  <si>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</si>
  <si>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</si>
  <si>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</si>
  <si>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</si>
  <si>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</si>
  <si>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</si>
  <si>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</si>
  <si>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</si>
  <si>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</si>
  <si>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</si>
  <si>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</si>
  <si>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</si>
  <si>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</si>
  <si>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</si>
  <si>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</si>
  <si>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</si>
  <si>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</si>
  <si>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</si>
  <si>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</si>
  <si>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</si>
  <si>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</si>
  <si>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</si>
  <si>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</si>
  <si>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</si>
  <si>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</si>
  <si>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</si>
  <si>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</si>
  <si>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</si>
  <si>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</si>
  <si>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</si>
  <si>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</si>
  <si>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</si>
  <si>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</si>
  <si>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</si>
  <si>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</si>
  <si>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</si>
  <si>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</si>
  <si>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</si>
  <si>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</si>
  <si>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</si>
  <si>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</si>
  <si>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</si>
  <si>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</si>
  <si>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</si>
  <si>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</si>
  <si>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</si>
  <si>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</si>
  <si>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</si>
  <si>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</si>
  <si>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</si>
  <si>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</si>
  <si>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</si>
  <si>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</si>
  <si>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</si>
  <si>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</si>
  <si>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</si>
  <si>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</si>
  <si>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</si>
  <si>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</si>
  <si>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</si>
  <si>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</si>
  <si>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</si>
  <si>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</si>
  <si>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</si>
  <si>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</si>
  <si>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</si>
  <si>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</si>
  <si>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</si>
  <si>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</si>
  <si>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</si>
  <si>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</si>
  <si>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</si>
  <si>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</si>
  <si>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</si>
  <si>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</si>
  <si>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</si>
  <si>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</si>
  <si>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</si>
  <si>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</si>
  <si>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</si>
  <si>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</si>
  <si>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</si>
  <si>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</si>
  <si>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</si>
  <si>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</si>
  <si>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</si>
  <si>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</si>
  <si>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</si>
  <si>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</si>
  <si>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</si>
  <si>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</si>
  <si>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</si>
  <si>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</si>
  <si>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</si>
  <si>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</si>
  <si>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</si>
  <si>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</si>
  <si>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</si>
  <si>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</si>
  <si>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</si>
  <si>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</si>
  <si>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</si>
  <si>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</si>
  <si>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</si>
  <si>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</si>
  <si>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</si>
  <si>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</si>
  <si>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</si>
  <si>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</si>
  <si>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</si>
  <si>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</si>
  <si>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</si>
  <si>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</si>
  <si>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</si>
  <si>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</si>
  <si>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</si>
  <si>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</si>
  <si>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</si>
  <si>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</si>
  <si>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</si>
  <si>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</si>
  <si>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</si>
  <si>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</si>
  <si>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</si>
  <si>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</si>
  <si>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</si>
  <si>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</si>
  <si>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</si>
  <si>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</si>
  <si>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</si>
  <si>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</si>
  <si>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</si>
  <si>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</si>
  <si>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</si>
  <si>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</si>
  <si>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</si>
  <si>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</si>
  <si>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</si>
  <si>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</si>
  <si>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</si>
  <si>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</si>
  <si>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</si>
  <si>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</si>
  <si>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</si>
  <si>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</si>
  <si>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</si>
  <si>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</si>
  <si>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</si>
  <si>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</si>
  <si>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</si>
  <si>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</si>
  <si>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</si>
  <si>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</si>
  <si>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</si>
  <si>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</si>
  <si>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</si>
  <si>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</si>
  <si>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</si>
  <si>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</si>
  <si>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</si>
  <si>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</si>
  <si>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</si>
  <si>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</si>
  <si>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</si>
  <si>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</si>
  <si>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</si>
  <si>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</si>
  <si>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</si>
  <si>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</si>
  <si>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</si>
  <si>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</si>
  <si>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</si>
  <si>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</si>
  <si>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</si>
  <si>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</si>
  <si>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</si>
  <si>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</si>
  <si>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</si>
  <si>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</si>
  <si>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</si>
  <si>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</si>
  <si>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</si>
  <si>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</si>
  <si>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</si>
  <si>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</si>
  <si>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</si>
  <si>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</si>
  <si>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</si>
  <si>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</si>
  <si>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</si>
  <si>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</si>
  <si>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</si>
  <si>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</si>
  <si>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</si>
  <si>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</si>
  <si>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</si>
  <si>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</si>
  <si>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</si>
  <si>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</si>
  <si>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</si>
  <si>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</si>
  <si>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</si>
  <si>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</si>
  <si>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</si>
  <si>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</si>
  <si>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</si>
  <si>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</si>
  <si>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</si>
  <si>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</si>
  <si>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</si>
  <si>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</si>
  <si>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</si>
  <si>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</si>
  <si>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</si>
  <si>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</si>
  <si>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</si>
  <si>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</si>
  <si>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</si>
  <si>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</si>
  <si>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</si>
  <si>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</si>
  <si>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</si>
  <si>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</si>
  <si>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</si>
  <si>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</si>
  <si>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</si>
  <si>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</si>
  <si>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</si>
  <si>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</si>
  <si>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</si>
  <si>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</si>
  <si>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</si>
  <si>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</si>
  <si>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</si>
  <si>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</si>
  <si>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</si>
  <si>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</si>
  <si>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</si>
  <si>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</si>
  <si>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</si>
  <si>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</si>
  <si>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</si>
  <si>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</si>
  <si>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</si>
  <si>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</si>
  <si>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</si>
  <si>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</si>
  <si>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</si>
  <si>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</si>
  <si>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</si>
  <si>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</si>
  <si>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</si>
  <si>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</si>
  <si>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</si>
  <si>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</si>
  <si>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</si>
  <si>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</si>
  <si>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</si>
  <si>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</si>
  <si>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</si>
  <si>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</si>
  <si>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</si>
  <si>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</si>
  <si>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</si>
  <si>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</si>
  <si>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</si>
  <si>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</si>
  <si>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</si>
  <si>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</si>
  <si>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</si>
  <si>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</si>
  <si>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</si>
  <si>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</si>
  <si>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</si>
  <si>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</si>
  <si>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</si>
  <si>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</si>
  <si>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</si>
  <si>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</si>
  <si>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</si>
  <si>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</si>
  <si>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</si>
  <si>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</si>
  <si>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</si>
  <si>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</si>
  <si>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</si>
  <si>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</si>
  <si>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</si>
  <si>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</si>
  <si>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</si>
  <si>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</si>
  <si>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</si>
  <si>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</si>
  <si>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</si>
  <si>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</si>
  <si>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</si>
  <si>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</si>
  <si>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</si>
  <si>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</si>
  <si>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</si>
  <si>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</si>
  <si>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</si>
  <si>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</si>
  <si>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</si>
  <si>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</si>
  <si>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</si>
  <si>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</si>
  <si>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</si>
  <si>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</si>
  <si>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</si>
  <si>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</si>
  <si>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</si>
  <si>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</si>
  <si>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</si>
  <si>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</si>
  <si>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</si>
  <si>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</si>
  <si>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</si>
  <si>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</si>
  <si>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</si>
  <si>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</si>
  <si>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</si>
  <si>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</si>
  <si>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</si>
  <si>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</si>
  <si>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</si>
  <si>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</si>
  <si>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</si>
  <si>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</si>
  <si>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</si>
  <si>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</si>
  <si>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</si>
  <si>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</si>
  <si>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</si>
  <si>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</si>
  <si>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</si>
  <si>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</si>
  <si>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</si>
  <si>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</si>
  <si>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</si>
  <si>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</si>
  <si>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</si>
  <si>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</si>
  <si>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</si>
  <si>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</si>
  <si>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</si>
  <si>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</si>
  <si>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</si>
  <si>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</si>
  <si>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</si>
  <si>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</si>
  <si>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</si>
  <si>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</si>
  <si>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</si>
  <si>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</si>
  <si>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</si>
  <si>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</si>
  <si>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</si>
  <si>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</si>
  <si>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</si>
  <si>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</si>
  <si>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</si>
  <si>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</si>
  <si>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</si>
  <si>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</si>
  <si>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</si>
  <si>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</si>
  <si>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</si>
  <si>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</si>
  <si>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</si>
  <si>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</si>
  <si>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</si>
  <si>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</si>
  <si>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</si>
  <si>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</si>
  <si>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</si>
  <si>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</si>
  <si>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</si>
  <si>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</si>
  <si>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</si>
  <si>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</si>
  <si>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</si>
  <si>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</si>
  <si>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</si>
  <si>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</si>
  <si>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</si>
  <si>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</si>
  <si>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</si>
  <si>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</si>
  <si>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</si>
  <si>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</si>
  <si>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</si>
  <si>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</si>
  <si>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</si>
  <si>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</si>
  <si>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</si>
  <si>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</si>
  <si>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</si>
  <si>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</si>
  <si>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</si>
  <si>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</si>
  <si>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</si>
  <si>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</si>
  <si>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</si>
  <si>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</si>
  <si>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</si>
  <si>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</si>
  <si>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</si>
  <si>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</si>
  <si>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</si>
  <si>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</si>
  <si>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</si>
  <si>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</si>
  <si>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</si>
  <si>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</si>
  <si>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</si>
  <si>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</si>
  <si>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</si>
  <si>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</si>
  <si>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</si>
  <si>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</si>
  <si>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</si>
  <si>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</si>
  <si>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</si>
  <si>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</si>
  <si>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</si>
  <si>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</si>
  <si>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</si>
  <si>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</si>
  <si>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</si>
  <si>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</si>
  <si>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</si>
  <si>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</si>
  <si>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</si>
  <si>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</si>
  <si>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</si>
  <si>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</si>
  <si>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</si>
  <si>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</si>
  <si>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</si>
  <si>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</si>
  <si>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</si>
  <si>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</si>
  <si>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</si>
  <si>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</si>
  <si>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</si>
  <si>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</si>
  <si>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</si>
  <si>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</si>
  <si>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</si>
  <si>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</si>
  <si>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</si>
  <si>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</si>
  <si>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</si>
  <si>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</si>
  <si>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</si>
  <si>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</si>
  <si>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</si>
  <si>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</si>
  <si>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</si>
  <si>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</si>
  <si>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</si>
  <si>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</si>
  <si>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</si>
  <si>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</si>
  <si>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</si>
  <si>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</si>
  <si>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</si>
  <si>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</si>
  <si>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</si>
  <si>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</si>
  <si>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</si>
  <si>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</si>
  <si>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</si>
  <si>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</si>
  <si>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</si>
  <si>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</si>
  <si>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</si>
  <si>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</si>
  <si>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</si>
  <si>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</si>
  <si>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</si>
  <si>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</si>
  <si>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</si>
  <si>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</si>
  <si>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</si>
  <si>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</si>
  <si>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</si>
  <si>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</si>
  <si>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</si>
  <si>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</si>
  <si>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</si>
  <si>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</si>
  <si>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</si>
  <si>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</si>
  <si>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</si>
  <si>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</si>
  <si>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</si>
  <si>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</si>
  <si>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</si>
  <si>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</si>
  <si>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</si>
  <si>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</si>
  <si>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</si>
  <si>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</si>
  <si>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</si>
  <si>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</si>
  <si>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</si>
  <si>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</si>
  <si>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</si>
  <si>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</si>
  <si>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</si>
  <si>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</si>
  <si>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</si>
  <si>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</si>
  <si>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</si>
  <si>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</si>
  <si>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</si>
  <si>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</si>
  <si>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</si>
  <si>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</si>
  <si>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</si>
  <si>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</si>
  <si>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</si>
  <si>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</si>
  <si>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</si>
  <si>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</si>
  <si>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</si>
  <si>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</si>
  <si>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</si>
  <si>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</si>
  <si>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</si>
  <si>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</si>
  <si>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</si>
  <si>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</si>
  <si>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</si>
  <si>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</si>
  <si>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</si>
  <si>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</si>
  <si>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</si>
  <si>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</si>
  <si>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</si>
  <si>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</si>
  <si>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</si>
  <si>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</si>
  <si>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</si>
  <si>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</si>
  <si>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</si>
  <si>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</si>
  <si>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</si>
  <si>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</si>
  <si>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</si>
  <si>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</si>
  <si>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</si>
  <si>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</si>
  <si>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</si>
  <si>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</si>
  <si>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</si>
  <si>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</si>
  <si>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</si>
  <si>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</si>
  <si>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</si>
  <si>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</si>
  <si>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</si>
  <si>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</si>
  <si>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</si>
  <si>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</si>
  <si>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</si>
  <si>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</si>
  <si>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</si>
  <si>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</si>
  <si>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</si>
  <si>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</si>
  <si>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</si>
  <si>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</si>
  <si>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</si>
  <si>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</si>
  <si>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</si>
  <si>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</si>
  <si>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</si>
  <si>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</si>
  <si>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</si>
  <si>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</si>
  <si>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</si>
  <si>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</si>
  <si>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</si>
  <si>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</si>
  <si>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</si>
  <si>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</si>
  <si>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</si>
  <si>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</si>
  <si>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</si>
  <si>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</si>
  <si>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</si>
  <si>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</si>
  <si>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</si>
  <si>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</si>
  <si>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</si>
  <si>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</si>
  <si>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</si>
  <si>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</si>
  <si>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</si>
  <si>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</si>
  <si>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</si>
  <si>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</si>
  <si>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</si>
  <si>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</si>
  <si>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</si>
  <si>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</si>
  <si>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</si>
  <si>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</si>
  <si>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</si>
  <si>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</si>
  <si>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</si>
  <si>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</si>
  <si>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</si>
  <si>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</si>
  <si>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</si>
  <si>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</si>
  <si>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</si>
  <si>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</si>
  <si>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</si>
  <si>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</si>
  <si>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</si>
  <si>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</si>
  <si>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</si>
  <si>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</si>
  <si>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</si>
  <si>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</si>
  <si>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</si>
  <si>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</si>
  <si>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</si>
  <si>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</si>
  <si>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</si>
  <si>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</si>
  <si>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</si>
  <si>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</si>
  <si>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</si>
  <si>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</si>
  <si>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</si>
  <si>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</si>
  <si>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</si>
  <si>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</si>
  <si>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</si>
  <si>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</si>
  <si>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</si>
  <si>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</si>
  <si>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</si>
  <si>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</si>
  <si>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</si>
  <si>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</si>
  <si>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</si>
  <si>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</si>
  <si>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</si>
  <si>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</si>
  <si>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</si>
  <si>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</si>
  <si>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</si>
  <si>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</si>
  <si>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</si>
  <si>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</si>
  <si>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</si>
  <si>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</si>
  <si>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</si>
  <si>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</si>
  <si>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</si>
  <si>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</si>
  <si>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</si>
  <si>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</si>
  <si>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</si>
  <si>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</si>
  <si>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</si>
  <si>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</si>
  <si>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</si>
  <si>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</si>
  <si>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</si>
  <si>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</si>
  <si>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</si>
  <si>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</si>
  <si>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</si>
  <si>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</si>
  <si>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</si>
  <si>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</si>
  <si>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</si>
  <si>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</si>
  <si>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</si>
  <si>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</si>
  <si>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</si>
  <si>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</si>
  <si>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</si>
  <si>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</si>
  <si>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</si>
  <si>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</si>
  <si>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</si>
  <si>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</si>
  <si>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</si>
  <si>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</si>
  <si>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</si>
  <si>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</si>
  <si>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</si>
  <si>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</si>
  <si>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</si>
  <si>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</si>
  <si>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</si>
  <si>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</si>
  <si>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</si>
  <si>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</si>
  <si>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</si>
  <si>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</si>
  <si>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</si>
  <si>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</si>
  <si>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</si>
  <si>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</si>
  <si>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</si>
  <si>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</si>
  <si>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</si>
  <si>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</si>
  <si>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</si>
  <si>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</si>
  <si>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</si>
  <si>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</si>
  <si>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</si>
  <si>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</si>
  <si>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</si>
  <si>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</si>
  <si>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</si>
  <si>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</si>
  <si>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</si>
  <si>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</si>
  <si>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</si>
  <si>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</si>
  <si>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</si>
  <si>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</si>
  <si>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</si>
  <si>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</si>
  <si>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</si>
  <si>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</si>
  <si>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</si>
  <si>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</si>
  <si>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</si>
  <si>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</si>
  <si>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</si>
  <si>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</si>
  <si>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</si>
  <si>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</si>
  <si>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</si>
  <si>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</si>
  <si>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</si>
  <si>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</si>
  <si>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</si>
  <si>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</si>
  <si>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</si>
  <si>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</si>
  <si>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</si>
  <si>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</si>
  <si>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</si>
  <si>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</si>
  <si>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</si>
  <si>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</si>
  <si>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</si>
  <si>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</si>
  <si>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</si>
  <si>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</si>
  <si>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</si>
  <si>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</si>
  <si>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</si>
  <si>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</si>
  <si>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</si>
  <si>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</si>
  <si>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</si>
  <si>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</si>
  <si>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</si>
  <si>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</si>
  <si>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</si>
  <si>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</si>
  <si>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</si>
  <si>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</si>
  <si>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</si>
  <si>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</si>
  <si>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</si>
  <si>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</si>
  <si>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</si>
  <si>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</si>
  <si>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</si>
  <si>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</si>
  <si>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</si>
  <si>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</si>
  <si>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</si>
  <si>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</si>
  <si>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</si>
  <si>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</si>
  <si>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</si>
  <si>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</si>
  <si>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</si>
  <si>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</si>
  <si>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</si>
  <si>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</si>
  <si>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</si>
  <si>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</si>
  <si>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</si>
  <si>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</si>
  <si>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</si>
  <si>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</si>
  <si>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</si>
  <si>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</si>
  <si>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</si>
  <si>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</si>
  <si>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</si>
  <si>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</si>
  <si>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</si>
  <si>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</si>
  <si>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</si>
  <si>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</si>
  <si>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</si>
  <si>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</si>
  <si>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</si>
  <si>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</si>
  <si>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</si>
  <si>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</si>
  <si>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</si>
  <si>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</si>
  <si>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</si>
  <si>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</si>
  <si>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</si>
  <si>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</si>
  <si>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</si>
  <si>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</si>
  <si>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</si>
  <si>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</si>
  <si>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</si>
  <si>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</si>
  <si>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</si>
  <si>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</si>
  <si>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</si>
  <si>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</si>
  <si>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</si>
  <si>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</si>
  <si>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</si>
  <si>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</si>
  <si>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</si>
  <si>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</si>
  <si>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</si>
  <si>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</si>
  <si>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</si>
  <si>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</si>
  <si>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</si>
  <si>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</si>
  <si>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</si>
  <si>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</si>
  <si>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</si>
  <si>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</si>
  <si>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</si>
  <si>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</si>
  <si>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</si>
  <si>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</si>
  <si>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</si>
  <si>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</si>
  <si>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</si>
  <si>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</si>
  <si>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</si>
  <si>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</si>
  <si>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</si>
  <si>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</si>
  <si>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</si>
  <si>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</si>
  <si>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</si>
  <si>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</si>
  <si>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</si>
  <si>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</si>
  <si>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</si>
  <si>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</si>
  <si>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</si>
  <si>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</si>
  <si>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</si>
  <si>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</si>
  <si>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</si>
  <si>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</si>
  <si>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</si>
  <si>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</si>
  <si>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</si>
  <si>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</si>
  <si>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</si>
  <si>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</si>
  <si>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</si>
  <si>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</si>
  <si>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</si>
  <si>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</si>
  <si>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</si>
  <si>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</si>
  <si>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</si>
  <si>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</si>
  <si>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</si>
  <si>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</si>
  <si>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</si>
  <si>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</si>
  <si>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</si>
  <si>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</si>
  <si>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</si>
  <si>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</si>
  <si>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</si>
  <si>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</si>
  <si>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</si>
  <si>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</si>
  <si>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</si>
  <si>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</si>
  <si>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</si>
  <si>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</si>
  <si>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</si>
  <si>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</si>
  <si>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</si>
  <si>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</si>
  <si>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</si>
  <si>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</si>
  <si>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</si>
  <si>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</si>
  <si>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</si>
  <si>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</si>
  <si>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</si>
  <si>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</si>
  <si>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</si>
  <si>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</si>
  <si>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</si>
  <si>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</si>
  <si>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</si>
  <si>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</si>
  <si>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</si>
  <si>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</si>
  <si>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</si>
  <si>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</si>
  <si>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</si>
  <si>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</si>
  <si>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</si>
  <si>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</si>
  <si>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</si>
  <si>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</si>
  <si>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</si>
  <si>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</si>
  <si>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</si>
  <si>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</si>
  <si>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</si>
  <si>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</si>
  <si>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</si>
  <si>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</si>
  <si>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</si>
  <si>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</si>
  <si>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</si>
  <si>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</si>
  <si>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</si>
  <si>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</si>
  <si>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</si>
  <si>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</si>
  <si>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</si>
  <si>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</si>
  <si>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</si>
  <si>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</si>
  <si>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</si>
  <si>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</si>
  <si>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</si>
  <si>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</si>
  <si>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</si>
  <si>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</si>
  <si>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</si>
  <si>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</si>
  <si>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</si>
  <si>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</si>
  <si>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</si>
  <si>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</si>
  <si>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</si>
  <si>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</si>
  <si>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</si>
  <si>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</si>
  <si>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</si>
  <si>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</si>
  <si>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</si>
  <si>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</si>
  <si>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</si>
  <si>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</si>
  <si>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</si>
  <si>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</si>
  <si>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</si>
  <si>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</si>
  <si>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</si>
  <si>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</si>
  <si>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</si>
  <si>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</si>
  <si>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</si>
  <si>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</si>
  <si>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</si>
  <si>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</si>
  <si>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</si>
  <si>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</si>
  <si>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</si>
  <si>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</si>
  <si>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</si>
  <si>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</si>
  <si>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</si>
  <si>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</si>
  <si>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</si>
  <si>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</si>
  <si>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</si>
  <si>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</si>
  <si>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</si>
  <si>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</si>
  <si>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</si>
  <si>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</si>
  <si>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</si>
  <si>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</si>
  <si>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</si>
  <si>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</si>
  <si>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</si>
  <si>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</si>
  <si>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</si>
  <si>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</si>
  <si>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</si>
  <si>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</si>
  <si>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</si>
  <si>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</si>
  <si>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</si>
  <si>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</si>
  <si>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</si>
  <si>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</si>
  <si>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</si>
  <si>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</si>
  <si>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</si>
  <si>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</si>
  <si>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</si>
  <si>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</si>
  <si>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</si>
  <si>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</si>
  <si>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</si>
  <si>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</si>
  <si>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</si>
  <si>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</si>
  <si>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</si>
  <si>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</si>
  <si>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</si>
  <si>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</si>
  <si>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</si>
  <si>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</si>
  <si>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</si>
  <si>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</si>
  <si>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</si>
  <si>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</si>
  <si>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</si>
  <si>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</si>
  <si>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</si>
  <si>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</si>
  <si>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</si>
  <si>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</si>
  <si>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</si>
  <si>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</si>
  <si>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</si>
  <si>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</si>
  <si>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</si>
  <si>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</si>
  <si>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</si>
  <si>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</si>
  <si>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</si>
  <si>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</si>
  <si>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</si>
  <si>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</si>
  <si>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</si>
  <si>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</si>
  <si>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</si>
  <si>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</si>
  <si>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</si>
  <si>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</si>
  <si>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</si>
  <si>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</si>
  <si>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</si>
  <si>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</si>
  <si>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</si>
  <si>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</si>
  <si>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</si>
  <si>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</si>
  <si>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</si>
  <si>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</si>
  <si>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</si>
  <si>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</si>
  <si>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</si>
  <si>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</si>
  <si>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</si>
  <si>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</si>
  <si>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</si>
  <si>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</si>
  <si>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</si>
  <si>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</si>
  <si>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</si>
  <si>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</si>
  <si>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</si>
  <si>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</si>
  <si>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</si>
  <si>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</si>
  <si>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</si>
  <si>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</si>
  <si>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</si>
  <si>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</si>
  <si>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</si>
  <si>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</si>
  <si>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</si>
  <si>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</si>
  <si>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</si>
  <si>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</si>
  <si>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</si>
  <si>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</si>
  <si>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</si>
  <si>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</si>
  <si>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</si>
  <si>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</si>
  <si>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</si>
  <si>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</si>
  <si>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</si>
  <si>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</si>
  <si>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</si>
  <si>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</si>
  <si>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</si>
  <si>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</si>
  <si>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</si>
  <si>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</si>
  <si>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</si>
  <si>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</si>
  <si>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</si>
  <si>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</si>
  <si>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</si>
  <si>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</si>
  <si>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</si>
  <si>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</si>
  <si>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</si>
  <si>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</si>
  <si>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</si>
  <si>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</si>
  <si>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</si>
  <si>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</si>
  <si>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</si>
  <si>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</si>
  <si>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</si>
  <si>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</si>
  <si>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</si>
  <si>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</si>
  <si>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</si>
  <si>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</si>
  <si>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</si>
  <si>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</si>
  <si>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</si>
  <si>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</si>
  <si>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</si>
  <si>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</si>
  <si>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</si>
  <si>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</si>
  <si>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</si>
  <si>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</si>
  <si>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</si>
  <si>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</si>
  <si>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</si>
  <si>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</si>
  <si>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</si>
  <si>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</si>
  <si>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</si>
  <si>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</si>
  <si>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</si>
  <si>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</si>
  <si>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</si>
  <si>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</si>
  <si>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</si>
  <si>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</si>
  <si>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</si>
  <si>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</si>
  <si>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</si>
  <si>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</si>
  <si>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</si>
  <si>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</si>
  <si>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</si>
  <si>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</si>
  <si>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</si>
  <si>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</si>
  <si>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</si>
  <si>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</si>
  <si>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</si>
  <si>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</si>
  <si>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</si>
  <si>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</si>
  <si>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</si>
  <si>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</si>
  <si>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</si>
  <si>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</si>
  <si>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</si>
  <si>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</si>
  <si>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</si>
  <si>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</si>
  <si>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</si>
  <si>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</si>
  <si>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</si>
  <si>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</si>
  <si>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</si>
  <si>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</si>
  <si>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</si>
  <si>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</si>
  <si>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</si>
  <si>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</si>
  <si>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</si>
  <si>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</si>
  <si>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</si>
  <si>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</si>
  <si>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</si>
  <si>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</si>
  <si>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</si>
  <si>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</si>
  <si>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</si>
  <si>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</si>
  <si>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</si>
  <si>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</si>
  <si>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</si>
  <si>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</si>
  <si>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</si>
  <si>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</si>
  <si>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</si>
  <si>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</si>
  <si>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</si>
  <si>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</si>
  <si>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</si>
  <si>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</si>
  <si>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</si>
  <si>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</si>
  <si>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</si>
  <si>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</si>
  <si>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</si>
  <si>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</si>
  <si>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</si>
  <si>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</si>
  <si>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</si>
  <si>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</si>
  <si>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</si>
  <si>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</si>
  <si>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</si>
  <si>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</si>
  <si>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</si>
  <si>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</si>
  <si>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</si>
  <si>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</si>
  <si>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</si>
  <si>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</si>
  <si>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</si>
  <si>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</si>
  <si>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</si>
  <si>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</si>
  <si>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</si>
  <si>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</si>
  <si>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</si>
  <si>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</si>
  <si>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</si>
  <si>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</si>
  <si>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</si>
  <si>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</si>
  <si>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</si>
  <si>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</si>
  <si>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</si>
  <si>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</si>
  <si>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</si>
  <si>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</si>
  <si>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</si>
  <si>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</si>
  <si>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</si>
  <si>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</si>
  <si>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</si>
  <si>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</si>
  <si>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</si>
  <si>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</si>
  <si>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</si>
  <si>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</si>
  <si>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</si>
  <si>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</si>
  <si>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</si>
  <si>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</si>
  <si>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</si>
  <si>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</si>
  <si>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</si>
  <si>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</si>
  <si>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</si>
  <si>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</si>
  <si>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</si>
  <si>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</si>
  <si>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</si>
  <si>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</si>
  <si>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</si>
  <si>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</si>
  <si>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</si>
  <si>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</si>
  <si>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</si>
  <si>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</si>
  <si>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</si>
  <si>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</si>
  <si>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</si>
  <si>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</si>
  <si>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</si>
  <si>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</si>
  <si>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</si>
  <si>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</si>
  <si>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</si>
  <si>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</si>
  <si>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</si>
  <si>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</si>
  <si>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</si>
  <si>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</si>
  <si>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</si>
  <si>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</si>
  <si>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</si>
  <si>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</si>
  <si>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</si>
  <si>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</si>
  <si>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</si>
  <si>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</si>
  <si>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</si>
  <si>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</si>
  <si>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</si>
  <si>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</si>
  <si>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</si>
  <si>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</si>
  <si>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</si>
  <si>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</si>
  <si>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</si>
  <si>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</si>
  <si>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</si>
  <si>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</si>
  <si>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</si>
  <si>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</si>
  <si>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</si>
  <si>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</si>
  <si>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</si>
  <si>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</si>
  <si>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</si>
  <si>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</si>
  <si>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</si>
  <si>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</si>
  <si>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</si>
  <si>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</si>
  <si>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</si>
  <si>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</si>
  <si>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</si>
  <si>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</si>
  <si>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</si>
  <si>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</si>
  <si>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</si>
  <si>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</si>
  <si>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</si>
  <si>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</si>
  <si>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</si>
  <si>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</si>
  <si>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</si>
  <si>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</si>
  <si>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</si>
  <si>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</si>
  <si>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</si>
  <si>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</si>
  <si>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</si>
  <si>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</si>
  <si>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</si>
  <si>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</si>
  <si>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</si>
  <si>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</si>
  <si>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</si>
  <si>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</si>
  <si>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</si>
  <si>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</si>
  <si>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</si>
  <si>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</si>
  <si>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</si>
  <si>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</si>
  <si>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</si>
  <si>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</si>
  <si>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</si>
  <si>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</si>
  <si>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</si>
  <si>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</si>
  <si>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</si>
  <si>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</si>
  <si>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</si>
  <si>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</si>
  <si>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</si>
  <si>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</si>
  <si>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</si>
  <si>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</si>
  <si>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</si>
  <si>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</si>
  <si>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</si>
  <si>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</si>
  <si>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</si>
  <si>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</si>
  <si>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</si>
  <si>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</si>
  <si>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</si>
  <si>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</si>
  <si>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</si>
  <si>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</si>
  <si>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</si>
  <si>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</si>
  <si>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</si>
  <si>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</si>
  <si>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</si>
  <si>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</si>
  <si>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</si>
  <si>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</si>
  <si>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</si>
  <si>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</si>
  <si>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</si>
  <si>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</si>
  <si>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</si>
  <si>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</si>
  <si>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</si>
  <si>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</si>
  <si>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</si>
  <si>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</si>
  <si>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</si>
  <si>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</si>
  <si>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</si>
  <si>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</si>
  <si>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</si>
  <si>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</si>
  <si>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</si>
  <si>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</si>
  <si>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</si>
  <si>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</si>
  <si>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</si>
  <si>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</si>
  <si>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</si>
  <si>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</si>
  <si>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</si>
  <si>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</si>
  <si>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</si>
  <si>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</si>
  <si>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</si>
  <si>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</si>
  <si>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</si>
  <si>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</si>
  <si>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</si>
  <si>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</si>
  <si>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</si>
  <si>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</si>
  <si>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</si>
  <si>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</si>
  <si>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</si>
  <si>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</si>
  <si>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</si>
  <si>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</si>
  <si>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</si>
  <si>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</si>
  <si>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</si>
  <si>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</si>
  <si>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</si>
  <si>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</si>
  <si>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</si>
  <si>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</si>
  <si>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</si>
  <si>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</si>
  <si>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</si>
  <si>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</si>
  <si>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</si>
  <si>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</si>
  <si>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</si>
  <si>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</si>
  <si>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</si>
  <si>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</si>
  <si>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</si>
  <si>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</si>
  <si>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</si>
  <si>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</si>
  <si>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</si>
  <si>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</si>
  <si>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</si>
  <si>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</si>
  <si>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</si>
  <si>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</si>
  <si>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</si>
  <si>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</si>
  <si>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</si>
  <si>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</si>
  <si>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</si>
  <si>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</si>
  <si>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</si>
  <si>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</si>
  <si>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</si>
  <si>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</si>
  <si>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</si>
  <si>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</si>
  <si>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</si>
  <si>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</si>
  <si>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</si>
  <si>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</si>
  <si>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</si>
  <si>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</si>
  <si>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</si>
  <si>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</si>
  <si>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</si>
  <si>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</si>
  <si>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</si>
  <si>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</si>
  <si>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</si>
  <si>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</si>
  <si>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</si>
  <si>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</si>
  <si>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</si>
  <si>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</si>
  <si>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</si>
  <si>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</si>
  <si>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</si>
  <si>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</si>
  <si>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</si>
  <si>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</si>
  <si>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</si>
  <si>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</si>
  <si>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</si>
  <si>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</si>
  <si>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</si>
  <si>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</si>
  <si>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</si>
  <si>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</si>
  <si>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</si>
  <si>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</si>
  <si>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</si>
  <si>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</si>
  <si>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</si>
  <si>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</si>
  <si>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</si>
  <si>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</si>
  <si>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</si>
  <si>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</si>
  <si>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</si>
  <si>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</si>
  <si>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</si>
  <si>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</si>
  <si>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</si>
  <si>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</si>
  <si>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</si>
  <si>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</si>
  <si>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</si>
  <si>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</si>
  <si>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</si>
  <si>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</si>
  <si>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</si>
  <si>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</si>
  <si>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</si>
  <si>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</si>
  <si>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</si>
  <si>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</si>
  <si>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</si>
  <si>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</si>
  <si>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</si>
  <si>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</si>
  <si>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</si>
  <si>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</si>
  <si>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</si>
  <si>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</si>
  <si>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</si>
  <si>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</si>
  <si>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</si>
  <si>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</si>
  <si>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</si>
  <si>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</si>
  <si>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</si>
  <si>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</si>
  <si>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</si>
  <si>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</si>
  <si>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</si>
  <si>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</si>
  <si>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</si>
  <si>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</si>
  <si>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</si>
  <si>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</si>
  <si>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</si>
  <si>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</si>
  <si>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</si>
  <si>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</si>
  <si>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</si>
  <si>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</si>
  <si>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</si>
  <si>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</si>
  <si>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</si>
  <si>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</si>
  <si>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</si>
  <si>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</si>
  <si>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</si>
  <si>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</si>
  <si>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</si>
  <si>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</si>
  <si>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</si>
  <si>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</si>
  <si>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</si>
  <si>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</si>
  <si>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</si>
  <si>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</si>
  <si>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</si>
  <si>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</si>
  <si>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</si>
  <si>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</si>
  <si>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</si>
  <si>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</si>
  <si>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</si>
  <si>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</si>
  <si>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</si>
  <si>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</si>
  <si>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</si>
  <si>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</si>
  <si>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</si>
  <si>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</si>
  <si>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</si>
  <si>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</si>
  <si>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</si>
  <si>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</si>
  <si>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</si>
  <si>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</si>
  <si>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</si>
  <si>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</si>
  <si>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</si>
  <si>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</si>
  <si>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</si>
  <si>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</si>
  <si>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</si>
  <si>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</si>
  <si>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</si>
  <si>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</si>
  <si>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</si>
  <si>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</si>
  <si>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</si>
  <si>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</si>
  <si>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</si>
  <si>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</si>
  <si>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</si>
  <si>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</si>
  <si>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</si>
  <si>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</si>
  <si>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</si>
  <si>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</si>
  <si>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</si>
  <si>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</si>
  <si>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</si>
  <si>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</si>
  <si>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</si>
  <si>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</si>
  <si>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</si>
  <si>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</si>
  <si>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</si>
  <si>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</si>
  <si>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</si>
  <si>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</si>
  <si>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</si>
  <si>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</si>
  <si>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</si>
  <si>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</si>
  <si>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</si>
  <si>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</si>
  <si>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</si>
  <si>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</si>
  <si>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</si>
  <si>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</si>
  <si>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</si>
  <si>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</si>
  <si>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</si>
  <si>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</si>
  <si>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</si>
  <si>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</si>
  <si>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</si>
  <si>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</si>
  <si>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</si>
  <si>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</si>
  <si>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</si>
  <si>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</si>
  <si>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</si>
  <si>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</si>
  <si>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</si>
  <si>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</si>
  <si>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</si>
  <si>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</si>
  <si>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</si>
  <si>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</si>
  <si>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</si>
  <si>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</si>
  <si>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</si>
  <si>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</si>
  <si>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</si>
  <si>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</si>
  <si>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</si>
  <si>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</si>
  <si>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</si>
  <si>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</si>
  <si>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</si>
  <si>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</si>
  <si>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</si>
  <si>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</si>
  <si>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</si>
  <si>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</si>
  <si>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</si>
  <si>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</si>
  <si>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</si>
  <si>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</si>
  <si>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</si>
  <si>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</si>
  <si>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</si>
  <si>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</si>
  <si>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</si>
  <si>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</si>
  <si>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</si>
  <si>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</si>
  <si>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</si>
  <si>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</si>
  <si>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</si>
  <si>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</si>
  <si>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</si>
  <si>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</si>
  <si>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</si>
  <si>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</si>
  <si>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</si>
  <si>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</si>
  <si>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</si>
  <si>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</si>
  <si>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</si>
  <si>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</si>
  <si>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</si>
  <si>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</si>
  <si>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</si>
  <si>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</si>
  <si>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</si>
  <si>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</si>
  <si>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</si>
  <si>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</si>
  <si>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</si>
  <si>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</si>
  <si>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</si>
  <si>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</si>
  <si>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</si>
  <si>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</si>
  <si>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</si>
  <si>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</si>
  <si>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</si>
  <si>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</si>
  <si>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</si>
  <si>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</si>
  <si>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</si>
  <si>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</si>
  <si>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</si>
  <si>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</si>
  <si>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</si>
  <si>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</si>
  <si>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</si>
  <si>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</si>
  <si>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</si>
  <si>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</si>
  <si>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</si>
  <si>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</si>
  <si>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</si>
  <si>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</si>
  <si>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</si>
  <si>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</si>
  <si>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</si>
  <si>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</si>
  <si>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</si>
  <si>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</si>
  <si>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</si>
  <si>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</si>
  <si>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</si>
  <si>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</si>
  <si>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</si>
  <si>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</si>
  <si>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</si>
  <si>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</si>
  <si>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</si>
  <si>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</si>
  <si>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</si>
  <si>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</si>
  <si>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</si>
  <si>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</si>
  <si>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</si>
  <si>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</si>
  <si>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</si>
  <si>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</si>
  <si>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</si>
  <si>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</si>
  <si>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</si>
  <si>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</si>
  <si>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</si>
  <si>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</si>
  <si>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</si>
  <si>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</si>
  <si>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</si>
  <si>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</si>
  <si>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</si>
  <si>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</si>
  <si>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</si>
  <si>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</si>
  <si>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</si>
  <si>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</si>
  <si>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</si>
  <si>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</si>
  <si>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</si>
  <si>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</si>
  <si>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</si>
  <si>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</si>
  <si>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</si>
  <si>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</si>
  <si>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</si>
  <si>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</si>
  <si>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</si>
  <si>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</si>
  <si>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</si>
  <si>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</si>
  <si>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</si>
  <si>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</si>
  <si>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</si>
  <si>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</si>
  <si>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</si>
  <si>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</si>
  <si>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</si>
  <si>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</si>
  <si>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</si>
  <si>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</si>
  <si>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</si>
  <si>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</si>
  <si>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</si>
  <si>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</si>
  <si>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</si>
  <si>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</si>
  <si>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</si>
  <si>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</si>
  <si>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</si>
  <si>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</si>
  <si>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</si>
  <si>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</si>
  <si>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</si>
  <si>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</si>
  <si>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</si>
  <si>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</si>
  <si>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</si>
  <si>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</si>
  <si>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</si>
  <si>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</si>
  <si>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</si>
  <si>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</si>
  <si>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</si>
  <si>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</si>
  <si>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</si>
  <si>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</si>
  <si>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</si>
  <si>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</si>
  <si>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</si>
  <si>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</si>
  <si>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</si>
  <si>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</si>
  <si>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</si>
  <si>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</si>
  <si>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</si>
  <si>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</si>
  <si>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</si>
  <si>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</si>
  <si>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</si>
  <si>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</si>
  <si>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</si>
  <si>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</si>
  <si>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</si>
  <si>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</si>
  <si>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</si>
  <si>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</si>
  <si>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</si>
  <si>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</si>
  <si>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</si>
  <si>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</si>
  <si>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</si>
  <si>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</si>
  <si>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</si>
  <si>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</si>
  <si>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</si>
  <si>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</si>
  <si>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</si>
  <si>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</si>
  <si>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</si>
  <si>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</si>
  <si>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</si>
  <si>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</si>
  <si>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</si>
  <si>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</si>
  <si>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</si>
  <si>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</si>
  <si>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</si>
  <si>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</si>
  <si>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</si>
  <si>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</si>
  <si>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</si>
  <si>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</si>
  <si>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</si>
  <si>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</si>
  <si>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</si>
  <si>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</si>
  <si>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</si>
  <si>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</si>
  <si>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</si>
  <si>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</si>
  <si>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</si>
  <si>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</si>
  <si>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</si>
  <si>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</si>
  <si>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</si>
  <si>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</si>
  <si>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</si>
  <si>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</si>
  <si>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</si>
  <si>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</si>
  <si>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</si>
  <si>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</si>
  <si>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</si>
  <si>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</si>
  <si>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</si>
  <si>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</si>
  <si>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</si>
  <si>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</si>
  <si>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</si>
  <si>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</si>
  <si>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</si>
  <si>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</si>
  <si>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</si>
  <si>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</si>
  <si>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</si>
  <si>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</si>
  <si>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</si>
  <si>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</si>
  <si>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</si>
  <si>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</si>
  <si>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</si>
  <si>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</si>
  <si>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</si>
  <si>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</si>
  <si>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</si>
  <si>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</si>
  <si>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</si>
  <si>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</si>
  <si>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</si>
  <si>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</si>
  <si>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</si>
  <si>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</si>
  <si>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</si>
  <si>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</si>
  <si>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</si>
  <si>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</si>
  <si>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</si>
  <si>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</si>
  <si>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</si>
  <si>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</si>
  <si>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</si>
  <si>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</si>
  <si>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</si>
  <si>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</si>
  <si>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</si>
  <si>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</si>
  <si>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</si>
  <si>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</si>
  <si>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</si>
  <si>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</si>
  <si>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</si>
  <si>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</si>
  <si>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</si>
  <si>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</si>
  <si>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</si>
  <si>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</si>
  <si>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</si>
  <si>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</si>
  <si>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</si>
  <si>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</si>
  <si>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</si>
  <si>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</si>
  <si>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</si>
  <si>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</si>
  <si>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</si>
  <si>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</si>
  <si>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</si>
  <si>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</si>
  <si>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</si>
  <si>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</si>
  <si>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</si>
  <si>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</si>
  <si>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</si>
  <si>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</si>
  <si>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</si>
  <si>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</si>
  <si>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</si>
  <si>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</si>
  <si>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</si>
  <si>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</si>
  <si>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</si>
  <si>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</si>
  <si>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</si>
  <si>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</si>
  <si>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</si>
  <si>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</si>
  <si>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</si>
  <si>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</si>
  <si>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</si>
  <si>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</si>
  <si>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</si>
  <si>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</si>
  <si>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</si>
  <si>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</si>
  <si>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</si>
  <si>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</si>
  <si>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</si>
  <si>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</si>
  <si>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</si>
  <si>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</si>
  <si>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</si>
  <si>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</si>
  <si>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</si>
  <si>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</si>
  <si>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</si>
  <si>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</si>
  <si>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</si>
  <si>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</si>
  <si>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</si>
  <si>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</si>
  <si>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</si>
  <si>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</si>
  <si>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</si>
  <si>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</si>
  <si>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</si>
  <si>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</si>
  <si>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</si>
  <si>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</si>
  <si>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</si>
  <si>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</si>
  <si>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</si>
  <si>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</si>
  <si>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</si>
  <si>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</si>
  <si>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</si>
  <si>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</si>
  <si>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</si>
  <si>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</si>
  <si>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</si>
  <si>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</si>
  <si>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</si>
  <si>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</si>
  <si>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</si>
  <si>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</si>
  <si>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</si>
  <si>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</si>
  <si>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</si>
  <si>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</si>
  <si>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</si>
  <si>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</si>
  <si>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</si>
  <si>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</si>
  <si>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</si>
  <si>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</si>
  <si>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</si>
  <si>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</si>
  <si>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</si>
  <si>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</si>
  <si>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</si>
  <si>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</si>
  <si>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</si>
  <si>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</si>
  <si>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</si>
  <si>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</si>
  <si>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</si>
  <si>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</si>
  <si>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</si>
  <si>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</si>
  <si>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</si>
  <si>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</si>
  <si>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</si>
  <si>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</si>
  <si>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</si>
  <si>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</si>
  <si>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</si>
  <si>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</si>
  <si>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</si>
  <si>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</si>
  <si>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</si>
  <si>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</si>
  <si>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</si>
  <si>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</si>
  <si>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</si>
  <si>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</si>
  <si>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</si>
  <si>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</si>
  <si>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</si>
  <si>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</si>
  <si>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</si>
  <si>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</si>
  <si>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</si>
  <si>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</si>
  <si>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</si>
  <si>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</si>
  <si>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</si>
  <si>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</si>
  <si>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</si>
  <si>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</si>
  <si>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</si>
  <si>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</si>
  <si>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</si>
  <si>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</si>
  <si>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</si>
  <si>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</si>
  <si>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</si>
  <si>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</si>
  <si>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</si>
  <si>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</si>
  <si>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</si>
  <si>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</si>
  <si>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</si>
  <si>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</si>
  <si>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</si>
  <si>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</si>
  <si>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</si>
  <si>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</si>
  <si>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</si>
  <si>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</si>
  <si>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</si>
  <si>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</si>
  <si>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</si>
  <si>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</si>
  <si>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</si>
  <si>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</si>
  <si>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</si>
  <si>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</si>
  <si>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</si>
  <si>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</si>
  <si>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</si>
  <si>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</si>
  <si>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</si>
  <si>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</si>
  <si>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</si>
  <si>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</si>
  <si>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</si>
  <si>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</si>
  <si>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</si>
  <si>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</si>
  <si>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</si>
  <si>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</si>
  <si>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</si>
  <si>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</si>
  <si>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</si>
  <si>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</si>
  <si>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</si>
  <si>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</si>
  <si>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</si>
  <si>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</si>
  <si>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</si>
  <si>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</si>
  <si>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</si>
  <si>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</si>
  <si>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</si>
  <si>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</si>
  <si>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</si>
  <si>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</si>
  <si>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</si>
  <si>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</si>
  <si>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</si>
  <si>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</si>
  <si>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</si>
  <si>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</si>
  <si>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</si>
  <si>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</si>
  <si>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</si>
  <si>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</si>
  <si>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</si>
  <si>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</si>
  <si>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</si>
  <si>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</si>
  <si>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</si>
  <si>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</si>
  <si>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</si>
  <si>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</si>
  <si>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</si>
  <si>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</si>
  <si>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</si>
  <si>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</si>
  <si>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</si>
  <si>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</si>
  <si>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</si>
  <si>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</si>
  <si>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</si>
  <si>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</si>
  <si>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</si>
  <si>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</si>
  <si>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</si>
  <si>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</si>
  <si>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</si>
  <si>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</si>
  <si>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</si>
  <si>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</si>
  <si>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</si>
  <si>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</si>
  <si>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</si>
  <si>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</si>
  <si>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</si>
  <si>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</si>
  <si>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</si>
  <si>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</si>
  <si>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</si>
  <si>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</si>
  <si>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</si>
  <si>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</si>
  <si>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</si>
  <si>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</si>
  <si>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</si>
  <si>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</si>
  <si>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</si>
  <si>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</si>
  <si>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</si>
  <si>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</si>
  <si>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</si>
  <si>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</si>
  <si>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</si>
  <si>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</si>
  <si>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</si>
  <si>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</si>
  <si>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</si>
  <si>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</si>
  <si>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</si>
  <si>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</si>
  <si>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</si>
  <si>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</si>
  <si>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</si>
  <si>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</si>
  <si>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</si>
  <si>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</si>
  <si>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</si>
  <si>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</si>
  <si>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</si>
  <si>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</si>
  <si>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</si>
  <si>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</si>
  <si>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</si>
  <si>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</si>
  <si>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</si>
  <si>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</si>
  <si>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</si>
  <si>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</si>
  <si>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</si>
  <si>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</si>
  <si>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</si>
  <si>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</si>
  <si>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</si>
  <si>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</si>
  <si>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</si>
  <si>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</si>
  <si>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</si>
  <si>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</si>
  <si>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</si>
  <si>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</si>
  <si>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</si>
  <si>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</si>
  <si>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</si>
  <si>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</si>
  <si>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</si>
  <si>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</si>
  <si>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</si>
  <si>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</si>
  <si>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</si>
  <si>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</si>
  <si>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</si>
  <si>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</si>
  <si>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</si>
  <si>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</si>
  <si>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</si>
  <si>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</si>
  <si>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</si>
  <si>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</si>
  <si>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</si>
  <si>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</si>
  <si>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</si>
  <si>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</si>
  <si>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</si>
  <si>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</si>
  <si>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</si>
  <si>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</si>
  <si>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</si>
  <si>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</si>
  <si>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</si>
  <si>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</si>
  <si>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</si>
  <si>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</si>
  <si>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</si>
  <si>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</si>
  <si>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</si>
  <si>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</si>
  <si>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</si>
  <si>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</si>
  <si>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</si>
  <si>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</si>
  <si>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</si>
  <si>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</si>
  <si>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</si>
  <si>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</si>
  <si>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</si>
  <si>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</si>
  <si>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</si>
  <si>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</si>
  <si>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</si>
  <si>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</si>
  <si>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</si>
  <si>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</si>
  <si>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</si>
  <si>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</si>
  <si>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</si>
  <si>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</si>
  <si>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</si>
  <si>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</si>
  <si>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</si>
  <si>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</si>
  <si>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</si>
  <si>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</si>
  <si>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</si>
  <si>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</si>
  <si>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</si>
  <si>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</si>
  <si>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</si>
  <si>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</si>
  <si>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</si>
  <si>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</si>
  <si>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</si>
  <si>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</si>
  <si>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</si>
  <si>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</si>
  <si>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</si>
  <si>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</si>
  <si>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</si>
  <si>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</si>
  <si>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</si>
  <si>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</si>
  <si>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</si>
  <si>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</si>
  <si>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</si>
  <si>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</si>
  <si>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</si>
  <si>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</si>
  <si>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</si>
  <si>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</si>
  <si>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</si>
  <si>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</si>
  <si>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</si>
  <si>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</si>
  <si>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</si>
  <si>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</si>
  <si>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</si>
  <si>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</si>
  <si>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</si>
  <si>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</si>
  <si>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</si>
  <si>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</si>
  <si>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</si>
  <si>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</si>
  <si>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</si>
  <si>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</si>
  <si>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</si>
  <si>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</si>
  <si>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</si>
  <si>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</si>
  <si>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</si>
  <si>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</si>
  <si>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</si>
  <si>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</si>
  <si>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</si>
  <si>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</si>
  <si>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</si>
  <si>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</si>
  <si>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</si>
  <si>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</si>
  <si>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</si>
  <si>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</si>
  <si>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</si>
  <si>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</si>
  <si>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</si>
  <si>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</si>
  <si>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</si>
  <si>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</si>
  <si>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</si>
  <si>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</si>
  <si>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</si>
  <si>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</si>
  <si>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</si>
  <si>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</si>
  <si>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</si>
  <si>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</si>
  <si>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</si>
  <si>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</si>
  <si>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</si>
  <si>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</si>
  <si>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</si>
  <si>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</si>
  <si>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</si>
  <si>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</si>
  <si>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</si>
  <si>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</si>
  <si>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</si>
  <si>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</si>
  <si>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</si>
  <si>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</si>
  <si>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</si>
  <si>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</si>
  <si>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</si>
  <si>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</si>
  <si>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</si>
  <si>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</si>
  <si>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</si>
  <si>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</si>
  <si>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</si>
  <si>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</si>
  <si>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</si>
  <si>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</si>
  <si>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</si>
  <si>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</si>
  <si>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</si>
  <si>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</si>
  <si>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</si>
  <si>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</si>
  <si>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</si>
  <si>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</si>
  <si>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</si>
  <si>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</si>
  <si>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</si>
  <si>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</si>
  <si>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</si>
  <si>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</si>
  <si>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</si>
  <si>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</si>
  <si>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</si>
  <si>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</si>
  <si>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</si>
  <si>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</si>
  <si>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</si>
  <si>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</si>
  <si>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</si>
  <si>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</si>
  <si>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</si>
  <si>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</si>
  <si>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</si>
  <si>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</si>
  <si>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</si>
  <si>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</si>
  <si>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</si>
  <si>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</si>
  <si>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</si>
  <si>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</si>
  <si>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</si>
  <si>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</si>
  <si>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</si>
  <si>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</si>
  <si>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</si>
  <si>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</si>
  <si>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</si>
  <si>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</si>
  <si>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</si>
  <si>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</si>
  <si>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</si>
  <si>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</si>
  <si>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</si>
  <si>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</si>
  <si>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</si>
  <si>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</si>
  <si>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</si>
  <si>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</si>
  <si>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</si>
  <si>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</si>
  <si>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</si>
  <si>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</si>
  <si>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</si>
  <si>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</si>
  <si>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</si>
  <si>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</si>
  <si>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</si>
  <si>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</si>
  <si>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</si>
  <si>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</si>
  <si>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</si>
  <si>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</si>
  <si>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</si>
  <si>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</si>
  <si>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</si>
  <si>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</si>
  <si>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</si>
  <si>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</si>
  <si>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</si>
  <si>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</si>
  <si>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</si>
  <si>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</si>
  <si>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</si>
  <si>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</si>
  <si>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</si>
  <si>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</si>
  <si>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</si>
  <si>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</si>
  <si>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</si>
  <si>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</si>
  <si>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</si>
  <si>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</si>
  <si>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</si>
  <si>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</si>
  <si>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</si>
  <si>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</si>
  <si>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</si>
  <si>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</si>
  <si>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</si>
  <si>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</si>
  <si>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</si>
  <si>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</si>
  <si>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</si>
  <si>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</si>
  <si>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</si>
  <si>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</si>
  <si>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</si>
  <si>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</si>
  <si>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</si>
  <si>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</si>
  <si>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</si>
  <si>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</si>
  <si>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</si>
  <si>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</si>
  <si>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</si>
  <si>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</si>
  <si>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</si>
  <si>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</si>
  <si>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</si>
  <si>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</si>
  <si>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</si>
  <si>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</si>
  <si>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</si>
  <si>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</si>
  <si>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</si>
  <si>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</si>
  <si>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</si>
  <si>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</si>
  <si>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</si>
  <si>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</si>
  <si>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</si>
  <si>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</si>
  <si>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</si>
  <si>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</si>
  <si>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</si>
  <si>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</si>
  <si>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</si>
  <si>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</si>
  <si>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</si>
  <si>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</si>
  <si>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</si>
  <si>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</si>
  <si>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</si>
  <si>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</si>
  <si>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</si>
  <si>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</si>
  <si>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</si>
  <si>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</si>
  <si>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</si>
  <si>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</si>
  <si>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</si>
  <si>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</si>
  <si>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</si>
  <si>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</si>
  <si>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</si>
  <si>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</si>
  <si>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</si>
  <si>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</si>
  <si>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</si>
  <si>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</si>
  <si>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</si>
  <si>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</si>
  <si>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</si>
  <si>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</si>
  <si>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</si>
  <si>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</si>
  <si>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</si>
  <si>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</si>
  <si>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</si>
  <si>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</si>
  <si>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</si>
  <si>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</si>
  <si>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</si>
  <si>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</si>
  <si>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</si>
  <si>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</si>
  <si>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</si>
  <si>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</si>
  <si>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</si>
  <si>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</si>
  <si>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</si>
  <si>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</si>
  <si>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</si>
  <si>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</si>
  <si>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</si>
  <si>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</si>
  <si>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</si>
  <si>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</si>
  <si>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</si>
  <si>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</si>
  <si>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</si>
  <si>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</si>
  <si>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</si>
  <si>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</si>
  <si>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</si>
  <si>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</si>
  <si>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</si>
  <si>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</si>
  <si>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</si>
  <si>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</si>
  <si>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</si>
  <si>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</si>
  <si>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</si>
  <si>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</si>
  <si>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</si>
  <si>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</si>
  <si>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</si>
  <si>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</si>
  <si>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</si>
  <si>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</si>
  <si>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</si>
  <si>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</si>
  <si>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</si>
  <si>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</si>
  <si>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</si>
  <si>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</si>
  <si>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</si>
  <si>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</si>
  <si>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</si>
  <si>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</si>
  <si>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</si>
  <si>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</si>
  <si>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</si>
  <si>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</si>
  <si>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</si>
  <si>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</si>
  <si>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</si>
  <si>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</si>
  <si>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</si>
  <si>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</si>
  <si>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</si>
  <si>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</si>
  <si>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</si>
  <si>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</si>
  <si>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</si>
  <si>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</si>
  <si>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</si>
  <si>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</si>
  <si>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</si>
  <si>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</si>
  <si>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</si>
  <si>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</si>
  <si>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</si>
  <si>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</si>
  <si>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</si>
  <si>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</si>
  <si>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</si>
  <si>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</si>
  <si>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</si>
  <si>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</si>
  <si>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</si>
  <si>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</si>
  <si>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</si>
  <si>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</si>
  <si>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</si>
  <si>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</si>
  <si>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</si>
  <si>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</si>
  <si>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</si>
  <si>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</si>
  <si>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</si>
  <si>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</si>
  <si>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</si>
  <si>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</si>
  <si>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</si>
  <si>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</si>
  <si>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</si>
  <si>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</si>
  <si>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</si>
  <si>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</si>
  <si>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</si>
  <si>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</si>
  <si>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</si>
  <si>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</si>
  <si>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</si>
  <si>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</si>
  <si>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</si>
  <si>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</si>
  <si>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</si>
  <si>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</si>
  <si>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</si>
  <si>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</si>
  <si>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</si>
  <si>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</si>
  <si>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</si>
  <si>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</si>
  <si>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</si>
  <si>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</si>
  <si>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</si>
  <si>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</si>
  <si>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</si>
  <si>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</si>
  <si>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</si>
  <si>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</si>
  <si>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</si>
  <si>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</si>
  <si>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</si>
  <si>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</si>
  <si>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</si>
  <si>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</si>
  <si>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</si>
  <si>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</si>
  <si>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</si>
  <si>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</si>
  <si>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</si>
  <si>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</si>
  <si>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</si>
  <si>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</si>
  <si>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</si>
  <si>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</si>
  <si>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</si>
  <si>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</si>
  <si>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</si>
  <si>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</si>
  <si>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</si>
  <si>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</si>
  <si>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</si>
  <si>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</si>
  <si>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</si>
  <si>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</si>
  <si>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</si>
  <si>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</si>
  <si>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</si>
  <si>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</si>
  <si>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</si>
  <si>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</si>
  <si>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</si>
  <si>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</si>
  <si>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Count of state</t>
  </si>
  <si>
    <t>(Multiple Items)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</si>
  <si>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</si>
  <si>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</si>
  <si>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</si>
  <si>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</si>
  <si>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</si>
  <si>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</si>
  <si>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</si>
  <si>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</si>
  <si>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</si>
  <si>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</si>
  <si>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</si>
  <si>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</si>
  <si>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</si>
  <si>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</si>
  <si>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</si>
  <si>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</si>
  <si>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State percentages of total count per subcategory</t>
  </si>
  <si>
    <t>Percentage</t>
  </si>
  <si>
    <t>Goal</t>
  </si>
  <si>
    <t>Number successful</t>
  </si>
  <si>
    <t>Number failed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</si>
  <si>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</si>
  <si>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</si>
  <si>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</si>
  <si>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</si>
  <si>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</si>
  <si>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</si>
  <si>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</si>
  <si>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</si>
  <si>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</si>
  <si>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</si>
  <si>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</si>
  <si>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</si>
  <si>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</si>
  <si>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Total projects</t>
  </si>
  <si>
    <t>Percentage Failed</t>
  </si>
  <si>
    <t>Percentage canceled</t>
  </si>
  <si>
    <t>Percentage Successful</t>
  </si>
  <si>
    <t>backers</t>
  </si>
  <si>
    <t>mean</t>
  </si>
  <si>
    <t>medium</t>
  </si>
  <si>
    <t>min</t>
  </si>
  <si>
    <t>max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</si>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</sst>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%"/>
    <numFmt numFmtId="168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  <xf numFmtId="9" fontId="0" fillId="0" borderId="0" xfId="1" applyFont="1"/>
    <xf numFmtId="164" fontId="0" fillId="0" borderId="0" xfId="1" applyNumberFormat="1" applyFont="1"/>
    <xf numFmtId="9" fontId="1" fillId="0" borderId="0" xfId="1" applyFont="1"/>
    <xf numFmtId="0" fontId="1" fillId="0" borderId="1" xfId="0" applyFont="1" applyBorder="1"/>
    <xf numFmtId="0" fontId="0" fillId="0" borderId="1" xfId="0" applyBorder="1"/>
    <xf numFmtId="9" fontId="0" fillId="0" borderId="1" xfId="1" applyFont="1" applyBorder="1"/>
    <xf numFmtId="0" fontId="1" fillId="0" borderId="1" xfId="0" applyFont="1" applyBorder="1" applyAlignment="1">
      <alignment horizontal="center"/>
    </xf>
    <xf numFmtId="0" fontId="0" fillId="0" borderId="1" xfId="0" applyFont="1" applyBorder="1"/>
    <xf numFmtId="168" fontId="2" fillId="0" borderId="1" xfId="2" applyNumberFormat="1" applyFont="1" applyBorder="1"/>
    <xf numFmtId="168" fontId="0" fillId="0" borderId="1" xfId="2" applyNumberFormat="1" applyFont="1" applyBorder="1"/>
    <xf numFmtId="0" fontId="0" fillId="0" borderId="1" xfId="2" applyNumberFormat="1" applyFont="1" applyBorder="1"/>
  </cellXfs>
  <cellStyles count="3">
    <cellStyle name="Comma" xfId="2" builtinId="3"/>
    <cellStyle name="Normal" xfId="0" builtinId="0"/>
    <cellStyle name="Percent" xfId="1" builtinId="5"/>
  </cellStyles>
  <dxfs count="2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analysis.xlsx]Count of state x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x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state x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x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8-4C04-B820-27EC632CC8B1}"/>
            </c:ext>
          </c:extLst>
        </c:ser>
        <c:ser>
          <c:idx val="1"/>
          <c:order val="1"/>
          <c:tx>
            <c:strRef>
              <c:f>'Count of state x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'Count of state x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x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8-4C04-B820-27EC632CC8B1}"/>
            </c:ext>
          </c:extLst>
        </c:ser>
        <c:ser>
          <c:idx val="2"/>
          <c:order val="2"/>
          <c:tx>
            <c:strRef>
              <c:f>'Count of state x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'Count of state x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x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58-4C04-B820-27EC632CC8B1}"/>
            </c:ext>
          </c:extLst>
        </c:ser>
        <c:ser>
          <c:idx val="3"/>
          <c:order val="3"/>
          <c:tx>
            <c:strRef>
              <c:f>'Count of state x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 x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x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58-4C04-B820-27EC632C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368335"/>
        <c:axId val="1640368751"/>
      </c:barChart>
      <c:catAx>
        <c:axId val="164036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68751"/>
        <c:crosses val="autoZero"/>
        <c:auto val="1"/>
        <c:lblAlgn val="ctr"/>
        <c:lblOffset val="100"/>
        <c:noMultiLvlLbl val="0"/>
      </c:catAx>
      <c:valAx>
        <c:axId val="164036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6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analysis.xlsx]Count of state x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x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x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6A-43F2-BD7F-F6A4F02F0C6C}"/>
            </c:ext>
          </c:extLst>
        </c:ser>
        <c:ser>
          <c:idx val="1"/>
          <c:order val="1"/>
          <c:tx>
            <c:strRef>
              <c:f>'Count of state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6A-43F2-BD7F-F6A4F02F0C6C}"/>
            </c:ext>
          </c:extLst>
        </c:ser>
        <c:ser>
          <c:idx val="2"/>
          <c:order val="2"/>
          <c:tx>
            <c:strRef>
              <c:f>'Count of state x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x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F6A-43F2-BD7F-F6A4F02F0C6C}"/>
            </c:ext>
          </c:extLst>
        </c:ser>
        <c:ser>
          <c:idx val="3"/>
          <c:order val="3"/>
          <c:tx>
            <c:strRef>
              <c:f>'Count of state x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x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F6A-43F2-BD7F-F6A4F02F0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8267839"/>
        <c:axId val="1818268255"/>
      </c:barChart>
      <c:catAx>
        <c:axId val="18182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68255"/>
        <c:crosses val="autoZero"/>
        <c:auto val="1"/>
        <c:lblAlgn val="ctr"/>
        <c:lblOffset val="100"/>
        <c:noMultiLvlLbl val="0"/>
      </c:catAx>
      <c:valAx>
        <c:axId val="18182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analysis.xlsx]Date created x count of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x count of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created x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count of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0D9-B91D-A816EC65A43B}"/>
            </c:ext>
          </c:extLst>
        </c:ser>
        <c:ser>
          <c:idx val="1"/>
          <c:order val="1"/>
          <c:tx>
            <c:strRef>
              <c:f>'Date created x count of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'Date created x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count of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0D9-B91D-A816EC65A43B}"/>
            </c:ext>
          </c:extLst>
        </c:ser>
        <c:ser>
          <c:idx val="2"/>
          <c:order val="2"/>
          <c:tx>
            <c:strRef>
              <c:f>'Date created x count of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'Date created x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count of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82-40D9-B91D-A816EC65A43B}"/>
            </c:ext>
          </c:extLst>
        </c:ser>
        <c:ser>
          <c:idx val="3"/>
          <c:order val="3"/>
          <c:tx>
            <c:strRef>
              <c:f>'Date created x count of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created x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count of state'!$E$6:$E$18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82-40D9-B91D-A816EC65A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524415"/>
        <c:axId val="1817524831"/>
      </c:lineChart>
      <c:catAx>
        <c:axId val="181752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24831"/>
        <c:crosses val="autoZero"/>
        <c:auto val="1"/>
        <c:lblAlgn val="ctr"/>
        <c:lblOffset val="100"/>
        <c:noMultiLvlLbl val="0"/>
      </c:catAx>
      <c:valAx>
        <c:axId val="181752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2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analysis.xlsx]Bonus goal ranges!PivotTable10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goal ranges'!$B$1:$B$2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goal ranges'!$A$3:$A$448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'Bonus goal ranges'!$B$3:$B$448</c:f>
              <c:numCache>
                <c:formatCode>General</c:formatCode>
                <c:ptCount val="445"/>
                <c:pt idx="0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</c:v>
                </c:pt>
                <c:pt idx="20">
                  <c:v>9</c:v>
                </c:pt>
                <c:pt idx="21">
                  <c:v>1</c:v>
                </c:pt>
                <c:pt idx="22">
                  <c:v>1</c:v>
                </c:pt>
                <c:pt idx="23">
                  <c:v>18</c:v>
                </c:pt>
                <c:pt idx="26">
                  <c:v>30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79</c:v>
                </c:pt>
                <c:pt idx="43">
                  <c:v>6</c:v>
                </c:pt>
                <c:pt idx="45">
                  <c:v>25</c:v>
                </c:pt>
                <c:pt idx="46">
                  <c:v>1</c:v>
                </c:pt>
                <c:pt idx="47">
                  <c:v>5</c:v>
                </c:pt>
                <c:pt idx="48">
                  <c:v>1</c:v>
                </c:pt>
                <c:pt idx="50">
                  <c:v>1</c:v>
                </c:pt>
                <c:pt idx="52">
                  <c:v>14</c:v>
                </c:pt>
                <c:pt idx="53">
                  <c:v>1</c:v>
                </c:pt>
                <c:pt idx="54">
                  <c:v>1</c:v>
                </c:pt>
                <c:pt idx="55">
                  <c:v>17</c:v>
                </c:pt>
                <c:pt idx="56">
                  <c:v>1</c:v>
                </c:pt>
                <c:pt idx="59">
                  <c:v>21</c:v>
                </c:pt>
                <c:pt idx="60">
                  <c:v>1</c:v>
                </c:pt>
                <c:pt idx="61">
                  <c:v>5</c:v>
                </c:pt>
                <c:pt idx="62">
                  <c:v>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116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4">
                  <c:v>1</c:v>
                </c:pt>
                <c:pt idx="75">
                  <c:v>28</c:v>
                </c:pt>
                <c:pt idx="76">
                  <c:v>6</c:v>
                </c:pt>
                <c:pt idx="77">
                  <c:v>7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98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11</c:v>
                </c:pt>
                <c:pt idx="97">
                  <c:v>2</c:v>
                </c:pt>
                <c:pt idx="99">
                  <c:v>1</c:v>
                </c:pt>
                <c:pt idx="100">
                  <c:v>1</c:v>
                </c:pt>
                <c:pt idx="102">
                  <c:v>153</c:v>
                </c:pt>
                <c:pt idx="103">
                  <c:v>1</c:v>
                </c:pt>
                <c:pt idx="104">
                  <c:v>4</c:v>
                </c:pt>
                <c:pt idx="105">
                  <c:v>8</c:v>
                </c:pt>
                <c:pt idx="106">
                  <c:v>1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100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0">
                  <c:v>3</c:v>
                </c:pt>
                <c:pt idx="122">
                  <c:v>3</c:v>
                </c:pt>
                <c:pt idx="123">
                  <c:v>8</c:v>
                </c:pt>
                <c:pt idx="124">
                  <c:v>1</c:v>
                </c:pt>
                <c:pt idx="126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120</c:v>
                </c:pt>
                <c:pt idx="134">
                  <c:v>2</c:v>
                </c:pt>
                <c:pt idx="136">
                  <c:v>6</c:v>
                </c:pt>
                <c:pt idx="137">
                  <c:v>1</c:v>
                </c:pt>
                <c:pt idx="141">
                  <c:v>7</c:v>
                </c:pt>
                <c:pt idx="143">
                  <c:v>3</c:v>
                </c:pt>
                <c:pt idx="144">
                  <c:v>5</c:v>
                </c:pt>
                <c:pt idx="145">
                  <c:v>1</c:v>
                </c:pt>
                <c:pt idx="148">
                  <c:v>54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6">
                  <c:v>2</c:v>
                </c:pt>
                <c:pt idx="158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72</c:v>
                </c:pt>
                <c:pt idx="167">
                  <c:v>3</c:v>
                </c:pt>
                <c:pt idx="169">
                  <c:v>2</c:v>
                </c:pt>
                <c:pt idx="171">
                  <c:v>1</c:v>
                </c:pt>
                <c:pt idx="172">
                  <c:v>1</c:v>
                </c:pt>
                <c:pt idx="174">
                  <c:v>21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2">
                  <c:v>1</c:v>
                </c:pt>
                <c:pt idx="183">
                  <c:v>150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16</c:v>
                </c:pt>
                <c:pt idx="191">
                  <c:v>1</c:v>
                </c:pt>
                <c:pt idx="193">
                  <c:v>2</c:v>
                </c:pt>
                <c:pt idx="195">
                  <c:v>1</c:v>
                </c:pt>
                <c:pt idx="196">
                  <c:v>1</c:v>
                </c:pt>
                <c:pt idx="198">
                  <c:v>49</c:v>
                </c:pt>
                <c:pt idx="201">
                  <c:v>1</c:v>
                </c:pt>
                <c:pt idx="202">
                  <c:v>1</c:v>
                </c:pt>
                <c:pt idx="203">
                  <c:v>8</c:v>
                </c:pt>
                <c:pt idx="204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22</c:v>
                </c:pt>
                <c:pt idx="210">
                  <c:v>1</c:v>
                </c:pt>
                <c:pt idx="211">
                  <c:v>1</c:v>
                </c:pt>
                <c:pt idx="212">
                  <c:v>27</c:v>
                </c:pt>
                <c:pt idx="213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44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12</c:v>
                </c:pt>
                <c:pt idx="224">
                  <c:v>1</c:v>
                </c:pt>
                <c:pt idx="225">
                  <c:v>2</c:v>
                </c:pt>
                <c:pt idx="229">
                  <c:v>1</c:v>
                </c:pt>
                <c:pt idx="230">
                  <c:v>11</c:v>
                </c:pt>
                <c:pt idx="232">
                  <c:v>1</c:v>
                </c:pt>
                <c:pt idx="234">
                  <c:v>6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103</c:v>
                </c:pt>
                <c:pt idx="241">
                  <c:v>1</c:v>
                </c:pt>
                <c:pt idx="243">
                  <c:v>1</c:v>
                </c:pt>
                <c:pt idx="244">
                  <c:v>3</c:v>
                </c:pt>
                <c:pt idx="246">
                  <c:v>1</c:v>
                </c:pt>
                <c:pt idx="247">
                  <c:v>3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26</c:v>
                </c:pt>
                <c:pt idx="258">
                  <c:v>1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3">
                  <c:v>1</c:v>
                </c:pt>
                <c:pt idx="265">
                  <c:v>10</c:v>
                </c:pt>
                <c:pt idx="269">
                  <c:v>6</c:v>
                </c:pt>
                <c:pt idx="271">
                  <c:v>2</c:v>
                </c:pt>
                <c:pt idx="273">
                  <c:v>56</c:v>
                </c:pt>
                <c:pt idx="274">
                  <c:v>1</c:v>
                </c:pt>
                <c:pt idx="275">
                  <c:v>5</c:v>
                </c:pt>
                <c:pt idx="276">
                  <c:v>1</c:v>
                </c:pt>
                <c:pt idx="277">
                  <c:v>1</c:v>
                </c:pt>
                <c:pt idx="279">
                  <c:v>1</c:v>
                </c:pt>
                <c:pt idx="281">
                  <c:v>3</c:v>
                </c:pt>
                <c:pt idx="283">
                  <c:v>1</c:v>
                </c:pt>
                <c:pt idx="284">
                  <c:v>2</c:v>
                </c:pt>
                <c:pt idx="286">
                  <c:v>10</c:v>
                </c:pt>
                <c:pt idx="287">
                  <c:v>7</c:v>
                </c:pt>
                <c:pt idx="288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5">
                  <c:v>44</c:v>
                </c:pt>
                <c:pt idx="296">
                  <c:v>3</c:v>
                </c:pt>
                <c:pt idx="297">
                  <c:v>6</c:v>
                </c:pt>
                <c:pt idx="298">
                  <c:v>1</c:v>
                </c:pt>
                <c:pt idx="300">
                  <c:v>1</c:v>
                </c:pt>
                <c:pt idx="301">
                  <c:v>4</c:v>
                </c:pt>
                <c:pt idx="303">
                  <c:v>2</c:v>
                </c:pt>
                <c:pt idx="304">
                  <c:v>1</c:v>
                </c:pt>
                <c:pt idx="306">
                  <c:v>47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6">
                  <c:v>26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22</c:v>
                </c:pt>
                <c:pt idx="327">
                  <c:v>1</c:v>
                </c:pt>
                <c:pt idx="329">
                  <c:v>1</c:v>
                </c:pt>
                <c:pt idx="331">
                  <c:v>2</c:v>
                </c:pt>
                <c:pt idx="335">
                  <c:v>16</c:v>
                </c:pt>
                <c:pt idx="336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4">
                  <c:v>1</c:v>
                </c:pt>
                <c:pt idx="345">
                  <c:v>2</c:v>
                </c:pt>
                <c:pt idx="349">
                  <c:v>31</c:v>
                </c:pt>
                <c:pt idx="351">
                  <c:v>1</c:v>
                </c:pt>
                <c:pt idx="353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6">
                  <c:v>5</c:v>
                </c:pt>
                <c:pt idx="367">
                  <c:v>1</c:v>
                </c:pt>
                <c:pt idx="368">
                  <c:v>2</c:v>
                </c:pt>
                <c:pt idx="370">
                  <c:v>2</c:v>
                </c:pt>
                <c:pt idx="374">
                  <c:v>1</c:v>
                </c:pt>
                <c:pt idx="380">
                  <c:v>1</c:v>
                </c:pt>
                <c:pt idx="382">
                  <c:v>15</c:v>
                </c:pt>
                <c:pt idx="387">
                  <c:v>1</c:v>
                </c:pt>
                <c:pt idx="391">
                  <c:v>2</c:v>
                </c:pt>
                <c:pt idx="392">
                  <c:v>1</c:v>
                </c:pt>
                <c:pt idx="397">
                  <c:v>3</c:v>
                </c:pt>
                <c:pt idx="398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4-48C3-AE65-35C5F6AF204F}"/>
            </c:ext>
          </c:extLst>
        </c:ser>
        <c:ser>
          <c:idx val="1"/>
          <c:order val="1"/>
          <c:tx>
            <c:strRef>
              <c:f>'Bonus goal ranges'!$C$1:$C$2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goal ranges'!$A$3:$A$448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'Bonus goal ranges'!$C$3:$C$448</c:f>
              <c:numCache>
                <c:formatCode>General</c:formatCode>
                <c:ptCount val="445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1</c:v>
                </c:pt>
                <c:pt idx="12">
                  <c:v>3</c:v>
                </c:pt>
                <c:pt idx="14">
                  <c:v>1</c:v>
                </c:pt>
                <c:pt idx="17">
                  <c:v>3</c:v>
                </c:pt>
                <c:pt idx="20">
                  <c:v>5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31">
                  <c:v>5</c:v>
                </c:pt>
                <c:pt idx="33">
                  <c:v>3</c:v>
                </c:pt>
                <c:pt idx="37">
                  <c:v>33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7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5</c:v>
                </c:pt>
                <c:pt idx="55">
                  <c:v>12</c:v>
                </c:pt>
                <c:pt idx="59">
                  <c:v>5</c:v>
                </c:pt>
                <c:pt idx="61">
                  <c:v>3</c:v>
                </c:pt>
                <c:pt idx="62">
                  <c:v>2</c:v>
                </c:pt>
                <c:pt idx="68">
                  <c:v>63</c:v>
                </c:pt>
                <c:pt idx="69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12</c:v>
                </c:pt>
                <c:pt idx="76">
                  <c:v>4</c:v>
                </c:pt>
                <c:pt idx="77">
                  <c:v>1</c:v>
                </c:pt>
                <c:pt idx="82">
                  <c:v>2</c:v>
                </c:pt>
                <c:pt idx="84">
                  <c:v>36</c:v>
                </c:pt>
                <c:pt idx="89">
                  <c:v>3</c:v>
                </c:pt>
                <c:pt idx="90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2">
                  <c:v>56</c:v>
                </c:pt>
                <c:pt idx="104">
                  <c:v>3</c:v>
                </c:pt>
                <c:pt idx="105">
                  <c:v>4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15">
                  <c:v>45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5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3">
                  <c:v>68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24</c:v>
                </c:pt>
                <c:pt idx="149">
                  <c:v>1</c:v>
                </c:pt>
                <c:pt idx="150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1</c:v>
                </c:pt>
                <c:pt idx="163">
                  <c:v>26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1">
                  <c:v>2</c:v>
                </c:pt>
                <c:pt idx="173">
                  <c:v>1</c:v>
                </c:pt>
                <c:pt idx="174">
                  <c:v>7</c:v>
                </c:pt>
                <c:pt idx="179">
                  <c:v>2</c:v>
                </c:pt>
                <c:pt idx="181">
                  <c:v>1</c:v>
                </c:pt>
                <c:pt idx="183">
                  <c:v>122</c:v>
                </c:pt>
                <c:pt idx="184">
                  <c:v>1</c:v>
                </c:pt>
                <c:pt idx="186">
                  <c:v>1</c:v>
                </c:pt>
                <c:pt idx="190">
                  <c:v>15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29</c:v>
                </c:pt>
                <c:pt idx="199">
                  <c:v>1</c:v>
                </c:pt>
                <c:pt idx="200">
                  <c:v>2</c:v>
                </c:pt>
                <c:pt idx="203">
                  <c:v>13</c:v>
                </c:pt>
                <c:pt idx="204">
                  <c:v>1</c:v>
                </c:pt>
                <c:pt idx="205">
                  <c:v>1</c:v>
                </c:pt>
                <c:pt idx="208">
                  <c:v>18</c:v>
                </c:pt>
                <c:pt idx="209">
                  <c:v>1</c:v>
                </c:pt>
                <c:pt idx="210">
                  <c:v>1</c:v>
                </c:pt>
                <c:pt idx="212">
                  <c:v>16</c:v>
                </c:pt>
                <c:pt idx="216">
                  <c:v>1</c:v>
                </c:pt>
                <c:pt idx="218">
                  <c:v>33</c:v>
                </c:pt>
                <c:pt idx="223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30">
                  <c:v>8</c:v>
                </c:pt>
                <c:pt idx="231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7">
                  <c:v>1</c:v>
                </c:pt>
                <c:pt idx="239">
                  <c:v>1</c:v>
                </c:pt>
                <c:pt idx="240">
                  <c:v>85</c:v>
                </c:pt>
                <c:pt idx="244">
                  <c:v>3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55">
                  <c:v>23</c:v>
                </c:pt>
                <c:pt idx="256">
                  <c:v>1</c:v>
                </c:pt>
                <c:pt idx="260">
                  <c:v>4</c:v>
                </c:pt>
                <c:pt idx="262">
                  <c:v>2</c:v>
                </c:pt>
                <c:pt idx="264">
                  <c:v>1</c:v>
                </c:pt>
                <c:pt idx="265">
                  <c:v>4</c:v>
                </c:pt>
                <c:pt idx="267">
                  <c:v>1</c:v>
                </c:pt>
                <c:pt idx="269">
                  <c:v>6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58</c:v>
                </c:pt>
                <c:pt idx="274">
                  <c:v>1</c:v>
                </c:pt>
                <c:pt idx="275">
                  <c:v>5</c:v>
                </c:pt>
                <c:pt idx="278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11</c:v>
                </c:pt>
                <c:pt idx="291">
                  <c:v>1</c:v>
                </c:pt>
                <c:pt idx="292">
                  <c:v>1</c:v>
                </c:pt>
                <c:pt idx="294">
                  <c:v>1</c:v>
                </c:pt>
                <c:pt idx="295">
                  <c:v>56</c:v>
                </c:pt>
                <c:pt idx="296">
                  <c:v>1</c:v>
                </c:pt>
                <c:pt idx="297">
                  <c:v>6</c:v>
                </c:pt>
                <c:pt idx="299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5">
                  <c:v>3</c:v>
                </c:pt>
                <c:pt idx="306">
                  <c:v>49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6</c:v>
                </c:pt>
                <c:pt idx="315">
                  <c:v>2</c:v>
                </c:pt>
                <c:pt idx="316">
                  <c:v>31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3</c:v>
                </c:pt>
                <c:pt idx="325">
                  <c:v>14</c:v>
                </c:pt>
                <c:pt idx="326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13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2">
                  <c:v>6</c:v>
                </c:pt>
                <c:pt idx="343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60</c:v>
                </c:pt>
                <c:pt idx="352">
                  <c:v>2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18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5">
                  <c:v>1</c:v>
                </c:pt>
                <c:pt idx="366">
                  <c:v>12</c:v>
                </c:pt>
                <c:pt idx="368">
                  <c:v>7</c:v>
                </c:pt>
                <c:pt idx="369">
                  <c:v>1</c:v>
                </c:pt>
                <c:pt idx="370">
                  <c:v>2</c:v>
                </c:pt>
                <c:pt idx="372">
                  <c:v>1</c:v>
                </c:pt>
                <c:pt idx="373">
                  <c:v>2</c:v>
                </c:pt>
                <c:pt idx="375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</c:v>
                </c:pt>
                <c:pt idx="381">
                  <c:v>1</c:v>
                </c:pt>
                <c:pt idx="382">
                  <c:v>33</c:v>
                </c:pt>
                <c:pt idx="383">
                  <c:v>1</c:v>
                </c:pt>
                <c:pt idx="384">
                  <c:v>1</c:v>
                </c:pt>
                <c:pt idx="385">
                  <c:v>6</c:v>
                </c:pt>
                <c:pt idx="388">
                  <c:v>1</c:v>
                </c:pt>
                <c:pt idx="389">
                  <c:v>1</c:v>
                </c:pt>
                <c:pt idx="391">
                  <c:v>2</c:v>
                </c:pt>
                <c:pt idx="393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2">
                  <c:v>4</c:v>
                </c:pt>
                <c:pt idx="404">
                  <c:v>10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7">
                  <c:v>2</c:v>
                </c:pt>
                <c:pt idx="422">
                  <c:v>10</c:v>
                </c:pt>
                <c:pt idx="424">
                  <c:v>1</c:v>
                </c:pt>
                <c:pt idx="428">
                  <c:v>1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3">
                  <c:v>2</c:v>
                </c:pt>
                <c:pt idx="434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A-4722-B182-18093A10176F}"/>
            </c:ext>
          </c:extLst>
        </c:ser>
        <c:ser>
          <c:idx val="2"/>
          <c:order val="2"/>
          <c:tx>
            <c:strRef>
              <c:f>'Bonus goal ranges'!$D$1:$D$2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'Bonus goal ranges'!$A$3:$A$448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'Bonus goal ranges'!$D$3:$D$448</c:f>
              <c:numCache>
                <c:formatCode>General</c:formatCode>
                <c:ptCount val="445"/>
                <c:pt idx="8">
                  <c:v>1</c:v>
                </c:pt>
                <c:pt idx="16">
                  <c:v>1</c:v>
                </c:pt>
                <c:pt idx="19">
                  <c:v>2</c:v>
                </c:pt>
                <c:pt idx="20">
                  <c:v>1</c:v>
                </c:pt>
                <c:pt idx="23">
                  <c:v>1</c:v>
                </c:pt>
                <c:pt idx="31">
                  <c:v>1</c:v>
                </c:pt>
                <c:pt idx="32">
                  <c:v>1</c:v>
                </c:pt>
                <c:pt idx="37">
                  <c:v>4</c:v>
                </c:pt>
                <c:pt idx="39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58">
                  <c:v>1</c:v>
                </c:pt>
                <c:pt idx="63">
                  <c:v>1</c:v>
                </c:pt>
                <c:pt idx="68">
                  <c:v>8</c:v>
                </c:pt>
                <c:pt idx="72">
                  <c:v>1</c:v>
                </c:pt>
                <c:pt idx="75">
                  <c:v>2</c:v>
                </c:pt>
                <c:pt idx="84">
                  <c:v>6</c:v>
                </c:pt>
                <c:pt idx="91">
                  <c:v>1</c:v>
                </c:pt>
                <c:pt idx="93">
                  <c:v>2</c:v>
                </c:pt>
                <c:pt idx="96">
                  <c:v>1</c:v>
                </c:pt>
                <c:pt idx="102">
                  <c:v>7</c:v>
                </c:pt>
                <c:pt idx="115">
                  <c:v>8</c:v>
                </c:pt>
                <c:pt idx="122">
                  <c:v>1</c:v>
                </c:pt>
                <c:pt idx="132">
                  <c:v>1</c:v>
                </c:pt>
                <c:pt idx="133">
                  <c:v>9</c:v>
                </c:pt>
                <c:pt idx="142">
                  <c:v>1</c:v>
                </c:pt>
                <c:pt idx="148">
                  <c:v>1</c:v>
                </c:pt>
                <c:pt idx="159">
                  <c:v>1</c:v>
                </c:pt>
                <c:pt idx="163">
                  <c:v>6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3">
                  <c:v>24</c:v>
                </c:pt>
                <c:pt idx="190">
                  <c:v>4</c:v>
                </c:pt>
                <c:pt idx="193">
                  <c:v>1</c:v>
                </c:pt>
                <c:pt idx="198">
                  <c:v>5</c:v>
                </c:pt>
                <c:pt idx="203">
                  <c:v>1</c:v>
                </c:pt>
                <c:pt idx="208">
                  <c:v>3</c:v>
                </c:pt>
                <c:pt idx="212">
                  <c:v>3</c:v>
                </c:pt>
                <c:pt idx="214">
                  <c:v>1</c:v>
                </c:pt>
                <c:pt idx="217">
                  <c:v>1</c:v>
                </c:pt>
                <c:pt idx="218">
                  <c:v>4</c:v>
                </c:pt>
                <c:pt idx="223">
                  <c:v>2</c:v>
                </c:pt>
                <c:pt idx="230">
                  <c:v>2</c:v>
                </c:pt>
                <c:pt idx="239">
                  <c:v>1</c:v>
                </c:pt>
                <c:pt idx="240">
                  <c:v>28</c:v>
                </c:pt>
                <c:pt idx="242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4</c:v>
                </c:pt>
                <c:pt idx="257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3">
                  <c:v>13</c:v>
                </c:pt>
                <c:pt idx="275">
                  <c:v>1</c:v>
                </c:pt>
                <c:pt idx="286">
                  <c:v>1</c:v>
                </c:pt>
                <c:pt idx="289">
                  <c:v>1</c:v>
                </c:pt>
                <c:pt idx="290">
                  <c:v>1</c:v>
                </c:pt>
                <c:pt idx="295">
                  <c:v>13</c:v>
                </c:pt>
                <c:pt idx="297">
                  <c:v>1</c:v>
                </c:pt>
                <c:pt idx="306">
                  <c:v>17</c:v>
                </c:pt>
                <c:pt idx="309">
                  <c:v>1</c:v>
                </c:pt>
                <c:pt idx="316">
                  <c:v>12</c:v>
                </c:pt>
                <c:pt idx="322">
                  <c:v>1</c:v>
                </c:pt>
                <c:pt idx="325">
                  <c:v>5</c:v>
                </c:pt>
                <c:pt idx="328">
                  <c:v>2</c:v>
                </c:pt>
                <c:pt idx="335">
                  <c:v>6</c:v>
                </c:pt>
                <c:pt idx="342">
                  <c:v>2</c:v>
                </c:pt>
                <c:pt idx="345">
                  <c:v>1</c:v>
                </c:pt>
                <c:pt idx="348">
                  <c:v>1</c:v>
                </c:pt>
                <c:pt idx="349">
                  <c:v>17</c:v>
                </c:pt>
                <c:pt idx="350">
                  <c:v>1</c:v>
                </c:pt>
                <c:pt idx="353">
                  <c:v>2</c:v>
                </c:pt>
                <c:pt idx="358">
                  <c:v>3</c:v>
                </c:pt>
                <c:pt idx="359">
                  <c:v>1</c:v>
                </c:pt>
                <c:pt idx="362">
                  <c:v>3</c:v>
                </c:pt>
                <c:pt idx="364">
                  <c:v>1</c:v>
                </c:pt>
                <c:pt idx="366">
                  <c:v>3</c:v>
                </c:pt>
                <c:pt idx="368">
                  <c:v>3</c:v>
                </c:pt>
                <c:pt idx="370">
                  <c:v>2</c:v>
                </c:pt>
                <c:pt idx="371">
                  <c:v>1</c:v>
                </c:pt>
                <c:pt idx="376">
                  <c:v>1</c:v>
                </c:pt>
                <c:pt idx="380">
                  <c:v>1</c:v>
                </c:pt>
                <c:pt idx="382">
                  <c:v>15</c:v>
                </c:pt>
                <c:pt idx="385">
                  <c:v>2</c:v>
                </c:pt>
                <c:pt idx="386">
                  <c:v>1</c:v>
                </c:pt>
                <c:pt idx="390">
                  <c:v>1</c:v>
                </c:pt>
                <c:pt idx="391">
                  <c:v>2</c:v>
                </c:pt>
                <c:pt idx="393">
                  <c:v>1</c:v>
                </c:pt>
                <c:pt idx="394">
                  <c:v>1</c:v>
                </c:pt>
                <c:pt idx="397">
                  <c:v>4</c:v>
                </c:pt>
                <c:pt idx="400">
                  <c:v>1</c:v>
                </c:pt>
                <c:pt idx="402">
                  <c:v>1</c:v>
                </c:pt>
                <c:pt idx="404">
                  <c:v>6</c:v>
                </c:pt>
                <c:pt idx="408">
                  <c:v>4</c:v>
                </c:pt>
                <c:pt idx="410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9">
                  <c:v>2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A-4722-B182-18093A10176F}"/>
            </c:ext>
          </c:extLst>
        </c:ser>
        <c:ser>
          <c:idx val="3"/>
          <c:order val="3"/>
          <c:tx>
            <c:strRef>
              <c:f>'Bonus goal ranges'!$E$1:$E$2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'Bonus goal ranges'!$A$3:$A$448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'Bonus goal ranges'!$E$3:$E$448</c:f>
              <c:numCache>
                <c:formatCode>General</c:formatCode>
                <c:ptCount val="445"/>
                <c:pt idx="20">
                  <c:v>1</c:v>
                </c:pt>
                <c:pt idx="23">
                  <c:v>1</c:v>
                </c:pt>
                <c:pt idx="30">
                  <c:v>1</c:v>
                </c:pt>
                <c:pt idx="37">
                  <c:v>3</c:v>
                </c:pt>
                <c:pt idx="52">
                  <c:v>1</c:v>
                </c:pt>
                <c:pt idx="57">
                  <c:v>1</c:v>
                </c:pt>
                <c:pt idx="68">
                  <c:v>2</c:v>
                </c:pt>
                <c:pt idx="76">
                  <c:v>1</c:v>
                </c:pt>
                <c:pt idx="84">
                  <c:v>1</c:v>
                </c:pt>
                <c:pt idx="111">
                  <c:v>1</c:v>
                </c:pt>
                <c:pt idx="115">
                  <c:v>1</c:v>
                </c:pt>
                <c:pt idx="120">
                  <c:v>1</c:v>
                </c:pt>
                <c:pt idx="122">
                  <c:v>1</c:v>
                </c:pt>
                <c:pt idx="133">
                  <c:v>1</c:v>
                </c:pt>
                <c:pt idx="144">
                  <c:v>1</c:v>
                </c:pt>
                <c:pt idx="148">
                  <c:v>1</c:v>
                </c:pt>
                <c:pt idx="163">
                  <c:v>1</c:v>
                </c:pt>
                <c:pt idx="165">
                  <c:v>1</c:v>
                </c:pt>
                <c:pt idx="183">
                  <c:v>2</c:v>
                </c:pt>
                <c:pt idx="185">
                  <c:v>1</c:v>
                </c:pt>
                <c:pt idx="198">
                  <c:v>1</c:v>
                </c:pt>
                <c:pt idx="212">
                  <c:v>1</c:v>
                </c:pt>
                <c:pt idx="218">
                  <c:v>1</c:v>
                </c:pt>
                <c:pt idx="240">
                  <c:v>6</c:v>
                </c:pt>
                <c:pt idx="245">
                  <c:v>1</c:v>
                </c:pt>
                <c:pt idx="255">
                  <c:v>1</c:v>
                </c:pt>
                <c:pt idx="260">
                  <c:v>1</c:v>
                </c:pt>
                <c:pt idx="273">
                  <c:v>2</c:v>
                </c:pt>
                <c:pt idx="278">
                  <c:v>1</c:v>
                </c:pt>
                <c:pt idx="291">
                  <c:v>1</c:v>
                </c:pt>
                <c:pt idx="295">
                  <c:v>1</c:v>
                </c:pt>
                <c:pt idx="306">
                  <c:v>1</c:v>
                </c:pt>
                <c:pt idx="316">
                  <c:v>2</c:v>
                </c:pt>
                <c:pt idx="335">
                  <c:v>1</c:v>
                </c:pt>
                <c:pt idx="349">
                  <c:v>2</c:v>
                </c:pt>
                <c:pt idx="359">
                  <c:v>1</c:v>
                </c:pt>
                <c:pt idx="391">
                  <c:v>1</c:v>
                </c:pt>
                <c:pt idx="4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A-4722-B182-18093A10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9141247"/>
        <c:axId val="1859138335"/>
      </c:barChart>
      <c:catAx>
        <c:axId val="18591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38335"/>
        <c:crosses val="autoZero"/>
        <c:auto val="1"/>
        <c:lblAlgn val="ctr"/>
        <c:lblOffset val="100"/>
        <c:noMultiLvlLbl val="0"/>
      </c:catAx>
      <c:valAx>
        <c:axId val="185913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4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 of campaigns across</a:t>
            </a:r>
            <a:r>
              <a:rPr lang="en-AU" baseline="0"/>
              <a:t> goal ranges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ranges'!$J$2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goal ranges'!$I$3:$I$14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ranges'!$J$3:$J$14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0-44E6-9BE7-8C8AFBC87893}"/>
            </c:ext>
          </c:extLst>
        </c:ser>
        <c:ser>
          <c:idx val="1"/>
          <c:order val="1"/>
          <c:tx>
            <c:strRef>
              <c:f>'Bonus goal ranges'!$K$2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goal ranges'!$I$3:$I$14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ranges'!$K$3:$K$14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A0-44E6-9BE7-8C8AFBC87893}"/>
            </c:ext>
          </c:extLst>
        </c:ser>
        <c:ser>
          <c:idx val="2"/>
          <c:order val="2"/>
          <c:tx>
            <c:strRef>
              <c:f>'Bonus goal ranges'!$L$2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goal ranges'!$I$3:$I$14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ranges'!$L$3:$L$14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A0-44E6-9BE7-8C8AFBC87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500783"/>
        <c:axId val="1404501615"/>
      </c:lineChart>
      <c:catAx>
        <c:axId val="1404500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01615"/>
        <c:crosses val="autoZero"/>
        <c:auto val="1"/>
        <c:lblAlgn val="ctr"/>
        <c:lblOffset val="100"/>
        <c:noMultiLvlLbl val="0"/>
      </c:catAx>
      <c:valAx>
        <c:axId val="140450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0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  <a:r>
              <a:rPr lang="en-AU" baseline="0"/>
              <a:t> Based on Goals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ranges'!$N$2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 ranges'!$I$3:$I$14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ranges'!$N$3:$N$14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B-4AA1-AD19-F4A0BBDF6227}"/>
            </c:ext>
          </c:extLst>
        </c:ser>
        <c:ser>
          <c:idx val="1"/>
          <c:order val="1"/>
          <c:tx>
            <c:strRef>
              <c:f>'Bonus goal ranges'!$O$2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goal ranges'!$I$3:$I$14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ranges'!$O$3:$O$14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B-4AA1-AD19-F4A0BBDF6227}"/>
            </c:ext>
          </c:extLst>
        </c:ser>
        <c:ser>
          <c:idx val="2"/>
          <c:order val="2"/>
          <c:tx>
            <c:strRef>
              <c:f>'Bonus goal ranges'!$P$2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goal ranges'!$I$3:$I$14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ranges'!$P$3:$P$14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B-4AA1-AD19-F4A0BBDF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502031"/>
        <c:axId val="1404497455"/>
      </c:lineChart>
      <c:catAx>
        <c:axId val="140450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97455"/>
        <c:crosses val="autoZero"/>
        <c:auto val="1"/>
        <c:lblAlgn val="ctr"/>
        <c:lblOffset val="100"/>
        <c:noMultiLvlLbl val="0"/>
      </c:catAx>
      <c:valAx>
        <c:axId val="140449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0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 percentages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percentages x category'!$J$8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percentages x category'!$I$9:$I$17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percentages x category'!$J$9:$J$17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3-4D6F-99CF-D2EE0FE3FD7C}"/>
            </c:ext>
          </c:extLst>
        </c:ser>
        <c:ser>
          <c:idx val="1"/>
          <c:order val="1"/>
          <c:tx>
            <c:strRef>
              <c:f>'State percentages x category'!$K$8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percentages x category'!$I$9:$I$17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percentages x category'!$K$9:$K$17</c:f>
              <c:numCache>
                <c:formatCode>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D3-4D6F-99CF-D2EE0FE3FD7C}"/>
            </c:ext>
          </c:extLst>
        </c:ser>
        <c:ser>
          <c:idx val="2"/>
          <c:order val="2"/>
          <c:tx>
            <c:strRef>
              <c:f>'State percentages x category'!$L$8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percentages x category'!$I$9:$I$17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percentages x category'!$L$9:$L$17</c:f>
              <c:numCache>
                <c:formatCode>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D3-4D6F-99CF-D2EE0FE3FD7C}"/>
            </c:ext>
          </c:extLst>
        </c:ser>
        <c:ser>
          <c:idx val="3"/>
          <c:order val="3"/>
          <c:tx>
            <c:strRef>
              <c:f>'State percentages x category'!$M$8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percentages x category'!$I$9:$I$17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percentages x category'!$M$9:$M$17</c:f>
              <c:numCache>
                <c:formatCode>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D3-4D6F-99CF-D2EE0FE3F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9370719"/>
        <c:axId val="1619371551"/>
      </c:barChart>
      <c:catAx>
        <c:axId val="161937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71551"/>
        <c:crosses val="autoZero"/>
        <c:auto val="1"/>
        <c:lblAlgn val="ctr"/>
        <c:lblOffset val="100"/>
        <c:noMultiLvlLbl val="0"/>
      </c:catAx>
      <c:valAx>
        <c:axId val="161937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7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 percentages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percentages x subcategory'!$J$5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percentages x subcategory'!$I$6:$I$46</c:f>
              <c:strCache>
                <c:ptCount val="17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metal</c:v>
                </c:pt>
                <c:pt idx="6">
                  <c:v>nonfiction</c:v>
                </c:pt>
                <c:pt idx="7">
                  <c:v>photobooks</c:v>
                </c:pt>
                <c:pt idx="8">
                  <c:v>plays</c:v>
                </c:pt>
                <c:pt idx="9">
                  <c:v>pop</c:v>
                </c:pt>
                <c:pt idx="10">
                  <c:v>radio &amp; podcasts</c:v>
                </c:pt>
                <c:pt idx="11">
                  <c:v>rock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</c:strCache>
            </c:strRef>
          </c:cat>
          <c:val>
            <c:numRef>
              <c:f>'State percentages x subcategory'!$J$6:$J$46</c:f>
              <c:numCache>
                <c:formatCode>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0.875</c:v>
                </c:pt>
                <c:pt idx="5">
                  <c:v>1</c:v>
                </c:pt>
                <c:pt idx="6">
                  <c:v>1</c:v>
                </c:pt>
                <c:pt idx="7">
                  <c:v>0.64375000000000004</c:v>
                </c:pt>
                <c:pt idx="8">
                  <c:v>0.651031894934334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0.85</c:v>
                </c:pt>
                <c:pt idx="14">
                  <c:v>0.66666666666666663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E-4D54-A10E-E69D025A18A9}"/>
            </c:ext>
          </c:extLst>
        </c:ser>
        <c:ser>
          <c:idx val="1"/>
          <c:order val="1"/>
          <c:tx>
            <c:strRef>
              <c:f>'State percentages x subcategory'!$K$5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percentages x subcategory'!$I$6:$I$46</c:f>
              <c:strCache>
                <c:ptCount val="17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metal</c:v>
                </c:pt>
                <c:pt idx="6">
                  <c:v>nonfiction</c:v>
                </c:pt>
                <c:pt idx="7">
                  <c:v>photobooks</c:v>
                </c:pt>
                <c:pt idx="8">
                  <c:v>plays</c:v>
                </c:pt>
                <c:pt idx="9">
                  <c:v>pop</c:v>
                </c:pt>
                <c:pt idx="10">
                  <c:v>radio &amp; podcasts</c:v>
                </c:pt>
                <c:pt idx="11">
                  <c:v>rock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</c:strCache>
            </c:strRef>
          </c:cat>
          <c:val>
            <c:numRef>
              <c:f>'State percentages x subcategory'!$K$6:$K$46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</c:v>
                </c:pt>
                <c:pt idx="6">
                  <c:v>0</c:v>
                </c:pt>
                <c:pt idx="7">
                  <c:v>0.35625000000000001</c:v>
                </c:pt>
                <c:pt idx="8">
                  <c:v>0.33114446529080677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3.3333333333333333E-2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E-4D54-A10E-E69D025A18A9}"/>
            </c:ext>
          </c:extLst>
        </c:ser>
        <c:ser>
          <c:idx val="2"/>
          <c:order val="2"/>
          <c:tx>
            <c:strRef>
              <c:f>'State percentages x subcategory'!$L$5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percentages x subcategory'!$I$6:$I$46</c:f>
              <c:strCache>
                <c:ptCount val="17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metal</c:v>
                </c:pt>
                <c:pt idx="6">
                  <c:v>nonfiction</c:v>
                </c:pt>
                <c:pt idx="7">
                  <c:v>photobooks</c:v>
                </c:pt>
                <c:pt idx="8">
                  <c:v>plays</c:v>
                </c:pt>
                <c:pt idx="9">
                  <c:v>pop</c:v>
                </c:pt>
                <c:pt idx="10">
                  <c:v>radio &amp; podcasts</c:v>
                </c:pt>
                <c:pt idx="11">
                  <c:v>rock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</c:strCache>
            </c:strRef>
          </c:cat>
          <c:val>
            <c:numRef>
              <c:f>'State percentages x subcategory'!$L$6:$L$46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FE-4D54-A10E-E69D025A18A9}"/>
            </c:ext>
          </c:extLst>
        </c:ser>
        <c:ser>
          <c:idx val="3"/>
          <c:order val="3"/>
          <c:tx>
            <c:strRef>
              <c:f>'State percentages x subcategory'!$M$5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percentages x subcategory'!$I$6:$I$46</c:f>
              <c:strCache>
                <c:ptCount val="17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metal</c:v>
                </c:pt>
                <c:pt idx="6">
                  <c:v>nonfiction</c:v>
                </c:pt>
                <c:pt idx="7">
                  <c:v>photobooks</c:v>
                </c:pt>
                <c:pt idx="8">
                  <c:v>plays</c:v>
                </c:pt>
                <c:pt idx="9">
                  <c:v>pop</c:v>
                </c:pt>
                <c:pt idx="10">
                  <c:v>radio &amp; podcasts</c:v>
                </c:pt>
                <c:pt idx="11">
                  <c:v>rock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</c:strCache>
            </c:strRef>
          </c:cat>
          <c:val>
            <c:numRef>
              <c:f>'State percentages x subcategory'!$M$6:$M$46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1.7823639774859287E-2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FE-4D54-A10E-E69D025A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3653391"/>
        <c:axId val="1823652975"/>
      </c:barChart>
      <c:catAx>
        <c:axId val="182365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652975"/>
        <c:crosses val="autoZero"/>
        <c:auto val="1"/>
        <c:lblAlgn val="ctr"/>
        <c:lblOffset val="100"/>
        <c:noMultiLvlLbl val="0"/>
      </c:catAx>
      <c:valAx>
        <c:axId val="182365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65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Proportion</a:t>
            </a:r>
            <a:r>
              <a:rPr lang="en-AU" baseline="0"/>
              <a:t> of campaigns by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211-4C32-B15D-0AB89BC36D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211-4C32-B15D-0AB89BC36D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211-4C32-B15D-0AB89BC36DB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211-4C32-B15D-0AB89BC36DB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211-4C32-B15D-0AB89BC36DB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211-4C32-B15D-0AB89BC36DB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211-4C32-B15D-0AB89BC36DB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211-4C32-B15D-0AB89BC36DB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211-4C32-B15D-0AB89BC36DB9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'Proportion of campaigns x categ'!$I$5:$I$13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'Proportion of campaigns x categ'!$J$5:$J$13</c:f>
              <c:numCache>
                <c:formatCode>0.0%</c:formatCode>
                <c:ptCount val="9"/>
                <c:pt idx="0">
                  <c:v>0.12639766650461837</c:v>
                </c:pt>
                <c:pt idx="1">
                  <c:v>4.8614487117160911E-2</c:v>
                </c:pt>
                <c:pt idx="2">
                  <c:v>5.3475935828877004E-2</c:v>
                </c:pt>
                <c:pt idx="3">
                  <c:v>5.8337384540593099E-3</c:v>
                </c:pt>
                <c:pt idx="4">
                  <c:v>0.17015070491006321</c:v>
                </c:pt>
                <c:pt idx="5">
                  <c:v>5.3475935828877004E-2</c:v>
                </c:pt>
                <c:pt idx="6">
                  <c:v>5.7608167233835682E-2</c:v>
                </c:pt>
                <c:pt idx="7">
                  <c:v>0.14584346135148274</c:v>
                </c:pt>
                <c:pt idx="8">
                  <c:v>0.33859990277102575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F-415C-BEF7-23C99474906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 percentages by</a:t>
            </a:r>
            <a:r>
              <a:rPr lang="en-AU" baseline="0"/>
              <a:t> month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percentages x month'!$K$6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 x month'!$J$7:$J$18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percentages x month'!$K$7:$K$18</c:f>
              <c:numCache>
                <c:formatCode>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A-42A6-B4E6-F74D6DCE7E43}"/>
            </c:ext>
          </c:extLst>
        </c:ser>
        <c:ser>
          <c:idx val="1"/>
          <c:order val="1"/>
          <c:tx>
            <c:strRef>
              <c:f>'State percentages x month'!$L$6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 x month'!$J$7:$J$18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percentages x month'!$L$7:$L$18</c:f>
              <c:numCache>
                <c:formatCode>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A-42A6-B4E6-F74D6DCE7E43}"/>
            </c:ext>
          </c:extLst>
        </c:ser>
        <c:ser>
          <c:idx val="2"/>
          <c:order val="2"/>
          <c:tx>
            <c:strRef>
              <c:f>'State percentages x month'!$M$6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 x month'!$J$7:$J$18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percentages x month'!$M$7:$M$18</c:f>
              <c:numCache>
                <c:formatCode>0%</c:formatCode>
                <c:ptCount val="12"/>
                <c:pt idx="0">
                  <c:v>9.264305177111716E-2</c:v>
                </c:pt>
                <c:pt idx="1">
                  <c:v>7.6487252124645896E-2</c:v>
                </c:pt>
                <c:pt idx="2">
                  <c:v>8.0924855491329481E-2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A-42A6-B4E6-F74D6DCE7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383439"/>
        <c:axId val="188338468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'State percentages x month'!$N$6</c15:sqref>
                        </c15:formulaRef>
                      </c:ext>
                    </c:extLst>
                    <c:strCache>
                      <c:ptCount val="1"/>
                      <c:pt idx="0">
                        <c:v>live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'State percentages x month'!$J$7:$J$18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'State percentages x month'!$N$7:$N$18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5.4495912806539508E-3</c:v>
                      </c:pt>
                      <c:pt idx="1">
                        <c:v>5.0991501416430593E-2</c:v>
                      </c:pt>
                      <c:pt idx="2">
                        <c:v>8.6705202312138727E-2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18A-42A6-B4E6-F74D6DCE7E43}"/>
                  </c:ext>
                </c:extLst>
              </c15:ser>
            </c15:filteredLineSeries>
          </c:ext>
        </c:extLst>
      </c:lineChart>
      <c:catAx>
        <c:axId val="188338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84687"/>
        <c:crosses val="autoZero"/>
        <c:auto val="1"/>
        <c:lblAlgn val="ctr"/>
        <c:lblOffset val="100"/>
        <c:noMultiLvlLbl val="0"/>
      </c:catAx>
      <c:valAx>
        <c:axId val="18833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8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0</xdr:row>
      <xdr:rowOff>95248</xdr:rowOff>
    </xdr:from>
    <xdr:to>
      <xdr:col>20</xdr:col>
      <xdr:colOff>85725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B161C-AEB8-4D7A-878D-02FED7FA1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4</xdr:row>
      <xdr:rowOff>0</xdr:rowOff>
    </xdr:from>
    <xdr:to>
      <xdr:col>19</xdr:col>
      <xdr:colOff>619124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99090-2510-4328-A7DC-F62D4CEAA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123824</xdr:rowOff>
    </xdr:from>
    <xdr:to>
      <xdr:col>17</xdr:col>
      <xdr:colOff>123825</xdr:colOff>
      <xdr:row>26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47349-2FC9-4FE3-BA55-31850DE48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404812</xdr:colOff>
      <xdr:row>16</xdr:row>
      <xdr:rowOff>166687</xdr:rowOff>
    </xdr:from>
    <xdr:to>
      <xdr:col>24</xdr:col>
      <xdr:colOff>80961</xdr:colOff>
      <xdr:row>35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BE280-19AF-4DF6-984D-EFC031DD7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1252536</xdr:colOff>
      <xdr:row>16</xdr:row>
      <xdr:rowOff>26193</xdr:rowOff>
    </xdr:from>
    <xdr:to>
      <xdr:col>15</xdr:col>
      <xdr:colOff>542924</xdr:colOff>
      <xdr:row>38</xdr:row>
      <xdr:rowOff>123826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3EAF12-FDB3-4B3F-9CC9-CEA938E79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488155</xdr:colOff>
      <xdr:row>15</xdr:row>
      <xdr:rowOff>92869</xdr:rowOff>
    </xdr:from>
    <xdr:to>
      <xdr:col>14</xdr:col>
      <xdr:colOff>523875</xdr:colOff>
      <xdr:row>36</xdr:row>
      <xdr:rowOff>128588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15767D-6585-429B-8E7E-3B10BAECB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438149</xdr:colOff>
      <xdr:row>5</xdr:row>
      <xdr:rowOff>180974</xdr:rowOff>
    </xdr:from>
    <xdr:to>
      <xdr:col>22</xdr:col>
      <xdr:colOff>523874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47BCC-3512-46F0-A425-DFCAE9027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390524</xdr:colOff>
      <xdr:row>5</xdr:row>
      <xdr:rowOff>0</xdr:rowOff>
    </xdr:from>
    <xdr:to>
      <xdr:col>25</xdr:col>
      <xdr:colOff>276225</xdr:colOff>
      <xdr:row>50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01BCB-7FB8-4E41-B476-EBDF6A0FC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371474</xdr:colOff>
      <xdr:row>2</xdr:row>
      <xdr:rowOff>133350</xdr:rowOff>
    </xdr:from>
    <xdr:to>
      <xdr:col>21</xdr:col>
      <xdr:colOff>342900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AB42B-3E64-494D-8F9B-E287BEF95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466725</xdr:colOff>
      <xdr:row>4</xdr:row>
      <xdr:rowOff>9524</xdr:rowOff>
    </xdr:from>
    <xdr:to>
      <xdr:col>24</xdr:col>
      <xdr:colOff>428625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E8ACC-A35B-4FC3-A6A6-726840F3D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Potter" refreshedDate="44324.517707870371" createdVersion="7" refreshedVersion="7" minRefreshableVersion="3" recordCount="4115" xr:uid="{25E468D2-5D92-455E-AE51-3D50CCB0E1CF}">
  <cacheSource type="worksheet">
    <worksheetSource ref="A1:R1048576" sheet="Kickstarter campaigns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Potter" refreshedDate="44324.547566550929" createdVersion="7" refreshedVersion="7" minRefreshableVersion="3" recordCount="4115" xr:uid="{9E344A32-7A1C-42F7-A12D-C3152722B332}">
  <cacheSource type="worksheet">
    <worksheetSource ref="A1:T1048576" sheet="Kickstarter campaigns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Potter" refreshedDate="44325.620760995371" createdVersion="7" refreshedVersion="7" minRefreshableVersion="3" recordCount="4114" xr:uid="{0F9199FC-D265-40F3-BAF0-2139B03F4999}">
  <cacheSource type="worksheet">
    <worksheetSource ref="D1:T4115" sheet="Kickstarter campaigns data"/>
  </cacheSource>
  <cacheFields count="17"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x v="0"/>
    <d v="2015-06-22T00:10:11"/>
    <d v="2015-07-23T03:00:00"/>
  </r>
  <r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x v="0"/>
    <d v="2017-01-31T14:24:43"/>
    <d v="2017-03-02T14:24:43"/>
  </r>
  <r>
    <x v="2"/>
    <n v="525"/>
    <x v="0"/>
    <s v="GB"/>
    <s v="GBP"/>
    <n v="1455555083"/>
    <n v="1454691083"/>
    <b v="0"/>
    <n v="35"/>
    <b v="1"/>
    <s v="film &amp; video/television"/>
    <x v="2"/>
    <n v="15"/>
    <x v="0"/>
    <x v="0"/>
    <d v="2016-02-05T16:51:23"/>
    <d v="2016-02-15T16:51:23"/>
  </r>
  <r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x v="0"/>
    <d v="2014-07-08T12:21:47"/>
    <d v="2014-08-07T12:21:47"/>
  </r>
  <r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x v="0"/>
    <d v="2015-11-19T20:01:19"/>
    <d v="2015-12-19T20:01:19"/>
  </r>
  <r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x v="0"/>
    <d v="2016-07-12T22:23:27"/>
    <d v="2016-07-29T05:35:00"/>
  </r>
  <r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x v="0"/>
    <d v="2014-06-04T01:44:10"/>
    <d v="2014-06-14T01:44:10"/>
  </r>
  <r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x v="0"/>
    <d v="2016-05-26T01:07:47"/>
    <d v="2016-07-05T01:07:47"/>
  </r>
  <r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x v="0"/>
    <d v="2016-04-08T22:40:12"/>
    <d v="2016-04-15T21:00:00"/>
  </r>
  <r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x v="0"/>
    <d v="2016-03-18T02:29:04"/>
    <d v="2016-04-17T02:29:04"/>
  </r>
  <r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x v="0"/>
    <d v="2014-05-21T01:37:59"/>
    <d v="2014-06-25T01:37:59"/>
  </r>
  <r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x v="0"/>
    <d v="2016-07-21T18:41:02"/>
    <d v="2016-08-22T03:00:00"/>
  </r>
  <r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x v="0"/>
    <d v="2014-06-01T17:07:05"/>
    <d v="2014-07-16T03:00:00"/>
  </r>
  <r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x v="0"/>
    <d v="2016-05-18T16:15:09"/>
    <d v="2016-06-23T20:27:00"/>
  </r>
  <r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x v="0"/>
    <d v="2014-06-18T00:38:08"/>
    <d v="2014-07-13T13:59:00"/>
  </r>
  <r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x v="0"/>
    <d v="2015-09-09T09:24:18"/>
    <d v="2015-09-27T20:14:00"/>
  </r>
  <r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x v="0"/>
    <d v="2014-05-01T19:06:51"/>
    <d v="2014-06-16T05:30:00"/>
  </r>
  <r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x v="0"/>
    <d v="2014-10-05T17:33:42"/>
    <d v="2014-11-04T18:33:42"/>
  </r>
  <r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x v="0"/>
    <d v="2014-08-18T13:00:56"/>
    <d v="2014-09-17T13:00:56"/>
  </r>
  <r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x v="0"/>
    <d v="2015-06-20T19:35:34"/>
    <d v="2015-07-20T19:35:34"/>
  </r>
  <r>
    <x v="13"/>
    <n v="2004"/>
    <x v="0"/>
    <s v="US"/>
    <s v="USD"/>
    <n v="1442167912"/>
    <n v="1436983912"/>
    <b v="0"/>
    <n v="25"/>
    <b v="1"/>
    <s v="film &amp; video/television"/>
    <x v="20"/>
    <n v="80.16"/>
    <x v="0"/>
    <x v="0"/>
    <d v="2015-07-15T18:11:52"/>
    <d v="2015-09-13T18:11:52"/>
  </r>
  <r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x v="0"/>
    <d v="2014-08-27T15:03:09"/>
    <d v="2014-09-26T15:03:09"/>
  </r>
  <r>
    <x v="18"/>
    <n v="410"/>
    <x v="0"/>
    <s v="US"/>
    <s v="USD"/>
    <n v="1420099140"/>
    <n v="1418766740"/>
    <b v="0"/>
    <n v="8"/>
    <b v="1"/>
    <s v="film &amp; video/television"/>
    <x v="22"/>
    <n v="51.25"/>
    <x v="0"/>
    <x v="0"/>
    <d v="2014-12-16T21:52:20"/>
    <d v="2015-01-01T07:59:00"/>
  </r>
  <r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x v="0"/>
    <d v="2015-04-03T18:41:41"/>
    <d v="2015-04-30T15:20:00"/>
  </r>
  <r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x v="0"/>
    <d v="2015-08-13T19:41:03"/>
    <d v="2015-09-15T19:39:00"/>
  </r>
  <r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x v="0"/>
    <d v="2015-11-10T00:36:01"/>
    <d v="2016-01-09T00:36:01"/>
  </r>
  <r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x v="0"/>
    <d v="2014-07-08T12:22:24"/>
    <d v="2014-08-17T12:22:24"/>
  </r>
  <r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x v="0"/>
    <d v="2014-10-17T03:57:13"/>
    <d v="2014-11-16T04:57:13"/>
  </r>
  <r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x v="0"/>
    <d v="2015-11-16T23:08:04"/>
    <d v="2015-12-16T23:08:04"/>
  </r>
  <r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x v="0"/>
    <d v="2014-06-22T16:09:28"/>
    <d v="2014-07-22T16:09:28"/>
  </r>
  <r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x v="0"/>
    <d v="2014-07-22T07:01:55"/>
    <d v="2014-08-21T07:01:55"/>
  </r>
  <r>
    <x v="24"/>
    <n v="13"/>
    <x v="0"/>
    <s v="US"/>
    <s v="USD"/>
    <n v="1453748434"/>
    <n v="1452193234"/>
    <b v="0"/>
    <n v="1"/>
    <b v="1"/>
    <s v="film &amp; video/television"/>
    <x v="31"/>
    <n v="13"/>
    <x v="0"/>
    <x v="0"/>
    <d v="2016-01-07T19:00:34"/>
    <d v="2016-01-25T19:00:34"/>
  </r>
  <r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x v="0"/>
    <d v="2016-04-01T15:03:37"/>
    <d v="2016-05-13T03:59:00"/>
  </r>
  <r>
    <x v="26"/>
    <n v="5360"/>
    <x v="0"/>
    <s v="US"/>
    <s v="USD"/>
    <n v="1447001501"/>
    <n v="1444405901"/>
    <b v="0"/>
    <n v="64"/>
    <b v="1"/>
    <s v="film &amp; video/television"/>
    <x v="33"/>
    <n v="83.75"/>
    <x v="0"/>
    <x v="0"/>
    <d v="2015-10-09T15:51:41"/>
    <d v="2015-11-08T16:51:41"/>
  </r>
  <r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x v="0"/>
    <d v="2014-07-21T07:43:21"/>
    <d v="2014-08-05T07:43:21"/>
  </r>
  <r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x v="0"/>
    <d v="2015-04-04T07:00:14"/>
    <d v="2015-04-28T00:00:00"/>
  </r>
  <r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x v="0"/>
    <d v="2015-03-05T07:22:05"/>
    <d v="2015-04-04T06:22:05"/>
  </r>
  <r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x v="0"/>
    <d v="2015-01-28T16:37:59"/>
    <d v="2015-02-27T16:37:59"/>
  </r>
  <r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x v="0"/>
    <d v="2013-04-11T01:22:24"/>
    <d v="2013-05-11T01:22:24"/>
  </r>
  <r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x v="0"/>
    <d v="2014-04-25T01:07:48"/>
    <d v="2014-05-25T22:59:00"/>
  </r>
  <r>
    <x v="13"/>
    <n v="2027"/>
    <x v="0"/>
    <s v="US"/>
    <s v="USD"/>
    <n v="1403150400"/>
    <n v="1401426488"/>
    <b v="0"/>
    <n v="16"/>
    <b v="1"/>
    <s v="film &amp; video/television"/>
    <x v="40"/>
    <n v="126.6875"/>
    <x v="0"/>
    <x v="0"/>
    <d v="2014-05-30T05:08:08"/>
    <d v="2014-06-19T04:00:00"/>
  </r>
  <r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x v="0"/>
    <d v="2014-09-05T13:39:14"/>
    <d v="2014-10-05T13:39:14"/>
  </r>
  <r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x v="0"/>
    <d v="2014-11-28T15:20:26"/>
    <d v="2014-12-28T15:20:26"/>
  </r>
  <r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x v="0"/>
    <d v="2014-06-12T18:58:06"/>
    <d v="2014-07-13T00:00:00"/>
  </r>
  <r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x v="0"/>
    <d v="2014-08-23T02:22:17"/>
    <d v="2014-10-07T02:22:17"/>
  </r>
  <r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x v="0"/>
    <d v="2016-03-28T14:58:27"/>
    <d v="2016-04-27T14:58:27"/>
  </r>
  <r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x v="0"/>
    <d v="2015-11-15T23:09:34"/>
    <d v="2015-12-15T23:09:34"/>
  </r>
  <r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x v="0"/>
    <d v="2014-10-20T19:40:07"/>
    <d v="2014-12-19T20:40:07"/>
  </r>
  <r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x v="0"/>
    <d v="2015-01-29T12:24:20"/>
    <d v="2015-03-01T12:00:00"/>
  </r>
  <r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x v="0"/>
    <d v="2015-09-24T04:14:05"/>
    <d v="2015-10-24T04:14:05"/>
  </r>
  <r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x v="0"/>
    <d v="2014-12-22T18:04:18"/>
    <d v="2015-01-30T17:00:00"/>
  </r>
  <r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x v="0"/>
    <d v="2015-07-11T22:17:17"/>
    <d v="2015-08-10T22:17:17"/>
  </r>
  <r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x v="0"/>
    <d v="2014-06-17T16:50:46"/>
    <d v="2014-07-17T16:50:46"/>
  </r>
  <r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x v="0"/>
    <d v="2014-03-21T13:10:45"/>
    <d v="2014-04-04T22:00:00"/>
  </r>
  <r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x v="0"/>
    <d v="2015-11-25T17:07:01"/>
    <d v="2015-12-25T17:07:01"/>
  </r>
  <r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x v="0"/>
    <d v="2016-05-06T23:15:16"/>
    <d v="2016-05-27T23:15:16"/>
  </r>
  <r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x v="0"/>
    <d v="2015-05-25T13:10:24"/>
    <d v="2015-06-08T16:00:00"/>
  </r>
  <r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x v="0"/>
    <d v="2015-03-26T19:59:22"/>
    <d v="2015-04-25T19:59:22"/>
  </r>
  <r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x v="0"/>
    <d v="2014-10-20T17:52:52"/>
    <d v="2014-11-19T18:52:52"/>
  </r>
  <r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x v="0"/>
    <d v="2015-08-14T05:39:36"/>
    <d v="2015-09-14T21:00:00"/>
  </r>
  <r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x v="1"/>
    <d v="2014-03-03T21:38:37"/>
    <d v="2014-03-23T00:00:00"/>
  </r>
  <r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x v="1"/>
    <d v="2013-05-15T19:32:37"/>
    <d v="2013-06-06T19:32:37"/>
  </r>
  <r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x v="1"/>
    <d v="2013-02-06T19:11:18"/>
    <d v="2013-03-03T19:11:18"/>
  </r>
  <r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x v="1"/>
    <d v="2013-12-04T21:53:33"/>
    <d v="2013-12-28T04:59:00"/>
  </r>
  <r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x v="1"/>
    <d v="2013-06-08T00:26:21"/>
    <d v="2013-07-08T00:26:21"/>
  </r>
  <r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x v="1"/>
    <d v="2014-07-15T19:42:34"/>
    <d v="2014-08-11T05:59:00"/>
  </r>
  <r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x v="1"/>
    <d v="2016-06-18T20:23:40"/>
    <d v="2016-07-18T20:23:40"/>
  </r>
  <r>
    <x v="13"/>
    <n v="2325"/>
    <x v="0"/>
    <s v="US"/>
    <s v="USD"/>
    <n v="1342360804"/>
    <n v="1339768804"/>
    <b v="0"/>
    <n v="20"/>
    <b v="1"/>
    <s v="film &amp; video/shorts"/>
    <x v="63"/>
    <n v="116.25"/>
    <x v="0"/>
    <x v="1"/>
    <d v="2012-06-15T14:00:04"/>
    <d v="2012-07-15T14:00:04"/>
  </r>
  <r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x v="1"/>
    <d v="2014-01-24T13:39:51"/>
    <d v="2014-02-23T13:39:51"/>
  </r>
  <r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x v="1"/>
    <d v="2011-08-31T04:30:25"/>
    <d v="2011-10-02T06:59:00"/>
  </r>
  <r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x v="1"/>
    <d v="2011-07-06T21:30:45"/>
    <d v="2011-09-04T21:30:45"/>
  </r>
  <r>
    <x v="40"/>
    <n v="2231"/>
    <x v="0"/>
    <s v="US"/>
    <s v="USD"/>
    <n v="1338186657"/>
    <n v="1333002657"/>
    <b v="0"/>
    <n v="32"/>
    <b v="1"/>
    <s v="film &amp; video/shorts"/>
    <x v="67"/>
    <n v="69.71875"/>
    <x v="0"/>
    <x v="1"/>
    <d v="2012-03-29T06:30:57"/>
    <d v="2012-05-28T06:30:57"/>
  </r>
  <r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x v="1"/>
    <d v="2012-10-26T00:14:41"/>
    <d v="2012-11-15T00:00:00"/>
  </r>
  <r>
    <x v="42"/>
    <n v="900"/>
    <x v="0"/>
    <s v="US"/>
    <s v="USD"/>
    <n v="1304395140"/>
    <n v="1297620584"/>
    <b v="0"/>
    <n v="18"/>
    <b v="1"/>
    <s v="film &amp; video/shorts"/>
    <x v="31"/>
    <n v="50"/>
    <x v="0"/>
    <x v="1"/>
    <d v="2011-02-13T18:09:44"/>
    <d v="2011-05-03T03:59:00"/>
  </r>
  <r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x v="1"/>
    <d v="2015-12-22T11:41:35"/>
    <d v="2016-01-21T11:41:35"/>
  </r>
  <r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x v="1"/>
    <d v="2013-03-24T05:01:12"/>
    <d v="2013-04-23T05:01:12"/>
  </r>
  <r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x v="1"/>
    <d v="2011-10-28T16:35:58"/>
    <d v="2011-12-27T17:35:58"/>
  </r>
  <r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x v="1"/>
    <d v="2012-03-29T03:28:37"/>
    <d v="2012-05-21T02:59:00"/>
  </r>
  <r>
    <x v="45"/>
    <n v="1351"/>
    <x v="0"/>
    <s v="FR"/>
    <s v="EUR"/>
    <n v="1472751121"/>
    <n v="1471887121"/>
    <b v="0"/>
    <n v="35"/>
    <b v="1"/>
    <s v="film &amp; video/shorts"/>
    <x v="73"/>
    <n v="38.6"/>
    <x v="0"/>
    <x v="1"/>
    <d v="2016-08-22T17:32:01"/>
    <d v="2016-09-01T17:32:01"/>
  </r>
  <r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x v="1"/>
    <d v="2014-03-26T18:38:13"/>
    <d v="2014-04-25T18:38:13"/>
  </r>
  <r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x v="1"/>
    <d v="2013-11-05T02:00:56"/>
    <d v="2013-12-10T02:00:56"/>
  </r>
  <r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x v="1"/>
    <d v="2012-07-10T03:48:47"/>
    <d v="2012-07-14T03:02:00"/>
  </r>
  <r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x v="1"/>
    <d v="2011-09-09T19:41:01"/>
    <d v="2011-10-09T19:41:01"/>
  </r>
  <r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x v="1"/>
    <d v="2015-02-07T14:46:29"/>
    <d v="2015-02-22T11:30:00"/>
  </r>
  <r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x v="1"/>
    <d v="2011-04-15T18:11:26"/>
    <d v="2011-05-15T18:11:26"/>
  </r>
  <r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x v="1"/>
    <d v="2011-08-24T03:00:37"/>
    <d v="2011-09-23T03:00:37"/>
  </r>
  <r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x v="1"/>
    <d v="2015-10-14T13:20:45"/>
    <d v="2015-12-27T14:20:45"/>
  </r>
  <r>
    <x v="30"/>
    <n v="2615"/>
    <x v="0"/>
    <s v="US"/>
    <s v="USD"/>
    <n v="1275529260"/>
    <n v="1274705803"/>
    <b v="0"/>
    <n v="25"/>
    <b v="1"/>
    <s v="film &amp; video/shorts"/>
    <x v="81"/>
    <n v="104.6"/>
    <x v="0"/>
    <x v="1"/>
    <d v="2010-05-24T12:56:43"/>
    <d v="2010-06-03T01:41:00"/>
  </r>
  <r>
    <x v="8"/>
    <n v="3600"/>
    <x v="0"/>
    <s v="US"/>
    <s v="USD"/>
    <n v="1403452131"/>
    <n v="1401205731"/>
    <b v="0"/>
    <n v="60"/>
    <b v="1"/>
    <s v="film &amp; video/shorts"/>
    <x v="82"/>
    <n v="60"/>
    <x v="0"/>
    <x v="1"/>
    <d v="2014-05-27T15:48:51"/>
    <d v="2014-06-22T15:48:51"/>
  </r>
  <r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x v="1"/>
    <d v="2013-05-08T18:03:12"/>
    <d v="2013-06-02T18:03:12"/>
  </r>
  <r>
    <x v="2"/>
    <n v="502"/>
    <x v="0"/>
    <s v="US"/>
    <s v="USD"/>
    <n v="1310454499"/>
    <n v="1307862499"/>
    <b v="0"/>
    <n v="16"/>
    <b v="1"/>
    <s v="film &amp; video/shorts"/>
    <x v="84"/>
    <n v="31.375"/>
    <x v="0"/>
    <x v="1"/>
    <d v="2011-06-12T07:08:19"/>
    <d v="2011-07-12T07:08:19"/>
  </r>
  <r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x v="1"/>
    <d v="2011-03-17T09:39:24"/>
    <d v="2011-05-17T09:39:24"/>
  </r>
  <r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x v="1"/>
    <d v="2016-12-17T04:46:23"/>
    <d v="2017-02-01T08:00:00"/>
  </r>
  <r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x v="1"/>
    <d v="2012-06-05T20:35:37"/>
    <d v="2012-07-03T21:00:00"/>
  </r>
  <r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x v="1"/>
    <d v="2014-03-18T17:13:42"/>
    <d v="2014-04-07T17:13:42"/>
  </r>
  <r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x v="1"/>
    <d v="2012-01-27T00:07:21"/>
    <d v="2012-02-26T00:07:21"/>
  </r>
  <r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x v="1"/>
    <d v="2010-05-26T15:54:01"/>
    <d v="2010-08-01T03:00:00"/>
  </r>
  <r>
    <x v="44"/>
    <n v="425"/>
    <x v="0"/>
    <s v="US"/>
    <s v="USD"/>
    <n v="1310440482"/>
    <n v="1307848482"/>
    <b v="0"/>
    <n v="8"/>
    <b v="1"/>
    <s v="film &amp; video/shorts"/>
    <x v="90"/>
    <n v="53.125"/>
    <x v="0"/>
    <x v="1"/>
    <d v="2011-06-12T03:14:42"/>
    <d v="2011-07-12T03:14:42"/>
  </r>
  <r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x v="1"/>
    <d v="2012-11-01T19:04:34"/>
    <d v="2012-12-07T23:30:00"/>
  </r>
  <r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x v="1"/>
    <d v="2013-12-23T21:39:59"/>
    <d v="2014-01-22T21:39:59"/>
  </r>
  <r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x v="1"/>
    <d v="2012-10-15T18:04:46"/>
    <d v="2012-11-04T19:04:46"/>
  </r>
  <r>
    <x v="8"/>
    <n v="3500"/>
    <x v="0"/>
    <s v="US"/>
    <s v="USD"/>
    <n v="1359052710"/>
    <n v="1356979110"/>
    <b v="0"/>
    <n v="35"/>
    <b v="1"/>
    <s v="film &amp; video/shorts"/>
    <x v="31"/>
    <n v="100"/>
    <x v="0"/>
    <x v="1"/>
    <d v="2012-12-31T18:38:30"/>
    <d v="2013-01-24T18:38:30"/>
  </r>
  <r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x v="1"/>
    <d v="2010-11-23T03:08:53"/>
    <d v="2010-12-23T03:08:53"/>
  </r>
  <r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x v="1"/>
    <d v="2014-02-12T19:20:30"/>
    <d v="2014-03-07T19:20:30"/>
  </r>
  <r>
    <x v="2"/>
    <n v="600"/>
    <x v="0"/>
    <s v="US"/>
    <s v="USD"/>
    <n v="1301792400"/>
    <n v="1299775266"/>
    <b v="0"/>
    <n v="10"/>
    <b v="1"/>
    <s v="film &amp; video/shorts"/>
    <x v="43"/>
    <n v="60"/>
    <x v="0"/>
    <x v="1"/>
    <d v="2011-03-10T16:41:06"/>
    <d v="2011-04-03T01:00:00"/>
  </r>
  <r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x v="1"/>
    <d v="2016-04-25T17:23:40"/>
    <d v="2016-05-14T00:00:00"/>
  </r>
  <r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x v="1"/>
    <d v="2012-03-19T18:38:21"/>
    <d v="2012-04-02T18:38:21"/>
  </r>
  <r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x v="1"/>
    <d v="2011-04-02T23:34:47"/>
    <d v="2011-04-24T23:34:47"/>
  </r>
  <r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x v="1"/>
    <d v="2013-04-01T14:42:50"/>
    <d v="2013-05-31T14:42:50"/>
  </r>
  <r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x v="1"/>
    <d v="2011-01-27T00:37:10"/>
    <d v="2011-02-26T00:37:10"/>
  </r>
  <r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x v="1"/>
    <d v="2013-10-10T22:47:33"/>
    <d v="2013-11-14T05:59:00"/>
  </r>
  <r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x v="1"/>
    <d v="2015-05-01T07:59:47"/>
    <d v="2015-05-31T07:59:47"/>
  </r>
  <r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x v="1"/>
    <d v="2014-03-20T01:01:58"/>
    <d v="2014-04-13T02:00:00"/>
  </r>
  <r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x v="1"/>
    <d v="2011-07-29T18:12:08"/>
    <d v="2011-08-06T15:00:00"/>
  </r>
  <r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x v="1"/>
    <d v="2011-11-14T06:34:48"/>
    <d v="2012-01-13T06:34:48"/>
  </r>
  <r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x v="1"/>
    <d v="2012-01-10T17:44:04"/>
    <d v="2012-02-04T17:44:04"/>
  </r>
  <r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x v="1"/>
    <d v="2011-02-21T11:55:55"/>
    <d v="2011-04-08T10:55:55"/>
  </r>
  <r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x v="1"/>
    <d v="2010-03-11T20:02:24"/>
    <d v="2010-06-09T19:00:00"/>
  </r>
  <r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x v="1"/>
    <d v="2011-06-29T01:17:16"/>
    <d v="2011-07-29T01:17:16"/>
  </r>
  <r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x v="1"/>
    <d v="2011-07-15T01:39:46"/>
    <d v="2011-08-13T23:00:00"/>
  </r>
  <r>
    <x v="54"/>
    <n v="10"/>
    <x v="1"/>
    <s v="HK"/>
    <s v="HKD"/>
    <n v="1475457107"/>
    <n v="1472865107"/>
    <b v="0"/>
    <n v="1"/>
    <b v="0"/>
    <s v="film &amp; video/science fiction"/>
    <x v="107"/>
    <n v="10"/>
    <x v="0"/>
    <x v="2"/>
    <d v="2016-09-03T01:11:47"/>
    <d v="2016-10-03T01:11:47"/>
  </r>
  <r>
    <x v="9"/>
    <n v="1"/>
    <x v="1"/>
    <s v="US"/>
    <s v="USD"/>
    <n v="1429352160"/>
    <n v="1427993710"/>
    <b v="0"/>
    <n v="1"/>
    <b v="0"/>
    <s v="film &amp; video/science fiction"/>
    <x v="108"/>
    <n v="1"/>
    <x v="0"/>
    <x v="2"/>
    <d v="2015-04-02T16:55:10"/>
    <d v="2015-04-18T10:16:00"/>
  </r>
  <r>
    <x v="55"/>
    <n v="0"/>
    <x v="1"/>
    <s v="US"/>
    <s v="USD"/>
    <n v="1476094907"/>
    <n v="1470910907"/>
    <b v="0"/>
    <n v="0"/>
    <b v="0"/>
    <s v="film &amp; video/science fiction"/>
    <x v="109"/>
    <e v="#DIV/0!"/>
    <x v="0"/>
    <x v="2"/>
    <d v="2016-08-11T10:21:47"/>
    <d v="2016-10-10T10:21:47"/>
  </r>
  <r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x v="2"/>
    <d v="2014-09-22T18:46:04"/>
    <d v="2014-10-28T22:00:00"/>
  </r>
  <r>
    <x v="23"/>
    <n v="0"/>
    <x v="1"/>
    <s v="US"/>
    <s v="USD"/>
    <n v="1431728242"/>
    <n v="1429568242"/>
    <b v="0"/>
    <n v="0"/>
    <b v="0"/>
    <s v="film &amp; video/science fiction"/>
    <x v="109"/>
    <e v="#DIV/0!"/>
    <x v="0"/>
    <x v="2"/>
    <d v="2015-04-20T22:17:22"/>
    <d v="2015-05-15T22:17:22"/>
  </r>
  <r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x v="2"/>
    <d v="2016-12-05T23:51:20"/>
    <d v="2017-02-03T23:51:20"/>
  </r>
  <r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x v="2"/>
    <d v="2015-05-11T14:08:57"/>
    <d v="2015-06-11T02:00:00"/>
  </r>
  <r>
    <x v="6"/>
    <n v="190"/>
    <x v="1"/>
    <s v="US"/>
    <s v="USD"/>
    <n v="1428069541"/>
    <n v="1425481141"/>
    <b v="0"/>
    <n v="4"/>
    <b v="0"/>
    <s v="film &amp; video/science fiction"/>
    <x v="113"/>
    <n v="47.5"/>
    <x v="0"/>
    <x v="2"/>
    <d v="2015-03-04T14:59:01"/>
    <d v="2015-04-03T13:59:01"/>
  </r>
  <r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x v="2"/>
    <d v="2016-09-15T05:28:13"/>
    <d v="2016-10-20T05:28:13"/>
  </r>
  <r>
    <x v="22"/>
    <n v="0"/>
    <x v="1"/>
    <s v="US"/>
    <s v="USD"/>
    <n v="1414708183"/>
    <n v="1409524183"/>
    <b v="0"/>
    <n v="0"/>
    <b v="0"/>
    <s v="film &amp; video/science fiction"/>
    <x v="109"/>
    <e v="#DIV/0!"/>
    <x v="0"/>
    <x v="2"/>
    <d v="2014-08-31T22:29:43"/>
    <d v="2014-10-30T22:29:43"/>
  </r>
  <r>
    <x v="20"/>
    <n v="0"/>
    <x v="1"/>
    <s v="GB"/>
    <s v="GBP"/>
    <n v="1402949760"/>
    <n v="1400536692"/>
    <b v="0"/>
    <n v="0"/>
    <b v="0"/>
    <s v="film &amp; video/science fiction"/>
    <x v="109"/>
    <e v="#DIV/0!"/>
    <x v="0"/>
    <x v="2"/>
    <d v="2014-05-19T21:58:12"/>
    <d v="2014-06-16T20:16:00"/>
  </r>
  <r>
    <x v="38"/>
    <n v="0"/>
    <x v="1"/>
    <s v="US"/>
    <s v="USD"/>
    <n v="1467763200"/>
    <n v="1466453161"/>
    <b v="0"/>
    <n v="0"/>
    <b v="0"/>
    <s v="film &amp; video/science fiction"/>
    <x v="109"/>
    <e v="#DIV/0!"/>
    <x v="0"/>
    <x v="2"/>
    <d v="2016-06-20T20:06:01"/>
    <d v="2016-07-06T00:00:00"/>
  </r>
  <r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x v="2"/>
    <d v="2014-09-23T19:30:07"/>
    <d v="2014-11-07T20:30:07"/>
  </r>
  <r>
    <x v="59"/>
    <n v="0"/>
    <x v="1"/>
    <s v="US"/>
    <s v="USD"/>
    <n v="1464715860"/>
    <n v="1462130584"/>
    <b v="0"/>
    <n v="0"/>
    <b v="0"/>
    <s v="film &amp; video/science fiction"/>
    <x v="109"/>
    <e v="#DIV/0!"/>
    <x v="0"/>
    <x v="2"/>
    <d v="2016-05-01T19:23:04"/>
    <d v="2016-05-31T17:31:00"/>
  </r>
  <r>
    <x v="10"/>
    <n v="0"/>
    <x v="1"/>
    <s v="US"/>
    <s v="USD"/>
    <n v="1441386000"/>
    <n v="1438811418"/>
    <b v="0"/>
    <n v="0"/>
    <b v="0"/>
    <s v="film &amp; video/science fiction"/>
    <x v="109"/>
    <e v="#DIV/0!"/>
    <x v="0"/>
    <x v="2"/>
    <d v="2015-08-05T21:50:18"/>
    <d v="2015-09-04T17:00:00"/>
  </r>
  <r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x v="2"/>
    <d v="2014-05-29T09:09:57"/>
    <d v="2014-07-01T19:00:00"/>
  </r>
  <r>
    <x v="9"/>
    <n v="0"/>
    <x v="1"/>
    <s v="US"/>
    <s v="USD"/>
    <n v="1431771360"/>
    <n v="1427968234"/>
    <b v="0"/>
    <n v="0"/>
    <b v="0"/>
    <s v="film &amp; video/science fiction"/>
    <x v="109"/>
    <e v="#DIV/0!"/>
    <x v="0"/>
    <x v="2"/>
    <d v="2015-04-02T09:50:34"/>
    <d v="2015-05-16T10:16:00"/>
  </r>
  <r>
    <x v="56"/>
    <n v="0"/>
    <x v="1"/>
    <s v="DK"/>
    <s v="DKK"/>
    <n v="1444657593"/>
    <n v="1440337593"/>
    <b v="0"/>
    <n v="0"/>
    <b v="0"/>
    <s v="film &amp; video/science fiction"/>
    <x v="109"/>
    <e v="#DIV/0!"/>
    <x v="0"/>
    <x v="2"/>
    <d v="2015-08-23T13:46:33"/>
    <d v="2015-10-12T13:46:33"/>
  </r>
  <r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x v="2"/>
    <d v="2015-07-01T06:10:41"/>
    <d v="2015-08-01T04:59:00"/>
  </r>
  <r>
    <x v="2"/>
    <n v="500"/>
    <x v="1"/>
    <s v="US"/>
    <s v="USD"/>
    <n v="1436738772"/>
    <n v="1435874772"/>
    <b v="0"/>
    <n v="1"/>
    <b v="0"/>
    <s v="film &amp; video/science fiction"/>
    <x v="31"/>
    <n v="500"/>
    <x v="0"/>
    <x v="2"/>
    <d v="2015-07-02T22:06:12"/>
    <d v="2015-07-12T22:06:12"/>
  </r>
  <r>
    <x v="61"/>
    <n v="0"/>
    <x v="1"/>
    <s v="US"/>
    <s v="USD"/>
    <n v="1426823132"/>
    <n v="1424234732"/>
    <b v="0"/>
    <n v="0"/>
    <b v="0"/>
    <s v="film &amp; video/science fiction"/>
    <x v="109"/>
    <e v="#DIV/0!"/>
    <x v="0"/>
    <x v="2"/>
    <d v="2015-02-18T04:45:32"/>
    <d v="2015-03-20T03:45:32"/>
  </r>
  <r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x v="2"/>
    <d v="2015-04-16T03:40:23"/>
    <d v="2015-05-31T03:40:23"/>
  </r>
  <r>
    <x v="9"/>
    <n v="10"/>
    <x v="1"/>
    <s v="US"/>
    <s v="USD"/>
    <n v="1416176778"/>
    <n v="1414358778"/>
    <b v="0"/>
    <n v="1"/>
    <b v="0"/>
    <s v="film &amp; video/science fiction"/>
    <x v="119"/>
    <n v="10"/>
    <x v="0"/>
    <x v="2"/>
    <d v="2014-10-26T21:26:18"/>
    <d v="2014-11-16T22:26:18"/>
  </r>
  <r>
    <x v="62"/>
    <n v="0"/>
    <x v="1"/>
    <s v="AU"/>
    <s v="AUD"/>
    <n v="1472882100"/>
    <n v="1467941542"/>
    <b v="0"/>
    <n v="0"/>
    <b v="0"/>
    <s v="film &amp; video/science fiction"/>
    <x v="109"/>
    <e v="#DIV/0!"/>
    <x v="0"/>
    <x v="2"/>
    <d v="2016-07-08T01:32:22"/>
    <d v="2016-09-03T05:55:00"/>
  </r>
  <r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x v="2"/>
    <d v="2015-02-12T18:17:52"/>
    <d v="2015-04-13T17:17:52"/>
  </r>
  <r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x v="2"/>
    <d v="2015-07-15T13:00:52"/>
    <d v="2015-08-11T13:00:52"/>
  </r>
  <r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x v="2"/>
    <d v="2016-11-19T00:23:18"/>
    <d v="2017-01-18T00:23:18"/>
  </r>
  <r>
    <x v="39"/>
    <n v="0"/>
    <x v="1"/>
    <s v="GB"/>
    <s v="GBP"/>
    <n v="1420741080"/>
    <n v="1417026340"/>
    <b v="0"/>
    <n v="0"/>
    <b v="0"/>
    <s v="film &amp; video/science fiction"/>
    <x v="109"/>
    <e v="#DIV/0!"/>
    <x v="0"/>
    <x v="2"/>
    <d v="2014-11-26T18:25:40"/>
    <d v="2015-01-08T18:18:00"/>
  </r>
  <r>
    <x v="63"/>
    <n v="40"/>
    <x v="1"/>
    <s v="US"/>
    <s v="USD"/>
    <n v="1456555536"/>
    <n v="1453963536"/>
    <b v="0"/>
    <n v="2"/>
    <b v="0"/>
    <s v="film &amp; video/science fiction"/>
    <x v="123"/>
    <n v="20"/>
    <x v="0"/>
    <x v="2"/>
    <d v="2016-01-28T06:45:36"/>
    <d v="2016-02-27T06:45:36"/>
  </r>
  <r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x v="2"/>
    <d v="2014-11-25T04:07:50"/>
    <d v="2014-12-25T08:00:00"/>
  </r>
  <r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x v="2"/>
    <d v="2015-03-27T03:53:02"/>
    <d v="2015-05-26T03:53:02"/>
  </r>
  <r>
    <x v="65"/>
    <n v="140"/>
    <x v="1"/>
    <s v="AU"/>
    <s v="AUD"/>
    <n v="1434633191"/>
    <n v="1429449191"/>
    <b v="0"/>
    <n v="5"/>
    <b v="0"/>
    <s v="film &amp; video/science fiction"/>
    <x v="126"/>
    <n v="28"/>
    <x v="0"/>
    <x v="2"/>
    <d v="2015-04-19T13:13:11"/>
    <d v="2015-06-18T13:13:11"/>
  </r>
  <r>
    <x v="66"/>
    <n v="30"/>
    <x v="1"/>
    <s v="US"/>
    <s v="USD"/>
    <n v="1411437100"/>
    <n v="1408845100"/>
    <b v="0"/>
    <n v="2"/>
    <b v="0"/>
    <s v="film &amp; video/science fiction"/>
    <x v="127"/>
    <n v="15"/>
    <x v="0"/>
    <x v="2"/>
    <d v="2014-08-24T01:51:40"/>
    <d v="2014-09-23T01:51:40"/>
  </r>
  <r>
    <x v="63"/>
    <n v="359"/>
    <x v="1"/>
    <s v="US"/>
    <s v="USD"/>
    <n v="1417532644"/>
    <n v="1413900244"/>
    <b v="0"/>
    <n v="10"/>
    <b v="0"/>
    <s v="film &amp; video/science fiction"/>
    <x v="128"/>
    <n v="35.9"/>
    <x v="0"/>
    <x v="2"/>
    <d v="2014-10-21T14:04:04"/>
    <d v="2014-12-02T15:04:04"/>
  </r>
  <r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x v="2"/>
    <d v="2015-04-21T13:08:15"/>
    <d v="2015-06-03T13:08:15"/>
  </r>
  <r>
    <x v="67"/>
    <n v="81"/>
    <x v="1"/>
    <s v="US"/>
    <s v="USD"/>
    <n v="1437657935"/>
    <n v="1434201935"/>
    <b v="0"/>
    <n v="4"/>
    <b v="0"/>
    <s v="film &amp; video/science fiction"/>
    <x v="130"/>
    <n v="20.25"/>
    <x v="0"/>
    <x v="2"/>
    <d v="2015-06-13T13:25:35"/>
    <d v="2015-07-23T13:25:35"/>
  </r>
  <r>
    <x v="19"/>
    <n v="1785"/>
    <x v="1"/>
    <s v="CA"/>
    <s v="CAD"/>
    <n v="1407034796"/>
    <n v="1401850796"/>
    <b v="0"/>
    <n v="15"/>
    <b v="0"/>
    <s v="film &amp; video/science fiction"/>
    <x v="131"/>
    <n v="119"/>
    <x v="0"/>
    <x v="2"/>
    <d v="2014-06-04T02:59:56"/>
    <d v="2014-08-03T02:59:56"/>
  </r>
  <r>
    <x v="68"/>
    <n v="8"/>
    <x v="1"/>
    <s v="US"/>
    <s v="USD"/>
    <n v="1456523572"/>
    <n v="1453931572"/>
    <b v="0"/>
    <n v="2"/>
    <b v="0"/>
    <s v="film &amp; video/science fiction"/>
    <x v="132"/>
    <n v="4"/>
    <x v="0"/>
    <x v="2"/>
    <d v="2016-01-27T21:52:52"/>
    <d v="2016-02-26T21:52:52"/>
  </r>
  <r>
    <x v="10"/>
    <n v="0"/>
    <x v="1"/>
    <s v="US"/>
    <s v="USD"/>
    <n v="1413942628"/>
    <n v="1411350628"/>
    <b v="0"/>
    <n v="0"/>
    <b v="0"/>
    <s v="film &amp; video/science fiction"/>
    <x v="109"/>
    <e v="#DIV/0!"/>
    <x v="0"/>
    <x v="2"/>
    <d v="2014-09-22T01:50:28"/>
    <d v="2014-10-22T01:50:28"/>
  </r>
  <r>
    <x v="69"/>
    <n v="10"/>
    <x v="1"/>
    <s v="US"/>
    <s v="USD"/>
    <n v="1467541545"/>
    <n v="1464085545"/>
    <b v="0"/>
    <n v="1"/>
    <b v="0"/>
    <s v="film &amp; video/science fiction"/>
    <x v="133"/>
    <n v="10"/>
    <x v="0"/>
    <x v="2"/>
    <d v="2016-05-24T10:25:45"/>
    <d v="2016-07-03T10:25:45"/>
  </r>
  <r>
    <x v="10"/>
    <n v="0"/>
    <x v="2"/>
    <s v="US"/>
    <s v="USD"/>
    <n v="1439675691"/>
    <n v="1434491691"/>
    <b v="0"/>
    <n v="0"/>
    <b v="0"/>
    <s v="film &amp; video/drama"/>
    <x v="109"/>
    <e v="#DIV/0!"/>
    <x v="0"/>
    <x v="3"/>
    <d v="2015-06-16T21:54:51"/>
    <d v="2015-08-15T21:54:51"/>
  </r>
  <r>
    <x v="63"/>
    <n v="5"/>
    <x v="2"/>
    <s v="US"/>
    <s v="USD"/>
    <n v="1404318595"/>
    <n v="1401726595"/>
    <b v="0"/>
    <n v="1"/>
    <b v="0"/>
    <s v="film &amp; video/drama"/>
    <x v="134"/>
    <n v="5"/>
    <x v="0"/>
    <x v="3"/>
    <d v="2014-06-02T16:29:55"/>
    <d v="2014-07-02T16:29:55"/>
  </r>
  <r>
    <x v="70"/>
    <n v="435"/>
    <x v="2"/>
    <s v="US"/>
    <s v="USD"/>
    <n v="1408232520"/>
    <n v="1405393356"/>
    <b v="0"/>
    <n v="10"/>
    <b v="0"/>
    <s v="film &amp; video/drama"/>
    <x v="135"/>
    <n v="43.5"/>
    <x v="0"/>
    <x v="3"/>
    <d v="2014-07-15T03:02:36"/>
    <d v="2014-08-16T23:42:00"/>
  </r>
  <r>
    <x v="71"/>
    <n v="0"/>
    <x v="2"/>
    <s v="US"/>
    <s v="USD"/>
    <n v="1443657600"/>
    <n v="1440716654"/>
    <b v="0"/>
    <n v="0"/>
    <b v="0"/>
    <s v="film &amp; video/drama"/>
    <x v="109"/>
    <e v="#DIV/0!"/>
    <x v="0"/>
    <x v="3"/>
    <d v="2015-08-27T23:04:14"/>
    <d v="2015-10-01T00:00:00"/>
  </r>
  <r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x v="3"/>
    <d v="2014-07-21T18:18:21"/>
    <d v="2014-09-19T18:18:21"/>
  </r>
  <r>
    <x v="73"/>
    <n v="0"/>
    <x v="2"/>
    <s v="GB"/>
    <s v="GBP"/>
    <n v="1452613724"/>
    <n v="1450021724"/>
    <b v="0"/>
    <n v="0"/>
    <b v="0"/>
    <s v="film &amp; video/drama"/>
    <x v="109"/>
    <e v="#DIV/0!"/>
    <x v="0"/>
    <x v="3"/>
    <d v="2015-12-13T15:48:44"/>
    <d v="2016-01-12T15:48:44"/>
  </r>
  <r>
    <x v="10"/>
    <n v="3000"/>
    <x v="2"/>
    <s v="US"/>
    <s v="USD"/>
    <n v="1484531362"/>
    <n v="1481939362"/>
    <b v="0"/>
    <n v="1"/>
    <b v="0"/>
    <s v="film &amp; video/drama"/>
    <x v="137"/>
    <n v="3000"/>
    <x v="0"/>
    <x v="3"/>
    <d v="2016-12-17T01:49:22"/>
    <d v="2017-01-16T01:49:22"/>
  </r>
  <r>
    <x v="74"/>
    <n v="11"/>
    <x v="2"/>
    <s v="US"/>
    <s v="USD"/>
    <n v="1438726535"/>
    <n v="1433542535"/>
    <b v="0"/>
    <n v="2"/>
    <b v="0"/>
    <s v="film &amp; video/drama"/>
    <x v="134"/>
    <n v="5.5"/>
    <x v="0"/>
    <x v="3"/>
    <d v="2015-06-05T22:15:35"/>
    <d v="2015-08-04T22:15:35"/>
  </r>
  <r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x v="3"/>
    <d v="2015-02-17T20:02:50"/>
    <d v="2015-03-19T19:02:50"/>
  </r>
  <r>
    <x v="30"/>
    <n v="560"/>
    <x v="2"/>
    <s v="GB"/>
    <s v="GBP"/>
    <n v="1413634059"/>
    <n v="1411042059"/>
    <b v="0"/>
    <n v="10"/>
    <b v="0"/>
    <s v="film &amp; video/drama"/>
    <x v="139"/>
    <n v="56"/>
    <x v="0"/>
    <x v="3"/>
    <d v="2014-09-18T12:07:39"/>
    <d v="2014-10-18T12:07:39"/>
  </r>
  <r>
    <x v="3"/>
    <n v="325"/>
    <x v="2"/>
    <s v="US"/>
    <s v="USD"/>
    <n v="1440912480"/>
    <n v="1438385283"/>
    <b v="0"/>
    <n v="10"/>
    <b v="0"/>
    <s v="film &amp; video/drama"/>
    <x v="140"/>
    <n v="32.5"/>
    <x v="0"/>
    <x v="3"/>
    <d v="2015-07-31T23:28:03"/>
    <d v="2015-08-30T05:28:00"/>
  </r>
  <r>
    <x v="63"/>
    <n v="1"/>
    <x v="2"/>
    <s v="US"/>
    <s v="USD"/>
    <n v="1470975614"/>
    <n v="1465791614"/>
    <b v="0"/>
    <n v="1"/>
    <b v="0"/>
    <s v="film &amp; video/drama"/>
    <x v="133"/>
    <n v="1"/>
    <x v="0"/>
    <x v="3"/>
    <d v="2016-06-13T04:20:14"/>
    <d v="2016-08-12T04:20:14"/>
  </r>
  <r>
    <x v="75"/>
    <n v="0"/>
    <x v="2"/>
    <s v="US"/>
    <s v="USD"/>
    <n v="1426753723"/>
    <n v="1423733323"/>
    <b v="0"/>
    <n v="0"/>
    <b v="0"/>
    <s v="film &amp; video/drama"/>
    <x v="109"/>
    <e v="#DIV/0!"/>
    <x v="0"/>
    <x v="3"/>
    <d v="2015-02-12T09:28:43"/>
    <d v="2015-03-19T08:28:43"/>
  </r>
  <r>
    <x v="76"/>
    <n v="0"/>
    <x v="2"/>
    <s v="GB"/>
    <s v="GBP"/>
    <n v="1425131108"/>
    <n v="1422539108"/>
    <b v="0"/>
    <n v="0"/>
    <b v="0"/>
    <s v="film &amp; video/drama"/>
    <x v="109"/>
    <e v="#DIV/0!"/>
    <x v="0"/>
    <x v="3"/>
    <d v="2015-01-29T13:45:08"/>
    <d v="2015-02-28T13:45:08"/>
  </r>
  <r>
    <x v="12"/>
    <n v="0"/>
    <x v="2"/>
    <s v="NL"/>
    <s v="EUR"/>
    <n v="1431108776"/>
    <n v="1425924776"/>
    <b v="0"/>
    <n v="0"/>
    <b v="0"/>
    <s v="film &amp; video/drama"/>
    <x v="109"/>
    <e v="#DIV/0!"/>
    <x v="0"/>
    <x v="3"/>
    <d v="2015-03-09T18:12:56"/>
    <d v="2015-05-08T18:12:56"/>
  </r>
  <r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x v="3"/>
    <d v="2014-08-04T18:40:11"/>
    <d v="2014-08-29T18:40:11"/>
  </r>
  <r>
    <x v="15"/>
    <n v="0"/>
    <x v="2"/>
    <s v="US"/>
    <s v="USD"/>
    <n v="1438803999"/>
    <n v="1436211999"/>
    <b v="0"/>
    <n v="0"/>
    <b v="0"/>
    <s v="film &amp; video/drama"/>
    <x v="109"/>
    <e v="#DIV/0!"/>
    <x v="0"/>
    <x v="3"/>
    <d v="2015-07-06T19:46:39"/>
    <d v="2015-08-05T19:46:39"/>
  </r>
  <r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x v="3"/>
    <d v="2015-03-07T01:08:46"/>
    <d v="2015-03-24T00:08:46"/>
  </r>
  <r>
    <x v="69"/>
    <n v="0"/>
    <x v="2"/>
    <s v="ES"/>
    <s v="EUR"/>
    <n v="1448582145"/>
    <n v="1445986545"/>
    <b v="0"/>
    <n v="0"/>
    <b v="0"/>
    <s v="film &amp; video/drama"/>
    <x v="109"/>
    <e v="#DIV/0!"/>
    <x v="0"/>
    <x v="3"/>
    <d v="2015-10-27T22:55:45"/>
    <d v="2015-11-26T23:55:45"/>
  </r>
  <r>
    <x v="28"/>
    <n v="200"/>
    <x v="2"/>
    <s v="US"/>
    <s v="USD"/>
    <n v="1457056555"/>
    <n v="1454464555"/>
    <b v="0"/>
    <n v="2"/>
    <b v="0"/>
    <s v="film &amp; video/drama"/>
    <x v="143"/>
    <n v="100"/>
    <x v="0"/>
    <x v="3"/>
    <d v="2016-02-03T01:55:55"/>
    <d v="2016-03-04T01:55:55"/>
  </r>
  <r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x v="3"/>
    <d v="2015-03-04T23:47:23"/>
    <d v="2015-04-13T19:00:00"/>
  </r>
  <r>
    <x v="77"/>
    <n v="722"/>
    <x v="2"/>
    <s v="GB"/>
    <s v="GBP"/>
    <n v="1434995295"/>
    <n v="1432403295"/>
    <b v="0"/>
    <n v="4"/>
    <b v="0"/>
    <s v="film &amp; video/drama"/>
    <x v="145"/>
    <n v="180.5"/>
    <x v="0"/>
    <x v="3"/>
    <d v="2015-05-23T17:48:15"/>
    <d v="2015-06-22T17:48:15"/>
  </r>
  <r>
    <x v="28"/>
    <n v="0"/>
    <x v="2"/>
    <s v="US"/>
    <s v="USD"/>
    <n v="1483748232"/>
    <n v="1481156232"/>
    <b v="0"/>
    <n v="0"/>
    <b v="0"/>
    <s v="film &amp; video/drama"/>
    <x v="109"/>
    <e v="#DIV/0!"/>
    <x v="0"/>
    <x v="3"/>
    <d v="2016-12-08T00:17:12"/>
    <d v="2017-01-07T00:17:12"/>
  </r>
  <r>
    <x v="78"/>
    <n v="4482"/>
    <x v="2"/>
    <s v="GB"/>
    <s v="GBP"/>
    <n v="1417033610"/>
    <n v="1414438010"/>
    <b v="0"/>
    <n v="12"/>
    <b v="0"/>
    <s v="film &amp; video/drama"/>
    <x v="146"/>
    <n v="373.5"/>
    <x v="0"/>
    <x v="3"/>
    <d v="2014-10-27T19:26:50"/>
    <d v="2014-11-26T20:26:50"/>
  </r>
  <r>
    <x v="15"/>
    <n v="51"/>
    <x v="2"/>
    <s v="CA"/>
    <s v="CAD"/>
    <n v="1409543940"/>
    <n v="1404586762"/>
    <b v="0"/>
    <n v="2"/>
    <b v="0"/>
    <s v="film &amp; video/drama"/>
    <x v="147"/>
    <n v="25.5"/>
    <x v="0"/>
    <x v="3"/>
    <d v="2014-07-05T18:59:22"/>
    <d v="2014-09-01T03:59:00"/>
  </r>
  <r>
    <x v="79"/>
    <n v="2200"/>
    <x v="2"/>
    <s v="NO"/>
    <s v="NOK"/>
    <n v="1471557139"/>
    <n v="1468965139"/>
    <b v="0"/>
    <n v="10"/>
    <b v="0"/>
    <s v="film &amp; video/drama"/>
    <x v="148"/>
    <n v="220"/>
    <x v="0"/>
    <x v="3"/>
    <d v="2016-07-19T21:52:19"/>
    <d v="2016-08-18T21:52:19"/>
  </r>
  <r>
    <x v="10"/>
    <n v="0"/>
    <x v="2"/>
    <s v="US"/>
    <s v="USD"/>
    <n v="1488571200"/>
    <n v="1485977434"/>
    <b v="0"/>
    <n v="0"/>
    <b v="0"/>
    <s v="film &amp; video/drama"/>
    <x v="109"/>
    <e v="#DIV/0!"/>
    <x v="0"/>
    <x v="3"/>
    <d v="2017-02-01T19:30:34"/>
    <d v="2017-03-03T20:00:00"/>
  </r>
  <r>
    <x v="10"/>
    <n v="800"/>
    <x v="2"/>
    <s v="US"/>
    <s v="USD"/>
    <n v="1437461940"/>
    <n v="1435383457"/>
    <b v="0"/>
    <n v="5"/>
    <b v="0"/>
    <s v="film &amp; video/drama"/>
    <x v="149"/>
    <n v="160"/>
    <x v="0"/>
    <x v="3"/>
    <d v="2015-06-27T05:37:37"/>
    <d v="2015-07-21T06:59:00"/>
  </r>
  <r>
    <x v="15"/>
    <n v="0"/>
    <x v="2"/>
    <s v="US"/>
    <s v="USD"/>
    <n v="1409891015"/>
    <n v="1407299015"/>
    <b v="0"/>
    <n v="0"/>
    <b v="0"/>
    <s v="film &amp; video/drama"/>
    <x v="109"/>
    <e v="#DIV/0!"/>
    <x v="0"/>
    <x v="3"/>
    <d v="2014-08-06T04:23:35"/>
    <d v="2014-09-05T04:23:35"/>
  </r>
  <r>
    <x v="69"/>
    <n v="345"/>
    <x v="2"/>
    <s v="US"/>
    <s v="USD"/>
    <n v="1472920477"/>
    <n v="1467736477"/>
    <b v="0"/>
    <n v="5"/>
    <b v="0"/>
    <s v="film &amp; video/drama"/>
    <x v="150"/>
    <n v="69"/>
    <x v="0"/>
    <x v="3"/>
    <d v="2016-07-05T16:34:37"/>
    <d v="2016-09-03T16:34:37"/>
  </r>
  <r>
    <x v="14"/>
    <n v="50"/>
    <x v="2"/>
    <s v="US"/>
    <s v="USD"/>
    <n v="1466091446"/>
    <n v="1465227446"/>
    <b v="0"/>
    <n v="1"/>
    <b v="0"/>
    <s v="film &amp; video/drama"/>
    <x v="151"/>
    <n v="50"/>
    <x v="0"/>
    <x v="3"/>
    <d v="2016-06-06T15:37:26"/>
    <d v="2016-06-16T15:37:26"/>
  </r>
  <r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x v="3"/>
    <d v="2015-08-23T10:35:38"/>
    <d v="2015-10-02T10:35:38"/>
  </r>
  <r>
    <x v="80"/>
    <n v="17"/>
    <x v="2"/>
    <s v="US"/>
    <s v="USD"/>
    <n v="1413572432"/>
    <n v="1410980432"/>
    <b v="0"/>
    <n v="3"/>
    <b v="0"/>
    <s v="film &amp; video/drama"/>
    <x v="153"/>
    <n v="5.666666666666667"/>
    <x v="0"/>
    <x v="3"/>
    <d v="2014-09-17T19:00:32"/>
    <d v="2014-10-17T19:00:32"/>
  </r>
  <r>
    <x v="28"/>
    <n v="0"/>
    <x v="2"/>
    <s v="GB"/>
    <s v="GBP"/>
    <n v="1417217166"/>
    <n v="1412029566"/>
    <b v="0"/>
    <n v="0"/>
    <b v="0"/>
    <s v="film &amp; video/drama"/>
    <x v="109"/>
    <e v="#DIV/0!"/>
    <x v="0"/>
    <x v="3"/>
    <d v="2014-09-29T22:26:06"/>
    <d v="2014-11-28T23:26:06"/>
  </r>
  <r>
    <x v="30"/>
    <n v="3"/>
    <x v="2"/>
    <s v="GB"/>
    <s v="GBP"/>
    <n v="1457308531"/>
    <n v="1452124531"/>
    <b v="0"/>
    <n v="3"/>
    <b v="0"/>
    <s v="film &amp; video/drama"/>
    <x v="154"/>
    <n v="1"/>
    <x v="0"/>
    <x v="3"/>
    <d v="2016-01-06T23:55:31"/>
    <d v="2016-03-06T23:55:31"/>
  </r>
  <r>
    <x v="71"/>
    <n v="0"/>
    <x v="2"/>
    <s v="US"/>
    <s v="USD"/>
    <n v="1436544332"/>
    <n v="1431360332"/>
    <b v="0"/>
    <n v="0"/>
    <b v="0"/>
    <s v="film &amp; video/drama"/>
    <x v="109"/>
    <e v="#DIV/0!"/>
    <x v="0"/>
    <x v="3"/>
    <d v="2015-05-11T16:05:32"/>
    <d v="2015-07-10T16:05:32"/>
  </r>
  <r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x v="3"/>
    <d v="2015-09-12T13:01:38"/>
    <d v="2015-10-10T21:00:00"/>
  </r>
  <r>
    <x v="30"/>
    <n v="262"/>
    <x v="2"/>
    <s v="GB"/>
    <s v="GBP"/>
    <n v="1487365200"/>
    <n v="1483734100"/>
    <b v="0"/>
    <n v="8"/>
    <b v="0"/>
    <s v="film &amp; video/drama"/>
    <x v="156"/>
    <n v="32.75"/>
    <x v="0"/>
    <x v="3"/>
    <d v="2017-01-06T20:21:40"/>
    <d v="2017-02-17T21:00:00"/>
  </r>
  <r>
    <x v="31"/>
    <n v="279"/>
    <x v="2"/>
    <s v="US"/>
    <s v="USD"/>
    <n v="1412500322"/>
    <n v="1409908322"/>
    <b v="0"/>
    <n v="6"/>
    <b v="0"/>
    <s v="film &amp; video/drama"/>
    <x v="157"/>
    <n v="46.5"/>
    <x v="0"/>
    <x v="3"/>
    <d v="2014-09-05T09:12:02"/>
    <d v="2014-10-05T09:12:02"/>
  </r>
  <r>
    <x v="3"/>
    <n v="0"/>
    <x v="2"/>
    <s v="US"/>
    <s v="USD"/>
    <n v="1472698702"/>
    <n v="1470106702"/>
    <b v="0"/>
    <n v="0"/>
    <b v="0"/>
    <s v="film &amp; video/drama"/>
    <x v="109"/>
    <e v="#DIV/0!"/>
    <x v="0"/>
    <x v="3"/>
    <d v="2016-08-02T02:58:22"/>
    <d v="2016-09-01T02:58:22"/>
  </r>
  <r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x v="3"/>
    <d v="2014-08-16T02:00:03"/>
    <d v="2014-09-15T02:00:03"/>
  </r>
  <r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x v="3"/>
    <d v="2015-01-19T19:38:49"/>
    <d v="2015-02-08T19:38:49"/>
  </r>
  <r>
    <x v="12"/>
    <n v="0"/>
    <x v="2"/>
    <s v="US"/>
    <s v="USD"/>
    <n v="1444337940"/>
    <n v="1441750564"/>
    <b v="0"/>
    <n v="0"/>
    <b v="0"/>
    <s v="film &amp; video/drama"/>
    <x v="109"/>
    <e v="#DIV/0!"/>
    <x v="0"/>
    <x v="3"/>
    <d v="2015-09-08T22:16:04"/>
    <d v="2015-10-08T20:59:00"/>
  </r>
  <r>
    <x v="30"/>
    <n v="746"/>
    <x v="2"/>
    <s v="GB"/>
    <s v="GBP"/>
    <n v="1422562864"/>
    <n v="1417378864"/>
    <b v="0"/>
    <n v="8"/>
    <b v="0"/>
    <s v="film &amp; video/drama"/>
    <x v="160"/>
    <n v="93.25"/>
    <x v="0"/>
    <x v="3"/>
    <d v="2014-11-30T20:21:04"/>
    <d v="2015-01-29T20:21:04"/>
  </r>
  <r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x v="3"/>
    <d v="2016-07-05T14:00:03"/>
    <d v="2016-08-04T14:00:03"/>
  </r>
  <r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x v="3"/>
    <d v="2015-09-01T15:10:22"/>
    <d v="2015-10-06T15:10:22"/>
  </r>
  <r>
    <x v="83"/>
    <n v="0"/>
    <x v="2"/>
    <s v="US"/>
    <s v="USD"/>
    <n v="1470441983"/>
    <n v="1468627583"/>
    <b v="0"/>
    <n v="0"/>
    <b v="0"/>
    <s v="film &amp; video/drama"/>
    <x v="109"/>
    <e v="#DIV/0!"/>
    <x v="0"/>
    <x v="3"/>
    <d v="2016-07-16T00:06:23"/>
    <d v="2016-08-06T00:06:23"/>
  </r>
  <r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x v="3"/>
    <d v="2014-12-05T04:43:58"/>
    <d v="2015-01-04T04:43:58"/>
  </r>
  <r>
    <x v="63"/>
    <n v="0"/>
    <x v="2"/>
    <s v="AU"/>
    <s v="AUD"/>
    <n v="1418719967"/>
    <n v="1416127967"/>
    <b v="0"/>
    <n v="0"/>
    <b v="0"/>
    <s v="film &amp; video/drama"/>
    <x v="109"/>
    <e v="#DIV/0!"/>
    <x v="0"/>
    <x v="3"/>
    <d v="2014-11-16T08:52:47"/>
    <d v="2014-12-16T08:52:47"/>
  </r>
  <r>
    <x v="31"/>
    <n v="0"/>
    <x v="2"/>
    <s v="US"/>
    <s v="USD"/>
    <n v="1436566135"/>
    <n v="1433974135"/>
    <b v="0"/>
    <n v="0"/>
    <b v="0"/>
    <s v="film &amp; video/drama"/>
    <x v="109"/>
    <e v="#DIV/0!"/>
    <x v="0"/>
    <x v="3"/>
    <d v="2015-06-10T22:08:55"/>
    <d v="2015-07-10T22:08:55"/>
  </r>
  <r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x v="3"/>
    <d v="2015-09-02T01:33:12"/>
    <d v="2015-10-01T05:00:00"/>
  </r>
  <r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x v="3"/>
    <d v="2015-08-20T03:50:17"/>
    <d v="2015-09-19T03:50:17"/>
  </r>
  <r>
    <x v="84"/>
    <n v="1"/>
    <x v="2"/>
    <s v="US"/>
    <s v="USD"/>
    <n v="1460837320"/>
    <n v="1455656920"/>
    <b v="0"/>
    <n v="1"/>
    <b v="0"/>
    <s v="film &amp; video/drama"/>
    <x v="166"/>
    <n v="1"/>
    <x v="0"/>
    <x v="3"/>
    <d v="2016-02-16T21:08:40"/>
    <d v="2016-04-16T20:08:40"/>
  </r>
  <r>
    <x v="63"/>
    <n v="20"/>
    <x v="2"/>
    <s v="US"/>
    <s v="USD"/>
    <n v="1439734001"/>
    <n v="1437142547"/>
    <b v="0"/>
    <n v="1"/>
    <b v="0"/>
    <s v="film &amp; video/drama"/>
    <x v="167"/>
    <n v="20"/>
    <x v="0"/>
    <x v="3"/>
    <d v="2015-07-17T14:15:47"/>
    <d v="2015-08-16T14:06:41"/>
  </r>
  <r>
    <x v="78"/>
    <n v="1"/>
    <x v="2"/>
    <s v="US"/>
    <s v="USD"/>
    <n v="1425655349"/>
    <n v="1420471349"/>
    <b v="0"/>
    <n v="1"/>
    <b v="0"/>
    <s v="film &amp; video/drama"/>
    <x v="168"/>
    <n v="1"/>
    <x v="0"/>
    <x v="3"/>
    <d v="2015-01-05T15:22:29"/>
    <d v="2015-03-06T15:22:29"/>
  </r>
  <r>
    <x v="85"/>
    <n v="10"/>
    <x v="2"/>
    <s v="GB"/>
    <s v="GBP"/>
    <n v="1455753540"/>
    <n v="1452058282"/>
    <b v="0"/>
    <n v="1"/>
    <b v="0"/>
    <s v="film &amp; video/drama"/>
    <x v="169"/>
    <n v="10"/>
    <x v="0"/>
    <x v="3"/>
    <d v="2016-01-06T05:31:22"/>
    <d v="2016-02-17T23:59:00"/>
  </r>
  <r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x v="3"/>
    <d v="2015-03-03T23:00:37"/>
    <d v="2015-04-22T22:00:37"/>
  </r>
  <r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x v="3"/>
    <d v="2014-11-27T15:22:29"/>
    <d v="2014-12-28T15:22:29"/>
  </r>
  <r>
    <x v="10"/>
    <n v="100"/>
    <x v="2"/>
    <s v="US"/>
    <s v="USD"/>
    <n v="1431702289"/>
    <n v="1426518289"/>
    <b v="0"/>
    <n v="1"/>
    <b v="0"/>
    <s v="film &amp; video/drama"/>
    <x v="172"/>
    <n v="100"/>
    <x v="0"/>
    <x v="3"/>
    <d v="2015-03-16T15:04:49"/>
    <d v="2015-05-15T15:04:49"/>
  </r>
  <r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x v="3"/>
    <d v="2016-02-29T07:50:25"/>
    <d v="2016-04-01T06:59:00"/>
  </r>
  <r>
    <x v="63"/>
    <n v="360"/>
    <x v="2"/>
    <s v="US"/>
    <s v="USD"/>
    <n v="1440101160"/>
    <n v="1436542030"/>
    <b v="0"/>
    <n v="3"/>
    <b v="0"/>
    <s v="film &amp; video/drama"/>
    <x v="174"/>
    <n v="120"/>
    <x v="0"/>
    <x v="3"/>
    <d v="2015-07-10T15:27:10"/>
    <d v="2015-08-20T20:06:00"/>
  </r>
  <r>
    <x v="63"/>
    <n v="0"/>
    <x v="2"/>
    <s v="US"/>
    <s v="USD"/>
    <n v="1427569564"/>
    <n v="1422389164"/>
    <b v="0"/>
    <n v="0"/>
    <b v="0"/>
    <s v="film &amp; video/drama"/>
    <x v="109"/>
    <e v="#DIV/0!"/>
    <x v="0"/>
    <x v="3"/>
    <d v="2015-01-27T20:06:04"/>
    <d v="2015-03-28T19:06:04"/>
  </r>
  <r>
    <x v="28"/>
    <n v="130"/>
    <x v="2"/>
    <s v="US"/>
    <s v="USD"/>
    <n v="1427423940"/>
    <n v="1422383318"/>
    <b v="0"/>
    <n v="2"/>
    <b v="0"/>
    <s v="film &amp; video/drama"/>
    <x v="175"/>
    <n v="65"/>
    <x v="0"/>
    <x v="3"/>
    <d v="2015-01-27T18:28:38"/>
    <d v="2015-03-27T02:39:00"/>
  </r>
  <r>
    <x v="86"/>
    <n v="0"/>
    <x v="2"/>
    <s v="US"/>
    <s v="USD"/>
    <n v="1463879100"/>
    <n v="1461287350"/>
    <b v="0"/>
    <n v="0"/>
    <b v="0"/>
    <s v="film &amp; video/drama"/>
    <x v="109"/>
    <e v="#DIV/0!"/>
    <x v="0"/>
    <x v="3"/>
    <d v="2016-04-22T01:09:10"/>
    <d v="2016-05-22T01:05:00"/>
  </r>
  <r>
    <x v="87"/>
    <n v="0"/>
    <x v="2"/>
    <s v="AU"/>
    <s v="AUD"/>
    <n v="1436506726"/>
    <n v="1431322726"/>
    <b v="0"/>
    <n v="0"/>
    <b v="0"/>
    <s v="film &amp; video/drama"/>
    <x v="109"/>
    <e v="#DIV/0!"/>
    <x v="0"/>
    <x v="3"/>
    <d v="2015-05-11T05:38:46"/>
    <d v="2015-07-10T05:38:46"/>
  </r>
  <r>
    <x v="48"/>
    <n v="0"/>
    <x v="2"/>
    <s v="US"/>
    <s v="USD"/>
    <n v="1460153054"/>
    <n v="1457564654"/>
    <b v="0"/>
    <n v="0"/>
    <b v="0"/>
    <s v="film &amp; video/drama"/>
    <x v="109"/>
    <e v="#DIV/0!"/>
    <x v="0"/>
    <x v="3"/>
    <d v="2016-03-09T23:04:14"/>
    <d v="2016-04-08T22:04:14"/>
  </r>
  <r>
    <x v="88"/>
    <n v="250"/>
    <x v="2"/>
    <s v="GB"/>
    <s v="GBP"/>
    <n v="1433064540"/>
    <n v="1428854344"/>
    <b v="0"/>
    <n v="2"/>
    <b v="0"/>
    <s v="film &amp; video/drama"/>
    <x v="176"/>
    <n v="125"/>
    <x v="0"/>
    <x v="3"/>
    <d v="2015-04-12T15:59:04"/>
    <d v="2015-05-31T09:29:00"/>
  </r>
  <r>
    <x v="89"/>
    <n v="0"/>
    <x v="2"/>
    <s v="US"/>
    <s v="USD"/>
    <n v="1436477241"/>
    <n v="1433885241"/>
    <b v="0"/>
    <n v="0"/>
    <b v="0"/>
    <s v="film &amp; video/drama"/>
    <x v="109"/>
    <e v="#DIV/0!"/>
    <x v="0"/>
    <x v="3"/>
    <d v="2015-06-09T21:27:21"/>
    <d v="2015-07-09T21:27:21"/>
  </r>
  <r>
    <x v="6"/>
    <n v="0"/>
    <x v="2"/>
    <s v="GB"/>
    <s v="GBP"/>
    <n v="1433176105"/>
    <n v="1427992105"/>
    <b v="0"/>
    <n v="0"/>
    <b v="0"/>
    <s v="film &amp; video/drama"/>
    <x v="109"/>
    <e v="#DIV/0!"/>
    <x v="0"/>
    <x v="3"/>
    <d v="2015-04-02T16:28:25"/>
    <d v="2015-06-01T16:28:25"/>
  </r>
  <r>
    <x v="9"/>
    <n v="0"/>
    <x v="2"/>
    <s v="DE"/>
    <s v="EUR"/>
    <n v="1455402297"/>
    <n v="1452810297"/>
    <b v="0"/>
    <n v="0"/>
    <b v="0"/>
    <s v="film &amp; video/drama"/>
    <x v="109"/>
    <e v="#DIV/0!"/>
    <x v="0"/>
    <x v="3"/>
    <d v="2016-01-14T22:24:57"/>
    <d v="2016-02-13T22:24:57"/>
  </r>
  <r>
    <x v="36"/>
    <n v="60"/>
    <x v="2"/>
    <s v="US"/>
    <s v="USD"/>
    <n v="1433443151"/>
    <n v="1430851151"/>
    <b v="0"/>
    <n v="2"/>
    <b v="0"/>
    <s v="film &amp; video/drama"/>
    <x v="177"/>
    <n v="30"/>
    <x v="0"/>
    <x v="3"/>
    <d v="2015-05-05T18:39:11"/>
    <d v="2015-06-04T18:39:11"/>
  </r>
  <r>
    <x v="86"/>
    <n v="0"/>
    <x v="2"/>
    <s v="US"/>
    <s v="USD"/>
    <n v="1451775651"/>
    <n v="1449183651"/>
    <b v="0"/>
    <n v="0"/>
    <b v="0"/>
    <s v="film &amp; video/drama"/>
    <x v="109"/>
    <e v="#DIV/0!"/>
    <x v="0"/>
    <x v="3"/>
    <d v="2015-12-03T23:00:51"/>
    <d v="2016-01-02T23:00:51"/>
  </r>
  <r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x v="3"/>
    <d v="2015-01-28T19:49:06"/>
    <d v="2015-02-27T19:49:06"/>
  </r>
  <r>
    <x v="90"/>
    <n v="0"/>
    <x v="2"/>
    <s v="US"/>
    <s v="USD"/>
    <n v="1475185972"/>
    <n v="1472593972"/>
    <b v="0"/>
    <n v="0"/>
    <b v="0"/>
    <s v="film &amp; video/drama"/>
    <x v="109"/>
    <e v="#DIV/0!"/>
    <x v="0"/>
    <x v="3"/>
    <d v="2016-08-30T21:52:52"/>
    <d v="2016-09-29T21:52:52"/>
  </r>
  <r>
    <x v="28"/>
    <n v="401"/>
    <x v="2"/>
    <s v="US"/>
    <s v="USD"/>
    <n v="1434847859"/>
    <n v="1431391859"/>
    <b v="0"/>
    <n v="5"/>
    <b v="0"/>
    <s v="film &amp; video/drama"/>
    <x v="179"/>
    <n v="80.2"/>
    <x v="0"/>
    <x v="3"/>
    <d v="2015-05-12T00:50:59"/>
    <d v="2015-06-21T00:50:59"/>
  </r>
  <r>
    <x v="3"/>
    <n v="0"/>
    <x v="2"/>
    <s v="US"/>
    <s v="USD"/>
    <n v="1436478497"/>
    <n v="1433886497"/>
    <b v="0"/>
    <n v="0"/>
    <b v="0"/>
    <s v="film &amp; video/drama"/>
    <x v="109"/>
    <e v="#DIV/0!"/>
    <x v="0"/>
    <x v="3"/>
    <d v="2015-06-09T21:48:17"/>
    <d v="2015-07-09T21:48:17"/>
  </r>
  <r>
    <x v="60"/>
    <n v="0"/>
    <x v="2"/>
    <s v="US"/>
    <s v="USD"/>
    <n v="1451952000"/>
    <n v="1447380099"/>
    <b v="0"/>
    <n v="0"/>
    <b v="0"/>
    <s v="film &amp; video/drama"/>
    <x v="109"/>
    <e v="#DIV/0!"/>
    <x v="0"/>
    <x v="3"/>
    <d v="2015-11-13T02:01:39"/>
    <d v="2016-01-05T00:00:00"/>
  </r>
  <r>
    <x v="36"/>
    <n v="50"/>
    <x v="2"/>
    <s v="US"/>
    <s v="USD"/>
    <n v="1457445069"/>
    <n v="1452261069"/>
    <b v="0"/>
    <n v="1"/>
    <b v="0"/>
    <s v="film &amp; video/drama"/>
    <x v="119"/>
    <n v="50"/>
    <x v="0"/>
    <x v="3"/>
    <d v="2016-01-08T13:51:09"/>
    <d v="2016-03-08T13:51:09"/>
  </r>
  <r>
    <x v="91"/>
    <n v="0"/>
    <x v="2"/>
    <s v="US"/>
    <s v="USD"/>
    <n v="1483088400"/>
    <n v="1481324760"/>
    <b v="0"/>
    <n v="0"/>
    <b v="0"/>
    <s v="film &amp; video/drama"/>
    <x v="109"/>
    <e v="#DIV/0!"/>
    <x v="0"/>
    <x v="3"/>
    <d v="2016-12-09T23:06:00"/>
    <d v="2016-12-30T09:00:00"/>
  </r>
  <r>
    <x v="28"/>
    <n v="250"/>
    <x v="2"/>
    <s v="AU"/>
    <s v="AUD"/>
    <n v="1446984000"/>
    <n v="1445308730"/>
    <b v="0"/>
    <n v="5"/>
    <b v="0"/>
    <s v="film &amp; video/drama"/>
    <x v="180"/>
    <n v="50"/>
    <x v="0"/>
    <x v="3"/>
    <d v="2015-10-20T02:38:50"/>
    <d v="2015-11-08T12:00:00"/>
  </r>
  <r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x v="4"/>
    <d v="2013-03-21T17:00:11"/>
    <d v="2013-05-05T17:00:11"/>
  </r>
  <r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x v="4"/>
    <d v="2014-11-06T16:45:04"/>
    <d v="2014-12-21T16:45:04"/>
  </r>
  <r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x v="4"/>
    <d v="2011-11-15T11:49:50"/>
    <d v="2011-12-20T11:49:50"/>
  </r>
  <r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x v="4"/>
    <d v="2014-01-23T01:08:24"/>
    <d v="2014-02-22T01:08:24"/>
  </r>
  <r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x v="4"/>
    <d v="2010-02-04T07:45:59"/>
    <d v="2010-03-16T07:06:00"/>
  </r>
  <r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x v="4"/>
    <d v="2012-07-17T01:16:25"/>
    <d v="2012-08-16T01:16:25"/>
  </r>
  <r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x v="4"/>
    <d v="2010-10-29T08:43:25"/>
    <d v="2010-12-18T09:43:25"/>
  </r>
  <r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x v="4"/>
    <d v="2010-09-09T14:30:14"/>
    <d v="2010-10-16T03:39:00"/>
  </r>
  <r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x v="4"/>
    <d v="2011-11-23T18:35:09"/>
    <d v="2012-01-07T18:35:09"/>
  </r>
  <r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x v="4"/>
    <d v="2010-06-03T22:10:20"/>
    <d v="2010-08-22T17:40:00"/>
  </r>
  <r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x v="4"/>
    <d v="2013-05-07T13:34:51"/>
    <d v="2013-06-06T13:34:51"/>
  </r>
  <r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x v="4"/>
    <d v="2012-04-14T18:54:06"/>
    <d v="2012-05-16T19:00:00"/>
  </r>
  <r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x v="4"/>
    <d v="2010-03-29T15:54:18"/>
    <d v="2010-06-01T03:59:00"/>
  </r>
  <r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x v="4"/>
    <d v="2012-01-16T15:37:15"/>
    <d v="2012-02-15T15:37:15"/>
  </r>
  <r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x v="4"/>
    <d v="2015-09-16T22:51:50"/>
    <d v="2015-10-17T02:00:00"/>
  </r>
  <r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x v="4"/>
    <d v="2011-02-14T12:38:02"/>
    <d v="2011-03-16T11:38:02"/>
  </r>
  <r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x v="4"/>
    <d v="2013-02-14T18:27:47"/>
    <d v="2013-03-16T18:27:47"/>
  </r>
  <r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x v="4"/>
    <d v="2016-04-19T15:02:42"/>
    <d v="2016-05-19T15:02:42"/>
  </r>
  <r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x v="4"/>
    <d v="2011-05-19T01:14:26"/>
    <d v="2011-06-18T01:14:26"/>
  </r>
  <r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x v="4"/>
    <d v="2015-03-09T17:42:49"/>
    <d v="2015-04-08T17:42:49"/>
  </r>
  <r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x v="4"/>
    <d v="2010-06-01T18:07:59"/>
    <d v="2010-07-17T09:59:00"/>
  </r>
  <r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x v="4"/>
    <d v="2012-04-18T21:15:04"/>
    <d v="2012-06-07T14:55:00"/>
  </r>
  <r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x v="4"/>
    <d v="2011-01-12T05:57:08"/>
    <d v="2011-02-26T05:57:08"/>
  </r>
  <r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x v="4"/>
    <d v="2012-08-28T22:54:54"/>
    <d v="2012-09-27T22:54:54"/>
  </r>
  <r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x v="4"/>
    <d v="2012-04-11T14:53:15"/>
    <d v="2012-05-11T14:53:15"/>
  </r>
  <r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x v="4"/>
    <d v="2010-03-30T05:53:50"/>
    <d v="2010-05-10T20:16:00"/>
  </r>
  <r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x v="4"/>
    <d v="2010-01-27T04:11:47"/>
    <d v="2010-04-23T03:51:00"/>
  </r>
  <r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x v="4"/>
    <d v="2014-05-26T10:51:39"/>
    <d v="2014-06-25T10:51:39"/>
  </r>
  <r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x v="4"/>
    <d v="2011-09-23T03:39:38"/>
    <d v="2011-11-07T04:39:38"/>
  </r>
  <r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x v="4"/>
    <d v="2017-01-23T04:43:42"/>
    <d v="2017-02-22T04:43:42"/>
  </r>
  <r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x v="4"/>
    <d v="2011-04-04T20:47:50"/>
    <d v="2011-05-25T04:00:00"/>
  </r>
  <r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x v="4"/>
    <d v="2013-12-04T02:24:21"/>
    <d v="2014-01-02T08:00:00"/>
  </r>
  <r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x v="4"/>
    <d v="2010-02-26T21:36:31"/>
    <d v="2010-04-28T18:49:00"/>
  </r>
  <r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x v="4"/>
    <d v="2011-06-03T11:57:46"/>
    <d v="2011-07-03T11:57:46"/>
  </r>
  <r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x v="4"/>
    <d v="2012-03-01T21:53:49"/>
    <d v="2012-04-05T06:59:00"/>
  </r>
  <r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x v="4"/>
    <d v="2012-10-11T00:46:06"/>
    <d v="2012-11-10T01:46:06"/>
  </r>
  <r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x v="4"/>
    <d v="2012-02-28T01:57:54"/>
    <d v="2012-04-28T00:57:54"/>
  </r>
  <r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x v="4"/>
    <d v="2015-04-23T21:23:39"/>
    <d v="2015-05-23T21:23:39"/>
  </r>
  <r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x v="4"/>
    <d v="2012-09-12T00:58:59"/>
    <d v="2012-10-12T00:58:59"/>
  </r>
  <r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x v="4"/>
    <d v="2017-01-24T05:51:36"/>
    <d v="2017-02-27T02:01:00"/>
  </r>
  <r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x v="4"/>
    <d v="2014-04-15T14:10:35"/>
    <d v="2014-05-30T14:10:35"/>
  </r>
  <r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x v="4"/>
    <d v="2009-05-17T03:55:13"/>
    <d v="2009-08-10T19:26:00"/>
  </r>
  <r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x v="4"/>
    <d v="2010-01-16T22:04:52"/>
    <d v="2010-02-22T22:00:00"/>
  </r>
  <r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x v="4"/>
    <d v="2011-05-12T17:02:24"/>
    <d v="2011-06-01T04:59:00"/>
  </r>
  <r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x v="4"/>
    <d v="2011-12-27T17:43:00"/>
    <d v="2012-01-21T17:43:00"/>
  </r>
  <r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x v="4"/>
    <d v="2013-08-20T18:08:48"/>
    <d v="2013-09-19T18:08:48"/>
  </r>
  <r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x v="4"/>
    <d v="2013-02-08T19:35:24"/>
    <d v="2013-03-25T18:35:24"/>
  </r>
  <r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x v="4"/>
    <d v="2012-10-02T06:40:18"/>
    <d v="2012-11-02T04:00:00"/>
  </r>
  <r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x v="4"/>
    <d v="2012-05-22T04:03:13"/>
    <d v="2012-06-26T04:03:13"/>
  </r>
  <r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x v="4"/>
    <d v="2013-10-03T10:57:14"/>
    <d v="2013-11-02T10:57:14"/>
  </r>
  <r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x v="4"/>
    <d v="2010-12-14T08:51:37"/>
    <d v="2011-02-02T07:59:00"/>
  </r>
  <r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x v="4"/>
    <d v="2013-04-12T18:27:26"/>
    <d v="2013-05-01T00:01:00"/>
  </r>
  <r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x v="4"/>
    <d v="2011-09-26T19:16:39"/>
    <d v="2011-10-29T03:59:00"/>
  </r>
  <r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x v="4"/>
    <d v="2014-03-21T16:01:54"/>
    <d v="2014-04-20T16:01:54"/>
  </r>
  <r>
    <x v="10"/>
    <n v="5000"/>
    <x v="0"/>
    <s v="US"/>
    <s v="USD"/>
    <n v="1279555200"/>
    <n v="1276480894"/>
    <b v="1"/>
    <n v="50"/>
    <b v="1"/>
    <s v="film &amp; video/documentary"/>
    <x v="31"/>
    <n v="100"/>
    <x v="0"/>
    <x v="4"/>
    <d v="2010-06-14T02:01:34"/>
    <d v="2010-07-19T16:00:00"/>
  </r>
  <r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x v="4"/>
    <d v="2013-09-02T00:06:49"/>
    <d v="2013-11-01T00:00:00"/>
  </r>
  <r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x v="4"/>
    <d v="2012-08-13T11:24:43"/>
    <d v="2012-09-07T11:24:43"/>
  </r>
  <r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x v="4"/>
    <d v="2015-03-26T17:28:21"/>
    <d v="2015-05-01T03:59:00"/>
  </r>
  <r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x v="4"/>
    <d v="2014-03-11T11:07:28"/>
    <d v="2014-05-09T21:00:00"/>
  </r>
  <r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x v="4"/>
    <d v="2010-10-18T05:24:20"/>
    <d v="2010-11-17T06:24:20"/>
  </r>
  <r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x v="4"/>
    <d v="2011-03-24T23:02:18"/>
    <d v="2011-04-24T23:02:18"/>
  </r>
  <r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x v="4"/>
    <d v="2013-02-07T17:42:15"/>
    <d v="2013-03-19T16:42:15"/>
  </r>
  <r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x v="4"/>
    <d v="2012-01-25T20:33:58"/>
    <d v="2012-02-24T20:33:58"/>
  </r>
  <r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x v="4"/>
    <d v="2012-05-03T01:42:26"/>
    <d v="2012-06-02T01:42:26"/>
  </r>
  <r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x v="4"/>
    <d v="2012-07-24T02:16:37"/>
    <d v="2012-09-01T02:00:00"/>
  </r>
  <r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x v="4"/>
    <d v="2012-02-09T15:07:29"/>
    <d v="2012-03-10T15:07:29"/>
  </r>
  <r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x v="4"/>
    <d v="2013-02-28T20:05:33"/>
    <d v="2013-03-20T19:05:33"/>
  </r>
  <r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x v="4"/>
    <d v="2013-01-08T22:40:01"/>
    <d v="2013-02-07T22:40:01"/>
  </r>
  <r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x v="4"/>
    <d v="2011-01-24T16:40:10"/>
    <d v="2011-03-10T16:40:10"/>
  </r>
  <r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x v="4"/>
    <d v="2012-08-13T18:02:14"/>
    <d v="2012-09-03T18:02:14"/>
  </r>
  <r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x v="4"/>
    <d v="2011-10-05T04:23:43"/>
    <d v="2011-10-20T02:00:00"/>
  </r>
  <r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x v="4"/>
    <d v="2011-11-21T05:16:32"/>
    <d v="2012-01-01T07:59:00"/>
  </r>
  <r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x v="4"/>
    <d v="2013-03-15T21:03:52"/>
    <d v="2013-04-14T21:03:52"/>
  </r>
  <r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x v="4"/>
    <d v="2010-06-28T05:28:14"/>
    <d v="2010-08-11T15:59:00"/>
  </r>
  <r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x v="4"/>
    <d v="2013-01-30T19:59:48"/>
    <d v="2013-03-01T19:59:48"/>
  </r>
  <r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x v="4"/>
    <d v="2012-07-23T18:32:14"/>
    <d v="2012-08-22T18:32:14"/>
  </r>
  <r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x v="4"/>
    <d v="2014-11-07T22:09:57"/>
    <d v="2014-12-11T04:59:00"/>
  </r>
  <r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x v="4"/>
    <d v="2013-11-11T16:14:43"/>
    <d v="2013-12-11T16:14:43"/>
  </r>
  <r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x v="4"/>
    <d v="2013-02-25T00:55:51"/>
    <d v="2013-03-26T23:55:51"/>
  </r>
  <r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x v="4"/>
    <d v="2009-11-06T20:07:09"/>
    <d v="2010-02-02T07:59:00"/>
  </r>
  <r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x v="4"/>
    <d v="2015-11-23T13:13:53"/>
    <d v="2015-12-22T23:00:00"/>
  </r>
  <r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x v="4"/>
    <d v="2016-10-04T10:43:06"/>
    <d v="2016-11-08T11:43:06"/>
  </r>
  <r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x v="4"/>
    <d v="2016-04-13T13:40:48"/>
    <d v="2016-05-13T13:40:48"/>
  </r>
  <r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x v="4"/>
    <d v="2016-11-23T07:42:46"/>
    <d v="2016-12-21T07:59:00"/>
  </r>
  <r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x v="4"/>
    <d v="2015-06-29T15:01:48"/>
    <d v="2015-08-01T15:01:48"/>
  </r>
  <r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x v="4"/>
    <d v="2016-11-15T04:30:33"/>
    <d v="2016-12-20T04:30:33"/>
  </r>
  <r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x v="4"/>
    <d v="2017-02-09T07:33:26"/>
    <d v="2017-03-14T22:57:00"/>
  </r>
  <r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x v="4"/>
    <d v="2015-02-23T05:38:49"/>
    <d v="2015-03-22T08:00:00"/>
  </r>
  <r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x v="4"/>
    <d v="2015-10-01T22:43:08"/>
    <d v="2015-11-01T04:00:00"/>
  </r>
  <r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x v="4"/>
    <d v="2015-10-14T11:12:07"/>
    <d v="2015-11-07T04:00:00"/>
  </r>
  <r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x v="4"/>
    <d v="2013-04-15T12:22:43"/>
    <d v="2013-05-17T03:59:00"/>
  </r>
  <r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x v="4"/>
    <d v="2016-05-17T13:57:14"/>
    <d v="2016-06-17T13:57:14"/>
  </r>
  <r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x v="4"/>
    <d v="2015-09-16T16:19:37"/>
    <d v="2015-10-28T08:00:00"/>
  </r>
  <r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x v="4"/>
    <d v="2016-03-08T15:16:31"/>
    <d v="2016-04-07T14:16:31"/>
  </r>
  <r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x v="4"/>
    <d v="2015-04-07T16:22:37"/>
    <d v="2015-05-15T19:00:00"/>
  </r>
  <r>
    <x v="0"/>
    <n v="8735"/>
    <x v="0"/>
    <s v="US"/>
    <s v="USD"/>
    <n v="1431122400"/>
    <n v="1428428515"/>
    <b v="1"/>
    <n v="80"/>
    <b v="1"/>
    <s v="film &amp; video/documentary"/>
    <x v="275"/>
    <n v="109.1875"/>
    <x v="0"/>
    <x v="4"/>
    <d v="2015-04-07T17:41:55"/>
    <d v="2015-05-08T22:00:00"/>
  </r>
  <r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x v="4"/>
    <d v="2015-10-14T14:18:38"/>
    <d v="2015-11-13T15:18:38"/>
  </r>
  <r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x v="4"/>
    <d v="2015-02-12T03:05:08"/>
    <d v="2015-03-14T02:05:08"/>
  </r>
  <r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x v="4"/>
    <d v="2016-07-08T18:08:10"/>
    <d v="2016-09-03T01:00:00"/>
  </r>
  <r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x v="4"/>
    <d v="2015-03-30T18:14:28"/>
    <d v="2015-04-29T18:14:28"/>
  </r>
  <r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x v="4"/>
    <d v="2017-02-06T16:03:27"/>
    <d v="2017-03-08T21:00:00"/>
  </r>
  <r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x v="4"/>
    <d v="2014-09-12T21:06:38"/>
    <d v="2014-10-01T03:59:00"/>
  </r>
  <r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x v="4"/>
    <d v="2016-03-30T18:44:25"/>
    <d v="2016-04-29T18:44:25"/>
  </r>
  <r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x v="4"/>
    <d v="2014-10-14T17:42:25"/>
    <d v="2014-11-14T03:00:00"/>
  </r>
  <r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x v="4"/>
    <d v="2015-04-17T23:18:14"/>
    <d v="2015-06-01T02:20:00"/>
  </r>
  <r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x v="4"/>
    <d v="2015-04-20T22:39:50"/>
    <d v="2015-05-20T22:39:50"/>
  </r>
  <r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x v="4"/>
    <d v="2015-09-14T12:00:21"/>
    <d v="2015-10-14T12:00:21"/>
  </r>
  <r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x v="4"/>
    <d v="2015-10-15T11:53:29"/>
    <d v="2015-11-14T12:53:29"/>
  </r>
  <r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x v="4"/>
    <d v="2015-07-22T14:05:16"/>
    <d v="2015-08-21T14:05:16"/>
  </r>
  <r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x v="4"/>
    <d v="2017-01-25T11:58:28"/>
    <d v="2017-02-24T11:58:28"/>
  </r>
  <r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x v="4"/>
    <d v="2016-08-04T01:35:09"/>
    <d v="2016-09-11T03:59:00"/>
  </r>
  <r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x v="4"/>
    <d v="2016-02-27T23:09:14"/>
    <d v="2016-04-07T22:09:14"/>
  </r>
  <r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x v="4"/>
    <d v="2014-09-08T04:01:08"/>
    <d v="2014-10-08T04:01:08"/>
  </r>
  <r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x v="4"/>
    <d v="2015-10-20T19:00:19"/>
    <d v="2015-11-19T20:00:19"/>
  </r>
  <r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x v="4"/>
    <d v="2016-03-09T19:52:01"/>
    <d v="2016-04-08T18:52:01"/>
  </r>
  <r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x v="4"/>
    <d v="2014-10-31T07:03:14"/>
    <d v="2014-12-01T08:03:14"/>
  </r>
  <r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x v="4"/>
    <d v="2016-02-15T19:16:33"/>
    <d v="2016-03-16T18:16:33"/>
  </r>
  <r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x v="4"/>
    <d v="2015-03-15T05:19:57"/>
    <d v="2015-04-24T05:19:57"/>
  </r>
  <r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x v="4"/>
    <d v="2016-05-17T20:38:41"/>
    <d v="2016-06-15T15:00:00"/>
  </r>
  <r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x v="4"/>
    <d v="2014-10-23T01:41:30"/>
    <d v="2014-11-14T05:12:00"/>
  </r>
  <r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x v="4"/>
    <d v="2015-06-08T21:33:00"/>
    <d v="2015-07-23T03:11:00"/>
  </r>
  <r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x v="4"/>
    <d v="2014-10-24T00:01:46"/>
    <d v="2014-11-23T01:01:46"/>
  </r>
  <r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x v="4"/>
    <d v="2014-07-17T05:03:11"/>
    <d v="2014-08-08T00:00:00"/>
  </r>
  <r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x v="4"/>
    <d v="2010-03-18T17:52:16"/>
    <d v="2010-05-02T19:22:00"/>
  </r>
  <r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x v="4"/>
    <d v="2014-05-21T20:37:52"/>
    <d v="2014-06-21T03:59:00"/>
  </r>
  <r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x v="4"/>
    <d v="2014-01-29T14:33:19"/>
    <d v="2014-02-28T14:33:19"/>
  </r>
  <r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x v="4"/>
    <d v="2012-04-20T19:01:58"/>
    <d v="2012-05-20T19:01:58"/>
  </r>
  <r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x v="4"/>
    <d v="2013-03-22T13:51:18"/>
    <d v="2013-05-01T04:59:00"/>
  </r>
  <r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x v="4"/>
    <d v="2015-02-08T14:32:02"/>
    <d v="2015-03-15T13:32:02"/>
  </r>
  <r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x v="4"/>
    <d v="2011-12-16T13:14:29"/>
    <d v="2012-01-15T13:14:29"/>
  </r>
  <r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x v="4"/>
    <d v="2016-12-07T19:05:00"/>
    <d v="2017-01-06T19:05:00"/>
  </r>
  <r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x v="4"/>
    <d v="2012-12-18T18:25:39"/>
    <d v="2013-02-01T18:25:39"/>
  </r>
  <r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x v="4"/>
    <d v="2016-02-25T13:50:44"/>
    <d v="2016-04-05T16:00:00"/>
  </r>
  <r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x v="4"/>
    <d v="2012-06-18T21:53:18"/>
    <d v="2012-07-18T21:53:18"/>
  </r>
  <r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x v="4"/>
    <d v="2011-08-02T21:20:31"/>
    <d v="2011-09-16T21:20:31"/>
  </r>
  <r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x v="4"/>
    <d v="2014-01-18T23:38:31"/>
    <d v="2014-03-01T17:18:00"/>
  </r>
  <r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x v="4"/>
    <d v="2016-07-25T10:51:56"/>
    <d v="2016-08-25T10:51:56"/>
  </r>
  <r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x v="4"/>
    <d v="2015-10-15T06:01:08"/>
    <d v="2015-11-14T07:01:00"/>
  </r>
  <r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x v="4"/>
    <d v="2016-01-01T13:43:28"/>
    <d v="2016-01-25T23:52:00"/>
  </r>
  <r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x v="4"/>
    <d v="2012-03-19T16:31:12"/>
    <d v="2012-05-03T16:31:12"/>
  </r>
  <r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x v="4"/>
    <d v="2015-12-29T17:16:32"/>
    <d v="2016-01-23T17:16:32"/>
  </r>
  <r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x v="4"/>
    <d v="2012-06-25T16:45:17"/>
    <d v="2012-07-30T05:00:00"/>
  </r>
  <r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x v="4"/>
    <d v="2012-08-23T17:01:40"/>
    <d v="2012-09-06T17:01:40"/>
  </r>
  <r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x v="4"/>
    <d v="2014-04-26T02:49:19"/>
    <d v="2014-05-19T02:49:19"/>
  </r>
  <r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x v="4"/>
    <d v="2014-12-07T18:45:47"/>
    <d v="2015-01-06T18:45:47"/>
  </r>
  <r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x v="4"/>
    <d v="2014-10-22T14:01:41"/>
    <d v="2014-11-21T15:01:41"/>
  </r>
  <r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x v="4"/>
    <d v="2015-07-26T22:49:51"/>
    <d v="2015-08-10T22:49:51"/>
  </r>
  <r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x v="4"/>
    <d v="2015-07-15T16:14:18"/>
    <d v="2015-08-15T06:00:00"/>
  </r>
  <r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x v="4"/>
    <d v="2016-06-28T01:49:40"/>
    <d v="2016-07-28T01:49:40"/>
  </r>
  <r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x v="4"/>
    <d v="2014-02-04T01:30:50"/>
    <d v="2014-03-07T22:59:00"/>
  </r>
  <r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x v="4"/>
    <d v="2015-04-18T00:52:52"/>
    <d v="2015-05-08T00:52:52"/>
  </r>
  <r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x v="4"/>
    <d v="2011-11-18T01:00:51"/>
    <d v="2011-12-18T00:59:00"/>
  </r>
  <r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x v="4"/>
    <d v="2011-08-08T17:12:51"/>
    <d v="2011-09-08T03:00:00"/>
  </r>
  <r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x v="4"/>
    <d v="2013-09-09T17:00:52"/>
    <d v="2013-10-10T17:00:52"/>
  </r>
  <r>
    <x v="119"/>
    <n v="5259"/>
    <x v="0"/>
    <s v="ES"/>
    <s v="EUR"/>
    <n v="1460918282"/>
    <n v="1455737882"/>
    <b v="0"/>
    <n v="50"/>
    <b v="1"/>
    <s v="film &amp; video/documentary"/>
    <x v="332"/>
    <n v="105.18"/>
    <x v="0"/>
    <x v="4"/>
    <d v="2016-02-17T19:38:02"/>
    <d v="2016-04-17T18:38:02"/>
  </r>
  <r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x v="4"/>
    <d v="2012-03-22T21:49:20"/>
    <d v="2012-04-27T21:32:00"/>
  </r>
  <r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x v="4"/>
    <d v="2012-06-22T13:33:26"/>
    <d v="2012-07-07T13:33:26"/>
  </r>
  <r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x v="4"/>
    <d v="2010-07-20T18:38:04"/>
    <d v="2010-09-01T03:44:00"/>
  </r>
  <r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x v="4"/>
    <d v="2015-03-15T19:02:06"/>
    <d v="2015-04-29T19:02:06"/>
  </r>
  <r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x v="4"/>
    <d v="2016-11-13T21:01:07"/>
    <d v="2016-12-14T12:00:00"/>
  </r>
  <r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x v="4"/>
    <d v="2014-04-16T15:15:47"/>
    <d v="2014-05-17T03:30:00"/>
  </r>
  <r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x v="4"/>
    <d v="2011-07-08T20:12:50"/>
    <d v="2011-08-07T20:12:50"/>
  </r>
  <r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x v="4"/>
    <d v="2015-10-15T12:56:57"/>
    <d v="2015-11-05T13:56:57"/>
  </r>
  <r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x v="4"/>
    <d v="2011-06-24T07:27:21"/>
    <d v="2011-08-10T07:08:00"/>
  </r>
  <r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x v="4"/>
    <d v="2014-01-07T15:04:22"/>
    <d v="2014-02-05T23:04:00"/>
  </r>
  <r>
    <x v="121"/>
    <n v="3036"/>
    <x v="0"/>
    <s v="US"/>
    <s v="USD"/>
    <n v="1394071339"/>
    <n v="1391479339"/>
    <b v="0"/>
    <n v="55"/>
    <b v="1"/>
    <s v="film &amp; video/documentary"/>
    <x v="342"/>
    <n v="55.2"/>
    <x v="0"/>
    <x v="4"/>
    <d v="2014-02-04T02:02:19"/>
    <d v="2014-03-06T02:02:19"/>
  </r>
  <r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x v="4"/>
    <d v="2011-04-05T03:53:57"/>
    <d v="2011-05-09T05:59:00"/>
  </r>
  <r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x v="4"/>
    <d v="2011-09-20T20:54:10"/>
    <d v="2011-11-19T21:54:10"/>
  </r>
  <r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x v="4"/>
    <d v="2013-09-26T17:39:50"/>
    <d v="2013-11-05T18:39:50"/>
  </r>
  <r>
    <x v="2"/>
    <n v="684"/>
    <x v="0"/>
    <s v="GB"/>
    <s v="GBP"/>
    <n v="1469220144"/>
    <n v="1466628144"/>
    <b v="0"/>
    <n v="15"/>
    <b v="1"/>
    <s v="film &amp; video/documentary"/>
    <x v="346"/>
    <n v="45.6"/>
    <x v="0"/>
    <x v="4"/>
    <d v="2016-06-22T20:42:24"/>
    <d v="2016-07-22T20:42:24"/>
  </r>
  <r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x v="4"/>
    <d v="2015-04-19T23:33:17"/>
    <d v="2015-06-18T23:33:17"/>
  </r>
  <r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x v="4"/>
    <d v="2013-11-20T04:13:24"/>
    <d v="2013-12-22T05:00:00"/>
  </r>
  <r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x v="4"/>
    <d v="2012-07-09T17:49:38"/>
    <d v="2012-07-25T17:49:38"/>
  </r>
  <r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x v="4"/>
    <d v="2012-06-19T21:03:31"/>
    <d v="2012-07-19T21:03:31"/>
  </r>
  <r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x v="4"/>
    <d v="2013-09-12T01:31:05"/>
    <d v="2013-10-12T01:31:05"/>
  </r>
  <r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x v="4"/>
    <d v="2014-09-22T20:26:42"/>
    <d v="2014-10-17T12:00:00"/>
  </r>
  <r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x v="4"/>
    <d v="2014-01-09T09:30:31"/>
    <d v="2014-02-08T09:30:31"/>
  </r>
  <r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x v="4"/>
    <d v="2013-03-27T23:17:40"/>
    <d v="2013-04-08T04:33:00"/>
  </r>
  <r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x v="4"/>
    <d v="2015-06-23T06:46:37"/>
    <d v="2015-07-23T06:46:37"/>
  </r>
  <r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x v="4"/>
    <d v="2013-04-30T20:13:07"/>
    <d v="2013-06-29T20:13:07"/>
  </r>
  <r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x v="5"/>
    <d v="2014-02-12T05:40:31"/>
    <d v="2014-03-14T04:40:31"/>
  </r>
  <r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x v="5"/>
    <d v="2015-06-22T11:47:36"/>
    <d v="2015-08-21T11:47:36"/>
  </r>
  <r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x v="5"/>
    <d v="2014-08-12T06:14:57"/>
    <d v="2014-09-11T06:14:57"/>
  </r>
  <r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x v="5"/>
    <d v="2013-05-06T22:13:50"/>
    <d v="2013-06-05T22:13:50"/>
  </r>
  <r>
    <x v="9"/>
    <n v="203.9"/>
    <x v="2"/>
    <s v="US"/>
    <s v="USD"/>
    <n v="1332748899"/>
    <n v="1327568499"/>
    <b v="0"/>
    <n v="5"/>
    <b v="0"/>
    <s v="film &amp; video/animation"/>
    <x v="361"/>
    <n v="40.78"/>
    <x v="0"/>
    <x v="5"/>
    <d v="2012-01-26T09:01:39"/>
    <d v="2012-03-26T08:01:39"/>
  </r>
  <r>
    <x v="63"/>
    <n v="6"/>
    <x v="2"/>
    <s v="US"/>
    <s v="USD"/>
    <n v="1448660404"/>
    <n v="1443472804"/>
    <b v="0"/>
    <n v="2"/>
    <b v="0"/>
    <s v="film &amp; video/animation"/>
    <x v="362"/>
    <n v="3"/>
    <x v="0"/>
    <x v="5"/>
    <d v="2015-09-28T20:40:04"/>
    <d v="2015-11-27T21:40:04"/>
  </r>
  <r>
    <x v="3"/>
    <n v="133"/>
    <x v="2"/>
    <s v="US"/>
    <s v="USD"/>
    <n v="1456851914"/>
    <n v="1454259914"/>
    <b v="0"/>
    <n v="8"/>
    <b v="0"/>
    <s v="film &amp; video/animation"/>
    <x v="363"/>
    <n v="16.625"/>
    <x v="0"/>
    <x v="5"/>
    <d v="2016-01-31T17:05:14"/>
    <d v="2016-03-01T17:05:14"/>
  </r>
  <r>
    <x v="115"/>
    <n v="0"/>
    <x v="2"/>
    <s v="US"/>
    <s v="USD"/>
    <n v="1445540340"/>
    <n v="1444340940"/>
    <b v="0"/>
    <n v="0"/>
    <b v="0"/>
    <s v="film &amp; video/animation"/>
    <x v="109"/>
    <e v="#DIV/0!"/>
    <x v="0"/>
    <x v="5"/>
    <d v="2015-10-08T21:49:00"/>
    <d v="2015-10-22T18:59:00"/>
  </r>
  <r>
    <x v="14"/>
    <n v="676"/>
    <x v="2"/>
    <s v="US"/>
    <s v="USD"/>
    <n v="1402956000"/>
    <n v="1400523845"/>
    <b v="0"/>
    <n v="13"/>
    <b v="0"/>
    <s v="film &amp; video/animation"/>
    <x v="364"/>
    <n v="52"/>
    <x v="0"/>
    <x v="5"/>
    <d v="2014-05-19T18:24:05"/>
    <d v="2014-06-16T22:00:00"/>
  </r>
  <r>
    <x v="10"/>
    <n v="0"/>
    <x v="2"/>
    <s v="US"/>
    <s v="USD"/>
    <n v="1259297940"/>
    <n v="1252964282"/>
    <b v="0"/>
    <n v="0"/>
    <b v="0"/>
    <s v="film &amp; video/animation"/>
    <x v="109"/>
    <e v="#DIV/0!"/>
    <x v="0"/>
    <x v="5"/>
    <d v="2009-09-14T21:38:02"/>
    <d v="2009-11-27T04:59:00"/>
  </r>
  <r>
    <x v="28"/>
    <n v="24"/>
    <x v="2"/>
    <s v="US"/>
    <s v="USD"/>
    <n v="1378866867"/>
    <n v="1377570867"/>
    <b v="0"/>
    <n v="5"/>
    <b v="0"/>
    <s v="film &amp; video/animation"/>
    <x v="365"/>
    <n v="4.8"/>
    <x v="0"/>
    <x v="5"/>
    <d v="2013-08-27T02:34:27"/>
    <d v="2013-09-11T02:34:27"/>
  </r>
  <r>
    <x v="9"/>
    <n v="415"/>
    <x v="2"/>
    <s v="GB"/>
    <s v="GBP"/>
    <n v="1467752083"/>
    <n v="1465160083"/>
    <b v="0"/>
    <n v="8"/>
    <b v="0"/>
    <s v="film &amp; video/animation"/>
    <x v="366"/>
    <n v="51.875"/>
    <x v="0"/>
    <x v="5"/>
    <d v="2016-06-05T20:54:43"/>
    <d v="2016-07-05T20:54:43"/>
  </r>
  <r>
    <x v="12"/>
    <n v="570"/>
    <x v="2"/>
    <s v="US"/>
    <s v="USD"/>
    <n v="1445448381"/>
    <n v="1440264381"/>
    <b v="0"/>
    <n v="8"/>
    <b v="0"/>
    <s v="film &amp; video/animation"/>
    <x v="367"/>
    <n v="71.25"/>
    <x v="0"/>
    <x v="5"/>
    <d v="2015-08-22T17:26:21"/>
    <d v="2015-10-21T17:26:21"/>
  </r>
  <r>
    <x v="9"/>
    <n v="0"/>
    <x v="2"/>
    <s v="US"/>
    <s v="USD"/>
    <n v="1444576022"/>
    <n v="1439392022"/>
    <b v="0"/>
    <n v="0"/>
    <b v="0"/>
    <s v="film &amp; video/animation"/>
    <x v="109"/>
    <e v="#DIV/0!"/>
    <x v="0"/>
    <x v="5"/>
    <d v="2015-08-12T15:07:02"/>
    <d v="2015-10-11T15:07:02"/>
  </r>
  <r>
    <x v="30"/>
    <n v="125"/>
    <x v="2"/>
    <s v="US"/>
    <s v="USD"/>
    <n v="1385931702"/>
    <n v="1383076902"/>
    <b v="0"/>
    <n v="2"/>
    <b v="0"/>
    <s v="film &amp; video/animation"/>
    <x v="152"/>
    <n v="62.5"/>
    <x v="0"/>
    <x v="5"/>
    <d v="2013-10-29T20:01:42"/>
    <d v="2013-12-01T21:01:42"/>
  </r>
  <r>
    <x v="74"/>
    <n v="3"/>
    <x v="2"/>
    <s v="US"/>
    <s v="USD"/>
    <n v="1379094980"/>
    <n v="1376502980"/>
    <b v="0"/>
    <n v="3"/>
    <b v="0"/>
    <s v="film &amp; video/animation"/>
    <x v="368"/>
    <n v="1"/>
    <x v="0"/>
    <x v="5"/>
    <d v="2013-08-14T17:56:20"/>
    <d v="2013-09-13T17:56:20"/>
  </r>
  <r>
    <x v="28"/>
    <n v="0"/>
    <x v="2"/>
    <s v="US"/>
    <s v="USD"/>
    <n v="1375260113"/>
    <n v="1372668113"/>
    <b v="0"/>
    <n v="0"/>
    <b v="0"/>
    <s v="film &amp; video/animation"/>
    <x v="109"/>
    <e v="#DIV/0!"/>
    <x v="0"/>
    <x v="5"/>
    <d v="2013-07-01T08:41:53"/>
    <d v="2013-07-31T08:41:53"/>
  </r>
  <r>
    <x v="39"/>
    <n v="0"/>
    <x v="2"/>
    <s v="CA"/>
    <s v="CAD"/>
    <n v="1475912326"/>
    <n v="1470728326"/>
    <b v="0"/>
    <n v="0"/>
    <b v="0"/>
    <s v="film &amp; video/animation"/>
    <x v="109"/>
    <e v="#DIV/0!"/>
    <x v="0"/>
    <x v="5"/>
    <d v="2016-08-09T07:38:46"/>
    <d v="2016-10-08T07:38:46"/>
  </r>
  <r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x v="5"/>
    <d v="2015-10-19T06:15:58"/>
    <d v="2015-11-18T07:15:58"/>
  </r>
  <r>
    <x v="52"/>
    <n v="0"/>
    <x v="2"/>
    <s v="US"/>
    <s v="USD"/>
    <n v="1413569818"/>
    <n v="1412705818"/>
    <b v="0"/>
    <n v="0"/>
    <b v="0"/>
    <s v="film &amp; video/animation"/>
    <x v="109"/>
    <e v="#DIV/0!"/>
    <x v="0"/>
    <x v="5"/>
    <d v="2014-10-07T18:16:58"/>
    <d v="2014-10-17T18:16:58"/>
  </r>
  <r>
    <x v="10"/>
    <n v="5"/>
    <x v="2"/>
    <s v="US"/>
    <s v="USD"/>
    <n v="1458859153"/>
    <n v="1456270753"/>
    <b v="0"/>
    <n v="1"/>
    <b v="0"/>
    <s v="film &amp; video/animation"/>
    <x v="370"/>
    <n v="5"/>
    <x v="0"/>
    <x v="5"/>
    <d v="2016-02-23T23:39:13"/>
    <d v="2016-03-24T22:39:13"/>
  </r>
  <r>
    <x v="44"/>
    <n v="0"/>
    <x v="2"/>
    <s v="GB"/>
    <s v="GBP"/>
    <n v="1383418996"/>
    <n v="1380826996"/>
    <b v="0"/>
    <n v="0"/>
    <b v="0"/>
    <s v="film &amp; video/animation"/>
    <x v="109"/>
    <e v="#DIV/0!"/>
    <x v="0"/>
    <x v="5"/>
    <d v="2013-10-03T19:03:16"/>
    <d v="2013-11-02T19:03:16"/>
  </r>
  <r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x v="5"/>
    <d v="2015-01-20T21:19:43"/>
    <d v="2015-02-19T21:19:43"/>
  </r>
  <r>
    <x v="3"/>
    <n v="10"/>
    <x v="2"/>
    <s v="CA"/>
    <s v="CAD"/>
    <n v="1391991701"/>
    <n v="1389399701"/>
    <b v="0"/>
    <n v="2"/>
    <b v="0"/>
    <s v="film &amp; video/animation"/>
    <x v="370"/>
    <n v="5"/>
    <x v="0"/>
    <x v="5"/>
    <d v="2014-01-11T00:21:41"/>
    <d v="2014-02-10T00:21:41"/>
  </r>
  <r>
    <x v="28"/>
    <n v="50"/>
    <x v="2"/>
    <s v="US"/>
    <s v="USD"/>
    <n v="1329342361"/>
    <n v="1324158361"/>
    <b v="0"/>
    <n v="1"/>
    <b v="0"/>
    <s v="film &amp; video/animation"/>
    <x v="152"/>
    <n v="50"/>
    <x v="0"/>
    <x v="5"/>
    <d v="2011-12-17T21:46:01"/>
    <d v="2012-02-15T21:46:01"/>
  </r>
  <r>
    <x v="127"/>
    <n v="2"/>
    <x v="2"/>
    <s v="US"/>
    <s v="USD"/>
    <n v="1432195375"/>
    <n v="1430899375"/>
    <b v="0"/>
    <n v="2"/>
    <b v="0"/>
    <s v="film &amp; video/animation"/>
    <x v="372"/>
    <n v="1"/>
    <x v="0"/>
    <x v="5"/>
    <d v="2015-05-06T08:02:55"/>
    <d v="2015-05-21T08:02:55"/>
  </r>
  <r>
    <x v="124"/>
    <n v="766"/>
    <x v="2"/>
    <s v="US"/>
    <s v="USD"/>
    <n v="1425434420"/>
    <n v="1422842420"/>
    <b v="0"/>
    <n v="16"/>
    <b v="0"/>
    <s v="film &amp; video/animation"/>
    <x v="373"/>
    <n v="47.875"/>
    <x v="0"/>
    <x v="5"/>
    <d v="2015-02-02T02:00:20"/>
    <d v="2015-03-04T02:00:20"/>
  </r>
  <r>
    <x v="11"/>
    <n v="5"/>
    <x v="2"/>
    <s v="GB"/>
    <s v="GBP"/>
    <n v="1364041163"/>
    <n v="1361884763"/>
    <b v="0"/>
    <n v="1"/>
    <b v="0"/>
    <s v="film &amp; video/animation"/>
    <x v="374"/>
    <n v="5"/>
    <x v="0"/>
    <x v="5"/>
    <d v="2013-02-26T13:19:23"/>
    <d v="2013-03-23T12:19:23"/>
  </r>
  <r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x v="5"/>
    <d v="2014-04-24T18:11:35"/>
    <d v="2014-05-14T18:11:35"/>
  </r>
  <r>
    <x v="13"/>
    <n v="45"/>
    <x v="2"/>
    <s v="GB"/>
    <s v="GBP"/>
    <n v="1382017085"/>
    <n v="1379425085"/>
    <b v="0"/>
    <n v="5"/>
    <b v="0"/>
    <s v="film &amp; video/animation"/>
    <x v="376"/>
    <n v="9"/>
    <x v="0"/>
    <x v="5"/>
    <d v="2013-09-17T13:38:05"/>
    <d v="2013-10-17T13:38:05"/>
  </r>
  <r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x v="5"/>
    <d v="2014-01-15T22:43:20"/>
    <d v="2014-02-14T22:43:20"/>
  </r>
  <r>
    <x v="22"/>
    <n v="0"/>
    <x v="2"/>
    <s v="US"/>
    <s v="USD"/>
    <n v="1390669791"/>
    <n v="1388077791"/>
    <b v="0"/>
    <n v="0"/>
    <b v="0"/>
    <s v="film &amp; video/animation"/>
    <x v="109"/>
    <e v="#DIV/0!"/>
    <x v="0"/>
    <x v="5"/>
    <d v="2013-12-26T17:09:51"/>
    <d v="2014-01-25T17:09:51"/>
  </r>
  <r>
    <x v="47"/>
    <n v="480"/>
    <x v="2"/>
    <s v="US"/>
    <s v="USD"/>
    <n v="1431536015"/>
    <n v="1428944015"/>
    <b v="0"/>
    <n v="12"/>
    <b v="0"/>
    <s v="film &amp; video/animation"/>
    <x v="378"/>
    <n v="40"/>
    <x v="0"/>
    <x v="5"/>
    <d v="2015-04-13T16:53:35"/>
    <d v="2015-05-13T16:53:35"/>
  </r>
  <r>
    <x v="128"/>
    <n v="26"/>
    <x v="2"/>
    <s v="US"/>
    <s v="USD"/>
    <n v="1424375279"/>
    <n v="1422992879"/>
    <b v="0"/>
    <n v="2"/>
    <b v="0"/>
    <s v="film &amp; video/animation"/>
    <x v="379"/>
    <n v="13"/>
    <x v="0"/>
    <x v="5"/>
    <d v="2015-02-03T19:47:59"/>
    <d v="2015-02-19T19:47:59"/>
  </r>
  <r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x v="5"/>
    <d v="2014-10-26T17:12:51"/>
    <d v="2014-11-26T13:14:00"/>
  </r>
  <r>
    <x v="99"/>
    <n v="45"/>
    <x v="2"/>
    <s v="US"/>
    <s v="USD"/>
    <n v="1334622660"/>
    <n v="1330733022"/>
    <b v="0"/>
    <n v="2"/>
    <b v="0"/>
    <s v="film &amp; video/animation"/>
    <x v="381"/>
    <n v="22.5"/>
    <x v="0"/>
    <x v="5"/>
    <d v="2012-03-03T00:03:42"/>
    <d v="2012-04-17T00:31:00"/>
  </r>
  <r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x v="5"/>
    <d v="2013-09-30T16:40:01"/>
    <d v="2013-10-22T03:59:00"/>
  </r>
  <r>
    <x v="22"/>
    <n v="0"/>
    <x v="2"/>
    <s v="CA"/>
    <s v="CAD"/>
    <n v="1408213512"/>
    <n v="1405621512"/>
    <b v="0"/>
    <n v="0"/>
    <b v="0"/>
    <s v="film &amp; video/animation"/>
    <x v="109"/>
    <e v="#DIV/0!"/>
    <x v="0"/>
    <x v="5"/>
    <d v="2014-07-17T18:25:12"/>
    <d v="2014-08-16T18:25:12"/>
  </r>
  <r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x v="5"/>
    <d v="2013-04-14T16:47:40"/>
    <d v="2013-05-14T16:47:40"/>
  </r>
  <r>
    <x v="130"/>
    <n v="25"/>
    <x v="2"/>
    <s v="US"/>
    <s v="USD"/>
    <n v="1321201327"/>
    <n v="1316013727"/>
    <b v="0"/>
    <n v="1"/>
    <b v="0"/>
    <s v="film &amp; video/animation"/>
    <x v="384"/>
    <n v="25"/>
    <x v="0"/>
    <x v="5"/>
    <d v="2011-09-14T15:22:07"/>
    <d v="2011-11-13T16:22:07"/>
  </r>
  <r>
    <x v="0"/>
    <n v="25"/>
    <x v="2"/>
    <s v="US"/>
    <s v="USD"/>
    <n v="1401595200"/>
    <n v="1398862875"/>
    <b v="0"/>
    <n v="2"/>
    <b v="0"/>
    <s v="film &amp; video/animation"/>
    <x v="385"/>
    <n v="12.5"/>
    <x v="0"/>
    <x v="5"/>
    <d v="2014-04-30T13:01:15"/>
    <d v="2014-06-01T04:00:00"/>
  </r>
  <r>
    <x v="131"/>
    <n v="0"/>
    <x v="2"/>
    <s v="GB"/>
    <s v="GBP"/>
    <n v="1370204367"/>
    <n v="1368476367"/>
    <b v="0"/>
    <n v="0"/>
    <b v="0"/>
    <s v="film &amp; video/animation"/>
    <x v="109"/>
    <e v="#DIV/0!"/>
    <x v="0"/>
    <x v="5"/>
    <d v="2013-05-13T20:19:27"/>
    <d v="2013-06-02T20:19:27"/>
  </r>
  <r>
    <x v="57"/>
    <n v="0"/>
    <x v="2"/>
    <s v="US"/>
    <s v="USD"/>
    <n v="1312945341"/>
    <n v="1307761341"/>
    <b v="0"/>
    <n v="0"/>
    <b v="0"/>
    <s v="film &amp; video/animation"/>
    <x v="109"/>
    <e v="#DIV/0!"/>
    <x v="0"/>
    <x v="5"/>
    <d v="2011-06-11T03:02:21"/>
    <d v="2011-08-10T03:02:21"/>
  </r>
  <r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x v="5"/>
    <d v="2011-07-26T17:02:33"/>
    <d v="2011-09-24T17:02:33"/>
  </r>
  <r>
    <x v="132"/>
    <n v="1"/>
    <x v="2"/>
    <s v="DE"/>
    <s v="EUR"/>
    <n v="1463602935"/>
    <n v="1461874935"/>
    <b v="0"/>
    <n v="1"/>
    <b v="0"/>
    <s v="film &amp; video/animation"/>
    <x v="387"/>
    <n v="1"/>
    <x v="0"/>
    <x v="5"/>
    <d v="2016-04-28T20:22:15"/>
    <d v="2016-05-18T20:22:15"/>
  </r>
  <r>
    <x v="133"/>
    <n v="138"/>
    <x v="2"/>
    <s v="US"/>
    <s v="USD"/>
    <n v="1403837574"/>
    <n v="1402455174"/>
    <b v="0"/>
    <n v="8"/>
    <b v="0"/>
    <s v="film &amp; video/animation"/>
    <x v="388"/>
    <n v="17.25"/>
    <x v="0"/>
    <x v="5"/>
    <d v="2014-06-11T02:52:54"/>
    <d v="2014-06-27T02:52:54"/>
  </r>
  <r>
    <x v="3"/>
    <n v="76"/>
    <x v="2"/>
    <s v="US"/>
    <s v="USD"/>
    <n v="1347057464"/>
    <n v="1344465464"/>
    <b v="0"/>
    <n v="5"/>
    <b v="0"/>
    <s v="film &amp; video/animation"/>
    <x v="389"/>
    <n v="15.2"/>
    <x v="0"/>
    <x v="5"/>
    <d v="2012-08-08T22:37:44"/>
    <d v="2012-09-07T22:37:44"/>
  </r>
  <r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x v="5"/>
    <d v="2012-08-14T16:18:54"/>
    <d v="2012-09-28T16:18:54"/>
  </r>
  <r>
    <x v="51"/>
    <n v="0"/>
    <x v="2"/>
    <s v="US"/>
    <s v="USD"/>
    <n v="1341978665"/>
    <n v="1336795283"/>
    <b v="0"/>
    <n v="0"/>
    <b v="0"/>
    <s v="film &amp; video/animation"/>
    <x v="109"/>
    <e v="#DIV/0!"/>
    <x v="0"/>
    <x v="5"/>
    <d v="2012-05-12T04:01:23"/>
    <d v="2012-07-11T03:51:05"/>
  </r>
  <r>
    <x v="12"/>
    <n v="0"/>
    <x v="2"/>
    <s v="GB"/>
    <s v="GBP"/>
    <n v="1409960724"/>
    <n v="1404776724"/>
    <b v="0"/>
    <n v="0"/>
    <b v="0"/>
    <s v="film &amp; video/animation"/>
    <x v="109"/>
    <e v="#DIV/0!"/>
    <x v="0"/>
    <x v="5"/>
    <d v="2014-07-07T23:45:24"/>
    <d v="2014-09-05T23:45:24"/>
  </r>
  <r>
    <x v="10"/>
    <n v="51"/>
    <x v="2"/>
    <s v="US"/>
    <s v="USD"/>
    <n v="1389844800"/>
    <n v="1385524889"/>
    <b v="0"/>
    <n v="2"/>
    <b v="0"/>
    <s v="film &amp; video/animation"/>
    <x v="391"/>
    <n v="25.5"/>
    <x v="0"/>
    <x v="5"/>
    <d v="2013-11-27T04:01:29"/>
    <d v="2014-01-16T04:00:00"/>
  </r>
  <r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x v="5"/>
    <d v="2014-03-05T17:19:39"/>
    <d v="2014-04-19T16:19:39"/>
  </r>
  <r>
    <x v="134"/>
    <n v="141"/>
    <x v="2"/>
    <s v="US"/>
    <s v="USD"/>
    <n v="1408831718"/>
    <n v="1406239718"/>
    <b v="0"/>
    <n v="5"/>
    <b v="0"/>
    <s v="film &amp; video/animation"/>
    <x v="393"/>
    <n v="28.2"/>
    <x v="0"/>
    <x v="5"/>
    <d v="2014-07-24T22:08:38"/>
    <d v="2014-08-23T22:08:38"/>
  </r>
  <r>
    <x v="11"/>
    <n v="861"/>
    <x v="2"/>
    <s v="US"/>
    <s v="USD"/>
    <n v="1410972319"/>
    <n v="1408380319"/>
    <b v="0"/>
    <n v="14"/>
    <b v="0"/>
    <s v="film &amp; video/animation"/>
    <x v="394"/>
    <n v="61.5"/>
    <x v="0"/>
    <x v="5"/>
    <d v="2014-08-18T16:45:19"/>
    <d v="2014-09-17T16:45:19"/>
  </r>
  <r>
    <x v="126"/>
    <n v="1"/>
    <x v="2"/>
    <s v="US"/>
    <s v="USD"/>
    <n v="1487318029"/>
    <n v="1484726029"/>
    <b v="0"/>
    <n v="1"/>
    <b v="0"/>
    <s v="film &amp; video/animation"/>
    <x v="395"/>
    <n v="1"/>
    <x v="0"/>
    <x v="5"/>
    <d v="2017-01-18T07:53:49"/>
    <d v="2017-02-17T07:53:49"/>
  </r>
  <r>
    <x v="13"/>
    <n v="0"/>
    <x v="2"/>
    <s v="US"/>
    <s v="USD"/>
    <n v="1430877843"/>
    <n v="1428285843"/>
    <b v="0"/>
    <n v="0"/>
    <b v="0"/>
    <s v="film &amp; video/animation"/>
    <x v="109"/>
    <e v="#DIV/0!"/>
    <x v="0"/>
    <x v="5"/>
    <d v="2015-04-06T02:04:03"/>
    <d v="2015-05-06T02:04:03"/>
  </r>
  <r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x v="5"/>
    <d v="2014-04-28T23:24:01"/>
    <d v="2014-06-03T03:59:00"/>
  </r>
  <r>
    <x v="15"/>
    <n v="0"/>
    <x v="2"/>
    <s v="US"/>
    <s v="USD"/>
    <n v="1337371334"/>
    <n v="1332187334"/>
    <b v="0"/>
    <n v="0"/>
    <b v="0"/>
    <s v="film &amp; video/animation"/>
    <x v="109"/>
    <e v="#DIV/0!"/>
    <x v="0"/>
    <x v="5"/>
    <d v="2012-03-19T20:02:14"/>
    <d v="2012-05-18T20:02:14"/>
  </r>
  <r>
    <x v="3"/>
    <n v="0"/>
    <x v="2"/>
    <s v="US"/>
    <s v="USD"/>
    <n v="1427921509"/>
    <n v="1425333109"/>
    <b v="0"/>
    <n v="0"/>
    <b v="0"/>
    <s v="film &amp; video/animation"/>
    <x v="109"/>
    <e v="#DIV/0!"/>
    <x v="0"/>
    <x v="5"/>
    <d v="2015-03-02T21:51:49"/>
    <d v="2015-04-01T20:51:49"/>
  </r>
  <r>
    <x v="36"/>
    <n v="4884"/>
    <x v="2"/>
    <s v="US"/>
    <s v="USD"/>
    <n v="1416566835"/>
    <n v="1411379235"/>
    <b v="0"/>
    <n v="55"/>
    <b v="0"/>
    <s v="film &amp; video/animation"/>
    <x v="397"/>
    <n v="88.8"/>
    <x v="0"/>
    <x v="5"/>
    <d v="2014-09-22T09:47:15"/>
    <d v="2014-11-21T10:47:15"/>
  </r>
  <r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x v="5"/>
    <d v="2013-07-10T12:00:15"/>
    <d v="2013-08-09T12:00:15"/>
  </r>
  <r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x v="5"/>
    <d v="2012-09-10T16:08:09"/>
    <d v="2012-10-10T16:08:09"/>
  </r>
  <r>
    <x v="3"/>
    <n v="10"/>
    <x v="2"/>
    <s v="US"/>
    <s v="USD"/>
    <n v="1460644440"/>
    <n v="1458336690"/>
    <b v="0"/>
    <n v="1"/>
    <b v="0"/>
    <s v="film &amp; video/animation"/>
    <x v="370"/>
    <n v="10"/>
    <x v="0"/>
    <x v="5"/>
    <d v="2016-03-18T21:31:30"/>
    <d v="2016-04-14T14:34:00"/>
  </r>
  <r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x v="5"/>
    <d v="2012-11-30T04:44:32"/>
    <d v="2013-01-29T04:44:32"/>
  </r>
  <r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x v="5"/>
    <d v="2015-09-25T22:32:52"/>
    <d v="2015-11-05T23:32:52"/>
  </r>
  <r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x v="5"/>
    <d v="2013-04-17T12:08:19"/>
    <d v="2013-05-17T12:08:19"/>
  </r>
  <r>
    <x v="137"/>
    <n v="50"/>
    <x v="2"/>
    <s v="AU"/>
    <s v="AUD"/>
    <n v="1401662239"/>
    <n v="1399070239"/>
    <b v="0"/>
    <n v="1"/>
    <b v="0"/>
    <s v="film &amp; video/animation"/>
    <x v="403"/>
    <n v="50"/>
    <x v="0"/>
    <x v="5"/>
    <d v="2014-05-02T22:37:19"/>
    <d v="2014-06-01T22:37:19"/>
  </r>
  <r>
    <x v="63"/>
    <n v="0"/>
    <x v="2"/>
    <s v="CA"/>
    <s v="CAD"/>
    <n v="1482678994"/>
    <n v="1477491394"/>
    <b v="0"/>
    <n v="0"/>
    <b v="0"/>
    <s v="film &amp; video/animation"/>
    <x v="109"/>
    <e v="#DIV/0!"/>
    <x v="0"/>
    <x v="5"/>
    <d v="2016-10-26T14:16:34"/>
    <d v="2016-12-25T15:16:34"/>
  </r>
  <r>
    <x v="14"/>
    <n v="0"/>
    <x v="2"/>
    <s v="US"/>
    <s v="USD"/>
    <n v="1483924700"/>
    <n v="1481332700"/>
    <b v="0"/>
    <n v="0"/>
    <b v="0"/>
    <s v="film &amp; video/animation"/>
    <x v="109"/>
    <e v="#DIV/0!"/>
    <x v="0"/>
    <x v="5"/>
    <d v="2016-12-10T01:18:20"/>
    <d v="2017-01-09T01:18:20"/>
  </r>
  <r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x v="5"/>
    <d v="2011-12-05T11:33:36"/>
    <d v="2012-01-05T11:33:00"/>
  </r>
  <r>
    <x v="28"/>
    <n v="0"/>
    <x v="2"/>
    <s v="US"/>
    <s v="USD"/>
    <n v="1345677285"/>
    <n v="1343085285"/>
    <b v="0"/>
    <n v="0"/>
    <b v="0"/>
    <s v="film &amp; video/animation"/>
    <x v="109"/>
    <e v="#DIV/0!"/>
    <x v="0"/>
    <x v="5"/>
    <d v="2012-07-23T23:14:45"/>
    <d v="2012-08-22T23:14:45"/>
  </r>
  <r>
    <x v="3"/>
    <n v="0"/>
    <x v="2"/>
    <s v="US"/>
    <s v="USD"/>
    <n v="1453937699"/>
    <n v="1451345699"/>
    <b v="0"/>
    <n v="0"/>
    <b v="0"/>
    <s v="film &amp; video/animation"/>
    <x v="109"/>
    <e v="#DIV/0!"/>
    <x v="0"/>
    <x v="5"/>
    <d v="2015-12-28T23:34:59"/>
    <d v="2016-01-27T23:34:59"/>
  </r>
  <r>
    <x v="139"/>
    <n v="0"/>
    <x v="2"/>
    <s v="SE"/>
    <s v="SEK"/>
    <n v="1476319830"/>
    <n v="1471135830"/>
    <b v="0"/>
    <n v="0"/>
    <b v="0"/>
    <s v="film &amp; video/animation"/>
    <x v="109"/>
    <e v="#DIV/0!"/>
    <x v="0"/>
    <x v="5"/>
    <d v="2016-08-14T00:50:30"/>
    <d v="2016-10-13T00:50:30"/>
  </r>
  <r>
    <x v="11"/>
    <n v="0"/>
    <x v="2"/>
    <s v="GB"/>
    <s v="GBP"/>
    <n v="1432142738"/>
    <n v="1429550738"/>
    <b v="0"/>
    <n v="0"/>
    <b v="0"/>
    <s v="film &amp; video/animation"/>
    <x v="109"/>
    <e v="#DIV/0!"/>
    <x v="0"/>
    <x v="5"/>
    <d v="2015-04-20T17:25:38"/>
    <d v="2015-05-20T17:25:38"/>
  </r>
  <r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x v="5"/>
    <d v="2014-06-09T19:56:05"/>
    <d v="2014-07-03T03:00:00"/>
  </r>
  <r>
    <x v="39"/>
    <n v="0"/>
    <x v="2"/>
    <s v="US"/>
    <s v="USD"/>
    <n v="1437076305"/>
    <n v="1434484305"/>
    <b v="0"/>
    <n v="0"/>
    <b v="0"/>
    <s v="film &amp; video/animation"/>
    <x v="109"/>
    <e v="#DIV/0!"/>
    <x v="0"/>
    <x v="5"/>
    <d v="2015-06-16T19:51:45"/>
    <d v="2015-07-16T19:51:45"/>
  </r>
  <r>
    <x v="127"/>
    <n v="1"/>
    <x v="2"/>
    <s v="US"/>
    <s v="USD"/>
    <n v="1392070874"/>
    <n v="1386886874"/>
    <b v="0"/>
    <n v="1"/>
    <b v="0"/>
    <s v="film &amp; video/animation"/>
    <x v="406"/>
    <n v="1"/>
    <x v="0"/>
    <x v="5"/>
    <d v="2013-12-12T22:21:14"/>
    <d v="2014-02-10T22:21:14"/>
  </r>
  <r>
    <x v="140"/>
    <n v="30"/>
    <x v="2"/>
    <s v="US"/>
    <s v="USD"/>
    <n v="1419483600"/>
    <n v="1414889665"/>
    <b v="0"/>
    <n v="3"/>
    <b v="0"/>
    <s v="film &amp; video/animation"/>
    <x v="407"/>
    <n v="10"/>
    <x v="0"/>
    <x v="5"/>
    <d v="2014-11-02T00:54:25"/>
    <d v="2014-12-25T05:00:00"/>
  </r>
  <r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x v="5"/>
    <d v="2011-11-11T18:17:29"/>
    <d v="2011-12-23T18:17:29"/>
  </r>
  <r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x v="5"/>
    <d v="2009-08-18T21:29:28"/>
    <d v="2009-10-12T20:59:00"/>
  </r>
  <r>
    <x v="115"/>
    <n v="215"/>
    <x v="2"/>
    <s v="US"/>
    <s v="USD"/>
    <n v="1273356960"/>
    <n v="1268255751"/>
    <b v="0"/>
    <n v="4"/>
    <b v="0"/>
    <s v="film &amp; video/animation"/>
    <x v="410"/>
    <n v="53.75"/>
    <x v="0"/>
    <x v="5"/>
    <d v="2010-03-10T21:15:51"/>
    <d v="2010-05-08T22:16:00"/>
  </r>
  <r>
    <x v="3"/>
    <n v="0"/>
    <x v="2"/>
    <s v="US"/>
    <s v="USD"/>
    <n v="1310189851"/>
    <n v="1307597851"/>
    <b v="0"/>
    <n v="0"/>
    <b v="0"/>
    <s v="film &amp; video/animation"/>
    <x v="109"/>
    <e v="#DIV/0!"/>
    <x v="0"/>
    <x v="5"/>
    <d v="2011-06-09T05:37:31"/>
    <d v="2011-07-09T05:37:31"/>
  </r>
  <r>
    <x v="22"/>
    <n v="230"/>
    <x v="2"/>
    <s v="US"/>
    <s v="USD"/>
    <n v="1332073025"/>
    <n v="1329484625"/>
    <b v="0"/>
    <n v="4"/>
    <b v="0"/>
    <s v="film &amp; video/animation"/>
    <x v="411"/>
    <n v="57.5"/>
    <x v="0"/>
    <x v="5"/>
    <d v="2012-02-17T13:17:05"/>
    <d v="2012-03-18T12:17:05"/>
  </r>
  <r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x v="5"/>
    <d v="2014-12-18T12:38:23"/>
    <d v="2015-01-17T12:38:23"/>
  </r>
  <r>
    <x v="142"/>
    <n v="335"/>
    <x v="2"/>
    <s v="US"/>
    <s v="USD"/>
    <n v="1334097387"/>
    <n v="1328916987"/>
    <b v="0"/>
    <n v="5"/>
    <b v="0"/>
    <s v="film &amp; video/animation"/>
    <x v="413"/>
    <n v="67"/>
    <x v="0"/>
    <x v="5"/>
    <d v="2012-02-10T23:36:27"/>
    <d v="2012-04-10T22:36:27"/>
  </r>
  <r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x v="5"/>
    <d v="2015-11-10T02:21:26"/>
    <d v="2015-12-25T02:21:26"/>
  </r>
  <r>
    <x v="61"/>
    <n v="250"/>
    <x v="2"/>
    <s v="US"/>
    <s v="USD"/>
    <n v="1376140520"/>
    <n v="1373548520"/>
    <b v="0"/>
    <n v="1"/>
    <b v="0"/>
    <s v="film &amp; video/animation"/>
    <x v="415"/>
    <n v="250"/>
    <x v="0"/>
    <x v="5"/>
    <d v="2013-07-11T13:15:20"/>
    <d v="2013-08-10T13:15:20"/>
  </r>
  <r>
    <x v="22"/>
    <n v="640"/>
    <x v="2"/>
    <s v="US"/>
    <s v="USD"/>
    <n v="1350687657"/>
    <n v="1346799657"/>
    <b v="0"/>
    <n v="10"/>
    <b v="0"/>
    <s v="film &amp; video/animation"/>
    <x v="416"/>
    <n v="64"/>
    <x v="0"/>
    <x v="5"/>
    <d v="2012-09-04T23:00:57"/>
    <d v="2012-10-19T23:00:57"/>
  </r>
  <r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x v="5"/>
    <d v="2012-03-27T00:35:01"/>
    <d v="2012-05-25T14:14:00"/>
  </r>
  <r>
    <x v="10"/>
    <n v="10"/>
    <x v="2"/>
    <s v="GB"/>
    <s v="GBP"/>
    <n v="1435504170"/>
    <n v="1432912170"/>
    <b v="0"/>
    <n v="1"/>
    <b v="0"/>
    <s v="film &amp; video/animation"/>
    <x v="418"/>
    <n v="10"/>
    <x v="0"/>
    <x v="5"/>
    <d v="2015-05-29T15:09:30"/>
    <d v="2015-06-28T15:09:30"/>
  </r>
  <r>
    <x v="32"/>
    <n v="0"/>
    <x v="2"/>
    <s v="US"/>
    <s v="USD"/>
    <n v="1456805639"/>
    <n v="1454213639"/>
    <b v="0"/>
    <n v="0"/>
    <b v="0"/>
    <s v="film &amp; video/animation"/>
    <x v="109"/>
    <e v="#DIV/0!"/>
    <x v="0"/>
    <x v="5"/>
    <d v="2016-01-31T04:13:59"/>
    <d v="2016-03-01T04:13:59"/>
  </r>
  <r>
    <x v="10"/>
    <n v="150"/>
    <x v="2"/>
    <s v="US"/>
    <s v="USD"/>
    <n v="1365228982"/>
    <n v="1362640582"/>
    <b v="0"/>
    <n v="5"/>
    <b v="0"/>
    <s v="film &amp; video/animation"/>
    <x v="419"/>
    <n v="30"/>
    <x v="0"/>
    <x v="5"/>
    <d v="2013-03-07T07:16:22"/>
    <d v="2013-04-06T06:16:22"/>
  </r>
  <r>
    <x v="6"/>
    <n v="11"/>
    <x v="2"/>
    <s v="US"/>
    <s v="USD"/>
    <n v="1479667727"/>
    <n v="1475776127"/>
    <b v="0"/>
    <n v="2"/>
    <b v="0"/>
    <s v="film &amp; video/animation"/>
    <x v="420"/>
    <n v="5.5"/>
    <x v="0"/>
    <x v="5"/>
    <d v="2016-10-06T17:48:47"/>
    <d v="2016-11-20T18:48:47"/>
  </r>
  <r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x v="5"/>
    <d v="2016-07-01T15:41:45"/>
    <d v="2016-08-15T07:00:00"/>
  </r>
  <r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x v="5"/>
    <d v="2014-07-10T14:44:07"/>
    <d v="2014-08-09T14:44:07"/>
  </r>
  <r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x v="5"/>
    <d v="2015-11-19T11:46:41"/>
    <d v="2015-12-29T11:46:41"/>
  </r>
  <r>
    <x v="10"/>
    <n v="0"/>
    <x v="2"/>
    <s v="GB"/>
    <s v="GBP"/>
    <n v="1432752080"/>
    <n v="1427568080"/>
    <b v="0"/>
    <n v="0"/>
    <b v="0"/>
    <s v="film &amp; video/animation"/>
    <x v="109"/>
    <e v="#DIV/0!"/>
    <x v="0"/>
    <x v="5"/>
    <d v="2015-03-28T18:41:20"/>
    <d v="2015-05-27T18:41:20"/>
  </r>
  <r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x v="5"/>
    <d v="2017-01-03T14:46:01"/>
    <d v="2017-02-02T14:46:01"/>
  </r>
  <r>
    <x v="144"/>
    <n v="0"/>
    <x v="2"/>
    <s v="US"/>
    <s v="USD"/>
    <n v="1441550760"/>
    <n v="1438958824"/>
    <b v="0"/>
    <n v="0"/>
    <b v="0"/>
    <s v="film &amp; video/animation"/>
    <x v="109"/>
    <e v="#DIV/0!"/>
    <x v="0"/>
    <x v="5"/>
    <d v="2015-08-07T14:47:04"/>
    <d v="2015-09-06T14:46:00"/>
  </r>
  <r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x v="5"/>
    <d v="2012-11-05T09:23:41"/>
    <d v="2012-12-05T09:23:41"/>
  </r>
  <r>
    <x v="10"/>
    <n v="5105"/>
    <x v="0"/>
    <s v="GB"/>
    <s v="GBP"/>
    <n v="1449766261"/>
    <n v="1447174261"/>
    <b v="0"/>
    <n v="34"/>
    <b v="1"/>
    <s v="theater/plays"/>
    <x v="426"/>
    <n v="150.14705882352942"/>
    <x v="1"/>
    <x v="6"/>
    <d v="2015-11-10T16:51:01"/>
    <d v="2015-12-10T16:51:01"/>
  </r>
  <r>
    <x v="10"/>
    <n v="5232"/>
    <x v="0"/>
    <s v="US"/>
    <s v="USD"/>
    <n v="1477976340"/>
    <n v="1475460819"/>
    <b v="0"/>
    <n v="56"/>
    <b v="1"/>
    <s v="theater/plays"/>
    <x v="427"/>
    <n v="93.428571428571431"/>
    <x v="1"/>
    <x v="6"/>
    <d v="2016-10-03T02:13:39"/>
    <d v="2016-11-01T04:59:00"/>
  </r>
  <r>
    <x v="9"/>
    <n v="3440"/>
    <x v="0"/>
    <s v="US"/>
    <s v="USD"/>
    <n v="1458518325"/>
    <n v="1456793925"/>
    <b v="0"/>
    <n v="31"/>
    <b v="1"/>
    <s v="theater/plays"/>
    <x v="89"/>
    <n v="110.96774193548387"/>
    <x v="1"/>
    <x v="6"/>
    <d v="2016-03-01T00:58:45"/>
    <d v="2016-03-20T23:58:45"/>
  </r>
  <r>
    <x v="10"/>
    <n v="6030"/>
    <x v="0"/>
    <s v="US"/>
    <s v="USD"/>
    <n v="1442805076"/>
    <n v="1440213076"/>
    <b v="0"/>
    <n v="84"/>
    <b v="1"/>
    <s v="theater/plays"/>
    <x v="428"/>
    <n v="71.785714285714292"/>
    <x v="1"/>
    <x v="6"/>
    <d v="2015-08-22T03:11:16"/>
    <d v="2015-09-21T03:11:16"/>
  </r>
  <r>
    <x v="8"/>
    <n v="3803.55"/>
    <x v="0"/>
    <s v="GB"/>
    <s v="GBP"/>
    <n v="1464801169"/>
    <n v="1462209169"/>
    <b v="0"/>
    <n v="130"/>
    <b v="1"/>
    <s v="theater/plays"/>
    <x v="429"/>
    <n v="29.258076923076924"/>
    <x v="1"/>
    <x v="6"/>
    <d v="2016-05-02T17:12:49"/>
    <d v="2016-06-01T17:12:49"/>
  </r>
  <r>
    <x v="14"/>
    <n v="12000"/>
    <x v="0"/>
    <s v="US"/>
    <s v="USD"/>
    <n v="1410601041"/>
    <n v="1406713041"/>
    <b v="0"/>
    <n v="12"/>
    <b v="1"/>
    <s v="theater/plays"/>
    <x v="31"/>
    <n v="1000"/>
    <x v="1"/>
    <x v="6"/>
    <d v="2014-07-30T09:37:21"/>
    <d v="2014-09-13T09:37:21"/>
  </r>
  <r>
    <x v="15"/>
    <n v="1710"/>
    <x v="0"/>
    <s v="GB"/>
    <s v="GBP"/>
    <n v="1438966800"/>
    <n v="1436278344"/>
    <b v="0"/>
    <n v="23"/>
    <b v="1"/>
    <s v="theater/plays"/>
    <x v="430"/>
    <n v="74.347826086956516"/>
    <x v="1"/>
    <x v="6"/>
    <d v="2015-07-07T14:12:24"/>
    <d v="2015-08-07T17:00:00"/>
  </r>
  <r>
    <x v="3"/>
    <n v="10085"/>
    <x v="0"/>
    <s v="US"/>
    <s v="USD"/>
    <n v="1487347500"/>
    <n v="1484715366"/>
    <b v="0"/>
    <n v="158"/>
    <b v="1"/>
    <s v="theater/plays"/>
    <x v="431"/>
    <n v="63.829113924050631"/>
    <x v="1"/>
    <x v="6"/>
    <d v="2017-01-18T04:56:06"/>
    <d v="2017-02-17T16:05:00"/>
  </r>
  <r>
    <x v="146"/>
    <n v="1330"/>
    <x v="0"/>
    <s v="US"/>
    <s v="USD"/>
    <n v="1434921600"/>
    <n v="1433109907"/>
    <b v="0"/>
    <n v="30"/>
    <b v="1"/>
    <s v="theater/plays"/>
    <x v="432"/>
    <n v="44.333333333333336"/>
    <x v="1"/>
    <x v="6"/>
    <d v="2015-05-31T22:05:07"/>
    <d v="2015-06-21T21:20:00"/>
  </r>
  <r>
    <x v="38"/>
    <n v="1565"/>
    <x v="0"/>
    <s v="CA"/>
    <s v="CAD"/>
    <n v="1484110800"/>
    <n v="1482281094"/>
    <b v="0"/>
    <n v="18"/>
    <b v="1"/>
    <s v="theater/plays"/>
    <x v="433"/>
    <n v="86.944444444444443"/>
    <x v="1"/>
    <x v="6"/>
    <d v="2016-12-21T00:44:54"/>
    <d v="2017-01-11T05:00:00"/>
  </r>
  <r>
    <x v="147"/>
    <n v="3670"/>
    <x v="0"/>
    <s v="US"/>
    <s v="USD"/>
    <n v="1435111200"/>
    <n v="1433254268"/>
    <b v="0"/>
    <n v="29"/>
    <b v="1"/>
    <s v="theater/plays"/>
    <x v="434"/>
    <n v="126.55172413793103"/>
    <x v="1"/>
    <x v="6"/>
    <d v="2015-06-02T14:11:08"/>
    <d v="2015-06-24T02:00:00"/>
  </r>
  <r>
    <x v="23"/>
    <n v="4000"/>
    <x v="0"/>
    <s v="US"/>
    <s v="USD"/>
    <n v="1481957940"/>
    <n v="1478050429"/>
    <b v="0"/>
    <n v="31"/>
    <b v="1"/>
    <s v="theater/plays"/>
    <x v="31"/>
    <n v="129.03225806451613"/>
    <x v="1"/>
    <x v="6"/>
    <d v="2016-11-02T01:33:49"/>
    <d v="2016-12-17T06:59:00"/>
  </r>
  <r>
    <x v="3"/>
    <n v="12325"/>
    <x v="0"/>
    <s v="US"/>
    <s v="USD"/>
    <n v="1463098208"/>
    <n v="1460506208"/>
    <b v="0"/>
    <n v="173"/>
    <b v="1"/>
    <s v="theater/plays"/>
    <x v="435"/>
    <n v="71.242774566473983"/>
    <x v="1"/>
    <x v="6"/>
    <d v="2016-04-13T00:10:08"/>
    <d v="2016-05-13T00:10:08"/>
  </r>
  <r>
    <x v="13"/>
    <n v="2004"/>
    <x v="0"/>
    <s v="GB"/>
    <s v="GBP"/>
    <n v="1463394365"/>
    <n v="1461320765"/>
    <b v="0"/>
    <n v="17"/>
    <b v="1"/>
    <s v="theater/plays"/>
    <x v="20"/>
    <n v="117.88235294117646"/>
    <x v="1"/>
    <x v="6"/>
    <d v="2016-04-22T10:26:05"/>
    <d v="2016-05-16T10:26:05"/>
  </r>
  <r>
    <x v="36"/>
    <n v="15700"/>
    <x v="0"/>
    <s v="NO"/>
    <s v="NOK"/>
    <n v="1446418800"/>
    <n v="1443036470"/>
    <b v="0"/>
    <n v="48"/>
    <b v="1"/>
    <s v="theater/plays"/>
    <x v="436"/>
    <n v="327.08333333333331"/>
    <x v="1"/>
    <x v="6"/>
    <d v="2015-09-23T19:27:50"/>
    <d v="2015-11-01T23:00:00"/>
  </r>
  <r>
    <x v="13"/>
    <n v="2050"/>
    <x v="0"/>
    <s v="GB"/>
    <s v="GBP"/>
    <n v="1483707905"/>
    <n v="1481115905"/>
    <b v="0"/>
    <n v="59"/>
    <b v="1"/>
    <s v="theater/plays"/>
    <x v="78"/>
    <n v="34.745762711864408"/>
    <x v="1"/>
    <x v="6"/>
    <d v="2016-12-07T13:05:05"/>
    <d v="2017-01-06T13:05:05"/>
  </r>
  <r>
    <x v="126"/>
    <n v="3902.5"/>
    <x v="0"/>
    <s v="GB"/>
    <s v="GBP"/>
    <n v="1438624800"/>
    <n v="1435133807"/>
    <b v="0"/>
    <n v="39"/>
    <b v="1"/>
    <s v="theater/plays"/>
    <x v="437"/>
    <n v="100.06410256410257"/>
    <x v="1"/>
    <x v="6"/>
    <d v="2015-06-24T08:16:47"/>
    <d v="2015-08-03T18:00:00"/>
  </r>
  <r>
    <x v="13"/>
    <n v="2410"/>
    <x v="0"/>
    <s v="US"/>
    <s v="USD"/>
    <n v="1446665191"/>
    <n v="1444069591"/>
    <b v="0"/>
    <n v="59"/>
    <b v="1"/>
    <s v="theater/plays"/>
    <x v="11"/>
    <n v="40.847457627118644"/>
    <x v="1"/>
    <x v="6"/>
    <d v="2015-10-05T18:26:31"/>
    <d v="2015-11-04T19:26:31"/>
  </r>
  <r>
    <x v="10"/>
    <n v="15121"/>
    <x v="0"/>
    <s v="US"/>
    <s v="USD"/>
    <n v="1463166263"/>
    <n v="1460574263"/>
    <b v="0"/>
    <n v="60"/>
    <b v="1"/>
    <s v="theater/plays"/>
    <x v="438"/>
    <n v="252.01666666666668"/>
    <x v="1"/>
    <x v="6"/>
    <d v="2016-04-13T19:04:23"/>
    <d v="2016-05-13T19:04:23"/>
  </r>
  <r>
    <x v="2"/>
    <n v="503.22"/>
    <x v="0"/>
    <s v="GB"/>
    <s v="GBP"/>
    <n v="1467681107"/>
    <n v="1465866707"/>
    <b v="0"/>
    <n v="20"/>
    <b v="1"/>
    <s v="theater/plays"/>
    <x v="439"/>
    <n v="25.161000000000001"/>
    <x v="1"/>
    <x v="6"/>
    <d v="2016-06-14T01:11:47"/>
    <d v="2016-07-05T01:11:47"/>
  </r>
  <r>
    <x v="36"/>
    <n v="1"/>
    <x v="2"/>
    <s v="US"/>
    <s v="USD"/>
    <n v="1423078606"/>
    <n v="1420486606"/>
    <b v="0"/>
    <n v="1"/>
    <b v="0"/>
    <s v="technology/web"/>
    <x v="440"/>
    <n v="1"/>
    <x v="2"/>
    <x v="7"/>
    <d v="2015-01-05T19:36:46"/>
    <d v="2015-02-04T19:36:46"/>
  </r>
  <r>
    <x v="37"/>
    <n v="25"/>
    <x v="2"/>
    <s v="US"/>
    <s v="USD"/>
    <n v="1446080834"/>
    <n v="1443488834"/>
    <b v="0"/>
    <n v="1"/>
    <b v="0"/>
    <s v="technology/web"/>
    <x v="441"/>
    <n v="25"/>
    <x v="2"/>
    <x v="7"/>
    <d v="2015-09-29T01:07:14"/>
    <d v="2015-10-29T01:07:14"/>
  </r>
  <r>
    <x v="65"/>
    <n v="1"/>
    <x v="2"/>
    <s v="US"/>
    <s v="USD"/>
    <n v="1462293716"/>
    <n v="1457113316"/>
    <b v="0"/>
    <n v="1"/>
    <b v="0"/>
    <s v="technology/web"/>
    <x v="442"/>
    <n v="1"/>
    <x v="2"/>
    <x v="7"/>
    <d v="2016-03-04T17:41:56"/>
    <d v="2016-05-03T16:41:56"/>
  </r>
  <r>
    <x v="29"/>
    <n v="70"/>
    <x v="2"/>
    <s v="AU"/>
    <s v="AUD"/>
    <n v="1414807962"/>
    <n v="1412215962"/>
    <b v="0"/>
    <n v="2"/>
    <b v="0"/>
    <s v="technology/web"/>
    <x v="443"/>
    <n v="35"/>
    <x v="2"/>
    <x v="7"/>
    <d v="2014-10-02T02:12:42"/>
    <d v="2014-11-01T02:12:42"/>
  </r>
  <r>
    <x v="2"/>
    <n v="6"/>
    <x v="2"/>
    <s v="US"/>
    <s v="USD"/>
    <n v="1467647160"/>
    <n v="1465055160"/>
    <b v="0"/>
    <n v="2"/>
    <b v="0"/>
    <s v="technology/web"/>
    <x v="444"/>
    <n v="3"/>
    <x v="2"/>
    <x v="7"/>
    <d v="2016-06-04T15:46:00"/>
    <d v="2016-07-04T15:46:00"/>
  </r>
  <r>
    <x v="63"/>
    <n v="13692"/>
    <x v="2"/>
    <s v="FR"/>
    <s v="EUR"/>
    <n v="1447600389"/>
    <n v="1444140789"/>
    <b v="0"/>
    <n v="34"/>
    <b v="0"/>
    <s v="technology/web"/>
    <x v="445"/>
    <n v="402.70588235294116"/>
    <x v="2"/>
    <x v="7"/>
    <d v="2015-10-06T14:13:09"/>
    <d v="2015-11-15T15:13:09"/>
  </r>
  <r>
    <x v="127"/>
    <n v="52"/>
    <x v="2"/>
    <s v="US"/>
    <s v="USD"/>
    <n v="1445097715"/>
    <n v="1441209715"/>
    <b v="0"/>
    <n v="2"/>
    <b v="0"/>
    <s v="technology/web"/>
    <x v="446"/>
    <n v="26"/>
    <x v="2"/>
    <x v="7"/>
    <d v="2015-09-02T16:01:55"/>
    <d v="2015-10-17T16:01:55"/>
  </r>
  <r>
    <x v="51"/>
    <n v="0"/>
    <x v="2"/>
    <s v="GB"/>
    <s v="GBP"/>
    <n v="1455122564"/>
    <n v="1452530564"/>
    <b v="0"/>
    <n v="0"/>
    <b v="0"/>
    <s v="technology/web"/>
    <x v="109"/>
    <e v="#DIV/0!"/>
    <x v="2"/>
    <x v="7"/>
    <d v="2016-01-11T16:42:44"/>
    <d v="2016-02-10T16:42:44"/>
  </r>
  <r>
    <x v="3"/>
    <n v="9"/>
    <x v="2"/>
    <s v="GB"/>
    <s v="GBP"/>
    <n v="1446154848"/>
    <n v="1443562848"/>
    <b v="0"/>
    <n v="1"/>
    <b v="0"/>
    <s v="technology/web"/>
    <x v="447"/>
    <n v="9"/>
    <x v="2"/>
    <x v="7"/>
    <d v="2015-09-29T21:40:48"/>
    <d v="2015-10-29T21:40:48"/>
  </r>
  <r>
    <x v="30"/>
    <n v="68"/>
    <x v="2"/>
    <s v="GB"/>
    <s v="GBP"/>
    <n v="1436368622"/>
    <n v="1433776622"/>
    <b v="0"/>
    <n v="8"/>
    <b v="0"/>
    <s v="technology/web"/>
    <x v="448"/>
    <n v="8.5"/>
    <x v="2"/>
    <x v="7"/>
    <d v="2015-06-08T15:17:02"/>
    <d v="2015-07-08T15:17:02"/>
  </r>
  <r>
    <x v="10"/>
    <n v="35"/>
    <x v="2"/>
    <s v="CA"/>
    <s v="CAD"/>
    <n v="1485838800"/>
    <n v="1484756245"/>
    <b v="0"/>
    <n v="4"/>
    <b v="0"/>
    <s v="technology/web"/>
    <x v="449"/>
    <n v="8.75"/>
    <x v="2"/>
    <x v="7"/>
    <d v="2017-01-18T16:17:25"/>
    <d v="2017-01-31T05:00:00"/>
  </r>
  <r>
    <x v="96"/>
    <n v="3781"/>
    <x v="2"/>
    <s v="US"/>
    <s v="USD"/>
    <n v="1438451580"/>
    <n v="1434609424"/>
    <b v="0"/>
    <n v="28"/>
    <b v="0"/>
    <s v="technology/web"/>
    <x v="450"/>
    <n v="135.03571428571428"/>
    <x v="2"/>
    <x v="7"/>
    <d v="2015-06-18T06:37:04"/>
    <d v="2015-08-01T17:53:00"/>
  </r>
  <r>
    <x v="101"/>
    <n v="0"/>
    <x v="2"/>
    <s v="CA"/>
    <s v="CAD"/>
    <n v="1452350896"/>
    <n v="1447166896"/>
    <b v="0"/>
    <n v="0"/>
    <b v="0"/>
    <s v="technology/web"/>
    <x v="109"/>
    <e v="#DIV/0!"/>
    <x v="2"/>
    <x v="7"/>
    <d v="2015-11-10T14:48:16"/>
    <d v="2016-01-09T14:48:16"/>
  </r>
  <r>
    <x v="31"/>
    <n v="123"/>
    <x v="2"/>
    <s v="US"/>
    <s v="USD"/>
    <n v="1415988991"/>
    <n v="1413393391"/>
    <b v="0"/>
    <n v="6"/>
    <b v="0"/>
    <s v="technology/web"/>
    <x v="451"/>
    <n v="20.5"/>
    <x v="2"/>
    <x v="7"/>
    <d v="2014-10-15T17:16:31"/>
    <d v="2014-11-14T18:16:31"/>
  </r>
  <r>
    <x v="148"/>
    <n v="1416"/>
    <x v="2"/>
    <s v="US"/>
    <s v="USD"/>
    <n v="1413735972"/>
    <n v="1411143972"/>
    <b v="0"/>
    <n v="22"/>
    <b v="0"/>
    <s v="technology/web"/>
    <x v="452"/>
    <n v="64.36363636363636"/>
    <x v="2"/>
    <x v="7"/>
    <d v="2014-09-19T16:26:12"/>
    <d v="2014-10-19T16:26:12"/>
  </r>
  <r>
    <x v="51"/>
    <n v="0"/>
    <x v="2"/>
    <s v="GB"/>
    <s v="GBP"/>
    <n v="1465720143"/>
    <n v="1463128143"/>
    <b v="0"/>
    <n v="0"/>
    <b v="0"/>
    <s v="technology/web"/>
    <x v="109"/>
    <e v="#DIV/0!"/>
    <x v="2"/>
    <x v="7"/>
    <d v="2016-05-13T08:29:03"/>
    <d v="2016-06-12T08:29:03"/>
  </r>
  <r>
    <x v="6"/>
    <n v="200"/>
    <x v="2"/>
    <s v="US"/>
    <s v="USD"/>
    <n v="1452112717"/>
    <n v="1449520717"/>
    <b v="0"/>
    <n v="1"/>
    <b v="0"/>
    <s v="technology/web"/>
    <x v="453"/>
    <n v="200"/>
    <x v="2"/>
    <x v="7"/>
    <d v="2015-12-07T20:38:37"/>
    <d v="2016-01-06T20:38:37"/>
  </r>
  <r>
    <x v="60"/>
    <n v="1366"/>
    <x v="2"/>
    <s v="DE"/>
    <s v="EUR"/>
    <n v="1480721803"/>
    <n v="1478126203"/>
    <b v="0"/>
    <n v="20"/>
    <b v="0"/>
    <s v="technology/web"/>
    <x v="454"/>
    <n v="68.3"/>
    <x v="2"/>
    <x v="7"/>
    <d v="2016-11-02T22:36:43"/>
    <d v="2016-12-02T23:36:43"/>
  </r>
  <r>
    <x v="47"/>
    <n v="0"/>
    <x v="2"/>
    <s v="US"/>
    <s v="USD"/>
    <n v="1427227905"/>
    <n v="1424639505"/>
    <b v="0"/>
    <n v="0"/>
    <b v="0"/>
    <s v="technology/web"/>
    <x v="109"/>
    <e v="#DIV/0!"/>
    <x v="2"/>
    <x v="7"/>
    <d v="2015-02-22T21:11:45"/>
    <d v="2015-03-24T20:11:45"/>
  </r>
  <r>
    <x v="149"/>
    <n v="50"/>
    <x v="2"/>
    <s v="US"/>
    <s v="USD"/>
    <n v="1449989260"/>
    <n v="1447397260"/>
    <b v="0"/>
    <n v="1"/>
    <b v="0"/>
    <s v="technology/web"/>
    <x v="455"/>
    <n v="50"/>
    <x v="2"/>
    <x v="7"/>
    <d v="2015-11-13T06:47:40"/>
    <d v="2015-12-13T06:47:40"/>
  </r>
  <r>
    <x v="57"/>
    <n v="12"/>
    <x v="2"/>
    <s v="CA"/>
    <s v="CAD"/>
    <n v="1418841045"/>
    <n v="1416249045"/>
    <b v="0"/>
    <n v="3"/>
    <b v="0"/>
    <s v="technology/web"/>
    <x v="362"/>
    <n v="4"/>
    <x v="2"/>
    <x v="7"/>
    <d v="2014-11-17T18:30:45"/>
    <d v="2014-12-17T18:30:45"/>
  </r>
  <r>
    <x v="36"/>
    <n v="55"/>
    <x v="2"/>
    <s v="US"/>
    <s v="USD"/>
    <n v="1445874513"/>
    <n v="1442850513"/>
    <b v="0"/>
    <n v="2"/>
    <b v="0"/>
    <s v="technology/web"/>
    <x v="456"/>
    <n v="27.5"/>
    <x v="2"/>
    <x v="7"/>
    <d v="2015-09-21T15:48:33"/>
    <d v="2015-10-26T15:48:33"/>
  </r>
  <r>
    <x v="63"/>
    <n v="0"/>
    <x v="2"/>
    <s v="NL"/>
    <s v="EUR"/>
    <n v="1482052815"/>
    <n v="1479460815"/>
    <b v="0"/>
    <n v="0"/>
    <b v="0"/>
    <s v="technology/web"/>
    <x v="109"/>
    <e v="#DIV/0!"/>
    <x v="2"/>
    <x v="7"/>
    <d v="2016-11-18T09:20:15"/>
    <d v="2016-12-18T09:20:15"/>
  </r>
  <r>
    <x v="96"/>
    <n v="68"/>
    <x v="2"/>
    <s v="AU"/>
    <s v="AUD"/>
    <n v="1424137247"/>
    <n v="1421545247"/>
    <b v="0"/>
    <n v="2"/>
    <b v="0"/>
    <s v="technology/web"/>
    <x v="457"/>
    <n v="34"/>
    <x v="2"/>
    <x v="7"/>
    <d v="2015-01-18T01:40:47"/>
    <d v="2015-02-17T01:40:47"/>
  </r>
  <r>
    <x v="102"/>
    <n v="1"/>
    <x v="2"/>
    <s v="FR"/>
    <s v="EUR"/>
    <n v="1457822275"/>
    <n v="1455230275"/>
    <b v="0"/>
    <n v="1"/>
    <b v="0"/>
    <s v="technology/web"/>
    <x v="458"/>
    <n v="1"/>
    <x v="2"/>
    <x v="7"/>
    <d v="2016-02-11T22:37:55"/>
    <d v="2016-03-12T22:37:55"/>
  </r>
  <r>
    <x v="31"/>
    <n v="0"/>
    <x v="2"/>
    <s v="GB"/>
    <s v="GBP"/>
    <n v="1436554249"/>
    <n v="1433962249"/>
    <b v="0"/>
    <n v="0"/>
    <b v="0"/>
    <s v="technology/web"/>
    <x v="109"/>
    <e v="#DIV/0!"/>
    <x v="2"/>
    <x v="7"/>
    <d v="2015-06-10T18:50:49"/>
    <d v="2015-07-10T18:50:49"/>
  </r>
  <r>
    <x v="10"/>
    <n v="1"/>
    <x v="2"/>
    <s v="US"/>
    <s v="USD"/>
    <n v="1468513533"/>
    <n v="1465921533"/>
    <b v="0"/>
    <n v="1"/>
    <b v="0"/>
    <s v="technology/web"/>
    <x v="459"/>
    <n v="1"/>
    <x v="2"/>
    <x v="7"/>
    <d v="2016-06-14T16:25:33"/>
    <d v="2016-07-14T16:25:33"/>
  </r>
  <r>
    <x v="3"/>
    <n v="0"/>
    <x v="2"/>
    <s v="US"/>
    <s v="USD"/>
    <n v="1420143194"/>
    <n v="1417551194"/>
    <b v="0"/>
    <n v="0"/>
    <b v="0"/>
    <s v="technology/web"/>
    <x v="109"/>
    <e v="#DIV/0!"/>
    <x v="2"/>
    <x v="7"/>
    <d v="2014-12-02T20:13:14"/>
    <d v="2015-01-01T20:13:14"/>
  </r>
  <r>
    <x v="142"/>
    <n v="245"/>
    <x v="2"/>
    <s v="NZ"/>
    <s v="NZD"/>
    <n v="1452942000"/>
    <n v="1449785223"/>
    <b v="0"/>
    <n v="5"/>
    <b v="0"/>
    <s v="technology/web"/>
    <x v="460"/>
    <n v="49"/>
    <x v="2"/>
    <x v="7"/>
    <d v="2015-12-10T22:07:03"/>
    <d v="2016-01-16T11:00:00"/>
  </r>
  <r>
    <x v="30"/>
    <n v="20"/>
    <x v="2"/>
    <s v="CA"/>
    <s v="CAD"/>
    <n v="1451679612"/>
    <n v="1449087612"/>
    <b v="0"/>
    <n v="1"/>
    <b v="0"/>
    <s v="technology/web"/>
    <x v="417"/>
    <n v="20"/>
    <x v="2"/>
    <x v="7"/>
    <d v="2015-12-02T20:20:12"/>
    <d v="2016-01-01T20:20:12"/>
  </r>
  <r>
    <x v="94"/>
    <n v="142"/>
    <x v="2"/>
    <s v="US"/>
    <s v="USD"/>
    <n v="1455822569"/>
    <n v="1453230569"/>
    <b v="0"/>
    <n v="1"/>
    <b v="0"/>
    <s v="technology/web"/>
    <x v="461"/>
    <n v="142"/>
    <x v="2"/>
    <x v="7"/>
    <d v="2016-01-19T19:09:29"/>
    <d v="2016-02-18T19:09:29"/>
  </r>
  <r>
    <x v="31"/>
    <n v="106"/>
    <x v="2"/>
    <s v="US"/>
    <s v="USD"/>
    <n v="1437969540"/>
    <n v="1436297723"/>
    <b v="0"/>
    <n v="2"/>
    <b v="0"/>
    <s v="technology/web"/>
    <x v="462"/>
    <n v="53"/>
    <x v="2"/>
    <x v="7"/>
    <d v="2015-07-07T19:35:23"/>
    <d v="2015-07-27T03:59:00"/>
  </r>
  <r>
    <x v="30"/>
    <n v="0"/>
    <x v="2"/>
    <s v="US"/>
    <s v="USD"/>
    <n v="1446660688"/>
    <n v="1444065088"/>
    <b v="0"/>
    <n v="0"/>
    <b v="0"/>
    <s v="technology/web"/>
    <x v="109"/>
    <e v="#DIV/0!"/>
    <x v="2"/>
    <x v="7"/>
    <d v="2015-10-05T17:11:28"/>
    <d v="2015-11-04T18:11:28"/>
  </r>
  <r>
    <x v="150"/>
    <n v="346"/>
    <x v="2"/>
    <s v="US"/>
    <s v="USD"/>
    <n v="1421543520"/>
    <n v="1416445931"/>
    <b v="0"/>
    <n v="9"/>
    <b v="0"/>
    <s v="technology/web"/>
    <x v="463"/>
    <n v="38.444444444444443"/>
    <x v="2"/>
    <x v="7"/>
    <d v="2014-11-20T01:12:11"/>
    <d v="2015-01-18T01:12:00"/>
  </r>
  <r>
    <x v="151"/>
    <n v="80"/>
    <x v="2"/>
    <s v="GB"/>
    <s v="GBP"/>
    <n v="1476873507"/>
    <n v="1474281507"/>
    <b v="0"/>
    <n v="4"/>
    <b v="0"/>
    <s v="technology/web"/>
    <x v="464"/>
    <n v="20"/>
    <x v="2"/>
    <x v="7"/>
    <d v="2016-09-19T10:38:27"/>
    <d v="2016-10-19T10:38:27"/>
  </r>
  <r>
    <x v="127"/>
    <n v="259"/>
    <x v="2"/>
    <s v="DE"/>
    <s v="EUR"/>
    <n v="1434213443"/>
    <n v="1431621443"/>
    <b v="0"/>
    <n v="4"/>
    <b v="0"/>
    <s v="technology/web"/>
    <x v="465"/>
    <n v="64.75"/>
    <x v="2"/>
    <x v="7"/>
    <d v="2015-05-14T16:37:23"/>
    <d v="2015-06-13T16:37:23"/>
  </r>
  <r>
    <x v="58"/>
    <n v="1"/>
    <x v="2"/>
    <s v="US"/>
    <s v="USD"/>
    <n v="1427537952"/>
    <n v="1422357552"/>
    <b v="0"/>
    <n v="1"/>
    <b v="0"/>
    <s v="technology/web"/>
    <x v="466"/>
    <n v="1"/>
    <x v="2"/>
    <x v="7"/>
    <d v="2015-01-27T11:19:12"/>
    <d v="2015-03-28T10:19:12"/>
  </r>
  <r>
    <x v="10"/>
    <n v="10"/>
    <x v="2"/>
    <s v="US"/>
    <s v="USD"/>
    <n v="1463753302"/>
    <n v="1458569302"/>
    <b v="0"/>
    <n v="1"/>
    <b v="0"/>
    <s v="technology/web"/>
    <x v="418"/>
    <n v="10"/>
    <x v="2"/>
    <x v="7"/>
    <d v="2016-03-21T14:08:22"/>
    <d v="2016-05-20T14:08:22"/>
  </r>
  <r>
    <x v="152"/>
    <n v="14"/>
    <x v="2"/>
    <s v="GB"/>
    <s v="GBP"/>
    <n v="1441633993"/>
    <n v="1439560393"/>
    <b v="0"/>
    <n v="7"/>
    <b v="0"/>
    <s v="technology/web"/>
    <x v="467"/>
    <n v="2"/>
    <x v="2"/>
    <x v="7"/>
    <d v="2015-08-14T13:53:13"/>
    <d v="2015-09-07T13:53:13"/>
  </r>
  <r>
    <x v="14"/>
    <n v="175"/>
    <x v="2"/>
    <s v="US"/>
    <s v="USD"/>
    <n v="1419539223"/>
    <n v="1416947223"/>
    <b v="0"/>
    <n v="5"/>
    <b v="0"/>
    <s v="technology/web"/>
    <x v="468"/>
    <n v="35"/>
    <x v="2"/>
    <x v="7"/>
    <d v="2014-11-25T20:27:03"/>
    <d v="2014-12-25T20:27:03"/>
  </r>
  <r>
    <x v="9"/>
    <n v="1"/>
    <x v="2"/>
    <s v="US"/>
    <s v="USD"/>
    <n v="1474580867"/>
    <n v="1471988867"/>
    <b v="0"/>
    <n v="1"/>
    <b v="0"/>
    <s v="technology/web"/>
    <x v="108"/>
    <n v="1"/>
    <x v="2"/>
    <x v="7"/>
    <d v="2016-08-23T21:47:47"/>
    <d v="2016-09-22T21:47:47"/>
  </r>
  <r>
    <x v="44"/>
    <n v="0"/>
    <x v="2"/>
    <s v="US"/>
    <s v="USD"/>
    <n v="1438474704"/>
    <n v="1435882704"/>
    <b v="0"/>
    <n v="0"/>
    <b v="0"/>
    <s v="technology/web"/>
    <x v="109"/>
    <e v="#DIV/0!"/>
    <x v="2"/>
    <x v="7"/>
    <d v="2015-07-03T00:18:24"/>
    <d v="2015-08-02T00:18:24"/>
  </r>
  <r>
    <x v="57"/>
    <n v="0"/>
    <x v="2"/>
    <s v="US"/>
    <s v="USD"/>
    <n v="1426442400"/>
    <n v="1424454319"/>
    <b v="0"/>
    <n v="0"/>
    <b v="0"/>
    <s v="technology/web"/>
    <x v="109"/>
    <e v="#DIV/0!"/>
    <x v="2"/>
    <x v="7"/>
    <d v="2015-02-20T17:45:19"/>
    <d v="2015-03-15T18:00:00"/>
  </r>
  <r>
    <x v="7"/>
    <n v="1"/>
    <x v="2"/>
    <s v="US"/>
    <s v="USD"/>
    <n v="1426800687"/>
    <n v="1424212287"/>
    <b v="0"/>
    <n v="1"/>
    <b v="0"/>
    <s v="technology/web"/>
    <x v="469"/>
    <n v="1"/>
    <x v="2"/>
    <x v="7"/>
    <d v="2015-02-17T22:31:27"/>
    <d v="2015-03-19T21:31:27"/>
  </r>
  <r>
    <x v="28"/>
    <n v="10"/>
    <x v="2"/>
    <s v="US"/>
    <s v="USD"/>
    <n v="1426522316"/>
    <n v="1423933916"/>
    <b v="0"/>
    <n v="2"/>
    <b v="0"/>
    <s v="technology/web"/>
    <x v="460"/>
    <n v="5"/>
    <x v="2"/>
    <x v="7"/>
    <d v="2015-02-14T17:11:56"/>
    <d v="2015-03-16T16:11:56"/>
  </r>
  <r>
    <x v="7"/>
    <n v="0"/>
    <x v="2"/>
    <s v="GB"/>
    <s v="GBP"/>
    <n v="1448928000"/>
    <n v="1444123377"/>
    <b v="0"/>
    <n v="0"/>
    <b v="0"/>
    <s v="technology/web"/>
    <x v="109"/>
    <e v="#DIV/0!"/>
    <x v="2"/>
    <x v="7"/>
    <d v="2015-10-06T09:22:57"/>
    <d v="2015-12-01T00:00:00"/>
  </r>
  <r>
    <x v="3"/>
    <n v="56"/>
    <x v="2"/>
    <s v="US"/>
    <s v="USD"/>
    <n v="1424032207"/>
    <n v="1421440207"/>
    <b v="0"/>
    <n v="4"/>
    <b v="0"/>
    <s v="technology/web"/>
    <x v="470"/>
    <n v="14"/>
    <x v="2"/>
    <x v="7"/>
    <d v="2015-01-16T20:30:07"/>
    <d v="2015-02-15T20:30:07"/>
  </r>
  <r>
    <x v="11"/>
    <n v="2725"/>
    <x v="2"/>
    <s v="CA"/>
    <s v="CAD"/>
    <n v="1429207833"/>
    <n v="1426615833"/>
    <b v="0"/>
    <n v="7"/>
    <b v="0"/>
    <s v="technology/web"/>
    <x v="471"/>
    <n v="389.28571428571428"/>
    <x v="2"/>
    <x v="7"/>
    <d v="2015-03-17T18:10:33"/>
    <d v="2015-04-16T18:10:33"/>
  </r>
  <r>
    <x v="7"/>
    <n v="301"/>
    <x v="2"/>
    <s v="IT"/>
    <s v="EUR"/>
    <n v="1479410886"/>
    <n v="1474223286"/>
    <b v="0"/>
    <n v="2"/>
    <b v="0"/>
    <s v="technology/web"/>
    <x v="472"/>
    <n v="150.5"/>
    <x v="2"/>
    <x v="7"/>
    <d v="2016-09-18T18:28:06"/>
    <d v="2016-11-17T19:28:06"/>
  </r>
  <r>
    <x v="51"/>
    <n v="1"/>
    <x v="2"/>
    <s v="US"/>
    <s v="USD"/>
    <n v="1436366699"/>
    <n v="1435070699"/>
    <b v="0"/>
    <n v="1"/>
    <b v="0"/>
    <s v="technology/web"/>
    <x v="473"/>
    <n v="1"/>
    <x v="2"/>
    <x v="7"/>
    <d v="2015-06-23T14:44:59"/>
    <d v="2015-07-08T14:44:59"/>
  </r>
  <r>
    <x v="10"/>
    <n v="223"/>
    <x v="2"/>
    <s v="GB"/>
    <s v="GBP"/>
    <n v="1454936460"/>
    <n v="1452259131"/>
    <b v="0"/>
    <n v="9"/>
    <b v="0"/>
    <s v="technology/web"/>
    <x v="474"/>
    <n v="24.777777777777779"/>
    <x v="2"/>
    <x v="7"/>
    <d v="2016-01-08T13:18:51"/>
    <d v="2016-02-08T13:01:00"/>
  </r>
  <r>
    <x v="57"/>
    <n v="61"/>
    <x v="2"/>
    <s v="US"/>
    <s v="USD"/>
    <n v="1437570130"/>
    <n v="1434978130"/>
    <b v="0"/>
    <n v="2"/>
    <b v="0"/>
    <s v="technology/web"/>
    <x v="475"/>
    <n v="30.5"/>
    <x v="2"/>
    <x v="7"/>
    <d v="2015-06-22T13:02:10"/>
    <d v="2015-07-22T13:02:10"/>
  </r>
  <r>
    <x v="51"/>
    <n v="250"/>
    <x v="2"/>
    <s v="US"/>
    <s v="USD"/>
    <n v="1417584860"/>
    <n v="1414992860"/>
    <b v="0"/>
    <n v="1"/>
    <b v="0"/>
    <s v="technology/web"/>
    <x v="422"/>
    <n v="250"/>
    <x v="2"/>
    <x v="7"/>
    <d v="2014-11-03T05:34:20"/>
    <d v="2014-12-03T05:34:20"/>
  </r>
  <r>
    <x v="2"/>
    <n v="115"/>
    <x v="2"/>
    <s v="GB"/>
    <s v="GBP"/>
    <n v="1428333345"/>
    <n v="1425744945"/>
    <b v="0"/>
    <n v="7"/>
    <b v="0"/>
    <s v="technology/web"/>
    <x v="476"/>
    <n v="16.428571428571427"/>
    <x v="2"/>
    <x v="7"/>
    <d v="2015-03-07T16:15:45"/>
    <d v="2015-04-06T15:15:45"/>
  </r>
  <r>
    <x v="31"/>
    <n v="26"/>
    <x v="2"/>
    <s v="US"/>
    <s v="USD"/>
    <n v="1460832206"/>
    <n v="1458240206"/>
    <b v="0"/>
    <n v="2"/>
    <b v="0"/>
    <s v="technology/web"/>
    <x v="477"/>
    <n v="13"/>
    <x v="2"/>
    <x v="7"/>
    <d v="2016-03-17T18:43:26"/>
    <d v="2016-04-16T18:43:26"/>
  </r>
  <r>
    <x v="57"/>
    <n v="426"/>
    <x v="2"/>
    <s v="US"/>
    <s v="USD"/>
    <n v="1430703638"/>
    <n v="1426815638"/>
    <b v="0"/>
    <n v="8"/>
    <b v="0"/>
    <s v="technology/web"/>
    <x v="478"/>
    <n v="53.25"/>
    <x v="2"/>
    <x v="7"/>
    <d v="2015-03-20T01:40:38"/>
    <d v="2015-05-04T01:40:38"/>
  </r>
  <r>
    <x v="22"/>
    <n v="6"/>
    <x v="2"/>
    <s v="US"/>
    <s v="USD"/>
    <n v="1478122292"/>
    <n v="1475530292"/>
    <b v="0"/>
    <n v="2"/>
    <b v="0"/>
    <s v="technology/web"/>
    <x v="479"/>
    <n v="3"/>
    <x v="2"/>
    <x v="7"/>
    <d v="2016-10-03T21:31:32"/>
    <d v="2016-11-02T21:31:32"/>
  </r>
  <r>
    <x v="51"/>
    <n v="20"/>
    <x v="2"/>
    <s v="US"/>
    <s v="USD"/>
    <n v="1469980800"/>
    <n v="1466787335"/>
    <b v="0"/>
    <n v="2"/>
    <b v="0"/>
    <s v="technology/web"/>
    <x v="480"/>
    <n v="10"/>
    <x v="2"/>
    <x v="7"/>
    <d v="2016-06-24T16:55:35"/>
    <d v="2016-07-31T16:00:00"/>
  </r>
  <r>
    <x v="30"/>
    <n v="850"/>
    <x v="2"/>
    <s v="US"/>
    <s v="USD"/>
    <n v="1417737781"/>
    <n v="1415145781"/>
    <b v="0"/>
    <n v="7"/>
    <b v="0"/>
    <s v="technology/web"/>
    <x v="481"/>
    <n v="121.42857142857143"/>
    <x v="2"/>
    <x v="7"/>
    <d v="2014-11-05T00:03:01"/>
    <d v="2014-12-05T00:03:01"/>
  </r>
  <r>
    <x v="63"/>
    <n v="31"/>
    <x v="2"/>
    <s v="US"/>
    <s v="USD"/>
    <n v="1425827760"/>
    <n v="1423769402"/>
    <b v="0"/>
    <n v="2"/>
    <b v="0"/>
    <s v="technology/web"/>
    <x v="482"/>
    <n v="15.5"/>
    <x v="2"/>
    <x v="7"/>
    <d v="2015-02-12T19:30:02"/>
    <d v="2015-03-08T15:16:00"/>
  </r>
  <r>
    <x v="10"/>
    <n v="100"/>
    <x v="1"/>
    <s v="US"/>
    <s v="USD"/>
    <n v="1431198562"/>
    <n v="1426014562"/>
    <b v="0"/>
    <n v="1"/>
    <b v="0"/>
    <s v="technology/web"/>
    <x v="172"/>
    <n v="100"/>
    <x v="2"/>
    <x v="7"/>
    <d v="2015-03-10T19:09:22"/>
    <d v="2015-05-09T19:09:22"/>
  </r>
  <r>
    <x v="3"/>
    <n v="140"/>
    <x v="1"/>
    <s v="CA"/>
    <s v="CAD"/>
    <n v="1419626139"/>
    <n v="1417034139"/>
    <b v="0"/>
    <n v="6"/>
    <b v="0"/>
    <s v="technology/web"/>
    <x v="483"/>
    <n v="23.333333333333332"/>
    <x v="2"/>
    <x v="7"/>
    <d v="2014-11-26T20:35:39"/>
    <d v="2014-12-26T20:35:39"/>
  </r>
  <r>
    <x v="54"/>
    <n v="0"/>
    <x v="1"/>
    <s v="US"/>
    <s v="USD"/>
    <n v="1434654215"/>
    <n v="1432062215"/>
    <b v="0"/>
    <n v="0"/>
    <b v="0"/>
    <s v="technology/web"/>
    <x v="109"/>
    <e v="#DIV/0!"/>
    <x v="2"/>
    <x v="7"/>
    <d v="2015-05-19T19:03:35"/>
    <d v="2015-06-18T19:03:35"/>
  </r>
  <r>
    <x v="36"/>
    <n v="590.02"/>
    <x v="1"/>
    <s v="US"/>
    <s v="USD"/>
    <n v="1408029623"/>
    <n v="1405437623"/>
    <b v="0"/>
    <n v="13"/>
    <b v="0"/>
    <s v="technology/web"/>
    <x v="484"/>
    <n v="45.386153846153846"/>
    <x v="2"/>
    <x v="7"/>
    <d v="2014-07-15T15:20:23"/>
    <d v="2014-08-14T15:20:23"/>
  </r>
  <r>
    <x v="15"/>
    <n v="0"/>
    <x v="1"/>
    <s v="US"/>
    <s v="USD"/>
    <n v="1409187056"/>
    <n v="1406595056"/>
    <b v="0"/>
    <n v="0"/>
    <b v="0"/>
    <s v="technology/web"/>
    <x v="109"/>
    <e v="#DIV/0!"/>
    <x v="2"/>
    <x v="7"/>
    <d v="2014-07-29T00:50:56"/>
    <d v="2014-08-28T00:50:56"/>
  </r>
  <r>
    <x v="10"/>
    <n v="131"/>
    <x v="1"/>
    <s v="US"/>
    <s v="USD"/>
    <n v="1440318908"/>
    <n v="1436430908"/>
    <b v="0"/>
    <n v="8"/>
    <b v="0"/>
    <s v="technology/web"/>
    <x v="485"/>
    <n v="16.375"/>
    <x v="2"/>
    <x v="7"/>
    <d v="2015-07-09T08:35:08"/>
    <d v="2015-08-23T08:35:08"/>
  </r>
  <r>
    <x v="10"/>
    <n v="10"/>
    <x v="1"/>
    <s v="NL"/>
    <s v="EUR"/>
    <n v="1432479600"/>
    <n v="1428507409"/>
    <b v="0"/>
    <n v="1"/>
    <b v="0"/>
    <s v="technology/web"/>
    <x v="418"/>
    <n v="10"/>
    <x v="2"/>
    <x v="7"/>
    <d v="2015-04-08T15:36:49"/>
    <d v="2015-05-24T15:00:00"/>
  </r>
  <r>
    <x v="49"/>
    <n v="0"/>
    <x v="1"/>
    <s v="US"/>
    <s v="USD"/>
    <n v="1448225336"/>
    <n v="1445629736"/>
    <b v="0"/>
    <n v="0"/>
    <b v="0"/>
    <s v="technology/web"/>
    <x v="109"/>
    <e v="#DIV/0!"/>
    <x v="2"/>
    <x v="7"/>
    <d v="2015-10-23T19:48:56"/>
    <d v="2015-11-22T20:48:56"/>
  </r>
  <r>
    <x v="60"/>
    <n v="1461"/>
    <x v="1"/>
    <s v="US"/>
    <s v="USD"/>
    <n v="1434405980"/>
    <n v="1431813980"/>
    <b v="0"/>
    <n v="5"/>
    <b v="0"/>
    <s v="technology/web"/>
    <x v="486"/>
    <n v="292.2"/>
    <x v="2"/>
    <x v="7"/>
    <d v="2015-05-16T22:06:20"/>
    <d v="2015-06-15T22:06:20"/>
  </r>
  <r>
    <x v="153"/>
    <n v="5"/>
    <x v="1"/>
    <s v="GB"/>
    <s v="GBP"/>
    <n v="1448761744"/>
    <n v="1446166144"/>
    <b v="0"/>
    <n v="1"/>
    <b v="0"/>
    <s v="technology/web"/>
    <x v="487"/>
    <n v="5"/>
    <x v="2"/>
    <x v="7"/>
    <d v="2015-10-30T00:49:04"/>
    <d v="2015-11-29T01:49:04"/>
  </r>
  <r>
    <x v="154"/>
    <n v="0"/>
    <x v="1"/>
    <s v="US"/>
    <s v="USD"/>
    <n v="1429732586"/>
    <n v="1427140586"/>
    <b v="0"/>
    <n v="0"/>
    <b v="0"/>
    <s v="technology/web"/>
    <x v="109"/>
    <e v="#DIV/0!"/>
    <x v="2"/>
    <x v="7"/>
    <d v="2015-03-23T19:56:26"/>
    <d v="2015-04-22T19:56:26"/>
  </r>
  <r>
    <x v="58"/>
    <n v="0"/>
    <x v="1"/>
    <s v="FR"/>
    <s v="EUR"/>
    <n v="1453210037"/>
    <n v="1448026037"/>
    <b v="0"/>
    <n v="0"/>
    <b v="0"/>
    <s v="technology/web"/>
    <x v="109"/>
    <e v="#DIV/0!"/>
    <x v="2"/>
    <x v="7"/>
    <d v="2015-11-20T13:27:17"/>
    <d v="2016-01-19T13:27:17"/>
  </r>
  <r>
    <x v="3"/>
    <n v="0"/>
    <x v="1"/>
    <s v="IT"/>
    <s v="EUR"/>
    <n v="1472777146"/>
    <n v="1470185146"/>
    <b v="0"/>
    <n v="0"/>
    <b v="0"/>
    <s v="technology/web"/>
    <x v="109"/>
    <e v="#DIV/0!"/>
    <x v="2"/>
    <x v="7"/>
    <d v="2016-08-03T00:45:46"/>
    <d v="2016-09-02T00:45:46"/>
  </r>
  <r>
    <x v="127"/>
    <n v="12818"/>
    <x v="1"/>
    <s v="US"/>
    <s v="USD"/>
    <n v="1443675540"/>
    <n v="1441022120"/>
    <b v="0"/>
    <n v="121"/>
    <b v="0"/>
    <s v="technology/web"/>
    <x v="488"/>
    <n v="105.93388429752066"/>
    <x v="2"/>
    <x v="7"/>
    <d v="2015-08-31T11:55:20"/>
    <d v="2015-10-01T04:59:00"/>
  </r>
  <r>
    <x v="3"/>
    <n v="0"/>
    <x v="1"/>
    <s v="US"/>
    <s v="USD"/>
    <n v="1466731740"/>
    <n v="1464139740"/>
    <b v="0"/>
    <n v="0"/>
    <b v="0"/>
    <s v="technology/web"/>
    <x v="109"/>
    <e v="#DIV/0!"/>
    <x v="2"/>
    <x v="7"/>
    <d v="2016-05-25T01:29:00"/>
    <d v="2016-06-24T01:29:00"/>
  </r>
  <r>
    <x v="155"/>
    <n v="0"/>
    <x v="1"/>
    <s v="NZ"/>
    <s v="NZD"/>
    <n v="1443149759"/>
    <n v="1440557759"/>
    <b v="0"/>
    <n v="0"/>
    <b v="0"/>
    <s v="technology/web"/>
    <x v="109"/>
    <e v="#DIV/0!"/>
    <x v="2"/>
    <x v="7"/>
    <d v="2015-08-26T02:55:59"/>
    <d v="2015-09-25T02:55:59"/>
  </r>
  <r>
    <x v="10"/>
    <n v="0"/>
    <x v="1"/>
    <s v="FR"/>
    <s v="EUR"/>
    <n v="1488013307"/>
    <n v="1485421307"/>
    <b v="0"/>
    <n v="0"/>
    <b v="0"/>
    <s v="technology/web"/>
    <x v="109"/>
    <e v="#DIV/0!"/>
    <x v="2"/>
    <x v="7"/>
    <d v="2017-01-26T09:01:47"/>
    <d v="2017-02-25T09:01:47"/>
  </r>
  <r>
    <x v="13"/>
    <n v="60"/>
    <x v="1"/>
    <s v="GB"/>
    <s v="GBP"/>
    <n v="1431072843"/>
    <n v="1427184843"/>
    <b v="0"/>
    <n v="3"/>
    <b v="0"/>
    <s v="technology/web"/>
    <x v="419"/>
    <n v="20"/>
    <x v="2"/>
    <x v="7"/>
    <d v="2015-03-24T08:14:03"/>
    <d v="2015-05-08T08:14:03"/>
  </r>
  <r>
    <x v="44"/>
    <n v="0"/>
    <x v="1"/>
    <s v="US"/>
    <s v="USD"/>
    <n v="1449689203"/>
    <n v="1447097203"/>
    <b v="0"/>
    <n v="0"/>
    <b v="0"/>
    <s v="technology/web"/>
    <x v="109"/>
    <e v="#DIV/0!"/>
    <x v="2"/>
    <x v="7"/>
    <d v="2015-11-09T19:26:43"/>
    <d v="2015-12-09T19:26:43"/>
  </r>
  <r>
    <x v="156"/>
    <n v="1"/>
    <x v="1"/>
    <s v="US"/>
    <s v="USD"/>
    <n v="1416933390"/>
    <n v="1411745790"/>
    <b v="0"/>
    <n v="1"/>
    <b v="0"/>
    <s v="technology/web"/>
    <x v="489"/>
    <n v="1"/>
    <x v="2"/>
    <x v="7"/>
    <d v="2014-09-26T15:36:30"/>
    <d v="2014-11-25T16:36:30"/>
  </r>
  <r>
    <x v="11"/>
    <n v="300"/>
    <x v="1"/>
    <s v="CA"/>
    <s v="CAD"/>
    <n v="1408986738"/>
    <n v="1405098738"/>
    <b v="0"/>
    <n v="1"/>
    <b v="0"/>
    <s v="technology/web"/>
    <x v="460"/>
    <n v="300"/>
    <x v="2"/>
    <x v="7"/>
    <d v="2014-07-11T17:12:18"/>
    <d v="2014-08-25T17:12:18"/>
  </r>
  <r>
    <x v="31"/>
    <n v="261"/>
    <x v="1"/>
    <s v="US"/>
    <s v="USD"/>
    <n v="1467934937"/>
    <n v="1465342937"/>
    <b v="0"/>
    <n v="3"/>
    <b v="0"/>
    <s v="technology/web"/>
    <x v="490"/>
    <n v="87"/>
    <x v="2"/>
    <x v="7"/>
    <d v="2016-06-07T23:42:17"/>
    <d v="2016-07-07T23:42:17"/>
  </r>
  <r>
    <x v="12"/>
    <n v="341"/>
    <x v="1"/>
    <s v="US"/>
    <s v="USD"/>
    <n v="1467398138"/>
    <n v="1465670138"/>
    <b v="0"/>
    <n v="9"/>
    <b v="0"/>
    <s v="technology/web"/>
    <x v="491"/>
    <n v="37.888888888888886"/>
    <x v="2"/>
    <x v="7"/>
    <d v="2016-06-11T18:35:38"/>
    <d v="2016-07-01T18:35:38"/>
  </r>
  <r>
    <x v="96"/>
    <n v="0"/>
    <x v="1"/>
    <s v="AU"/>
    <s v="AUD"/>
    <n v="1432771997"/>
    <n v="1430179997"/>
    <b v="0"/>
    <n v="0"/>
    <b v="0"/>
    <s v="technology/web"/>
    <x v="109"/>
    <e v="#DIV/0!"/>
    <x v="2"/>
    <x v="7"/>
    <d v="2015-04-28T00:13:17"/>
    <d v="2015-05-28T00:13:17"/>
  </r>
  <r>
    <x v="10"/>
    <n v="0"/>
    <x v="1"/>
    <s v="US"/>
    <s v="USD"/>
    <n v="1431647041"/>
    <n v="1429055041"/>
    <b v="0"/>
    <n v="0"/>
    <b v="0"/>
    <s v="technology/web"/>
    <x v="109"/>
    <e v="#DIV/0!"/>
    <x v="2"/>
    <x v="7"/>
    <d v="2015-04-14T23:44:01"/>
    <d v="2015-05-14T23:44:01"/>
  </r>
  <r>
    <x v="31"/>
    <n v="0"/>
    <x v="1"/>
    <s v="CA"/>
    <s v="CAD"/>
    <n v="1490560177"/>
    <n v="1487971777"/>
    <b v="0"/>
    <n v="0"/>
    <b v="0"/>
    <s v="technology/web"/>
    <x v="109"/>
    <e v="#DIV/0!"/>
    <x v="2"/>
    <x v="7"/>
    <d v="2017-02-24T21:29:37"/>
    <d v="2017-03-26T20:29:37"/>
  </r>
  <r>
    <x v="31"/>
    <n v="4345"/>
    <x v="1"/>
    <s v="US"/>
    <s v="USD"/>
    <n v="1439644920"/>
    <n v="1436793939"/>
    <b v="0"/>
    <n v="39"/>
    <b v="0"/>
    <s v="technology/web"/>
    <x v="492"/>
    <n v="111.41025641025641"/>
    <x v="2"/>
    <x v="7"/>
    <d v="2015-07-13T13:25:39"/>
    <d v="2015-08-15T13:22:00"/>
  </r>
  <r>
    <x v="157"/>
    <n v="90"/>
    <x v="1"/>
    <s v="SE"/>
    <s v="SEK"/>
    <n v="1457996400"/>
    <n v="1452842511"/>
    <b v="0"/>
    <n v="1"/>
    <b v="0"/>
    <s v="technology/web"/>
    <x v="459"/>
    <n v="90"/>
    <x v="2"/>
    <x v="7"/>
    <d v="2016-01-15T07:21:51"/>
    <d v="2016-03-14T23:00:00"/>
  </r>
  <r>
    <x v="10"/>
    <n v="0"/>
    <x v="1"/>
    <s v="US"/>
    <s v="USD"/>
    <n v="1405269457"/>
    <n v="1402677457"/>
    <b v="0"/>
    <n v="0"/>
    <b v="0"/>
    <s v="technology/web"/>
    <x v="109"/>
    <e v="#DIV/0!"/>
    <x v="2"/>
    <x v="7"/>
    <d v="2014-06-13T16:37:37"/>
    <d v="2014-07-13T16:37:37"/>
  </r>
  <r>
    <x v="61"/>
    <n v="350"/>
    <x v="1"/>
    <s v="AU"/>
    <s v="AUD"/>
    <n v="1463239108"/>
    <n v="1460647108"/>
    <b v="0"/>
    <n v="3"/>
    <b v="0"/>
    <s v="technology/web"/>
    <x v="493"/>
    <n v="116.66666666666667"/>
    <x v="2"/>
    <x v="7"/>
    <d v="2016-04-14T15:18:28"/>
    <d v="2016-05-14T15:18:28"/>
  </r>
  <r>
    <x v="158"/>
    <n v="10"/>
    <x v="1"/>
    <s v="US"/>
    <s v="USD"/>
    <n v="1441516200"/>
    <n v="1438959121"/>
    <b v="0"/>
    <n v="1"/>
    <b v="0"/>
    <s v="technology/web"/>
    <x v="494"/>
    <n v="10"/>
    <x v="2"/>
    <x v="7"/>
    <d v="2015-08-07T14:52:01"/>
    <d v="2015-09-06T05:10:00"/>
  </r>
  <r>
    <x v="63"/>
    <n v="690"/>
    <x v="1"/>
    <s v="CA"/>
    <s v="CAD"/>
    <n v="1464460329"/>
    <n v="1461954729"/>
    <b v="0"/>
    <n v="9"/>
    <b v="0"/>
    <s v="technology/web"/>
    <x v="495"/>
    <n v="76.666666666666671"/>
    <x v="2"/>
    <x v="7"/>
    <d v="2016-04-29T18:32:09"/>
    <d v="2016-05-28T18:32:09"/>
  </r>
  <r>
    <x v="22"/>
    <n v="0"/>
    <x v="1"/>
    <s v="NL"/>
    <s v="EUR"/>
    <n v="1448470165"/>
    <n v="1445874565"/>
    <b v="0"/>
    <n v="0"/>
    <b v="0"/>
    <s v="technology/web"/>
    <x v="109"/>
    <e v="#DIV/0!"/>
    <x v="2"/>
    <x v="7"/>
    <d v="2015-10-26T15:49:25"/>
    <d v="2015-11-25T16:49:25"/>
  </r>
  <r>
    <x v="3"/>
    <n v="1245"/>
    <x v="1"/>
    <s v="US"/>
    <s v="USD"/>
    <n v="1466204400"/>
    <n v="1463469062"/>
    <b v="0"/>
    <n v="25"/>
    <b v="0"/>
    <s v="technology/web"/>
    <x v="496"/>
    <n v="49.8"/>
    <x v="2"/>
    <x v="7"/>
    <d v="2016-05-17T07:11:02"/>
    <d v="2016-06-17T23:00:00"/>
  </r>
  <r>
    <x v="10"/>
    <n v="1"/>
    <x v="1"/>
    <s v="US"/>
    <s v="USD"/>
    <n v="1424989029"/>
    <n v="1422397029"/>
    <b v="0"/>
    <n v="1"/>
    <b v="0"/>
    <s v="technology/web"/>
    <x v="459"/>
    <n v="1"/>
    <x v="2"/>
    <x v="7"/>
    <d v="2015-01-27T22:17:09"/>
    <d v="2015-02-26T22:17:09"/>
  </r>
  <r>
    <x v="31"/>
    <n v="2"/>
    <x v="1"/>
    <s v="US"/>
    <s v="USD"/>
    <n v="1428804762"/>
    <n v="1426212762"/>
    <b v="0"/>
    <n v="1"/>
    <b v="0"/>
    <s v="technology/web"/>
    <x v="168"/>
    <n v="2"/>
    <x v="2"/>
    <x v="7"/>
    <d v="2015-03-13T02:12:42"/>
    <d v="2015-04-12T02:12:42"/>
  </r>
  <r>
    <x v="13"/>
    <n v="4"/>
    <x v="1"/>
    <s v="GB"/>
    <s v="GBP"/>
    <n v="1433587620"/>
    <n v="1430996150"/>
    <b v="0"/>
    <n v="1"/>
    <b v="0"/>
    <s v="technology/web"/>
    <x v="418"/>
    <n v="4"/>
    <x v="2"/>
    <x v="7"/>
    <d v="2015-05-07T10:55:50"/>
    <d v="2015-06-06T10:47:00"/>
  </r>
  <r>
    <x v="57"/>
    <n v="0"/>
    <x v="1"/>
    <s v="GB"/>
    <s v="GBP"/>
    <n v="1488063840"/>
    <n v="1485558318"/>
    <b v="0"/>
    <n v="0"/>
    <b v="0"/>
    <s v="technology/web"/>
    <x v="109"/>
    <e v="#DIV/0!"/>
    <x v="2"/>
    <x v="7"/>
    <d v="2017-01-27T23:05:18"/>
    <d v="2017-02-25T23:04:00"/>
  </r>
  <r>
    <x v="61"/>
    <n v="18"/>
    <x v="1"/>
    <s v="DE"/>
    <s v="EUR"/>
    <n v="1490447662"/>
    <n v="1485267262"/>
    <b v="0"/>
    <n v="6"/>
    <b v="0"/>
    <s v="technology/web"/>
    <x v="497"/>
    <n v="3"/>
    <x v="2"/>
    <x v="7"/>
    <d v="2017-01-24T14:14:22"/>
    <d v="2017-03-25T13:14:22"/>
  </r>
  <r>
    <x v="80"/>
    <n v="1"/>
    <x v="1"/>
    <s v="US"/>
    <s v="USD"/>
    <n v="1413208795"/>
    <n v="1408024795"/>
    <b v="0"/>
    <n v="1"/>
    <b v="0"/>
    <s v="technology/web"/>
    <x v="498"/>
    <n v="1"/>
    <x v="2"/>
    <x v="7"/>
    <d v="2014-08-14T13:59:55"/>
    <d v="2014-10-13T13:59:55"/>
  </r>
  <r>
    <x v="159"/>
    <n v="101"/>
    <x v="0"/>
    <s v="FR"/>
    <s v="EUR"/>
    <n v="1480028400"/>
    <n v="1478685915"/>
    <b v="0"/>
    <n v="2"/>
    <b v="1"/>
    <s v="technology/wearables"/>
    <x v="499"/>
    <n v="50.5"/>
    <x v="2"/>
    <x v="8"/>
    <d v="2016-11-09T10:05:15"/>
    <d v="2016-11-24T23:00:00"/>
  </r>
  <r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x v="8"/>
    <d v="2015-07-14T13:40:48"/>
    <d v="2015-08-13T13:40:48"/>
  </r>
  <r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x v="8"/>
    <d v="2015-07-14T15:37:54"/>
    <d v="2015-08-19T15:37:54"/>
  </r>
  <r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x v="8"/>
    <d v="2015-04-06T15:24:35"/>
    <d v="2015-05-31T15:24:35"/>
  </r>
  <r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x v="8"/>
    <d v="2014-09-16T15:58:59"/>
    <d v="2014-10-29T01:00:00"/>
  </r>
  <r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x v="8"/>
    <d v="2016-07-13T00:37:54"/>
    <d v="2016-08-12T00:37:54"/>
  </r>
  <r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x v="8"/>
    <d v="2014-07-12T20:27:47"/>
    <d v="2014-08-11T20:27:47"/>
  </r>
  <r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x v="8"/>
    <d v="2016-02-16T18:25:49"/>
    <d v="2016-03-17T17:25:49"/>
  </r>
  <r>
    <x v="19"/>
    <n v="44388"/>
    <x v="0"/>
    <s v="US"/>
    <s v="USD"/>
    <n v="1413304708"/>
    <n v="1410280708"/>
    <b v="0"/>
    <n v="27"/>
    <b v="1"/>
    <s v="technology/wearables"/>
    <x v="507"/>
    <n v="1644"/>
    <x v="2"/>
    <x v="8"/>
    <d v="2014-09-09T16:38:28"/>
    <d v="2014-10-14T16:38:28"/>
  </r>
  <r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x v="8"/>
    <d v="2014-08-26T21:53:33"/>
    <d v="2014-09-16T21:53:33"/>
  </r>
  <r>
    <x v="15"/>
    <n v="1686"/>
    <x v="0"/>
    <s v="US"/>
    <s v="USD"/>
    <n v="1418953984"/>
    <n v="1413766384"/>
    <b v="0"/>
    <n v="48"/>
    <b v="1"/>
    <s v="technology/wearables"/>
    <x v="509"/>
    <n v="35.125"/>
    <x v="2"/>
    <x v="8"/>
    <d v="2014-10-20T00:53:04"/>
    <d v="2014-12-19T01:53:04"/>
  </r>
  <r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x v="8"/>
    <d v="2014-11-13T00:25:11"/>
    <d v="2014-12-13T00:25:11"/>
  </r>
  <r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x v="8"/>
    <d v="2016-11-01T16:34:10"/>
    <d v="2016-12-01T17:34:10"/>
  </r>
  <r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x v="8"/>
    <d v="2015-07-14T14:50:40"/>
    <d v="2015-08-20T14:50:40"/>
  </r>
  <r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x v="8"/>
    <d v="2015-06-08T22:58:33"/>
    <d v="2015-07-08T22:58:33"/>
  </r>
  <r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x v="8"/>
    <d v="2015-02-10T22:58:32"/>
    <d v="2015-03-12T21:58:32"/>
  </r>
  <r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x v="8"/>
    <d v="2016-02-17T19:18:39"/>
    <d v="2016-04-17T18:18:39"/>
  </r>
  <r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x v="8"/>
    <d v="2015-11-23T20:17:52"/>
    <d v="2015-12-23T20:17:52"/>
  </r>
  <r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x v="8"/>
    <d v="2015-06-24T03:51:29"/>
    <d v="2015-07-26T18:00:00"/>
  </r>
  <r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x v="8"/>
    <d v="2015-07-24T14:14:55"/>
    <d v="2015-08-23T14:14:55"/>
  </r>
  <r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x v="8"/>
    <d v="2014-10-10T17:47:59"/>
    <d v="2014-11-09T18:47:59"/>
  </r>
  <r>
    <x v="3"/>
    <n v="95"/>
    <x v="2"/>
    <s v="US"/>
    <s v="USD"/>
    <n v="1477236559"/>
    <n v="1474644559"/>
    <b v="0"/>
    <n v="9"/>
    <b v="0"/>
    <s v="technology/wearables"/>
    <x v="520"/>
    <n v="10.555555555555555"/>
    <x v="2"/>
    <x v="8"/>
    <d v="2016-09-23T15:29:19"/>
    <d v="2016-10-23T15:29:19"/>
  </r>
  <r>
    <x v="130"/>
    <n v="156"/>
    <x v="2"/>
    <s v="US"/>
    <s v="USD"/>
    <n v="1421404247"/>
    <n v="1418812247"/>
    <b v="0"/>
    <n v="4"/>
    <b v="0"/>
    <s v="technology/wearables"/>
    <x v="177"/>
    <n v="39"/>
    <x v="2"/>
    <x v="8"/>
    <d v="2014-12-17T10:30:47"/>
    <d v="2015-01-16T10:30:47"/>
  </r>
  <r>
    <x v="61"/>
    <n v="700"/>
    <x v="2"/>
    <s v="DK"/>
    <s v="DKK"/>
    <n v="1437250456"/>
    <n v="1434658456"/>
    <b v="0"/>
    <n v="7"/>
    <b v="0"/>
    <s v="technology/wearables"/>
    <x v="521"/>
    <n v="100"/>
    <x v="2"/>
    <x v="8"/>
    <d v="2015-06-18T20:14:16"/>
    <d v="2015-07-18T20:14:16"/>
  </r>
  <r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x v="8"/>
    <d v="2015-03-14T15:59:35"/>
    <d v="2015-04-13T15:59:35"/>
  </r>
  <r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x v="8"/>
    <d v="2016-11-14T17:04:21"/>
    <d v="2017-01-13T17:04:21"/>
  </r>
  <r>
    <x v="61"/>
    <n v="8"/>
    <x v="2"/>
    <s v="US"/>
    <s v="USD"/>
    <n v="1408305498"/>
    <n v="1405713498"/>
    <b v="0"/>
    <n v="4"/>
    <b v="0"/>
    <s v="technology/wearables"/>
    <x v="524"/>
    <n v="2"/>
    <x v="2"/>
    <x v="8"/>
    <d v="2014-07-18T19:58:18"/>
    <d v="2014-08-17T19:58:18"/>
  </r>
  <r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x v="8"/>
    <d v="2016-09-19T08:57:43"/>
    <d v="2016-10-29T08:57:43"/>
  </r>
  <r>
    <x v="36"/>
    <n v="684"/>
    <x v="2"/>
    <s v="US"/>
    <s v="USD"/>
    <n v="1431374222"/>
    <n v="1427486222"/>
    <b v="0"/>
    <n v="25"/>
    <b v="0"/>
    <s v="technology/wearables"/>
    <x v="526"/>
    <n v="27.36"/>
    <x v="2"/>
    <x v="8"/>
    <d v="2015-03-27T19:57:02"/>
    <d v="2015-05-11T19:57:02"/>
  </r>
  <r>
    <x v="61"/>
    <n v="43015"/>
    <x v="2"/>
    <s v="SE"/>
    <s v="SEK"/>
    <n v="1467817258"/>
    <n v="1465225258"/>
    <b v="0"/>
    <n v="28"/>
    <b v="0"/>
    <s v="technology/wearables"/>
    <x v="527"/>
    <n v="1536.25"/>
    <x v="2"/>
    <x v="8"/>
    <d v="2016-06-06T15:00:58"/>
    <d v="2016-07-06T15:00:58"/>
  </r>
  <r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x v="8"/>
    <d v="2016-05-16T17:02:00"/>
    <d v="2016-06-19T08:10:00"/>
  </r>
  <r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x v="8"/>
    <d v="2014-12-11T16:37:32"/>
    <d v="2015-01-14T04:00:00"/>
  </r>
  <r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x v="8"/>
    <d v="2014-12-01T05:16:04"/>
    <d v="2015-01-01T04:59:00"/>
  </r>
  <r>
    <x v="57"/>
    <n v="205"/>
    <x v="2"/>
    <s v="US"/>
    <s v="USD"/>
    <n v="1409602217"/>
    <n v="1405714217"/>
    <b v="0"/>
    <n v="3"/>
    <b v="0"/>
    <s v="technology/wearables"/>
    <x v="531"/>
    <n v="68.333333333333329"/>
    <x v="2"/>
    <x v="8"/>
    <d v="2014-07-18T20:10:17"/>
    <d v="2014-09-01T20:10:17"/>
  </r>
  <r>
    <x v="63"/>
    <n v="15"/>
    <x v="2"/>
    <s v="US"/>
    <s v="USD"/>
    <n v="1407811627"/>
    <n v="1402627627"/>
    <b v="0"/>
    <n v="2"/>
    <b v="0"/>
    <s v="technology/wearables"/>
    <x v="479"/>
    <n v="7.5"/>
    <x v="2"/>
    <x v="8"/>
    <d v="2014-06-13T02:47:07"/>
    <d v="2014-08-12T02:47:07"/>
  </r>
  <r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x v="8"/>
    <d v="2014-12-02T22:20:04"/>
    <d v="2015-01-01T06:59:00"/>
  </r>
  <r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x v="8"/>
    <d v="2015-01-08T18:26:21"/>
    <d v="2015-02-07T18:26:21"/>
  </r>
  <r>
    <x v="63"/>
    <n v="12792"/>
    <x v="2"/>
    <s v="IT"/>
    <s v="EUR"/>
    <n v="1467106895"/>
    <n v="1463218895"/>
    <b v="0"/>
    <n v="96"/>
    <b v="0"/>
    <s v="technology/wearables"/>
    <x v="534"/>
    <n v="133.25"/>
    <x v="2"/>
    <x v="8"/>
    <d v="2016-05-14T09:41:35"/>
    <d v="2016-06-28T09:41:35"/>
  </r>
  <r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x v="8"/>
    <d v="2016-04-21T09:02:18"/>
    <d v="2016-05-21T09:02:18"/>
  </r>
  <r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x v="8"/>
    <d v="2016-07-05T16:41:49"/>
    <d v="2016-09-03T16:41:49"/>
  </r>
  <r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x v="8"/>
    <d v="2014-08-13T12:02:11"/>
    <d v="2014-09-17T12:02:11"/>
  </r>
  <r>
    <x v="30"/>
    <n v="1"/>
    <x v="2"/>
    <s v="US"/>
    <s v="USD"/>
    <n v="1477509604"/>
    <n v="1474917604"/>
    <b v="0"/>
    <n v="1"/>
    <b v="0"/>
    <s v="technology/wearables"/>
    <x v="167"/>
    <n v="1"/>
    <x v="2"/>
    <x v="8"/>
    <d v="2016-09-26T19:20:04"/>
    <d v="2016-10-26T19:20:04"/>
  </r>
  <r>
    <x v="63"/>
    <n v="53"/>
    <x v="2"/>
    <s v="US"/>
    <s v="USD"/>
    <n v="1489512122"/>
    <n v="1486923722"/>
    <b v="0"/>
    <n v="4"/>
    <b v="0"/>
    <s v="technology/wearables"/>
    <x v="538"/>
    <n v="13.25"/>
    <x v="2"/>
    <x v="8"/>
    <d v="2017-02-12T18:22:02"/>
    <d v="2017-03-14T17:22:02"/>
  </r>
  <r>
    <x v="19"/>
    <n v="298"/>
    <x v="2"/>
    <s v="US"/>
    <s v="USD"/>
    <n v="1477949764"/>
    <n v="1474493764"/>
    <b v="0"/>
    <n v="3"/>
    <b v="0"/>
    <s v="technology/wearables"/>
    <x v="539"/>
    <n v="99.333333333333329"/>
    <x v="2"/>
    <x v="8"/>
    <d v="2016-09-21T21:36:04"/>
    <d v="2016-10-31T21:36:04"/>
  </r>
  <r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x v="8"/>
    <d v="2014-06-19T11:21:31"/>
    <d v="2014-07-25T03:00:00"/>
  </r>
  <r>
    <x v="13"/>
    <n v="553"/>
    <x v="2"/>
    <s v="US"/>
    <s v="USD"/>
    <n v="1421095672"/>
    <n v="1417207672"/>
    <b v="0"/>
    <n v="10"/>
    <b v="0"/>
    <s v="technology/wearables"/>
    <x v="541"/>
    <n v="55.3"/>
    <x v="2"/>
    <x v="8"/>
    <d v="2014-11-28T20:47:52"/>
    <d v="2015-01-12T20:47:52"/>
  </r>
  <r>
    <x v="69"/>
    <n v="0"/>
    <x v="2"/>
    <s v="IT"/>
    <s v="EUR"/>
    <n v="1438618170"/>
    <n v="1436026170"/>
    <b v="0"/>
    <n v="0"/>
    <b v="0"/>
    <s v="technology/wearables"/>
    <x v="109"/>
    <e v="#DIV/0!"/>
    <x v="2"/>
    <x v="8"/>
    <d v="2015-07-04T16:09:30"/>
    <d v="2015-08-03T16:09:30"/>
  </r>
  <r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x v="8"/>
    <d v="2016-12-07T18:00:53"/>
    <d v="2017-02-05T18:00:53"/>
  </r>
  <r>
    <x v="22"/>
    <n v="14598"/>
    <x v="2"/>
    <s v="US"/>
    <s v="USD"/>
    <n v="1444876253"/>
    <n v="1442284253"/>
    <b v="0"/>
    <n v="36"/>
    <b v="0"/>
    <s v="technology/wearables"/>
    <x v="543"/>
    <n v="405.5"/>
    <x v="2"/>
    <x v="8"/>
    <d v="2015-09-15T02:30:53"/>
    <d v="2015-10-15T02:30:53"/>
  </r>
  <r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x v="8"/>
    <d v="2016-11-01T16:01:37"/>
    <d v="2016-12-08T04:59:00"/>
  </r>
  <r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x v="8"/>
    <d v="2016-07-28T15:14:01"/>
    <d v="2016-09-09T06:00:00"/>
  </r>
  <r>
    <x v="63"/>
    <n v="260"/>
    <x v="2"/>
    <s v="US"/>
    <s v="USD"/>
    <n v="1435711246"/>
    <n v="1433292046"/>
    <b v="0"/>
    <n v="10"/>
    <b v="0"/>
    <s v="technology/wearables"/>
    <x v="546"/>
    <n v="26"/>
    <x v="2"/>
    <x v="8"/>
    <d v="2015-06-03T00:40:46"/>
    <d v="2015-07-01T00:40:46"/>
  </r>
  <r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x v="8"/>
    <d v="2016-11-22T09:01:03"/>
    <d v="2016-12-22T09:01:03"/>
  </r>
  <r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x v="8"/>
    <d v="2015-03-31T19:23:47"/>
    <d v="2015-04-30T19:23:47"/>
  </r>
  <r>
    <x v="60"/>
    <n v="590"/>
    <x v="2"/>
    <s v="US"/>
    <s v="USD"/>
    <n v="1485964559"/>
    <n v="1483372559"/>
    <b v="0"/>
    <n v="7"/>
    <b v="0"/>
    <s v="technology/wearables"/>
    <x v="549"/>
    <n v="84.285714285714292"/>
    <x v="2"/>
    <x v="8"/>
    <d v="2017-01-02T15:55:59"/>
    <d v="2017-02-01T15:55:59"/>
  </r>
  <r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x v="8"/>
    <d v="2014-10-01T12:30:20"/>
    <d v="2014-10-31T12:30:20"/>
  </r>
  <r>
    <x v="164"/>
    <n v="1"/>
    <x v="2"/>
    <s v="NL"/>
    <s v="EUR"/>
    <n v="1406326502"/>
    <n v="1403734502"/>
    <b v="0"/>
    <n v="1"/>
    <b v="0"/>
    <s v="technology/wearables"/>
    <x v="551"/>
    <n v="1"/>
    <x v="2"/>
    <x v="8"/>
    <d v="2014-06-25T22:15:02"/>
    <d v="2014-07-25T22:15:02"/>
  </r>
  <r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x v="8"/>
    <d v="2016-01-19T12:33:09"/>
    <d v="2016-02-03T12:33:09"/>
  </r>
  <r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x v="8"/>
    <d v="2014-08-15T22:20:45"/>
    <d v="2014-09-18T02:00:00"/>
  </r>
  <r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x v="8"/>
    <d v="2013-10-16T11:39:08"/>
    <d v="2013-11-22T16:00:00"/>
  </r>
  <r>
    <x v="36"/>
    <n v="403"/>
    <x v="2"/>
    <s v="ES"/>
    <s v="EUR"/>
    <n v="1484065881"/>
    <n v="1481473881"/>
    <b v="0"/>
    <n v="31"/>
    <b v="0"/>
    <s v="technology/wearables"/>
    <x v="555"/>
    <n v="13"/>
    <x v="2"/>
    <x v="8"/>
    <d v="2016-12-11T16:31:21"/>
    <d v="2017-01-10T16:31:21"/>
  </r>
  <r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x v="8"/>
    <d v="2014-06-23T15:54:40"/>
    <d v="2014-07-23T15:54:40"/>
  </r>
  <r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x v="8"/>
    <d v="2016-10-25T17:26:27"/>
    <d v="2016-11-24T18:26:27"/>
  </r>
  <r>
    <x v="36"/>
    <n v="837"/>
    <x v="2"/>
    <s v="US"/>
    <s v="USD"/>
    <n v="1485905520"/>
    <n v="1481150949"/>
    <b v="0"/>
    <n v="7"/>
    <b v="0"/>
    <s v="technology/wearables"/>
    <x v="558"/>
    <n v="119.57142857142857"/>
    <x v="2"/>
    <x v="8"/>
    <d v="2016-12-07T22:49:09"/>
    <d v="2017-01-31T23:32:00"/>
  </r>
  <r>
    <x v="56"/>
    <n v="481"/>
    <x v="2"/>
    <s v="CA"/>
    <s v="CAD"/>
    <n v="1487565468"/>
    <n v="1482381468"/>
    <b v="0"/>
    <n v="4"/>
    <b v="0"/>
    <s v="technology/wearables"/>
    <x v="559"/>
    <n v="120.25"/>
    <x v="2"/>
    <x v="8"/>
    <d v="2016-12-22T04:37:48"/>
    <d v="2017-02-20T04:37:48"/>
  </r>
  <r>
    <x v="57"/>
    <n v="977"/>
    <x v="2"/>
    <s v="NL"/>
    <s v="EUR"/>
    <n v="1484999278"/>
    <n v="1482407278"/>
    <b v="0"/>
    <n v="5"/>
    <b v="0"/>
    <s v="technology/wearables"/>
    <x v="560"/>
    <n v="195.4"/>
    <x v="2"/>
    <x v="8"/>
    <d v="2016-12-22T11:47:58"/>
    <d v="2017-01-21T11:47:58"/>
  </r>
  <r>
    <x v="57"/>
    <n v="0"/>
    <x v="2"/>
    <s v="ES"/>
    <s v="EUR"/>
    <n v="1481740740"/>
    <n v="1478130783"/>
    <b v="0"/>
    <n v="0"/>
    <b v="0"/>
    <s v="technology/wearables"/>
    <x v="109"/>
    <e v="#DIV/0!"/>
    <x v="2"/>
    <x v="8"/>
    <d v="2016-11-02T23:53:03"/>
    <d v="2016-12-14T18:39:00"/>
  </r>
  <r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x v="8"/>
    <d v="2016-11-22T15:55:27"/>
    <d v="2017-01-01T15:55:27"/>
  </r>
  <r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x v="8"/>
    <d v="2014-07-15T13:56:40"/>
    <d v="2014-09-13T13:56:40"/>
  </r>
  <r>
    <x v="36"/>
    <n v="61"/>
    <x v="2"/>
    <s v="US"/>
    <s v="USD"/>
    <n v="1417741159"/>
    <n v="1415149159"/>
    <b v="0"/>
    <n v="2"/>
    <b v="0"/>
    <s v="technology/wearables"/>
    <x v="563"/>
    <n v="30.5"/>
    <x v="2"/>
    <x v="8"/>
    <d v="2014-11-05T00:59:19"/>
    <d v="2014-12-05T00:59:19"/>
  </r>
  <r>
    <x v="38"/>
    <n v="0"/>
    <x v="2"/>
    <s v="CA"/>
    <s v="CAD"/>
    <n v="1408495440"/>
    <n v="1405640302"/>
    <b v="0"/>
    <n v="0"/>
    <b v="0"/>
    <s v="technology/wearables"/>
    <x v="109"/>
    <e v="#DIV/0!"/>
    <x v="2"/>
    <x v="8"/>
    <d v="2014-07-17T23:38:22"/>
    <d v="2014-08-20T00:44:00"/>
  </r>
  <r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x v="8"/>
    <d v="2016-11-04T11:01:08"/>
    <d v="2016-12-14T12:01:08"/>
  </r>
  <r>
    <x v="166"/>
    <n v="105"/>
    <x v="2"/>
    <s v="US"/>
    <s v="USD"/>
    <n v="1455466832"/>
    <n v="1452874832"/>
    <b v="0"/>
    <n v="4"/>
    <b v="0"/>
    <s v="technology/wearables"/>
    <x v="565"/>
    <n v="26.25"/>
    <x v="2"/>
    <x v="8"/>
    <d v="2016-01-15T16:20:32"/>
    <d v="2016-02-14T16:20:32"/>
  </r>
  <r>
    <x v="31"/>
    <n v="199"/>
    <x v="2"/>
    <s v="IT"/>
    <s v="EUR"/>
    <n v="1465130532"/>
    <n v="1462538532"/>
    <b v="0"/>
    <n v="1"/>
    <b v="0"/>
    <s v="technology/wearables"/>
    <x v="566"/>
    <n v="199"/>
    <x v="2"/>
    <x v="8"/>
    <d v="2016-05-06T12:42:12"/>
    <d v="2016-06-05T12:42:12"/>
  </r>
  <r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x v="8"/>
    <d v="2016-12-30T18:54:42"/>
    <d v="2017-02-28T18:54:42"/>
  </r>
  <r>
    <x v="167"/>
    <n v="1389"/>
    <x v="2"/>
    <s v="US"/>
    <s v="USD"/>
    <n v="1446693040"/>
    <n v="1443233440"/>
    <b v="0"/>
    <n v="12"/>
    <b v="0"/>
    <s v="technology/wearables"/>
    <x v="568"/>
    <n v="115.75"/>
    <x v="2"/>
    <x v="8"/>
    <d v="2015-09-26T02:10:40"/>
    <d v="2015-11-05T03:10:40"/>
  </r>
  <r>
    <x v="39"/>
    <n v="715"/>
    <x v="2"/>
    <s v="US"/>
    <s v="USD"/>
    <n v="1417392000"/>
    <n v="1414511307"/>
    <b v="0"/>
    <n v="16"/>
    <b v="0"/>
    <s v="technology/wearables"/>
    <x v="569"/>
    <n v="44.6875"/>
    <x v="2"/>
    <x v="8"/>
    <d v="2014-10-28T15:48:27"/>
    <d v="2014-12-01T00:00:00"/>
  </r>
  <r>
    <x v="57"/>
    <n v="305"/>
    <x v="2"/>
    <s v="US"/>
    <s v="USD"/>
    <n v="1409949002"/>
    <n v="1407357002"/>
    <b v="0"/>
    <n v="4"/>
    <b v="0"/>
    <s v="technology/wearables"/>
    <x v="570"/>
    <n v="76.25"/>
    <x v="2"/>
    <x v="8"/>
    <d v="2014-08-06T20:30:02"/>
    <d v="2014-09-05T20:30:02"/>
  </r>
  <r>
    <x v="14"/>
    <n v="90"/>
    <x v="2"/>
    <s v="US"/>
    <s v="USD"/>
    <n v="1487397540"/>
    <n v="1484684247"/>
    <b v="0"/>
    <n v="4"/>
    <b v="0"/>
    <s v="technology/wearables"/>
    <x v="571"/>
    <n v="22.5"/>
    <x v="2"/>
    <x v="8"/>
    <d v="2017-01-17T20:17:27"/>
    <d v="2017-02-18T05:59:00"/>
  </r>
  <r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x v="8"/>
    <d v="2016-02-09T00:57:56"/>
    <d v="2016-02-23T00:57:56"/>
  </r>
  <r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x v="9"/>
    <d v="2012-01-01T15:34:51"/>
    <d v="2012-01-29T15:34:51"/>
  </r>
  <r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x v="9"/>
    <d v="2014-06-17T13:43:27"/>
    <d v="2014-08-01T13:43:27"/>
  </r>
  <r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x v="9"/>
    <d v="2012-03-09T19:19:38"/>
    <d v="2012-04-08T18:19:38"/>
  </r>
  <r>
    <x v="10"/>
    <n v="5469"/>
    <x v="0"/>
    <s v="US"/>
    <s v="USD"/>
    <n v="1438228740"/>
    <n v="1435606549"/>
    <b v="0"/>
    <n v="100"/>
    <b v="1"/>
    <s v="publishing/nonfiction"/>
    <x v="576"/>
    <n v="54.69"/>
    <x v="3"/>
    <x v="9"/>
    <d v="2015-06-29T19:35:49"/>
    <d v="2015-07-30T03:59:00"/>
  </r>
  <r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x v="9"/>
    <d v="2011-05-31T15:19:23"/>
    <d v="2011-06-30T15:19:23"/>
  </r>
  <r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x v="9"/>
    <d v="2015-11-13T15:01:52"/>
    <d v="2015-12-13T15:01:52"/>
  </r>
  <r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x v="9"/>
    <d v="2013-03-13T01:01:27"/>
    <d v="2013-04-12T01:01:27"/>
  </r>
  <r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x v="9"/>
    <d v="2012-12-04T00:29:09"/>
    <d v="2013-01-14T21:20:00"/>
  </r>
  <r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x v="9"/>
    <d v="2011-07-07T20:05:57"/>
    <d v="2011-08-21T20:05:57"/>
  </r>
  <r>
    <x v="23"/>
    <n v="5226"/>
    <x v="0"/>
    <s v="US"/>
    <s v="USD"/>
    <n v="1348028861"/>
    <n v="1342844861"/>
    <b v="0"/>
    <n v="120"/>
    <b v="1"/>
    <s v="publishing/nonfiction"/>
    <x v="314"/>
    <n v="43.55"/>
    <x v="3"/>
    <x v="9"/>
    <d v="2012-07-21T04:27:41"/>
    <d v="2012-09-19T04:27:41"/>
  </r>
  <r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x v="9"/>
    <d v="2011-11-07T17:53:11"/>
    <d v="2011-12-07T17:53:11"/>
  </r>
  <r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x v="9"/>
    <d v="2011-12-02T19:05:47"/>
    <d v="2012-01-22T06:00:00"/>
  </r>
  <r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x v="9"/>
    <d v="2013-07-31T10:11:01"/>
    <d v="2013-09-29T10:11:01"/>
  </r>
  <r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x v="9"/>
    <d v="2013-11-20T10:04:52"/>
    <d v="2013-12-20T10:04:52"/>
  </r>
  <r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x v="9"/>
    <d v="2015-04-08T03:57:00"/>
    <d v="2015-05-09T05:00:00"/>
  </r>
  <r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x v="9"/>
    <d v="2014-11-03T00:42:26"/>
    <d v="2014-12-04T00:39:00"/>
  </r>
  <r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x v="9"/>
    <d v="2013-11-01T17:37:20"/>
    <d v="2013-11-21T04:59:00"/>
  </r>
  <r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x v="9"/>
    <d v="2014-01-28T06:36:27"/>
    <d v="2014-02-14T20:00:00"/>
  </r>
  <r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x v="9"/>
    <d v="2014-10-31T14:29:54"/>
    <d v="2014-12-01T04:59:00"/>
  </r>
  <r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x v="9"/>
    <d v="2014-07-09T12:03:49"/>
    <d v="2014-08-11T12:03:49"/>
  </r>
  <r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x v="9"/>
    <d v="2015-06-07T03:31:22"/>
    <d v="2015-06-21T03:31:22"/>
  </r>
  <r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x v="9"/>
    <d v="2013-05-07T15:33:26"/>
    <d v="2013-06-11T15:33:26"/>
  </r>
  <r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x v="9"/>
    <d v="2014-02-19T22:01:52"/>
    <d v="2014-03-21T21:01:52"/>
  </r>
  <r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x v="9"/>
    <d v="2012-03-22T17:01:25"/>
    <d v="2012-04-16T21:00:00"/>
  </r>
  <r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x v="9"/>
    <d v="2012-11-13T22:58:23"/>
    <d v="2012-12-13T22:58:23"/>
  </r>
  <r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x v="9"/>
    <d v="2013-04-03T13:44:05"/>
    <d v="2013-05-03T13:44:05"/>
  </r>
  <r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x v="9"/>
    <d v="2012-09-05T01:01:49"/>
    <d v="2012-09-23T03:59:00"/>
  </r>
  <r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x v="9"/>
    <d v="2014-12-15T13:10:19"/>
    <d v="2015-01-15T10:54:00"/>
  </r>
  <r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x v="9"/>
    <d v="2014-07-11T20:19:26"/>
    <d v="2014-08-10T20:19:26"/>
  </r>
  <r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x v="9"/>
    <d v="2016-12-29T22:35:30"/>
    <d v="2017-01-28T22:35:30"/>
  </r>
  <r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x v="9"/>
    <d v="2013-01-25T21:04:32"/>
    <d v="2013-02-24T21:04:32"/>
  </r>
  <r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x v="9"/>
    <d v="2011-06-19T15:07:55"/>
    <d v="2011-08-04T15:07:55"/>
  </r>
  <r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x v="9"/>
    <d v="2016-09-26T10:06:57"/>
    <d v="2016-10-16T11:00:00"/>
  </r>
  <r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x v="9"/>
    <d v="2015-01-15T14:09:51"/>
    <d v="2015-02-14T14:09:51"/>
  </r>
  <r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x v="9"/>
    <d v="2012-12-06T17:58:41"/>
    <d v="2013-01-05T17:58:41"/>
  </r>
  <r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x v="9"/>
    <d v="2013-04-19T14:31:17"/>
    <d v="2013-05-20T00:41:00"/>
  </r>
  <r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x v="9"/>
    <d v="2011-02-16T18:24:19"/>
    <d v="2011-04-18T17:24:19"/>
  </r>
  <r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x v="9"/>
    <d v="2012-11-22T01:18:34"/>
    <d v="2012-12-06T01:18:34"/>
  </r>
  <r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x v="9"/>
    <d v="2010-09-08T20:04:28"/>
    <d v="2010-10-08T20:04:28"/>
  </r>
  <r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x v="9"/>
    <d v="2014-05-30T07:55:39"/>
    <d v="2014-07-09T07:55:39"/>
  </r>
  <r>
    <x v="41"/>
    <n v="0"/>
    <x v="2"/>
    <s v="US"/>
    <s v="USD"/>
    <n v="1480188013"/>
    <n v="1477592413"/>
    <b v="0"/>
    <n v="0"/>
    <b v="0"/>
    <s v="publishing/fiction"/>
    <x v="109"/>
    <e v="#DIV/0!"/>
    <x v="3"/>
    <x v="10"/>
    <d v="2016-10-27T18:20:13"/>
    <d v="2016-11-26T19:20:13"/>
  </r>
  <r>
    <x v="10"/>
    <n v="235"/>
    <x v="2"/>
    <s v="US"/>
    <s v="USD"/>
    <n v="1391364126"/>
    <n v="1388772126"/>
    <b v="0"/>
    <n v="6"/>
    <b v="0"/>
    <s v="publishing/fiction"/>
    <x v="609"/>
    <n v="39.166666666666664"/>
    <x v="3"/>
    <x v="10"/>
    <d v="2014-01-03T18:02:06"/>
    <d v="2014-02-02T18:02:06"/>
  </r>
  <r>
    <x v="8"/>
    <n v="0"/>
    <x v="2"/>
    <s v="MX"/>
    <s v="MXN"/>
    <n v="1480831200"/>
    <n v="1479328570"/>
    <b v="0"/>
    <n v="0"/>
    <b v="0"/>
    <s v="publishing/fiction"/>
    <x v="109"/>
    <e v="#DIV/0!"/>
    <x v="3"/>
    <x v="10"/>
    <d v="2016-11-16T20:36:10"/>
    <d v="2016-12-04T06:00:00"/>
  </r>
  <r>
    <x v="177"/>
    <n v="5"/>
    <x v="2"/>
    <s v="GB"/>
    <s v="GBP"/>
    <n v="1376563408"/>
    <n v="1373971408"/>
    <b v="0"/>
    <n v="1"/>
    <b v="0"/>
    <s v="publishing/fiction"/>
    <x v="610"/>
    <n v="5"/>
    <x v="3"/>
    <x v="10"/>
    <d v="2013-07-16T10:43:28"/>
    <d v="2013-08-15T10:43:28"/>
  </r>
  <r>
    <x v="10"/>
    <n v="0"/>
    <x v="2"/>
    <s v="US"/>
    <s v="USD"/>
    <n v="1441858161"/>
    <n v="1439266161"/>
    <b v="0"/>
    <n v="0"/>
    <b v="0"/>
    <s v="publishing/fiction"/>
    <x v="109"/>
    <e v="#DIV/0!"/>
    <x v="3"/>
    <x v="10"/>
    <d v="2015-08-11T04:09:21"/>
    <d v="2015-09-10T04:09:21"/>
  </r>
  <r>
    <x v="39"/>
    <n v="2521"/>
    <x v="2"/>
    <s v="US"/>
    <s v="USD"/>
    <n v="1413723684"/>
    <n v="1411131684"/>
    <b v="0"/>
    <n v="44"/>
    <b v="0"/>
    <s v="publishing/fiction"/>
    <x v="611"/>
    <n v="57.295454545454547"/>
    <x v="3"/>
    <x v="10"/>
    <d v="2014-09-19T13:01:24"/>
    <d v="2014-10-19T13:01:24"/>
  </r>
  <r>
    <x v="23"/>
    <n v="0"/>
    <x v="2"/>
    <s v="CA"/>
    <s v="CAD"/>
    <n v="1424112483"/>
    <n v="1421520483"/>
    <b v="0"/>
    <n v="0"/>
    <b v="0"/>
    <s v="publishing/fiction"/>
    <x v="109"/>
    <e v="#DIV/0!"/>
    <x v="3"/>
    <x v="10"/>
    <d v="2015-01-17T18:48:03"/>
    <d v="2015-02-16T18:48:03"/>
  </r>
  <r>
    <x v="10"/>
    <n v="177"/>
    <x v="2"/>
    <s v="US"/>
    <s v="USD"/>
    <n v="1432178810"/>
    <n v="1429586810"/>
    <b v="0"/>
    <n v="3"/>
    <b v="0"/>
    <s v="publishing/fiction"/>
    <x v="612"/>
    <n v="59"/>
    <x v="3"/>
    <x v="10"/>
    <d v="2015-04-21T03:26:50"/>
    <d v="2015-05-21T03:26:50"/>
  </r>
  <r>
    <x v="30"/>
    <n v="0"/>
    <x v="2"/>
    <s v="US"/>
    <s v="USD"/>
    <n v="1387169890"/>
    <n v="1384577890"/>
    <b v="0"/>
    <n v="0"/>
    <b v="0"/>
    <s v="publishing/fiction"/>
    <x v="109"/>
    <e v="#DIV/0!"/>
    <x v="3"/>
    <x v="10"/>
    <d v="2013-11-16T04:58:10"/>
    <d v="2013-12-16T04:58:10"/>
  </r>
  <r>
    <x v="23"/>
    <n v="1656"/>
    <x v="2"/>
    <s v="US"/>
    <s v="USD"/>
    <n v="1388102094"/>
    <n v="1385510094"/>
    <b v="0"/>
    <n v="52"/>
    <b v="0"/>
    <s v="publishing/fiction"/>
    <x v="613"/>
    <n v="31.846153846153847"/>
    <x v="3"/>
    <x v="10"/>
    <d v="2013-11-26T23:54:54"/>
    <d v="2013-12-26T23:54:54"/>
  </r>
  <r>
    <x v="178"/>
    <n v="0"/>
    <x v="2"/>
    <s v="US"/>
    <s v="USD"/>
    <n v="1361750369"/>
    <n v="1358294369"/>
    <b v="0"/>
    <n v="0"/>
    <b v="0"/>
    <s v="publishing/fiction"/>
    <x v="109"/>
    <e v="#DIV/0!"/>
    <x v="3"/>
    <x v="10"/>
    <d v="2013-01-15T23:59:29"/>
    <d v="2013-02-24T23:59:29"/>
  </r>
  <r>
    <x v="114"/>
    <n v="10"/>
    <x v="2"/>
    <s v="US"/>
    <s v="USD"/>
    <n v="1454183202"/>
    <n v="1449863202"/>
    <b v="0"/>
    <n v="1"/>
    <b v="0"/>
    <s v="publishing/fiction"/>
    <x v="614"/>
    <n v="10"/>
    <x v="3"/>
    <x v="10"/>
    <d v="2015-12-11T19:46:42"/>
    <d v="2016-01-30T19:46:42"/>
  </r>
  <r>
    <x v="15"/>
    <n v="50"/>
    <x v="2"/>
    <s v="US"/>
    <s v="USD"/>
    <n v="1257047940"/>
    <n v="1252718519"/>
    <b v="0"/>
    <n v="1"/>
    <b v="0"/>
    <s v="publishing/fiction"/>
    <x v="422"/>
    <n v="50"/>
    <x v="3"/>
    <x v="10"/>
    <d v="2009-09-12T01:21:59"/>
    <d v="2009-11-01T03:59:00"/>
  </r>
  <r>
    <x v="179"/>
    <n v="32"/>
    <x v="2"/>
    <s v="GB"/>
    <s v="GBP"/>
    <n v="1431298860"/>
    <n v="1428341985"/>
    <b v="0"/>
    <n v="2"/>
    <b v="0"/>
    <s v="publishing/fiction"/>
    <x v="615"/>
    <n v="16"/>
    <x v="3"/>
    <x v="10"/>
    <d v="2015-04-06T17:39:45"/>
    <d v="2015-05-10T23:01:00"/>
  </r>
  <r>
    <x v="2"/>
    <n v="351"/>
    <x v="2"/>
    <s v="US"/>
    <s v="USD"/>
    <n v="1393181018"/>
    <n v="1390589018"/>
    <b v="0"/>
    <n v="9"/>
    <b v="0"/>
    <s v="publishing/fiction"/>
    <x v="616"/>
    <n v="39"/>
    <x v="3"/>
    <x v="10"/>
    <d v="2014-01-24T18:43:38"/>
    <d v="2014-02-23T18:43:38"/>
  </r>
  <r>
    <x v="3"/>
    <n v="170"/>
    <x v="2"/>
    <s v="US"/>
    <s v="USD"/>
    <n v="1323998795"/>
    <n v="1321406795"/>
    <b v="0"/>
    <n v="5"/>
    <b v="0"/>
    <s v="publishing/fiction"/>
    <x v="617"/>
    <n v="34"/>
    <x v="3"/>
    <x v="10"/>
    <d v="2011-11-16T01:26:35"/>
    <d v="2011-12-16T01:26:35"/>
  </r>
  <r>
    <x v="39"/>
    <n v="3598"/>
    <x v="2"/>
    <s v="US"/>
    <s v="USD"/>
    <n v="1444539600"/>
    <n v="1441297645"/>
    <b v="0"/>
    <n v="57"/>
    <b v="0"/>
    <s v="publishing/fiction"/>
    <x v="618"/>
    <n v="63.122807017543863"/>
    <x v="3"/>
    <x v="10"/>
    <d v="2015-09-03T16:27:25"/>
    <d v="2015-10-11T05:00:00"/>
  </r>
  <r>
    <x v="9"/>
    <n v="21"/>
    <x v="2"/>
    <s v="US"/>
    <s v="USD"/>
    <n v="1375313577"/>
    <n v="1372721577"/>
    <b v="0"/>
    <n v="3"/>
    <b v="0"/>
    <s v="publishing/fiction"/>
    <x v="449"/>
    <n v="7"/>
    <x v="3"/>
    <x v="10"/>
    <d v="2013-07-01T23:32:57"/>
    <d v="2013-07-31T23:32:57"/>
  </r>
  <r>
    <x v="2"/>
    <n v="2"/>
    <x v="2"/>
    <s v="US"/>
    <s v="USD"/>
    <n v="1398876680"/>
    <n v="1396284680"/>
    <b v="0"/>
    <n v="1"/>
    <b v="0"/>
    <s v="publishing/fiction"/>
    <x v="177"/>
    <n v="2"/>
    <x v="3"/>
    <x v="10"/>
    <d v="2014-03-31T16:51:20"/>
    <d v="2014-04-30T16:51:20"/>
  </r>
  <r>
    <x v="36"/>
    <n v="400"/>
    <x v="2"/>
    <s v="US"/>
    <s v="USD"/>
    <n v="1287115200"/>
    <n v="1284567905"/>
    <b v="0"/>
    <n v="6"/>
    <b v="0"/>
    <s v="publishing/fiction"/>
    <x v="129"/>
    <n v="66.666666666666671"/>
    <x v="3"/>
    <x v="10"/>
    <d v="2010-09-15T16:25:05"/>
    <d v="2010-10-15T04:00:00"/>
  </r>
  <r>
    <x v="28"/>
    <n v="1040"/>
    <x v="0"/>
    <s v="US"/>
    <s v="USD"/>
    <n v="1304439025"/>
    <n v="1301847025"/>
    <b v="0"/>
    <n v="27"/>
    <b v="1"/>
    <s v="music/rock"/>
    <x v="87"/>
    <n v="38.518518518518519"/>
    <x v="4"/>
    <x v="11"/>
    <d v="2011-04-03T16:10:25"/>
    <d v="2011-05-03T16:10:25"/>
  </r>
  <r>
    <x v="134"/>
    <n v="1065.23"/>
    <x v="0"/>
    <s v="US"/>
    <s v="USD"/>
    <n v="1370649674"/>
    <n v="1368057674"/>
    <b v="0"/>
    <n v="25"/>
    <b v="1"/>
    <s v="music/rock"/>
    <x v="619"/>
    <n v="42.609200000000001"/>
    <x v="4"/>
    <x v="11"/>
    <d v="2013-05-09T00:01:14"/>
    <d v="2013-06-08T00:01:14"/>
  </r>
  <r>
    <x v="176"/>
    <n v="700"/>
    <x v="0"/>
    <s v="US"/>
    <s v="USD"/>
    <n v="1345918302"/>
    <n v="1343326302"/>
    <b v="0"/>
    <n v="14"/>
    <b v="1"/>
    <s v="music/rock"/>
    <x v="31"/>
    <n v="50"/>
    <x v="4"/>
    <x v="11"/>
    <d v="2012-07-26T18:11:42"/>
    <d v="2012-08-25T18:11:42"/>
  </r>
  <r>
    <x v="15"/>
    <n v="2222"/>
    <x v="0"/>
    <s v="US"/>
    <s v="USD"/>
    <n v="1335564000"/>
    <n v="1332182049"/>
    <b v="0"/>
    <n v="35"/>
    <b v="1"/>
    <s v="music/rock"/>
    <x v="620"/>
    <n v="63.485714285714288"/>
    <x v="4"/>
    <x v="11"/>
    <d v="2012-03-19T18:34:09"/>
    <d v="2012-04-27T22:00:00"/>
  </r>
  <r>
    <x v="28"/>
    <n v="1025"/>
    <x v="0"/>
    <s v="US"/>
    <s v="USD"/>
    <n v="1395023719"/>
    <n v="1391571319"/>
    <b v="0"/>
    <n v="10"/>
    <b v="1"/>
    <s v="music/rock"/>
    <x v="78"/>
    <n v="102.5"/>
    <x v="4"/>
    <x v="11"/>
    <d v="2014-02-05T03:35:19"/>
    <d v="2014-03-17T02:35:19"/>
  </r>
  <r>
    <x v="2"/>
    <n v="903.14"/>
    <x v="0"/>
    <s v="US"/>
    <s v="USD"/>
    <n v="1362060915"/>
    <n v="1359468915"/>
    <b v="0"/>
    <n v="29"/>
    <b v="1"/>
    <s v="music/rock"/>
    <x v="621"/>
    <n v="31.142758620689655"/>
    <x v="4"/>
    <x v="11"/>
    <d v="2013-01-29T14:15:15"/>
    <d v="2013-02-28T14:15:15"/>
  </r>
  <r>
    <x v="10"/>
    <n v="7140"/>
    <x v="0"/>
    <s v="US"/>
    <s v="USD"/>
    <n v="1336751220"/>
    <n v="1331774434"/>
    <b v="0"/>
    <n v="44"/>
    <b v="1"/>
    <s v="music/rock"/>
    <x v="622"/>
    <n v="162.27272727272728"/>
    <x v="4"/>
    <x v="11"/>
    <d v="2012-03-15T01:20:34"/>
    <d v="2012-05-11T15:47:00"/>
  </r>
  <r>
    <x v="38"/>
    <n v="1370"/>
    <x v="0"/>
    <s v="US"/>
    <s v="USD"/>
    <n v="1383318226"/>
    <n v="1380726226"/>
    <b v="0"/>
    <n v="17"/>
    <b v="1"/>
    <s v="music/rock"/>
    <x v="623"/>
    <n v="80.588235294117652"/>
    <x v="4"/>
    <x v="11"/>
    <d v="2013-10-02T15:03:46"/>
    <d v="2013-11-01T15:03:46"/>
  </r>
  <r>
    <x v="28"/>
    <n v="2035.05"/>
    <x v="0"/>
    <s v="US"/>
    <s v="USD"/>
    <n v="1341633540"/>
    <n v="1338336588"/>
    <b v="0"/>
    <n v="34"/>
    <b v="1"/>
    <s v="music/rock"/>
    <x v="624"/>
    <n v="59.85441176470588"/>
    <x v="4"/>
    <x v="11"/>
    <d v="2012-05-30T00:09:48"/>
    <d v="2012-07-07T03:59:00"/>
  </r>
  <r>
    <x v="180"/>
    <n v="1860"/>
    <x v="0"/>
    <s v="US"/>
    <s v="USD"/>
    <n v="1358755140"/>
    <n v="1357187280"/>
    <b v="0"/>
    <n v="14"/>
    <b v="1"/>
    <s v="music/rock"/>
    <x v="625"/>
    <n v="132.85714285714286"/>
    <x v="4"/>
    <x v="11"/>
    <d v="2013-01-03T04:28:00"/>
    <d v="2013-01-21T07:59:00"/>
  </r>
  <r>
    <x v="3"/>
    <n v="14437.46"/>
    <x v="0"/>
    <s v="US"/>
    <s v="USD"/>
    <n v="1359680939"/>
    <n v="1357088939"/>
    <b v="0"/>
    <n v="156"/>
    <b v="1"/>
    <s v="music/rock"/>
    <x v="626"/>
    <n v="92.547820512820508"/>
    <x v="4"/>
    <x v="11"/>
    <d v="2013-01-02T01:08:59"/>
    <d v="2013-02-01T01:08:59"/>
  </r>
  <r>
    <x v="51"/>
    <n v="7790"/>
    <x v="0"/>
    <s v="US"/>
    <s v="USD"/>
    <n v="1384322340"/>
    <n v="1381430646"/>
    <b v="0"/>
    <n v="128"/>
    <b v="1"/>
    <s v="music/rock"/>
    <x v="627"/>
    <n v="60.859375"/>
    <x v="4"/>
    <x v="11"/>
    <d v="2013-10-10T18:44:06"/>
    <d v="2013-11-13T05:59:00"/>
  </r>
  <r>
    <x v="30"/>
    <n v="2511.11"/>
    <x v="0"/>
    <s v="US"/>
    <s v="USD"/>
    <n v="1383861483"/>
    <n v="1381265883"/>
    <b v="0"/>
    <n v="60"/>
    <b v="1"/>
    <s v="music/rock"/>
    <x v="628"/>
    <n v="41.851833333333339"/>
    <x v="4"/>
    <x v="11"/>
    <d v="2013-10-08T20:58:03"/>
    <d v="2013-11-07T21:58:03"/>
  </r>
  <r>
    <x v="181"/>
    <n v="2826.43"/>
    <x v="0"/>
    <s v="US"/>
    <s v="USD"/>
    <n v="1372827540"/>
    <n v="1371491244"/>
    <b v="0"/>
    <n v="32"/>
    <b v="1"/>
    <s v="music/rock"/>
    <x v="629"/>
    <n v="88.325937499999995"/>
    <x v="4"/>
    <x v="11"/>
    <d v="2013-06-17T17:47:24"/>
    <d v="2013-07-03T04:59:00"/>
  </r>
  <r>
    <x v="6"/>
    <n v="8425"/>
    <x v="0"/>
    <s v="US"/>
    <s v="USD"/>
    <n v="1315242360"/>
    <n v="1310438737"/>
    <b v="0"/>
    <n v="53"/>
    <b v="1"/>
    <s v="music/rock"/>
    <x v="630"/>
    <n v="158.96226415094338"/>
    <x v="4"/>
    <x v="11"/>
    <d v="2011-07-12T02:45:37"/>
    <d v="2011-09-05T17:06:00"/>
  </r>
  <r>
    <x v="32"/>
    <n v="15650"/>
    <x v="0"/>
    <s v="US"/>
    <s v="USD"/>
    <n v="1333774740"/>
    <n v="1330094566"/>
    <b v="0"/>
    <n v="184"/>
    <b v="1"/>
    <s v="music/rock"/>
    <x v="631"/>
    <n v="85.054347826086953"/>
    <x v="4"/>
    <x v="11"/>
    <d v="2012-02-24T14:42:46"/>
    <d v="2012-04-07T04:59:00"/>
  </r>
  <r>
    <x v="3"/>
    <n v="10135"/>
    <x v="0"/>
    <s v="US"/>
    <s v="USD"/>
    <n v="1379279400"/>
    <n v="1376687485"/>
    <b v="0"/>
    <n v="90"/>
    <b v="1"/>
    <s v="music/rock"/>
    <x v="40"/>
    <n v="112.61111111111111"/>
    <x v="4"/>
    <x v="11"/>
    <d v="2013-08-16T21:11:25"/>
    <d v="2013-09-15T21:10:00"/>
  </r>
  <r>
    <x v="9"/>
    <n v="3226"/>
    <x v="0"/>
    <s v="US"/>
    <s v="USD"/>
    <n v="1335672000"/>
    <n v="1332978688"/>
    <b v="0"/>
    <n v="71"/>
    <b v="1"/>
    <s v="music/rock"/>
    <x v="632"/>
    <n v="45.436619718309856"/>
    <x v="4"/>
    <x v="11"/>
    <d v="2012-03-28T23:51:28"/>
    <d v="2012-04-29T04:00:00"/>
  </r>
  <r>
    <x v="8"/>
    <n v="4021"/>
    <x v="0"/>
    <s v="US"/>
    <s v="USD"/>
    <n v="1412086187"/>
    <n v="1409494187"/>
    <b v="0"/>
    <n v="87"/>
    <b v="1"/>
    <s v="music/rock"/>
    <x v="633"/>
    <n v="46.218390804597703"/>
    <x v="4"/>
    <x v="11"/>
    <d v="2014-08-31T14:09:47"/>
    <d v="2014-09-30T14:09:47"/>
  </r>
  <r>
    <x v="10"/>
    <n v="5001"/>
    <x v="0"/>
    <s v="US"/>
    <s v="USD"/>
    <n v="1335542446"/>
    <n v="1332950446"/>
    <b v="0"/>
    <n v="28"/>
    <b v="1"/>
    <s v="music/rock"/>
    <x v="634"/>
    <n v="178.60714285714286"/>
    <x v="4"/>
    <x v="11"/>
    <d v="2012-03-28T16:00:46"/>
    <d v="2012-04-27T16:00:46"/>
  </r>
  <r>
    <x v="15"/>
    <n v="2282"/>
    <x v="0"/>
    <s v="GB"/>
    <s v="GBP"/>
    <n v="1410431054"/>
    <n v="1407839054"/>
    <b v="0"/>
    <n v="56"/>
    <b v="1"/>
    <s v="music/rock"/>
    <x v="635"/>
    <n v="40.75"/>
    <x v="4"/>
    <x v="11"/>
    <d v="2014-08-12T10:24:14"/>
    <d v="2014-09-11T10:24:14"/>
  </r>
  <r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x v="11"/>
    <d v="2011-06-01T19:05:20"/>
    <d v="2011-07-01T19:05:20"/>
  </r>
  <r>
    <x v="12"/>
    <n v="6080"/>
    <x v="0"/>
    <s v="US"/>
    <s v="USD"/>
    <n v="1347854700"/>
    <n v="1343867524"/>
    <b v="0"/>
    <n v="75"/>
    <b v="1"/>
    <s v="music/rock"/>
    <x v="303"/>
    <n v="81.066666666666663"/>
    <x v="4"/>
    <x v="11"/>
    <d v="2012-08-02T00:32:04"/>
    <d v="2012-09-17T04:05:00"/>
  </r>
  <r>
    <x v="98"/>
    <n v="2835"/>
    <x v="0"/>
    <s v="US"/>
    <s v="USD"/>
    <n v="1306630800"/>
    <n v="1304376478"/>
    <b v="0"/>
    <n v="38"/>
    <b v="1"/>
    <s v="music/rock"/>
    <x v="637"/>
    <n v="74.60526315789474"/>
    <x v="4"/>
    <x v="11"/>
    <d v="2011-05-02T22:47:58"/>
    <d v="2011-05-29T01:00:00"/>
  </r>
  <r>
    <x v="62"/>
    <n v="5500"/>
    <x v="0"/>
    <s v="US"/>
    <s v="USD"/>
    <n v="1311393540"/>
    <n v="1309919526"/>
    <b v="0"/>
    <n v="18"/>
    <b v="1"/>
    <s v="music/rock"/>
    <x v="31"/>
    <n v="305.55555555555554"/>
    <x v="4"/>
    <x v="11"/>
    <d v="2011-07-06T02:32:06"/>
    <d v="2011-07-23T03:59:00"/>
  </r>
  <r>
    <x v="9"/>
    <n v="3150"/>
    <x v="0"/>
    <s v="US"/>
    <s v="USD"/>
    <n v="1310857200"/>
    <n v="1306525512"/>
    <b v="0"/>
    <n v="54"/>
    <b v="1"/>
    <s v="music/rock"/>
    <x v="2"/>
    <n v="58.333333333333336"/>
    <x v="4"/>
    <x v="11"/>
    <d v="2011-05-27T19:45:12"/>
    <d v="2011-07-16T23:00:00"/>
  </r>
  <r>
    <x v="6"/>
    <n v="8355"/>
    <x v="0"/>
    <s v="US"/>
    <s v="USD"/>
    <n v="1315413339"/>
    <n v="1312821339"/>
    <b v="0"/>
    <n v="71"/>
    <b v="1"/>
    <s v="music/rock"/>
    <x v="638"/>
    <n v="117.67605633802818"/>
    <x v="4"/>
    <x v="11"/>
    <d v="2011-08-08T16:35:39"/>
    <d v="2011-09-07T16:35:39"/>
  </r>
  <r>
    <x v="23"/>
    <n v="4205"/>
    <x v="0"/>
    <s v="US"/>
    <s v="USD"/>
    <n v="1488333600"/>
    <n v="1485270311"/>
    <b v="0"/>
    <n v="57"/>
    <b v="1"/>
    <s v="music/rock"/>
    <x v="639"/>
    <n v="73.771929824561397"/>
    <x v="4"/>
    <x v="11"/>
    <d v="2017-01-24T15:05:11"/>
    <d v="2017-03-01T02:00:00"/>
  </r>
  <r>
    <x v="37"/>
    <n v="4500"/>
    <x v="0"/>
    <s v="CA"/>
    <s v="CAD"/>
    <n v="1419224340"/>
    <n v="1416363886"/>
    <b v="0"/>
    <n v="43"/>
    <b v="1"/>
    <s v="music/rock"/>
    <x v="31"/>
    <n v="104.65116279069767"/>
    <x v="4"/>
    <x v="11"/>
    <d v="2014-11-19T02:24:46"/>
    <d v="2014-12-22T04:59:00"/>
  </r>
  <r>
    <x v="23"/>
    <n v="4151"/>
    <x v="0"/>
    <s v="US"/>
    <s v="USD"/>
    <n v="1390161630"/>
    <n v="1387569630"/>
    <b v="0"/>
    <n v="52"/>
    <b v="1"/>
    <s v="music/rock"/>
    <x v="640"/>
    <n v="79.82692307692308"/>
    <x v="4"/>
    <x v="11"/>
    <d v="2013-12-20T20:00:30"/>
    <d v="2014-01-19T20:00:30"/>
  </r>
  <r>
    <x v="15"/>
    <n v="1575"/>
    <x v="0"/>
    <s v="US"/>
    <s v="USD"/>
    <n v="1346462462"/>
    <n v="1343870462"/>
    <b v="0"/>
    <n v="27"/>
    <b v="1"/>
    <s v="music/rock"/>
    <x v="2"/>
    <n v="58.333333333333336"/>
    <x v="4"/>
    <x v="11"/>
    <d v="2012-08-02T01:21:02"/>
    <d v="2012-09-01T01:21:02"/>
  </r>
  <r>
    <x v="28"/>
    <n v="1040"/>
    <x v="0"/>
    <s v="US"/>
    <s v="USD"/>
    <n v="1373475120"/>
    <n v="1371569202"/>
    <b v="0"/>
    <n v="12"/>
    <b v="1"/>
    <s v="music/rock"/>
    <x v="87"/>
    <n v="86.666666666666671"/>
    <x v="4"/>
    <x v="11"/>
    <d v="2013-06-18T15:26:42"/>
    <d v="2013-07-10T16:52:00"/>
  </r>
  <r>
    <x v="20"/>
    <n v="911"/>
    <x v="0"/>
    <s v="US"/>
    <s v="USD"/>
    <n v="1362146280"/>
    <n v="1357604752"/>
    <b v="0"/>
    <n v="33"/>
    <b v="1"/>
    <s v="music/rock"/>
    <x v="641"/>
    <n v="27.606060606060606"/>
    <x v="4"/>
    <x v="11"/>
    <d v="2013-01-08T00:25:52"/>
    <d v="2013-03-01T13:58:00"/>
  </r>
  <r>
    <x v="15"/>
    <n v="2399.94"/>
    <x v="0"/>
    <s v="US"/>
    <s v="USD"/>
    <n v="1342825365"/>
    <n v="1340233365"/>
    <b v="0"/>
    <n v="96"/>
    <b v="1"/>
    <s v="music/rock"/>
    <x v="642"/>
    <n v="24.999375000000001"/>
    <x v="4"/>
    <x v="11"/>
    <d v="2012-06-20T23:02:45"/>
    <d v="2012-07-20T23:02:45"/>
  </r>
  <r>
    <x v="28"/>
    <n v="1273"/>
    <x v="0"/>
    <s v="US"/>
    <s v="USD"/>
    <n v="1306865040"/>
    <n v="1305568201"/>
    <b v="0"/>
    <n v="28"/>
    <b v="1"/>
    <s v="music/rock"/>
    <x v="643"/>
    <n v="45.464285714285715"/>
    <x v="4"/>
    <x v="11"/>
    <d v="2011-05-16T17:50:01"/>
    <d v="2011-05-31T18:04:00"/>
  </r>
  <r>
    <x v="23"/>
    <n v="4280"/>
    <x v="0"/>
    <s v="US"/>
    <s v="USD"/>
    <n v="1414879303"/>
    <n v="1412287303"/>
    <b v="0"/>
    <n v="43"/>
    <b v="1"/>
    <s v="music/rock"/>
    <x v="644"/>
    <n v="99.534883720930239"/>
    <x v="4"/>
    <x v="11"/>
    <d v="2014-10-02T22:01:43"/>
    <d v="2014-11-01T22:01:43"/>
  </r>
  <r>
    <x v="39"/>
    <n v="8058.55"/>
    <x v="0"/>
    <s v="US"/>
    <s v="USD"/>
    <n v="1365489000"/>
    <n v="1362776043"/>
    <b v="0"/>
    <n v="205"/>
    <b v="1"/>
    <s v="music/rock"/>
    <x v="645"/>
    <n v="39.31"/>
    <x v="4"/>
    <x v="11"/>
    <d v="2013-03-08T20:54:03"/>
    <d v="2013-04-09T06:30:00"/>
  </r>
  <r>
    <x v="15"/>
    <n v="2056.66"/>
    <x v="0"/>
    <s v="US"/>
    <s v="USD"/>
    <n v="1331441940"/>
    <n v="1326810211"/>
    <b v="0"/>
    <n v="23"/>
    <b v="1"/>
    <s v="music/rock"/>
    <x v="646"/>
    <n v="89.419999999999987"/>
    <x v="4"/>
    <x v="11"/>
    <d v="2012-01-17T14:23:31"/>
    <d v="2012-03-11T04:59:00"/>
  </r>
  <r>
    <x v="18"/>
    <n v="545"/>
    <x v="0"/>
    <s v="US"/>
    <s v="USD"/>
    <n v="1344358860"/>
    <n v="1343682681"/>
    <b v="0"/>
    <n v="19"/>
    <b v="1"/>
    <s v="music/rock"/>
    <x v="647"/>
    <n v="28.684210526315791"/>
    <x v="4"/>
    <x v="11"/>
    <d v="2012-07-30T21:11:21"/>
    <d v="2012-08-07T17:01:00"/>
  </r>
  <r>
    <x v="44"/>
    <n v="435"/>
    <x v="0"/>
    <s v="US"/>
    <s v="USD"/>
    <n v="1387601040"/>
    <n v="1386806254"/>
    <b v="0"/>
    <n v="14"/>
    <b v="1"/>
    <s v="music/rock"/>
    <x v="648"/>
    <n v="31.071428571428573"/>
    <x v="4"/>
    <x v="11"/>
    <d v="2013-12-11T23:57:34"/>
    <d v="2013-12-21T04:44:00"/>
  </r>
  <r>
    <x v="13"/>
    <n v="2681"/>
    <x v="0"/>
    <s v="US"/>
    <s v="USD"/>
    <n v="1402290000"/>
    <n v="1399666342"/>
    <b v="0"/>
    <n v="38"/>
    <b v="1"/>
    <s v="music/rock"/>
    <x v="649"/>
    <n v="70.55263157894737"/>
    <x v="4"/>
    <x v="11"/>
    <d v="2014-05-09T20:12:22"/>
    <d v="2014-06-09T05:00:00"/>
  </r>
  <r>
    <x v="182"/>
    <n v="17482"/>
    <x v="0"/>
    <s v="US"/>
    <s v="USD"/>
    <n v="1430712060"/>
    <n v="1427753265"/>
    <b v="0"/>
    <n v="78"/>
    <b v="1"/>
    <s v="music/rock"/>
    <x v="31"/>
    <n v="224.12820512820514"/>
    <x v="4"/>
    <x v="11"/>
    <d v="2015-03-30T22:07:45"/>
    <d v="2015-05-04T04:01:00"/>
  </r>
  <r>
    <x v="9"/>
    <n v="3575"/>
    <x v="0"/>
    <s v="US"/>
    <s v="USD"/>
    <n v="1349477050"/>
    <n v="1346885050"/>
    <b v="0"/>
    <n v="69"/>
    <b v="1"/>
    <s v="music/rock"/>
    <x v="650"/>
    <n v="51.811594202898547"/>
    <x v="4"/>
    <x v="11"/>
    <d v="2012-09-05T22:44:10"/>
    <d v="2012-10-05T22:44:10"/>
  </r>
  <r>
    <x v="134"/>
    <n v="1436"/>
    <x v="0"/>
    <s v="US"/>
    <s v="USD"/>
    <n v="1427062852"/>
    <n v="1424474452"/>
    <b v="0"/>
    <n v="33"/>
    <b v="1"/>
    <s v="music/rock"/>
    <x v="651"/>
    <n v="43.515151515151516"/>
    <x v="4"/>
    <x v="11"/>
    <d v="2015-02-20T23:20:52"/>
    <d v="2015-03-22T22:20:52"/>
  </r>
  <r>
    <x v="183"/>
    <n v="2150.1"/>
    <x v="0"/>
    <s v="US"/>
    <s v="USD"/>
    <n v="1271573940"/>
    <n v="1268459318"/>
    <b v="0"/>
    <n v="54"/>
    <b v="1"/>
    <s v="music/rock"/>
    <x v="652"/>
    <n v="39.816666666666663"/>
    <x v="4"/>
    <x v="11"/>
    <d v="2010-03-13T05:48:38"/>
    <d v="2010-04-18T06:59:00"/>
  </r>
  <r>
    <x v="78"/>
    <n v="12554"/>
    <x v="0"/>
    <s v="US"/>
    <s v="USD"/>
    <n v="1351495284"/>
    <n v="1349335284"/>
    <b v="0"/>
    <n v="99"/>
    <b v="1"/>
    <s v="music/rock"/>
    <x v="653"/>
    <n v="126.8080808080808"/>
    <x v="4"/>
    <x v="11"/>
    <d v="2012-10-04T07:21:24"/>
    <d v="2012-10-29T07:21:24"/>
  </r>
  <r>
    <x v="62"/>
    <n v="5580"/>
    <x v="0"/>
    <s v="US"/>
    <s v="USD"/>
    <n v="1332719730"/>
    <n v="1330908930"/>
    <b v="0"/>
    <n v="49"/>
    <b v="1"/>
    <s v="music/rock"/>
    <x v="654"/>
    <n v="113.87755102040816"/>
    <x v="4"/>
    <x v="11"/>
    <d v="2012-03-05T00:55:30"/>
    <d v="2012-03-25T23:55:30"/>
  </r>
  <r>
    <x v="43"/>
    <n v="310"/>
    <x v="0"/>
    <s v="US"/>
    <s v="USD"/>
    <n v="1329248940"/>
    <n v="1326972107"/>
    <b v="0"/>
    <n v="11"/>
    <b v="1"/>
    <s v="music/rock"/>
    <x v="101"/>
    <n v="28.181818181818183"/>
    <x v="4"/>
    <x v="11"/>
    <d v="2012-01-19T11:21:47"/>
    <d v="2012-02-14T19:49:00"/>
  </r>
  <r>
    <x v="46"/>
    <n v="1391"/>
    <x v="0"/>
    <s v="US"/>
    <s v="USD"/>
    <n v="1340641440"/>
    <n v="1339549982"/>
    <b v="0"/>
    <n v="38"/>
    <b v="1"/>
    <s v="music/rock"/>
    <x v="644"/>
    <n v="36.60526315789474"/>
    <x v="4"/>
    <x v="11"/>
    <d v="2012-06-13T01:13:02"/>
    <d v="2012-06-25T16:24:00"/>
  </r>
  <r>
    <x v="2"/>
    <n v="520"/>
    <x v="0"/>
    <s v="GB"/>
    <s v="GBP"/>
    <n v="1468437240"/>
    <n v="1463253240"/>
    <b v="0"/>
    <n v="16"/>
    <b v="1"/>
    <s v="music/rock"/>
    <x v="87"/>
    <n v="32.5"/>
    <x v="4"/>
    <x v="11"/>
    <d v="2016-05-14T19:14:00"/>
    <d v="2016-07-13T19:14:00"/>
  </r>
  <r>
    <x v="40"/>
    <n v="1941"/>
    <x v="0"/>
    <s v="US"/>
    <s v="USD"/>
    <n v="1363952225"/>
    <n v="1361363825"/>
    <b v="0"/>
    <n v="32"/>
    <b v="1"/>
    <s v="music/rock"/>
    <x v="655"/>
    <n v="60.65625"/>
    <x v="4"/>
    <x v="11"/>
    <d v="2013-02-20T12:37:05"/>
    <d v="2013-03-22T11:37:05"/>
  </r>
  <r>
    <x v="15"/>
    <n v="3500"/>
    <x v="0"/>
    <s v="US"/>
    <s v="USD"/>
    <n v="1335540694"/>
    <n v="1332948694"/>
    <b v="0"/>
    <n v="20"/>
    <b v="1"/>
    <s v="music/rock"/>
    <x v="656"/>
    <n v="175"/>
    <x v="4"/>
    <x v="11"/>
    <d v="2012-03-28T15:31:34"/>
    <d v="2012-04-27T15:31:34"/>
  </r>
  <r>
    <x v="36"/>
    <n v="15091.06"/>
    <x v="0"/>
    <s v="US"/>
    <s v="USD"/>
    <n v="1327133580"/>
    <n v="1321978335"/>
    <b v="0"/>
    <n v="154"/>
    <b v="1"/>
    <s v="music/rock"/>
    <x v="657"/>
    <n v="97.993896103896105"/>
    <x v="4"/>
    <x v="11"/>
    <d v="2011-11-22T16:12:15"/>
    <d v="2012-01-21T08:13:00"/>
  </r>
  <r>
    <x v="12"/>
    <n v="6100"/>
    <x v="0"/>
    <s v="US"/>
    <s v="USD"/>
    <n v="1397941475"/>
    <n v="1395349475"/>
    <b v="0"/>
    <n v="41"/>
    <b v="1"/>
    <s v="music/rock"/>
    <x v="658"/>
    <n v="148.78048780487805"/>
    <x v="4"/>
    <x v="11"/>
    <d v="2014-03-20T21:04:35"/>
    <d v="2014-04-19T21:04:35"/>
  </r>
  <r>
    <x v="62"/>
    <n v="7206"/>
    <x v="0"/>
    <s v="US"/>
    <s v="USD"/>
    <n v="1372651140"/>
    <n v="1369770292"/>
    <b v="0"/>
    <n v="75"/>
    <b v="1"/>
    <s v="music/rock"/>
    <x v="659"/>
    <n v="96.08"/>
    <x v="4"/>
    <x v="11"/>
    <d v="2013-05-28T19:44:52"/>
    <d v="2013-07-01T03:59:00"/>
  </r>
  <r>
    <x v="13"/>
    <n v="2345"/>
    <x v="0"/>
    <s v="US"/>
    <s v="USD"/>
    <n v="1337396400"/>
    <n v="1333709958"/>
    <b v="0"/>
    <n v="40"/>
    <b v="1"/>
    <s v="music/rock"/>
    <x v="660"/>
    <n v="58.625"/>
    <x v="4"/>
    <x v="11"/>
    <d v="2012-04-06T10:59:18"/>
    <d v="2012-05-19T03:00:00"/>
  </r>
  <r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x v="11"/>
    <d v="2013-09-07T01:21:58"/>
    <d v="2013-10-07T01:21:58"/>
  </r>
  <r>
    <x v="30"/>
    <n v="3045"/>
    <x v="0"/>
    <s v="US"/>
    <s v="USD"/>
    <n v="1398988662"/>
    <n v="1396396662"/>
    <b v="0"/>
    <n v="62"/>
    <b v="1"/>
    <s v="music/rock"/>
    <x v="662"/>
    <n v="49.112903225806448"/>
    <x v="4"/>
    <x v="11"/>
    <d v="2014-04-01T23:57:42"/>
    <d v="2014-05-01T23:57:42"/>
  </r>
  <r>
    <x v="13"/>
    <n v="2908"/>
    <x v="0"/>
    <s v="US"/>
    <s v="USD"/>
    <n v="1326835985"/>
    <n v="1324243985"/>
    <b v="0"/>
    <n v="61"/>
    <b v="1"/>
    <s v="music/rock"/>
    <x v="663"/>
    <n v="47.672131147540981"/>
    <x v="4"/>
    <x v="11"/>
    <d v="2011-12-18T21:33:05"/>
    <d v="2012-01-17T21:33:05"/>
  </r>
  <r>
    <x v="10"/>
    <n v="5830.83"/>
    <x v="0"/>
    <s v="US"/>
    <s v="USD"/>
    <n v="1348337956"/>
    <n v="1345745956"/>
    <b v="0"/>
    <n v="96"/>
    <b v="1"/>
    <s v="music/rock"/>
    <x v="664"/>
    <n v="60.737812499999997"/>
    <x v="4"/>
    <x v="11"/>
    <d v="2012-08-23T18:19:16"/>
    <d v="2012-09-22T18:19:16"/>
  </r>
  <r>
    <x v="3"/>
    <n v="12041.66"/>
    <x v="0"/>
    <s v="US"/>
    <s v="USD"/>
    <n v="1474694787"/>
    <n v="1472102787"/>
    <b v="0"/>
    <n v="190"/>
    <b v="1"/>
    <s v="music/metal"/>
    <x v="665"/>
    <n v="63.37715789473684"/>
    <x v="4"/>
    <x v="12"/>
    <d v="2016-08-25T05:26:27"/>
    <d v="2016-09-24T05:26:27"/>
  </r>
  <r>
    <x v="10"/>
    <n v="5066"/>
    <x v="0"/>
    <s v="US"/>
    <s v="USD"/>
    <n v="1415653663"/>
    <n v="1413058063"/>
    <b v="1"/>
    <n v="94"/>
    <b v="1"/>
    <s v="music/metal"/>
    <x v="666"/>
    <n v="53.893617021276597"/>
    <x v="4"/>
    <x v="12"/>
    <d v="2014-10-11T20:07:43"/>
    <d v="2014-11-10T21:07:43"/>
  </r>
  <r>
    <x v="30"/>
    <n v="2608"/>
    <x v="0"/>
    <s v="CA"/>
    <s v="CAD"/>
    <n v="1381723140"/>
    <n v="1378735983"/>
    <b v="1"/>
    <n v="39"/>
    <b v="1"/>
    <s v="music/metal"/>
    <x v="667"/>
    <n v="66.871794871794876"/>
    <x v="4"/>
    <x v="12"/>
    <d v="2013-09-09T14:13:03"/>
    <d v="2013-10-14T03:59:00"/>
  </r>
  <r>
    <x v="9"/>
    <n v="8014"/>
    <x v="0"/>
    <s v="US"/>
    <s v="USD"/>
    <n v="1481184000"/>
    <n v="1479708680"/>
    <b v="0"/>
    <n v="127"/>
    <b v="1"/>
    <s v="music/metal"/>
    <x v="668"/>
    <n v="63.102362204724407"/>
    <x v="4"/>
    <x v="12"/>
    <d v="2016-11-21T06:11:20"/>
    <d v="2016-12-08T08:00:00"/>
  </r>
  <r>
    <x v="9"/>
    <n v="5824"/>
    <x v="0"/>
    <s v="US"/>
    <s v="USD"/>
    <n v="1414817940"/>
    <n v="1411489552"/>
    <b v="1"/>
    <n v="159"/>
    <b v="1"/>
    <s v="music/metal"/>
    <x v="669"/>
    <n v="36.628930817610062"/>
    <x v="4"/>
    <x v="12"/>
    <d v="2014-09-23T16:25:52"/>
    <d v="2014-11-01T04:59:00"/>
  </r>
  <r>
    <x v="10"/>
    <n v="6019.01"/>
    <x v="0"/>
    <s v="US"/>
    <s v="USD"/>
    <n v="1473047940"/>
    <n v="1469595396"/>
    <b v="0"/>
    <n v="177"/>
    <b v="1"/>
    <s v="music/metal"/>
    <x v="670"/>
    <n v="34.005706214689269"/>
    <x v="4"/>
    <x v="12"/>
    <d v="2016-07-27T04:56:36"/>
    <d v="2016-09-05T03:59:00"/>
  </r>
  <r>
    <x v="184"/>
    <n v="1342.01"/>
    <x v="0"/>
    <s v="GB"/>
    <s v="GBP"/>
    <n v="1394460000"/>
    <n v="1393233855"/>
    <b v="0"/>
    <n v="47"/>
    <b v="1"/>
    <s v="music/metal"/>
    <x v="671"/>
    <n v="28.553404255319148"/>
    <x v="4"/>
    <x v="12"/>
    <d v="2014-02-24T09:24:15"/>
    <d v="2014-03-10T14:00:00"/>
  </r>
  <r>
    <x v="185"/>
    <n v="10"/>
    <x v="0"/>
    <s v="US"/>
    <s v="USD"/>
    <n v="1436555376"/>
    <n v="1433963376"/>
    <b v="0"/>
    <n v="1"/>
    <b v="1"/>
    <s v="music/metal"/>
    <x v="31"/>
    <n v="10"/>
    <x v="4"/>
    <x v="12"/>
    <d v="2015-06-10T19:09:36"/>
    <d v="2015-07-10T19:09:36"/>
  </r>
  <r>
    <x v="43"/>
    <n v="300"/>
    <x v="0"/>
    <s v="US"/>
    <s v="USD"/>
    <n v="1429038033"/>
    <n v="1426446033"/>
    <b v="0"/>
    <n v="16"/>
    <b v="1"/>
    <s v="music/metal"/>
    <x v="31"/>
    <n v="18.75"/>
    <x v="4"/>
    <x v="12"/>
    <d v="2015-03-15T19:00:33"/>
    <d v="2015-04-14T19:00:33"/>
  </r>
  <r>
    <x v="23"/>
    <n v="4796"/>
    <x v="0"/>
    <s v="US"/>
    <s v="USD"/>
    <n v="1426473264"/>
    <n v="1424057664"/>
    <b v="0"/>
    <n v="115"/>
    <b v="1"/>
    <s v="music/metal"/>
    <x v="672"/>
    <n v="41.704347826086959"/>
    <x v="4"/>
    <x v="12"/>
    <d v="2015-02-16T03:34:24"/>
    <d v="2015-03-16T02:34:24"/>
  </r>
  <r>
    <x v="23"/>
    <n v="6207"/>
    <x v="0"/>
    <s v="US"/>
    <s v="USD"/>
    <n v="1461560340"/>
    <n v="1458762717"/>
    <b v="0"/>
    <n v="133"/>
    <b v="1"/>
    <s v="music/metal"/>
    <x v="673"/>
    <n v="46.669172932330824"/>
    <x v="4"/>
    <x v="12"/>
    <d v="2016-03-23T19:51:57"/>
    <d v="2016-04-25T04:59:00"/>
  </r>
  <r>
    <x v="13"/>
    <n v="2609"/>
    <x v="0"/>
    <s v="FR"/>
    <s v="EUR"/>
    <n v="1469994300"/>
    <n v="1464815253"/>
    <b v="0"/>
    <n v="70"/>
    <b v="1"/>
    <s v="music/metal"/>
    <x v="674"/>
    <n v="37.271428571428572"/>
    <x v="4"/>
    <x v="12"/>
    <d v="2016-06-01T21:07:33"/>
    <d v="2016-07-31T19:45:00"/>
  </r>
  <r>
    <x v="8"/>
    <n v="3674"/>
    <x v="0"/>
    <s v="US"/>
    <s v="USD"/>
    <n v="1477342800"/>
    <n v="1476386395"/>
    <b v="0"/>
    <n v="62"/>
    <b v="1"/>
    <s v="music/metal"/>
    <x v="675"/>
    <n v="59.258064516129032"/>
    <x v="4"/>
    <x v="12"/>
    <d v="2016-10-13T19:19:55"/>
    <d v="2016-10-24T21:00:00"/>
  </r>
  <r>
    <x v="43"/>
    <n v="300"/>
    <x v="0"/>
    <s v="US"/>
    <s v="USD"/>
    <n v="1424116709"/>
    <n v="1421524709"/>
    <b v="0"/>
    <n v="10"/>
    <b v="1"/>
    <s v="music/metal"/>
    <x v="31"/>
    <n v="30"/>
    <x v="4"/>
    <x v="12"/>
    <d v="2015-01-17T19:58:29"/>
    <d v="2015-02-16T19:58:29"/>
  </r>
  <r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x v="12"/>
    <d v="2016-11-28T05:05:46"/>
    <d v="2016-12-28T05:05:46"/>
  </r>
  <r>
    <x v="187"/>
    <n v="1500"/>
    <x v="0"/>
    <s v="US"/>
    <s v="USD"/>
    <n v="1469329217"/>
    <n v="1466737217"/>
    <b v="0"/>
    <n v="47"/>
    <b v="1"/>
    <s v="music/metal"/>
    <x v="677"/>
    <n v="31.914893617021278"/>
    <x v="4"/>
    <x v="12"/>
    <d v="2016-06-24T03:00:17"/>
    <d v="2016-07-24T03:00:17"/>
  </r>
  <r>
    <x v="49"/>
    <n v="545"/>
    <x v="0"/>
    <s v="DE"/>
    <s v="EUR"/>
    <n v="1477422000"/>
    <n v="1472282956"/>
    <b v="0"/>
    <n v="28"/>
    <b v="1"/>
    <s v="music/metal"/>
    <x v="678"/>
    <n v="19.464285714285715"/>
    <x v="4"/>
    <x v="12"/>
    <d v="2016-08-27T07:29:16"/>
    <d v="2016-10-25T19:00:00"/>
  </r>
  <r>
    <x v="38"/>
    <n v="1200"/>
    <x v="0"/>
    <s v="ES"/>
    <s v="EUR"/>
    <n v="1448463431"/>
    <n v="1444831031"/>
    <b v="0"/>
    <n v="24"/>
    <b v="1"/>
    <s v="music/metal"/>
    <x v="31"/>
    <n v="50"/>
    <x v="4"/>
    <x v="12"/>
    <d v="2015-10-14T13:57:11"/>
    <d v="2015-11-25T14:57:11"/>
  </r>
  <r>
    <x v="38"/>
    <n v="1728.07"/>
    <x v="0"/>
    <s v="GB"/>
    <s v="GBP"/>
    <n v="1429138740"/>
    <n v="1426528418"/>
    <b v="0"/>
    <n v="76"/>
    <b v="1"/>
    <s v="music/metal"/>
    <x v="679"/>
    <n v="22.737763157894737"/>
    <x v="4"/>
    <x v="12"/>
    <d v="2015-03-16T17:53:38"/>
    <d v="2015-04-15T22:59:00"/>
  </r>
  <r>
    <x v="23"/>
    <n v="4187"/>
    <x v="0"/>
    <s v="US"/>
    <s v="USD"/>
    <n v="1433376000"/>
    <n v="1430768468"/>
    <b v="0"/>
    <n v="98"/>
    <b v="1"/>
    <s v="music/metal"/>
    <x v="680"/>
    <n v="42.724489795918366"/>
    <x v="4"/>
    <x v="12"/>
    <d v="2015-05-04T19:41:08"/>
    <d v="2015-06-04T00:00:00"/>
  </r>
  <r>
    <x v="32"/>
    <n v="2540"/>
    <x v="2"/>
    <s v="US"/>
    <s v="USD"/>
    <n v="1385123713"/>
    <n v="1382528113"/>
    <b v="0"/>
    <n v="48"/>
    <b v="0"/>
    <s v="music/jazz"/>
    <x v="681"/>
    <n v="52.916666666666664"/>
    <x v="4"/>
    <x v="13"/>
    <d v="2013-10-23T11:35:13"/>
    <d v="2013-11-22T12:35:13"/>
  </r>
  <r>
    <x v="37"/>
    <n v="101"/>
    <x v="2"/>
    <s v="US"/>
    <s v="USD"/>
    <n v="1474067404"/>
    <n v="1471475404"/>
    <b v="0"/>
    <n v="2"/>
    <b v="0"/>
    <s v="music/jazz"/>
    <x v="682"/>
    <n v="50.5"/>
    <x v="4"/>
    <x v="13"/>
    <d v="2016-08-17T23:10:04"/>
    <d v="2016-09-16T23:10:04"/>
  </r>
  <r>
    <x v="63"/>
    <n v="170"/>
    <x v="2"/>
    <s v="GB"/>
    <s v="GBP"/>
    <n v="1384179548"/>
    <n v="1381583948"/>
    <b v="0"/>
    <n v="4"/>
    <b v="0"/>
    <s v="music/jazz"/>
    <x v="683"/>
    <n v="42.5"/>
    <x v="4"/>
    <x v="13"/>
    <d v="2013-10-12T13:19:08"/>
    <d v="2013-11-11T14:19:08"/>
  </r>
  <r>
    <x v="13"/>
    <n v="90"/>
    <x v="2"/>
    <s v="US"/>
    <s v="USD"/>
    <n v="1329014966"/>
    <n v="1326422966"/>
    <b v="0"/>
    <n v="5"/>
    <b v="0"/>
    <s v="music/jazz"/>
    <x v="684"/>
    <n v="18"/>
    <x v="4"/>
    <x v="13"/>
    <d v="2012-01-13T02:49:26"/>
    <d v="2012-02-12T02:49:26"/>
  </r>
  <r>
    <x v="115"/>
    <n v="2700"/>
    <x v="2"/>
    <s v="US"/>
    <s v="USD"/>
    <n v="1381917540"/>
    <n v="1379990038"/>
    <b v="0"/>
    <n v="79"/>
    <b v="0"/>
    <s v="music/jazz"/>
    <x v="685"/>
    <n v="34.177215189873415"/>
    <x v="4"/>
    <x v="13"/>
    <d v="2013-09-24T02:33:58"/>
    <d v="2013-10-16T09:59:00"/>
  </r>
  <r>
    <x v="41"/>
    <n v="45"/>
    <x v="2"/>
    <s v="US"/>
    <s v="USD"/>
    <n v="1358361197"/>
    <n v="1353177197"/>
    <b v="0"/>
    <n v="2"/>
    <b v="0"/>
    <s v="music/jazz"/>
    <x v="686"/>
    <n v="22.5"/>
    <x v="4"/>
    <x v="13"/>
    <d v="2012-11-17T18:33:17"/>
    <d v="2013-01-16T18:33:17"/>
  </r>
  <r>
    <x v="8"/>
    <n v="640"/>
    <x v="2"/>
    <s v="US"/>
    <s v="USD"/>
    <n v="1425136200"/>
    <n v="1421853518"/>
    <b v="0"/>
    <n v="11"/>
    <b v="0"/>
    <s v="music/jazz"/>
    <x v="687"/>
    <n v="58.18181818181818"/>
    <x v="4"/>
    <x v="13"/>
    <d v="2015-01-21T15:18:38"/>
    <d v="2015-02-28T15:10:00"/>
  </r>
  <r>
    <x v="10"/>
    <n v="1201"/>
    <x v="2"/>
    <s v="US"/>
    <s v="USD"/>
    <n v="1259643540"/>
    <n v="1254450706"/>
    <b v="0"/>
    <n v="11"/>
    <b v="0"/>
    <s v="music/jazz"/>
    <x v="688"/>
    <n v="109.18181818181819"/>
    <x v="4"/>
    <x v="13"/>
    <d v="2009-10-02T02:31:46"/>
    <d v="2009-12-01T04:59:00"/>
  </r>
  <r>
    <x v="101"/>
    <n v="50"/>
    <x v="2"/>
    <s v="US"/>
    <s v="USD"/>
    <n v="1389055198"/>
    <n v="1386463198"/>
    <b v="0"/>
    <n v="1"/>
    <b v="0"/>
    <s v="music/jazz"/>
    <x v="689"/>
    <n v="50"/>
    <x v="4"/>
    <x v="13"/>
    <d v="2013-12-08T00:39:58"/>
    <d v="2014-01-07T00:39:58"/>
  </r>
  <r>
    <x v="188"/>
    <n v="1040"/>
    <x v="2"/>
    <s v="US"/>
    <s v="USD"/>
    <n v="1365448657"/>
    <n v="1362860257"/>
    <b v="0"/>
    <n v="3"/>
    <b v="0"/>
    <s v="music/jazz"/>
    <x v="690"/>
    <n v="346.66666666666669"/>
    <x v="4"/>
    <x v="13"/>
    <d v="2013-03-09T20:17:37"/>
    <d v="2013-04-08T19:17:37"/>
  </r>
  <r>
    <x v="22"/>
    <n v="62"/>
    <x v="2"/>
    <s v="GB"/>
    <s v="GBP"/>
    <n v="1377995523"/>
    <n v="1375403523"/>
    <b v="0"/>
    <n v="5"/>
    <b v="0"/>
    <s v="music/jazz"/>
    <x v="691"/>
    <n v="12.4"/>
    <x v="4"/>
    <x v="13"/>
    <d v="2013-08-02T00:32:03"/>
    <d v="2013-09-01T00:32:03"/>
  </r>
  <r>
    <x v="12"/>
    <n v="325"/>
    <x v="2"/>
    <s v="US"/>
    <s v="USD"/>
    <n v="1385735295"/>
    <n v="1383139695"/>
    <b v="0"/>
    <n v="12"/>
    <b v="0"/>
    <s v="music/jazz"/>
    <x v="692"/>
    <n v="27.083333333333332"/>
    <x v="4"/>
    <x v="13"/>
    <d v="2013-10-30T13:28:15"/>
    <d v="2013-11-29T14:28:15"/>
  </r>
  <r>
    <x v="6"/>
    <n v="65"/>
    <x v="2"/>
    <s v="US"/>
    <s v="USD"/>
    <n v="1299786527"/>
    <n v="1295898527"/>
    <b v="0"/>
    <n v="2"/>
    <b v="0"/>
    <s v="music/jazz"/>
    <x v="693"/>
    <n v="32.5"/>
    <x v="4"/>
    <x v="13"/>
    <d v="2011-01-24T19:48:47"/>
    <d v="2011-03-10T19:48:47"/>
  </r>
  <r>
    <x v="8"/>
    <n v="45"/>
    <x v="2"/>
    <s v="US"/>
    <s v="USD"/>
    <n v="1352610040"/>
    <n v="1349150440"/>
    <b v="0"/>
    <n v="5"/>
    <b v="0"/>
    <s v="music/jazz"/>
    <x v="694"/>
    <n v="9"/>
    <x v="4"/>
    <x v="13"/>
    <d v="2012-10-02T04:00:40"/>
    <d v="2012-11-11T05:00:40"/>
  </r>
  <r>
    <x v="9"/>
    <n v="730"/>
    <x v="2"/>
    <s v="US"/>
    <s v="USD"/>
    <n v="1367676034"/>
    <n v="1365084034"/>
    <b v="0"/>
    <n v="21"/>
    <b v="0"/>
    <s v="music/jazz"/>
    <x v="695"/>
    <n v="34.761904761904759"/>
    <x v="4"/>
    <x v="13"/>
    <d v="2013-04-04T14:00:34"/>
    <d v="2013-05-04T14:00:34"/>
  </r>
  <r>
    <x v="10"/>
    <n v="0"/>
    <x v="2"/>
    <s v="US"/>
    <s v="USD"/>
    <n v="1442856131"/>
    <n v="1441128131"/>
    <b v="0"/>
    <n v="0"/>
    <b v="0"/>
    <s v="music/jazz"/>
    <x v="109"/>
    <e v="#DIV/0!"/>
    <x v="4"/>
    <x v="13"/>
    <d v="2015-09-01T17:22:11"/>
    <d v="2015-09-21T17:22:11"/>
  </r>
  <r>
    <x v="189"/>
    <n v="1286"/>
    <x v="2"/>
    <s v="GB"/>
    <s v="GBP"/>
    <n v="1359978927"/>
    <n v="1357127727"/>
    <b v="0"/>
    <n v="45"/>
    <b v="0"/>
    <s v="music/jazz"/>
    <x v="696"/>
    <n v="28.577777777777779"/>
    <x v="4"/>
    <x v="13"/>
    <d v="2013-01-02T11:55:27"/>
    <d v="2013-02-04T11:55:27"/>
  </r>
  <r>
    <x v="13"/>
    <n v="1351"/>
    <x v="2"/>
    <s v="US"/>
    <s v="USD"/>
    <n v="1387479360"/>
    <n v="1384887360"/>
    <b v="0"/>
    <n v="29"/>
    <b v="0"/>
    <s v="music/jazz"/>
    <x v="697"/>
    <n v="46.586206896551722"/>
    <x v="4"/>
    <x v="13"/>
    <d v="2013-11-19T18:56:00"/>
    <d v="2013-12-19T18:56:00"/>
  </r>
  <r>
    <x v="10"/>
    <n v="65"/>
    <x v="2"/>
    <s v="US"/>
    <s v="USD"/>
    <n v="1293082524"/>
    <n v="1290490524"/>
    <b v="0"/>
    <n v="2"/>
    <b v="0"/>
    <s v="music/jazz"/>
    <x v="698"/>
    <n v="32.5"/>
    <x v="4"/>
    <x v="13"/>
    <d v="2010-11-23T05:35:24"/>
    <d v="2010-12-23T05:35:24"/>
  </r>
  <r>
    <x v="190"/>
    <n v="644"/>
    <x v="2"/>
    <s v="US"/>
    <s v="USD"/>
    <n v="1338321305"/>
    <n v="1336506905"/>
    <b v="0"/>
    <n v="30"/>
    <b v="0"/>
    <s v="music/jazz"/>
    <x v="699"/>
    <n v="21.466666666666665"/>
    <x v="4"/>
    <x v="13"/>
    <d v="2012-05-08T19:55:05"/>
    <d v="2012-05-29T19:55:05"/>
  </r>
  <r>
    <x v="191"/>
    <n v="113"/>
    <x v="2"/>
    <s v="US"/>
    <s v="USD"/>
    <n v="1351582938"/>
    <n v="1348731738"/>
    <b v="0"/>
    <n v="8"/>
    <b v="0"/>
    <s v="music/indie rock"/>
    <x v="700"/>
    <n v="14.125"/>
    <x v="4"/>
    <x v="14"/>
    <d v="2012-09-27T07:42:18"/>
    <d v="2012-10-30T07:42:18"/>
  </r>
  <r>
    <x v="192"/>
    <n v="30"/>
    <x v="2"/>
    <s v="US"/>
    <s v="USD"/>
    <n v="1326520886"/>
    <n v="1322632886"/>
    <b v="0"/>
    <n v="1"/>
    <b v="0"/>
    <s v="music/indie rock"/>
    <x v="417"/>
    <n v="30"/>
    <x v="4"/>
    <x v="14"/>
    <d v="2011-11-30T06:01:26"/>
    <d v="2012-01-14T06:01:26"/>
  </r>
  <r>
    <x v="15"/>
    <n v="302"/>
    <x v="2"/>
    <s v="US"/>
    <s v="USD"/>
    <n v="1315341550"/>
    <n v="1312490350"/>
    <b v="0"/>
    <n v="14"/>
    <b v="0"/>
    <s v="music/indie rock"/>
    <x v="701"/>
    <n v="21.571428571428573"/>
    <x v="4"/>
    <x v="14"/>
    <d v="2011-08-04T20:39:10"/>
    <d v="2011-09-06T20:39:10"/>
  </r>
  <r>
    <x v="10"/>
    <n v="2001"/>
    <x v="2"/>
    <s v="US"/>
    <s v="USD"/>
    <n v="1456957635"/>
    <n v="1451773635"/>
    <b v="0"/>
    <n v="24"/>
    <b v="0"/>
    <s v="music/indie rock"/>
    <x v="702"/>
    <n v="83.375"/>
    <x v="4"/>
    <x v="14"/>
    <d v="2016-01-02T22:27:15"/>
    <d v="2016-03-02T22:27:15"/>
  </r>
  <r>
    <x v="13"/>
    <n v="20"/>
    <x v="2"/>
    <s v="US"/>
    <s v="USD"/>
    <n v="1336789860"/>
    <n v="1331666146"/>
    <b v="0"/>
    <n v="2"/>
    <b v="0"/>
    <s v="music/indie rock"/>
    <x v="460"/>
    <n v="10"/>
    <x v="4"/>
    <x v="14"/>
    <d v="2012-03-13T19:15:46"/>
    <d v="2012-05-12T02:31:00"/>
  </r>
  <r>
    <x v="28"/>
    <n v="750"/>
    <x v="2"/>
    <s v="US"/>
    <s v="USD"/>
    <n v="1483137311"/>
    <n v="1481322911"/>
    <b v="0"/>
    <n v="21"/>
    <b v="0"/>
    <s v="music/indie rock"/>
    <x v="703"/>
    <n v="35.714285714285715"/>
    <x v="4"/>
    <x v="14"/>
    <d v="2016-12-09T22:35:11"/>
    <d v="2016-12-30T22:35:11"/>
  </r>
  <r>
    <x v="2"/>
    <n v="205"/>
    <x v="2"/>
    <s v="US"/>
    <s v="USD"/>
    <n v="1473972813"/>
    <n v="1471812813"/>
    <b v="0"/>
    <n v="7"/>
    <b v="0"/>
    <s v="music/indie rock"/>
    <x v="704"/>
    <n v="29.285714285714285"/>
    <x v="4"/>
    <x v="14"/>
    <d v="2016-08-21T20:53:33"/>
    <d v="2016-09-15T20:53:33"/>
  </r>
  <r>
    <x v="28"/>
    <n v="0"/>
    <x v="2"/>
    <s v="US"/>
    <s v="USD"/>
    <n v="1338159655"/>
    <n v="1335567655"/>
    <b v="0"/>
    <n v="0"/>
    <b v="0"/>
    <s v="music/indie rock"/>
    <x v="109"/>
    <e v="#DIV/0!"/>
    <x v="4"/>
    <x v="14"/>
    <d v="2012-04-27T23:00:55"/>
    <d v="2012-05-27T23:00:55"/>
  </r>
  <r>
    <x v="28"/>
    <n v="72"/>
    <x v="2"/>
    <s v="US"/>
    <s v="USD"/>
    <n v="1314856800"/>
    <n v="1311789885"/>
    <b v="0"/>
    <n v="4"/>
    <b v="0"/>
    <s v="music/indie rock"/>
    <x v="705"/>
    <n v="18"/>
    <x v="4"/>
    <x v="14"/>
    <d v="2011-07-27T18:04:45"/>
    <d v="2011-09-01T06:00:00"/>
  </r>
  <r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x v="14"/>
    <d v="2014-09-05T18:49:03"/>
    <d v="2014-10-05T18:49:03"/>
  </r>
  <r>
    <x v="9"/>
    <n v="125"/>
    <x v="2"/>
    <s v="US"/>
    <s v="USD"/>
    <n v="1385055979"/>
    <n v="1382460379"/>
    <b v="0"/>
    <n v="4"/>
    <b v="0"/>
    <s v="music/indie rock"/>
    <x v="707"/>
    <n v="31.25"/>
    <x v="4"/>
    <x v="14"/>
    <d v="2013-10-22T16:46:19"/>
    <d v="2013-11-21T17:46:19"/>
  </r>
  <r>
    <x v="6"/>
    <n v="260"/>
    <x v="2"/>
    <s v="US"/>
    <s v="USD"/>
    <n v="1408581930"/>
    <n v="1405989930"/>
    <b v="0"/>
    <n v="9"/>
    <b v="0"/>
    <s v="music/indie rock"/>
    <x v="140"/>
    <n v="28.888888888888889"/>
    <x v="4"/>
    <x v="14"/>
    <d v="2014-07-22T00:45:30"/>
    <d v="2014-08-21T00:45:30"/>
  </r>
  <r>
    <x v="12"/>
    <n v="2445"/>
    <x v="2"/>
    <s v="US"/>
    <s v="USD"/>
    <n v="1280635200"/>
    <n v="1273121283"/>
    <b v="0"/>
    <n v="17"/>
    <b v="0"/>
    <s v="music/indie rock"/>
    <x v="708"/>
    <n v="143.8235294117647"/>
    <x v="4"/>
    <x v="14"/>
    <d v="2010-05-06T04:48:03"/>
    <d v="2010-08-01T04:00:00"/>
  </r>
  <r>
    <x v="13"/>
    <n v="200"/>
    <x v="2"/>
    <s v="US"/>
    <s v="USD"/>
    <n v="1427920363"/>
    <n v="1425331963"/>
    <b v="0"/>
    <n v="5"/>
    <b v="0"/>
    <s v="music/indie rock"/>
    <x v="709"/>
    <n v="40"/>
    <x v="4"/>
    <x v="14"/>
    <d v="2015-03-02T21:32:43"/>
    <d v="2015-04-01T20:32:43"/>
  </r>
  <r>
    <x v="22"/>
    <n v="7834"/>
    <x v="2"/>
    <s v="US"/>
    <s v="USD"/>
    <n v="1465169610"/>
    <n v="1462577610"/>
    <b v="0"/>
    <n v="53"/>
    <b v="0"/>
    <s v="music/indie rock"/>
    <x v="710"/>
    <n v="147.81132075471697"/>
    <x v="4"/>
    <x v="14"/>
    <d v="2016-05-06T23:33:30"/>
    <d v="2016-06-05T23:33:30"/>
  </r>
  <r>
    <x v="6"/>
    <n v="195"/>
    <x v="2"/>
    <s v="US"/>
    <s v="USD"/>
    <n v="1287975829"/>
    <n v="1284087829"/>
    <b v="0"/>
    <n v="7"/>
    <b v="0"/>
    <s v="music/indie rock"/>
    <x v="711"/>
    <n v="27.857142857142858"/>
    <x v="4"/>
    <x v="14"/>
    <d v="2010-09-10T03:03:49"/>
    <d v="2010-10-25T03:03:49"/>
  </r>
  <r>
    <x v="6"/>
    <n v="3200"/>
    <x v="2"/>
    <s v="US"/>
    <s v="USD"/>
    <n v="1440734400"/>
    <n v="1438549026"/>
    <b v="0"/>
    <n v="72"/>
    <b v="0"/>
    <s v="music/indie rock"/>
    <x v="142"/>
    <n v="44.444444444444443"/>
    <x v="4"/>
    <x v="14"/>
    <d v="2015-08-02T20:57:06"/>
    <d v="2015-08-28T04:00:00"/>
  </r>
  <r>
    <x v="9"/>
    <n v="0"/>
    <x v="2"/>
    <s v="US"/>
    <s v="USD"/>
    <n v="1354123908"/>
    <n v="1351528308"/>
    <b v="0"/>
    <n v="0"/>
    <b v="0"/>
    <s v="music/indie rock"/>
    <x v="109"/>
    <e v="#DIV/0!"/>
    <x v="4"/>
    <x v="14"/>
    <d v="2012-10-29T16:31:48"/>
    <d v="2012-11-28T17:31:48"/>
  </r>
  <r>
    <x v="30"/>
    <n v="70"/>
    <x v="2"/>
    <s v="US"/>
    <s v="USD"/>
    <n v="1326651110"/>
    <n v="1322763110"/>
    <b v="0"/>
    <n v="2"/>
    <b v="0"/>
    <s v="music/indie rock"/>
    <x v="712"/>
    <n v="35"/>
    <x v="4"/>
    <x v="14"/>
    <d v="2011-12-01T18:11:50"/>
    <d v="2012-01-15T18:11:50"/>
  </r>
  <r>
    <x v="47"/>
    <n v="280"/>
    <x v="2"/>
    <s v="US"/>
    <s v="USD"/>
    <n v="1306549362"/>
    <n v="1302661362"/>
    <b v="0"/>
    <n v="8"/>
    <b v="0"/>
    <s v="music/indie rock"/>
    <x v="713"/>
    <n v="35"/>
    <x v="4"/>
    <x v="14"/>
    <d v="2011-04-13T02:22:42"/>
    <d v="2011-05-28T02:22:42"/>
  </r>
  <r>
    <x v="10"/>
    <n v="21"/>
    <x v="2"/>
    <s v="US"/>
    <s v="USD"/>
    <n v="1459365802"/>
    <n v="1456777402"/>
    <b v="0"/>
    <n v="2"/>
    <b v="0"/>
    <s v="music/jazz"/>
    <x v="714"/>
    <n v="10.5"/>
    <x v="4"/>
    <x v="13"/>
    <d v="2016-02-29T20:23:22"/>
    <d v="2016-03-30T19:23:22"/>
  </r>
  <r>
    <x v="115"/>
    <n v="0"/>
    <x v="2"/>
    <s v="US"/>
    <s v="USD"/>
    <n v="1276024260"/>
    <n v="1272050914"/>
    <b v="0"/>
    <n v="0"/>
    <b v="0"/>
    <s v="music/jazz"/>
    <x v="109"/>
    <e v="#DIV/0!"/>
    <x v="4"/>
    <x v="13"/>
    <d v="2010-04-23T19:28:34"/>
    <d v="2010-06-08T19:11:00"/>
  </r>
  <r>
    <x v="11"/>
    <n v="90"/>
    <x v="2"/>
    <s v="US"/>
    <s v="USD"/>
    <n v="1409412600"/>
    <n v="1404947422"/>
    <b v="0"/>
    <n v="3"/>
    <b v="0"/>
    <s v="music/jazz"/>
    <x v="715"/>
    <n v="30"/>
    <x v="4"/>
    <x v="13"/>
    <d v="2014-07-09T23:10:22"/>
    <d v="2014-08-30T15:30:00"/>
  </r>
  <r>
    <x v="10"/>
    <n v="160"/>
    <x v="2"/>
    <s v="US"/>
    <s v="USD"/>
    <n v="1348367100"/>
    <n v="1346180780"/>
    <b v="0"/>
    <n v="4"/>
    <b v="0"/>
    <s v="music/jazz"/>
    <x v="416"/>
    <n v="40"/>
    <x v="4"/>
    <x v="13"/>
    <d v="2012-08-28T19:06:20"/>
    <d v="2012-09-23T02:25:00"/>
  </r>
  <r>
    <x v="63"/>
    <n v="151"/>
    <x v="2"/>
    <s v="US"/>
    <s v="USD"/>
    <n v="1451786137"/>
    <n v="1449194137"/>
    <b v="0"/>
    <n v="3"/>
    <b v="0"/>
    <s v="music/jazz"/>
    <x v="716"/>
    <n v="50.333333333333336"/>
    <x v="4"/>
    <x v="13"/>
    <d v="2015-12-04T01:55:37"/>
    <d v="2016-01-03T01:55:37"/>
  </r>
  <r>
    <x v="115"/>
    <n v="196"/>
    <x v="2"/>
    <s v="US"/>
    <s v="USD"/>
    <n v="1295847926"/>
    <n v="1290663926"/>
    <b v="0"/>
    <n v="6"/>
    <b v="0"/>
    <s v="music/jazz"/>
    <x v="717"/>
    <n v="32.666666666666664"/>
    <x v="4"/>
    <x v="13"/>
    <d v="2010-11-25T05:45:26"/>
    <d v="2011-01-24T05:45:26"/>
  </r>
  <r>
    <x v="36"/>
    <n v="0"/>
    <x v="2"/>
    <s v="US"/>
    <s v="USD"/>
    <n v="1394681590"/>
    <n v="1392093190"/>
    <b v="0"/>
    <n v="0"/>
    <b v="0"/>
    <s v="music/jazz"/>
    <x v="109"/>
    <e v="#DIV/0!"/>
    <x v="4"/>
    <x v="13"/>
    <d v="2014-02-11T04:33:10"/>
    <d v="2014-03-13T03:33:10"/>
  </r>
  <r>
    <x v="193"/>
    <n v="0"/>
    <x v="2"/>
    <s v="US"/>
    <s v="USD"/>
    <n v="1315715823"/>
    <n v="1313123823"/>
    <b v="0"/>
    <n v="0"/>
    <b v="0"/>
    <s v="music/jazz"/>
    <x v="109"/>
    <e v="#DIV/0!"/>
    <x v="4"/>
    <x v="13"/>
    <d v="2011-08-12T04:37:03"/>
    <d v="2011-09-11T04:37:03"/>
  </r>
  <r>
    <x v="30"/>
    <n v="0"/>
    <x v="2"/>
    <s v="US"/>
    <s v="USD"/>
    <n v="1280206740"/>
    <n v="1276283655"/>
    <b v="0"/>
    <n v="0"/>
    <b v="0"/>
    <s v="music/jazz"/>
    <x v="109"/>
    <e v="#DIV/0!"/>
    <x v="4"/>
    <x v="13"/>
    <d v="2010-06-11T19:14:15"/>
    <d v="2010-07-27T04:59:00"/>
  </r>
  <r>
    <x v="194"/>
    <n v="520"/>
    <x v="2"/>
    <s v="US"/>
    <s v="USD"/>
    <n v="1343016000"/>
    <n v="1340296440"/>
    <b v="0"/>
    <n v="8"/>
    <b v="0"/>
    <s v="music/jazz"/>
    <x v="140"/>
    <n v="65"/>
    <x v="4"/>
    <x v="13"/>
    <d v="2012-06-21T16:34:00"/>
    <d v="2012-07-23T04:00:00"/>
  </r>
  <r>
    <x v="131"/>
    <n v="123"/>
    <x v="2"/>
    <s v="GB"/>
    <s v="GBP"/>
    <n v="1488546319"/>
    <n v="1483362319"/>
    <b v="0"/>
    <n v="5"/>
    <b v="0"/>
    <s v="music/jazz"/>
    <x v="718"/>
    <n v="24.6"/>
    <x v="4"/>
    <x v="13"/>
    <d v="2017-01-02T13:05:19"/>
    <d v="2017-03-03T13:05:19"/>
  </r>
  <r>
    <x v="57"/>
    <n v="0"/>
    <x v="2"/>
    <s v="US"/>
    <s v="USD"/>
    <n v="1390522045"/>
    <n v="1388707645"/>
    <b v="0"/>
    <n v="0"/>
    <b v="0"/>
    <s v="music/jazz"/>
    <x v="109"/>
    <e v="#DIV/0!"/>
    <x v="4"/>
    <x v="13"/>
    <d v="2014-01-03T00:07:25"/>
    <d v="2014-01-24T00:07:25"/>
  </r>
  <r>
    <x v="8"/>
    <n v="30"/>
    <x v="2"/>
    <s v="US"/>
    <s v="USD"/>
    <n v="1355197047"/>
    <n v="1350009447"/>
    <b v="0"/>
    <n v="2"/>
    <b v="0"/>
    <s v="music/jazz"/>
    <x v="719"/>
    <n v="15"/>
    <x v="4"/>
    <x v="13"/>
    <d v="2012-10-12T02:37:27"/>
    <d v="2012-12-11T03:37:27"/>
  </r>
  <r>
    <x v="11"/>
    <n v="1982"/>
    <x v="2"/>
    <s v="US"/>
    <s v="USD"/>
    <n v="1336188019"/>
    <n v="1333596019"/>
    <b v="0"/>
    <n v="24"/>
    <b v="0"/>
    <s v="music/jazz"/>
    <x v="720"/>
    <n v="82.583333333333329"/>
    <x v="4"/>
    <x v="13"/>
    <d v="2012-04-05T03:20:19"/>
    <d v="2012-05-05T03:20:19"/>
  </r>
  <r>
    <x v="15"/>
    <n v="0"/>
    <x v="2"/>
    <s v="US"/>
    <s v="USD"/>
    <n v="1345918747"/>
    <n v="1343326747"/>
    <b v="0"/>
    <n v="0"/>
    <b v="0"/>
    <s v="music/jazz"/>
    <x v="109"/>
    <e v="#DIV/0!"/>
    <x v="4"/>
    <x v="13"/>
    <d v="2012-07-26T18:19:07"/>
    <d v="2012-08-25T18:19:07"/>
  </r>
  <r>
    <x v="115"/>
    <n v="375"/>
    <x v="2"/>
    <s v="US"/>
    <s v="USD"/>
    <n v="1330577940"/>
    <n v="1327853914"/>
    <b v="0"/>
    <n v="9"/>
    <b v="0"/>
    <s v="music/jazz"/>
    <x v="721"/>
    <n v="41.666666666666664"/>
    <x v="4"/>
    <x v="13"/>
    <d v="2012-01-29T16:18:34"/>
    <d v="2012-03-01T04:59:00"/>
  </r>
  <r>
    <x v="126"/>
    <n v="0"/>
    <x v="2"/>
    <s v="US"/>
    <s v="USD"/>
    <n v="1287723600"/>
    <n v="1284409734"/>
    <b v="0"/>
    <n v="0"/>
    <b v="0"/>
    <s v="music/jazz"/>
    <x v="109"/>
    <e v="#DIV/0!"/>
    <x v="4"/>
    <x v="13"/>
    <d v="2010-09-13T20:28:54"/>
    <d v="2010-10-22T05:00:00"/>
  </r>
  <r>
    <x v="10"/>
    <n v="30"/>
    <x v="2"/>
    <s v="US"/>
    <s v="USD"/>
    <n v="1405305000"/>
    <n v="1402612730"/>
    <b v="0"/>
    <n v="1"/>
    <b v="0"/>
    <s v="music/jazz"/>
    <x v="722"/>
    <n v="30"/>
    <x v="4"/>
    <x v="13"/>
    <d v="2014-06-12T22:38:50"/>
    <d v="2014-07-14T02:30:00"/>
  </r>
  <r>
    <x v="195"/>
    <n v="196"/>
    <x v="2"/>
    <s v="GB"/>
    <s v="GBP"/>
    <n v="1417474761"/>
    <n v="1414879161"/>
    <b v="0"/>
    <n v="10"/>
    <b v="0"/>
    <s v="music/jazz"/>
    <x v="723"/>
    <n v="19.600000000000001"/>
    <x v="4"/>
    <x v="13"/>
    <d v="2014-11-01T21:59:21"/>
    <d v="2014-12-01T22:59:21"/>
  </r>
  <r>
    <x v="22"/>
    <n v="100"/>
    <x v="2"/>
    <s v="US"/>
    <s v="USD"/>
    <n v="1355930645"/>
    <n v="1352906645"/>
    <b v="0"/>
    <n v="1"/>
    <b v="0"/>
    <s v="music/jazz"/>
    <x v="724"/>
    <n v="100"/>
    <x v="4"/>
    <x v="13"/>
    <d v="2012-11-14T15:24:05"/>
    <d v="2012-12-19T15:24:05"/>
  </r>
  <r>
    <x v="62"/>
    <n v="0"/>
    <x v="2"/>
    <s v="US"/>
    <s v="USD"/>
    <n v="1384448822"/>
    <n v="1381853222"/>
    <b v="0"/>
    <n v="0"/>
    <b v="0"/>
    <s v="music/jazz"/>
    <x v="109"/>
    <e v="#DIV/0!"/>
    <x v="4"/>
    <x v="13"/>
    <d v="2013-10-15T16:07:02"/>
    <d v="2013-11-14T17:07:02"/>
  </r>
  <r>
    <x v="36"/>
    <n v="4635"/>
    <x v="2"/>
    <s v="US"/>
    <s v="USD"/>
    <n v="1323666376"/>
    <n v="1320033976"/>
    <b v="0"/>
    <n v="20"/>
    <b v="0"/>
    <s v="music/jazz"/>
    <x v="725"/>
    <n v="231.75"/>
    <x v="4"/>
    <x v="13"/>
    <d v="2011-10-31T04:06:16"/>
    <d v="2011-12-12T05:06:16"/>
  </r>
  <r>
    <x v="100"/>
    <n v="5680"/>
    <x v="2"/>
    <s v="US"/>
    <s v="USD"/>
    <n v="1412167393"/>
    <n v="1409143393"/>
    <b v="0"/>
    <n v="30"/>
    <b v="0"/>
    <s v="music/jazz"/>
    <x v="726"/>
    <n v="189.33333333333334"/>
    <x v="4"/>
    <x v="13"/>
    <d v="2014-08-27T12:43:13"/>
    <d v="2014-10-01T12:43:13"/>
  </r>
  <r>
    <x v="36"/>
    <n v="330"/>
    <x v="2"/>
    <s v="US"/>
    <s v="USD"/>
    <n v="1416614523"/>
    <n v="1414018923"/>
    <b v="0"/>
    <n v="6"/>
    <b v="0"/>
    <s v="music/jazz"/>
    <x v="727"/>
    <n v="55"/>
    <x v="4"/>
    <x v="13"/>
    <d v="2014-10-22T23:02:03"/>
    <d v="2014-11-22T00:02:03"/>
  </r>
  <r>
    <x v="9"/>
    <n v="327"/>
    <x v="2"/>
    <s v="US"/>
    <s v="USD"/>
    <n v="1360795069"/>
    <n v="1358203069"/>
    <b v="0"/>
    <n v="15"/>
    <b v="0"/>
    <s v="music/jazz"/>
    <x v="728"/>
    <n v="21.8"/>
    <x v="4"/>
    <x v="13"/>
    <d v="2013-01-14T22:37:49"/>
    <d v="2013-02-13T22:37:49"/>
  </r>
  <r>
    <x v="12"/>
    <n v="160"/>
    <x v="2"/>
    <s v="US"/>
    <s v="USD"/>
    <n v="1385590111"/>
    <n v="1382994511"/>
    <b v="0"/>
    <n v="5"/>
    <b v="0"/>
    <s v="music/jazz"/>
    <x v="129"/>
    <n v="32"/>
    <x v="4"/>
    <x v="13"/>
    <d v="2013-10-28T21:08:31"/>
    <d v="2013-11-27T22:08:31"/>
  </r>
  <r>
    <x v="39"/>
    <n v="0"/>
    <x v="2"/>
    <s v="US"/>
    <s v="USD"/>
    <n v="1278628800"/>
    <n v="1276043330"/>
    <b v="0"/>
    <n v="0"/>
    <b v="0"/>
    <s v="music/jazz"/>
    <x v="109"/>
    <e v="#DIV/0!"/>
    <x v="4"/>
    <x v="13"/>
    <d v="2010-06-09T00:28:50"/>
    <d v="2010-07-08T22:40:00"/>
  </r>
  <r>
    <x v="22"/>
    <n v="0"/>
    <x v="2"/>
    <s v="US"/>
    <s v="USD"/>
    <n v="1337024695"/>
    <n v="1334432695"/>
    <b v="0"/>
    <n v="0"/>
    <b v="0"/>
    <s v="music/jazz"/>
    <x v="109"/>
    <e v="#DIV/0!"/>
    <x v="4"/>
    <x v="13"/>
    <d v="2012-04-14T19:44:55"/>
    <d v="2012-05-14T19:44:55"/>
  </r>
  <r>
    <x v="107"/>
    <n v="1575"/>
    <x v="2"/>
    <s v="US"/>
    <s v="USD"/>
    <n v="1353196800"/>
    <n v="1348864913"/>
    <b v="0"/>
    <n v="28"/>
    <b v="0"/>
    <s v="music/jazz"/>
    <x v="729"/>
    <n v="56.25"/>
    <x v="4"/>
    <x v="13"/>
    <d v="2012-09-28T20:41:53"/>
    <d v="2012-11-18T00:00:00"/>
  </r>
  <r>
    <x v="2"/>
    <n v="0"/>
    <x v="2"/>
    <s v="US"/>
    <s v="USD"/>
    <n v="1333946569"/>
    <n v="1331358169"/>
    <b v="0"/>
    <n v="0"/>
    <b v="0"/>
    <s v="music/jazz"/>
    <x v="109"/>
    <e v="#DIV/0!"/>
    <x v="4"/>
    <x v="13"/>
    <d v="2012-03-10T05:42:49"/>
    <d v="2012-04-09T04:42:49"/>
  </r>
  <r>
    <x v="42"/>
    <n v="345"/>
    <x v="2"/>
    <s v="US"/>
    <s v="USD"/>
    <n v="1277501520"/>
    <n v="1273874306"/>
    <b v="0"/>
    <n v="5"/>
    <b v="0"/>
    <s v="music/jazz"/>
    <x v="730"/>
    <n v="69"/>
    <x v="4"/>
    <x v="13"/>
    <d v="2010-05-14T21:58:26"/>
    <d v="2010-06-25T21:32:00"/>
  </r>
  <r>
    <x v="13"/>
    <n v="131"/>
    <x v="2"/>
    <s v="GB"/>
    <s v="GBP"/>
    <n v="1395007200"/>
    <n v="1392021502"/>
    <b v="0"/>
    <n v="7"/>
    <b v="0"/>
    <s v="music/jazz"/>
    <x v="731"/>
    <n v="18.714285714285715"/>
    <x v="4"/>
    <x v="13"/>
    <d v="2014-02-10T08:38:22"/>
    <d v="2014-03-16T22:00:00"/>
  </r>
  <r>
    <x v="196"/>
    <n v="1381"/>
    <x v="2"/>
    <s v="US"/>
    <s v="USD"/>
    <n v="1363990545"/>
    <n v="1360106145"/>
    <b v="0"/>
    <n v="30"/>
    <b v="0"/>
    <s v="music/jazz"/>
    <x v="732"/>
    <n v="46.033333333333331"/>
    <x v="4"/>
    <x v="13"/>
    <d v="2013-02-05T23:15:45"/>
    <d v="2013-03-22T22:15:45"/>
  </r>
  <r>
    <x v="13"/>
    <n v="120"/>
    <x v="2"/>
    <s v="US"/>
    <s v="USD"/>
    <n v="1399867409"/>
    <n v="1394683409"/>
    <b v="0"/>
    <n v="2"/>
    <b v="0"/>
    <s v="music/jazz"/>
    <x v="733"/>
    <n v="60"/>
    <x v="4"/>
    <x v="13"/>
    <d v="2014-03-13T04:03:29"/>
    <d v="2014-05-12T04:03:29"/>
  </r>
  <r>
    <x v="10"/>
    <n v="1520"/>
    <x v="2"/>
    <s v="CA"/>
    <s v="CAD"/>
    <n v="1399183200"/>
    <n v="1396633284"/>
    <b v="0"/>
    <n v="30"/>
    <b v="0"/>
    <s v="music/jazz"/>
    <x v="734"/>
    <n v="50.666666666666664"/>
    <x v="4"/>
    <x v="13"/>
    <d v="2014-04-04T17:41:24"/>
    <d v="2014-05-04T06:00:00"/>
  </r>
  <r>
    <x v="8"/>
    <n v="50"/>
    <x v="2"/>
    <s v="US"/>
    <s v="USD"/>
    <n v="1454054429"/>
    <n v="1451462429"/>
    <b v="0"/>
    <n v="2"/>
    <b v="0"/>
    <s v="music/jazz"/>
    <x v="735"/>
    <n v="25"/>
    <x v="4"/>
    <x v="13"/>
    <d v="2015-12-30T08:00:29"/>
    <d v="2016-01-29T08:00:29"/>
  </r>
  <r>
    <x v="123"/>
    <n v="0"/>
    <x v="2"/>
    <s v="US"/>
    <s v="USD"/>
    <n v="1326916800"/>
    <n v="1323131689"/>
    <b v="0"/>
    <n v="0"/>
    <b v="0"/>
    <s v="music/jazz"/>
    <x v="109"/>
    <e v="#DIV/0!"/>
    <x v="4"/>
    <x v="13"/>
    <d v="2011-12-06T00:34:49"/>
    <d v="2012-01-18T20:00:00"/>
  </r>
  <r>
    <x v="8"/>
    <n v="40"/>
    <x v="2"/>
    <s v="US"/>
    <s v="USD"/>
    <n v="1383509357"/>
    <n v="1380913757"/>
    <b v="0"/>
    <n v="2"/>
    <b v="0"/>
    <s v="music/jazz"/>
    <x v="736"/>
    <n v="20"/>
    <x v="4"/>
    <x v="13"/>
    <d v="2013-10-04T19:09:17"/>
    <d v="2013-11-03T20:09:17"/>
  </r>
  <r>
    <x v="39"/>
    <n v="25"/>
    <x v="2"/>
    <s v="US"/>
    <s v="USD"/>
    <n v="1346585448"/>
    <n v="1343993448"/>
    <b v="0"/>
    <n v="1"/>
    <b v="0"/>
    <s v="music/jazz"/>
    <x v="737"/>
    <n v="25"/>
    <x v="4"/>
    <x v="13"/>
    <d v="2012-08-03T11:30:48"/>
    <d v="2012-09-02T11:30:48"/>
  </r>
  <r>
    <x v="181"/>
    <n v="40"/>
    <x v="2"/>
    <s v="US"/>
    <s v="USD"/>
    <n v="1372622280"/>
    <n v="1369246738"/>
    <b v="0"/>
    <n v="2"/>
    <b v="0"/>
    <s v="music/jazz"/>
    <x v="738"/>
    <n v="20"/>
    <x v="4"/>
    <x v="13"/>
    <d v="2013-05-22T18:18:58"/>
    <d v="2013-06-30T19:58:00"/>
  </r>
  <r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x v="8"/>
    <d v="2015-06-27T00:12:06"/>
    <d v="2015-08-11T00:12:06"/>
  </r>
  <r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x v="8"/>
    <d v="2017-01-11T02:19:05"/>
    <d v="2017-02-10T02:19:05"/>
  </r>
  <r>
    <x v="51"/>
    <n v="668"/>
    <x v="2"/>
    <s v="US"/>
    <s v="USD"/>
    <n v="1455826460"/>
    <n v="1452716060"/>
    <b v="0"/>
    <n v="16"/>
    <b v="0"/>
    <s v="technology/wearables"/>
    <x v="741"/>
    <n v="41.75"/>
    <x v="2"/>
    <x v="8"/>
    <d v="2016-01-13T20:14:20"/>
    <d v="2016-02-18T20:14:20"/>
  </r>
  <r>
    <x v="9"/>
    <n v="289"/>
    <x v="2"/>
    <s v="US"/>
    <s v="USD"/>
    <n v="1480438905"/>
    <n v="1477843305"/>
    <b v="0"/>
    <n v="12"/>
    <b v="0"/>
    <s v="technology/wearables"/>
    <x v="742"/>
    <n v="24.083333333333332"/>
    <x v="2"/>
    <x v="8"/>
    <d v="2016-10-30T16:01:45"/>
    <d v="2016-11-29T17:01:45"/>
  </r>
  <r>
    <x v="63"/>
    <n v="6663"/>
    <x v="2"/>
    <s v="US"/>
    <s v="USD"/>
    <n v="1460988000"/>
    <n v="1458050450"/>
    <b v="0"/>
    <n v="96"/>
    <b v="0"/>
    <s v="technology/wearables"/>
    <x v="743"/>
    <n v="69.40625"/>
    <x v="2"/>
    <x v="8"/>
    <d v="2016-03-15T14:00:50"/>
    <d v="2016-04-18T14:00:00"/>
  </r>
  <r>
    <x v="57"/>
    <n v="2484"/>
    <x v="2"/>
    <s v="FR"/>
    <s v="EUR"/>
    <n v="1487462340"/>
    <n v="1482958626"/>
    <b v="0"/>
    <n v="16"/>
    <b v="0"/>
    <s v="technology/wearables"/>
    <x v="744"/>
    <n v="155.25"/>
    <x v="2"/>
    <x v="8"/>
    <d v="2016-12-28T20:57:06"/>
    <d v="2017-02-18T23:59:00"/>
  </r>
  <r>
    <x v="36"/>
    <n v="286"/>
    <x v="2"/>
    <s v="US"/>
    <s v="USD"/>
    <n v="1473444048"/>
    <n v="1470852048"/>
    <b v="0"/>
    <n v="5"/>
    <b v="0"/>
    <s v="technology/wearables"/>
    <x v="745"/>
    <n v="57.2"/>
    <x v="2"/>
    <x v="8"/>
    <d v="2016-08-10T18:00:48"/>
    <d v="2016-09-09T18:00:48"/>
  </r>
  <r>
    <x v="16"/>
    <n v="0"/>
    <x v="2"/>
    <s v="US"/>
    <s v="USD"/>
    <n v="1467312306"/>
    <n v="1462128306"/>
    <b v="0"/>
    <n v="0"/>
    <b v="0"/>
    <s v="technology/wearables"/>
    <x v="109"/>
    <e v="#DIV/0!"/>
    <x v="2"/>
    <x v="8"/>
    <d v="2016-05-01T18:45:06"/>
    <d v="2016-06-30T18:45:06"/>
  </r>
  <r>
    <x v="23"/>
    <n v="480"/>
    <x v="2"/>
    <s v="NL"/>
    <s v="EUR"/>
    <n v="1457812364"/>
    <n v="1455220364"/>
    <b v="0"/>
    <n v="8"/>
    <b v="0"/>
    <s v="technology/wearables"/>
    <x v="746"/>
    <n v="60"/>
    <x v="2"/>
    <x v="8"/>
    <d v="2016-02-11T19:52:44"/>
    <d v="2016-03-12T19:52:44"/>
  </r>
  <r>
    <x v="22"/>
    <n v="273"/>
    <x v="2"/>
    <s v="DE"/>
    <s v="EUR"/>
    <n v="1456016576"/>
    <n v="1450832576"/>
    <b v="0"/>
    <n v="7"/>
    <b v="0"/>
    <s v="technology/wearables"/>
    <x v="747"/>
    <n v="39"/>
    <x v="2"/>
    <x v="8"/>
    <d v="2015-12-23T01:02:56"/>
    <d v="2016-02-21T01:02:56"/>
  </r>
  <r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x v="8"/>
    <d v="2015-12-18T18:01:01"/>
    <d v="2016-01-17T18:01:01"/>
  </r>
  <r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x v="8"/>
    <d v="2016-04-20T15:41:12"/>
    <d v="2016-06-04T15:41:12"/>
  </r>
  <r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x v="8"/>
    <d v="2016-10-19T14:43:32"/>
    <d v="2016-11-18T15:43:32"/>
  </r>
  <r>
    <x v="36"/>
    <n v="126"/>
    <x v="2"/>
    <s v="US"/>
    <s v="USD"/>
    <n v="1422158199"/>
    <n v="1419566199"/>
    <b v="0"/>
    <n v="5"/>
    <b v="0"/>
    <s v="technology/wearables"/>
    <x v="751"/>
    <n v="25.2"/>
    <x v="2"/>
    <x v="8"/>
    <d v="2014-12-26T03:56:39"/>
    <d v="2015-01-25T03:56:39"/>
  </r>
  <r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x v="8"/>
    <d v="2015-07-09T20:00:39"/>
    <d v="2015-08-20T20:00:39"/>
  </r>
  <r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x v="8"/>
    <d v="2016-08-04T07:05:00"/>
    <d v="2016-09-13T07:05:00"/>
  </r>
  <r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x v="8"/>
    <d v="2015-02-25T21:55:59"/>
    <d v="2015-04-26T20:55:59"/>
  </r>
  <r>
    <x v="14"/>
    <n v="233"/>
    <x v="2"/>
    <s v="US"/>
    <s v="USD"/>
    <n v="1479392133"/>
    <n v="1476710133"/>
    <b v="0"/>
    <n v="7"/>
    <b v="0"/>
    <s v="technology/wearables"/>
    <x v="755"/>
    <n v="33.285714285714285"/>
    <x v="2"/>
    <x v="8"/>
    <d v="2016-10-17T13:15:33"/>
    <d v="2016-11-17T14:15:33"/>
  </r>
  <r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x v="8"/>
    <d v="2015-03-19T19:16:03"/>
    <d v="2015-04-10T04:59:00"/>
  </r>
  <r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x v="8"/>
    <d v="2014-12-20T04:11:05"/>
    <d v="2015-01-19T04:11:05"/>
  </r>
  <r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x v="8"/>
    <d v="2017-01-31T15:02:35"/>
    <d v="2017-03-14T14:02:35"/>
  </r>
  <r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x v="8"/>
    <d v="2017-01-05T16:38:55"/>
    <d v="2017-02-20T19:00:00"/>
  </r>
  <r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x v="8"/>
    <d v="2016-01-04T17:05:53"/>
    <d v="2016-02-11T17:05:53"/>
  </r>
  <r>
    <x v="19"/>
    <n v="377"/>
    <x v="2"/>
    <s v="US"/>
    <s v="USD"/>
    <n v="1476717319"/>
    <n v="1473693319"/>
    <b v="0"/>
    <n v="9"/>
    <b v="0"/>
    <s v="technology/wearables"/>
    <x v="761"/>
    <n v="41.888888888888886"/>
    <x v="2"/>
    <x v="8"/>
    <d v="2016-09-12T15:15:19"/>
    <d v="2016-10-17T15:15:19"/>
  </r>
  <r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x v="8"/>
    <d v="2015-07-23T15:05:19"/>
    <d v="2015-09-01T15:05:19"/>
  </r>
  <r>
    <x v="31"/>
    <n v="298"/>
    <x v="2"/>
    <s v="US"/>
    <s v="USD"/>
    <n v="1477454340"/>
    <n v="1474676646"/>
    <b v="0"/>
    <n v="6"/>
    <b v="0"/>
    <s v="technology/wearables"/>
    <x v="763"/>
    <n v="49.666666666666664"/>
    <x v="2"/>
    <x v="8"/>
    <d v="2016-09-24T00:24:06"/>
    <d v="2016-10-26T03:59:00"/>
  </r>
  <r>
    <x v="14"/>
    <n v="1776"/>
    <x v="2"/>
    <s v="US"/>
    <s v="USD"/>
    <n v="1475766932"/>
    <n v="1473174932"/>
    <b v="0"/>
    <n v="30"/>
    <b v="0"/>
    <s v="technology/wearables"/>
    <x v="764"/>
    <n v="59.2"/>
    <x v="2"/>
    <x v="8"/>
    <d v="2016-09-06T15:15:32"/>
    <d v="2016-10-06T15:15:32"/>
  </r>
  <r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x v="8"/>
    <d v="2016-02-22T06:06:14"/>
    <d v="2016-04-22T05:06:14"/>
  </r>
  <r>
    <x v="6"/>
    <n v="106"/>
    <x v="2"/>
    <s v="US"/>
    <s v="USD"/>
    <n v="1408134034"/>
    <n v="1405542034"/>
    <b v="0"/>
    <n v="4"/>
    <b v="0"/>
    <s v="technology/wearables"/>
    <x v="766"/>
    <n v="26.5"/>
    <x v="2"/>
    <x v="8"/>
    <d v="2014-07-16T20:20:34"/>
    <d v="2014-08-15T20:20:34"/>
  </r>
  <r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x v="8"/>
    <d v="2017-01-07T07:16:47"/>
    <d v="2017-02-09T07:16:47"/>
  </r>
  <r>
    <x v="10"/>
    <n v="2296"/>
    <x v="2"/>
    <s v="CA"/>
    <s v="CAD"/>
    <n v="1485147540"/>
    <n v="1481951853"/>
    <b v="0"/>
    <n v="14"/>
    <b v="0"/>
    <s v="technology/wearables"/>
    <x v="768"/>
    <n v="164"/>
    <x v="2"/>
    <x v="8"/>
    <d v="2016-12-17T05:17:33"/>
    <d v="2017-01-23T04:59:00"/>
  </r>
  <r>
    <x v="57"/>
    <n v="226"/>
    <x v="2"/>
    <s v="US"/>
    <s v="USD"/>
    <n v="1433178060"/>
    <n v="1429290060"/>
    <b v="0"/>
    <n v="5"/>
    <b v="0"/>
    <s v="technology/wearables"/>
    <x v="769"/>
    <n v="45.2"/>
    <x v="2"/>
    <x v="8"/>
    <d v="2015-04-17T17:01:00"/>
    <d v="2015-06-01T17:01:00"/>
  </r>
  <r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x v="8"/>
    <d v="2014-08-05T20:46:38"/>
    <d v="2014-09-04T06:59:00"/>
  </r>
  <r>
    <x v="22"/>
    <n v="411"/>
    <x v="2"/>
    <s v="US"/>
    <s v="USD"/>
    <n v="1447032093"/>
    <n v="1441844493"/>
    <b v="0"/>
    <n v="8"/>
    <b v="0"/>
    <s v="technology/wearables"/>
    <x v="771"/>
    <n v="51.375"/>
    <x v="2"/>
    <x v="8"/>
    <d v="2015-09-10T00:21:33"/>
    <d v="2015-11-09T01:21:33"/>
  </r>
  <r>
    <x v="63"/>
    <n v="280"/>
    <x v="2"/>
    <s v="US"/>
    <s v="USD"/>
    <n v="1458925156"/>
    <n v="1456336756"/>
    <b v="0"/>
    <n v="3"/>
    <b v="0"/>
    <s v="technology/wearables"/>
    <x v="470"/>
    <n v="93.333333333333329"/>
    <x v="2"/>
    <x v="8"/>
    <d v="2016-02-24T17:59:16"/>
    <d v="2016-03-25T16:59:16"/>
  </r>
  <r>
    <x v="57"/>
    <n v="2607"/>
    <x v="2"/>
    <s v="US"/>
    <s v="USD"/>
    <n v="1467132185"/>
    <n v="1461948185"/>
    <b v="0"/>
    <n v="24"/>
    <b v="0"/>
    <s v="technology/wearables"/>
    <x v="772"/>
    <n v="108.625"/>
    <x v="2"/>
    <x v="8"/>
    <d v="2016-04-29T16:43:05"/>
    <d v="2016-06-28T16:43:05"/>
  </r>
  <r>
    <x v="60"/>
    <n v="2889"/>
    <x v="2"/>
    <s v="AU"/>
    <s v="AUD"/>
    <n v="1439515497"/>
    <n v="1435627497"/>
    <b v="0"/>
    <n v="18"/>
    <b v="0"/>
    <s v="technology/wearables"/>
    <x v="773"/>
    <n v="160.5"/>
    <x v="2"/>
    <x v="8"/>
    <d v="2015-06-30T01:24:57"/>
    <d v="2015-08-14T01:24:57"/>
  </r>
  <r>
    <x v="200"/>
    <n v="909"/>
    <x v="2"/>
    <s v="AT"/>
    <s v="EUR"/>
    <n v="1456094197"/>
    <n v="1453502197"/>
    <b v="0"/>
    <n v="12"/>
    <b v="0"/>
    <s v="technology/wearables"/>
    <x v="774"/>
    <n v="75.75"/>
    <x v="2"/>
    <x v="8"/>
    <d v="2016-01-22T22:36:37"/>
    <d v="2016-02-21T22:36:37"/>
  </r>
  <r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x v="8"/>
    <d v="2016-01-26T07:25:01"/>
    <d v="2016-02-25T07:25:01"/>
  </r>
  <r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x v="8"/>
    <d v="2016-05-16T10:00:28"/>
    <d v="2016-06-20T18:59:00"/>
  </r>
  <r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x v="8"/>
    <d v="2014-10-16T21:42:02"/>
    <d v="2014-11-30T22:42:02"/>
  </r>
  <r>
    <x v="150"/>
    <n v="11"/>
    <x v="2"/>
    <s v="US"/>
    <s v="USD"/>
    <n v="1407624222"/>
    <n v="1405032222"/>
    <b v="0"/>
    <n v="4"/>
    <b v="0"/>
    <s v="technology/wearables"/>
    <x v="778"/>
    <n v="2.75"/>
    <x v="2"/>
    <x v="8"/>
    <d v="2014-07-10T22:43:42"/>
    <d v="2014-08-09T22:43:42"/>
  </r>
  <r>
    <x v="178"/>
    <n v="3"/>
    <x v="2"/>
    <s v="US"/>
    <s v="USD"/>
    <n v="1475431486"/>
    <n v="1472839486"/>
    <b v="0"/>
    <n v="3"/>
    <b v="0"/>
    <s v="technology/wearables"/>
    <x v="779"/>
    <n v="1"/>
    <x v="2"/>
    <x v="8"/>
    <d v="2016-09-02T18:04:46"/>
    <d v="2016-10-02T18:04:46"/>
  </r>
  <r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x v="8"/>
    <d v="2016-07-23T16:01:25"/>
    <d v="2016-08-23T20:54:00"/>
  </r>
  <r>
    <x v="3"/>
    <n v="106"/>
    <x v="2"/>
    <s v="US"/>
    <s v="USD"/>
    <n v="1427507208"/>
    <n v="1424918808"/>
    <b v="0"/>
    <n v="3"/>
    <b v="0"/>
    <s v="technology/wearables"/>
    <x v="550"/>
    <n v="35.333333333333336"/>
    <x v="2"/>
    <x v="8"/>
    <d v="2015-02-26T02:46:48"/>
    <d v="2015-03-28T01:46:48"/>
  </r>
  <r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x v="8"/>
    <d v="2015-12-01T23:13:30"/>
    <d v="2015-12-31T23:00:00"/>
  </r>
  <r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x v="8"/>
    <d v="2015-11-16T18:25:00"/>
    <d v="2016-01-10T00:00:00"/>
  </r>
  <r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x v="8"/>
    <d v="2014-05-14T07:04:10"/>
    <d v="2014-06-23T07:04:10"/>
  </r>
  <r>
    <x v="10"/>
    <n v="0"/>
    <x v="2"/>
    <s v="IT"/>
    <s v="EUR"/>
    <n v="1475310825"/>
    <n v="1472718825"/>
    <b v="0"/>
    <n v="0"/>
    <b v="0"/>
    <s v="technology/wearables"/>
    <x v="109"/>
    <e v="#DIV/0!"/>
    <x v="2"/>
    <x v="8"/>
    <d v="2016-09-01T08:33:45"/>
    <d v="2016-10-01T08:33:45"/>
  </r>
  <r>
    <x v="3"/>
    <n v="1677"/>
    <x v="2"/>
    <s v="US"/>
    <s v="USD"/>
    <n v="1475101495"/>
    <n v="1472509495"/>
    <b v="0"/>
    <n v="32"/>
    <b v="0"/>
    <s v="technology/wearables"/>
    <x v="784"/>
    <n v="52.40625"/>
    <x v="2"/>
    <x v="8"/>
    <d v="2016-08-29T22:24:55"/>
    <d v="2016-09-28T22:24:55"/>
  </r>
  <r>
    <x v="31"/>
    <n v="26"/>
    <x v="2"/>
    <s v="US"/>
    <s v="USD"/>
    <n v="1409770164"/>
    <n v="1407178164"/>
    <b v="0"/>
    <n v="2"/>
    <b v="0"/>
    <s v="technology/wearables"/>
    <x v="477"/>
    <n v="13"/>
    <x v="2"/>
    <x v="8"/>
    <d v="2014-08-04T18:49:24"/>
    <d v="2014-09-03T18:49:24"/>
  </r>
  <r>
    <x v="10"/>
    <n v="212"/>
    <x v="2"/>
    <s v="GB"/>
    <s v="GBP"/>
    <n v="1468349460"/>
    <n v="1466186988"/>
    <b v="0"/>
    <n v="7"/>
    <b v="0"/>
    <s v="technology/wearables"/>
    <x v="785"/>
    <n v="30.285714285714285"/>
    <x v="2"/>
    <x v="8"/>
    <d v="2016-06-17T18:09:48"/>
    <d v="2016-07-12T18:51:00"/>
  </r>
  <r>
    <x v="57"/>
    <n v="467"/>
    <x v="2"/>
    <s v="US"/>
    <s v="USD"/>
    <n v="1462655519"/>
    <n v="1457475119"/>
    <b v="0"/>
    <n v="4"/>
    <b v="0"/>
    <s v="technology/wearables"/>
    <x v="786"/>
    <n v="116.75"/>
    <x v="2"/>
    <x v="8"/>
    <d v="2016-03-08T22:11:59"/>
    <d v="2016-05-07T21:11:59"/>
  </r>
  <r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x v="8"/>
    <d v="2016-10-09T23:09:28"/>
    <d v="2016-11-12T05:00:00"/>
  </r>
  <r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x v="8"/>
    <d v="2014-10-09T06:18:50"/>
    <d v="2014-11-30T22:59:00"/>
  </r>
  <r>
    <x v="3"/>
    <n v="726"/>
    <x v="2"/>
    <s v="US"/>
    <s v="USD"/>
    <n v="1417276800"/>
    <n v="1415140480"/>
    <b v="0"/>
    <n v="9"/>
    <b v="0"/>
    <s v="technology/wearables"/>
    <x v="789"/>
    <n v="80.666666666666671"/>
    <x v="2"/>
    <x v="8"/>
    <d v="2014-11-04T22:34:40"/>
    <d v="2014-11-29T16:00:00"/>
  </r>
  <r>
    <x v="23"/>
    <n v="65"/>
    <x v="2"/>
    <s v="US"/>
    <s v="USD"/>
    <n v="1406474820"/>
    <n v="1403902060"/>
    <b v="0"/>
    <n v="5"/>
    <b v="0"/>
    <s v="technology/wearables"/>
    <x v="790"/>
    <n v="13"/>
    <x v="2"/>
    <x v="8"/>
    <d v="2014-06-27T20:47:40"/>
    <d v="2014-07-27T15:27:00"/>
  </r>
  <r>
    <x v="10"/>
    <n v="65"/>
    <x v="2"/>
    <s v="US"/>
    <s v="USD"/>
    <n v="1417145297"/>
    <n v="1414549697"/>
    <b v="0"/>
    <n v="8"/>
    <b v="0"/>
    <s v="technology/wearables"/>
    <x v="698"/>
    <n v="8.125"/>
    <x v="2"/>
    <x v="8"/>
    <d v="2014-10-29T02:28:17"/>
    <d v="2014-11-28T03:28:17"/>
  </r>
  <r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x v="8"/>
    <d v="2015-10-05T04:03:21"/>
    <d v="2015-11-19T05:03:21"/>
  </r>
  <r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x v="8"/>
    <d v="2014-10-14T07:11:30"/>
    <d v="2014-11-13T08:02:00"/>
  </r>
  <r>
    <x v="203"/>
    <n v="19824"/>
    <x v="1"/>
    <s v="US"/>
    <s v="USD"/>
    <n v="1489537560"/>
    <n v="1484357160"/>
    <b v="0"/>
    <n v="6"/>
    <b v="0"/>
    <s v="technology/wearables"/>
    <x v="793"/>
    <n v="3304"/>
    <x v="2"/>
    <x v="8"/>
    <d v="2017-01-14T01:26:00"/>
    <d v="2017-03-15T00:26:00"/>
  </r>
  <r>
    <x v="10"/>
    <n v="5200"/>
    <x v="1"/>
    <s v="GB"/>
    <s v="GBP"/>
    <n v="1485796613"/>
    <n v="1481908613"/>
    <b v="0"/>
    <n v="4"/>
    <b v="0"/>
    <s v="technology/wearables"/>
    <x v="87"/>
    <n v="1300"/>
    <x v="2"/>
    <x v="8"/>
    <d v="2016-12-16T17:16:53"/>
    <d v="2017-01-30T17:16:53"/>
  </r>
  <r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x v="8"/>
    <d v="2015-11-17T16:25:14"/>
    <d v="2015-12-17T05:59:00"/>
  </r>
  <r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x v="8"/>
    <d v="2017-02-14T17:01:01"/>
    <d v="2017-03-16T16:01:01"/>
  </r>
  <r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x v="8"/>
    <d v="2016-01-19T17:00:27"/>
    <d v="2016-02-18T17:00:27"/>
  </r>
  <r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x v="8"/>
    <d v="2015-09-29T14:59:43"/>
    <d v="2015-10-30T14:59:43"/>
  </r>
  <r>
    <x v="23"/>
    <n v="234"/>
    <x v="1"/>
    <s v="US"/>
    <s v="USD"/>
    <n v="1418368260"/>
    <n v="1417654672"/>
    <b v="0"/>
    <n v="8"/>
    <b v="0"/>
    <s v="technology/wearables"/>
    <x v="798"/>
    <n v="29.25"/>
    <x v="2"/>
    <x v="8"/>
    <d v="2014-12-04T00:57:52"/>
    <d v="2014-12-12T07:11:00"/>
  </r>
  <r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x v="8"/>
    <d v="2016-11-02T14:00:23"/>
    <d v="2016-12-14T15:00:23"/>
  </r>
  <r>
    <x v="205"/>
    <n v="250"/>
    <x v="1"/>
    <s v="MX"/>
    <s v="MXN"/>
    <n v="1482953115"/>
    <n v="1480361115"/>
    <b v="0"/>
    <n v="1"/>
    <b v="0"/>
    <s v="technology/wearables"/>
    <x v="800"/>
    <n v="250"/>
    <x v="2"/>
    <x v="8"/>
    <d v="2016-11-28T19:25:15"/>
    <d v="2016-12-28T19:25:15"/>
  </r>
  <r>
    <x v="63"/>
    <n v="6565"/>
    <x v="1"/>
    <s v="US"/>
    <s v="USD"/>
    <n v="1466346646"/>
    <n v="1463754646"/>
    <b v="0"/>
    <n v="101"/>
    <b v="0"/>
    <s v="technology/wearables"/>
    <x v="801"/>
    <n v="65"/>
    <x v="2"/>
    <x v="8"/>
    <d v="2016-05-20T14:30:46"/>
    <d v="2016-06-19T14:30:46"/>
  </r>
  <r>
    <x v="206"/>
    <n v="220"/>
    <x v="1"/>
    <s v="US"/>
    <s v="USD"/>
    <n v="1473044340"/>
    <n v="1468180462"/>
    <b v="0"/>
    <n v="4"/>
    <b v="0"/>
    <s v="technology/wearables"/>
    <x v="802"/>
    <n v="55"/>
    <x v="2"/>
    <x v="8"/>
    <d v="2016-07-10T19:54:22"/>
    <d v="2016-09-05T02:59:00"/>
  </r>
  <r>
    <x v="22"/>
    <n v="75"/>
    <x v="1"/>
    <s v="US"/>
    <s v="USD"/>
    <n v="1418938395"/>
    <n v="1415050395"/>
    <b v="0"/>
    <n v="1"/>
    <b v="0"/>
    <s v="technology/wearables"/>
    <x v="803"/>
    <n v="75"/>
    <x v="2"/>
    <x v="8"/>
    <d v="2014-11-03T21:33:15"/>
    <d v="2014-12-18T21:33:15"/>
  </r>
  <r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x v="8"/>
    <d v="2016-12-10T10:34:12"/>
    <d v="2017-01-24T10:34:12"/>
  </r>
  <r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x v="8"/>
    <d v="2015-12-01T20:00:56"/>
    <d v="2015-12-29T20:00:00"/>
  </r>
  <r>
    <x v="3"/>
    <n v="3060"/>
    <x v="1"/>
    <s v="US"/>
    <s v="USD"/>
    <n v="1420070615"/>
    <n v="1415750615"/>
    <b v="0"/>
    <n v="16"/>
    <b v="0"/>
    <s v="technology/wearables"/>
    <x v="806"/>
    <n v="191.25"/>
    <x v="2"/>
    <x v="8"/>
    <d v="2014-11-12T00:03:35"/>
    <d v="2015-01-01T00:03:35"/>
  </r>
  <r>
    <x v="7"/>
    <n v="240"/>
    <x v="1"/>
    <s v="CH"/>
    <s v="CHF"/>
    <n v="1448489095"/>
    <n v="1445893495"/>
    <b v="0"/>
    <n v="6"/>
    <b v="0"/>
    <s v="technology/wearables"/>
    <x v="129"/>
    <n v="40"/>
    <x v="2"/>
    <x v="8"/>
    <d v="2015-10-26T21:04:55"/>
    <d v="2015-11-25T22:04:55"/>
  </r>
  <r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x v="8"/>
    <d v="2016-02-22T02:34:16"/>
    <d v="2016-04-07T01:34:16"/>
  </r>
  <r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x v="8"/>
    <d v="2015-10-12T16:12:15"/>
    <d v="2015-11-21T17:12:15"/>
  </r>
  <r>
    <x v="22"/>
    <n v="621"/>
    <x v="1"/>
    <s v="US"/>
    <s v="USD"/>
    <n v="1468496933"/>
    <n v="1465904933"/>
    <b v="0"/>
    <n v="7"/>
    <b v="0"/>
    <s v="technology/wearables"/>
    <x v="809"/>
    <n v="88.714285714285708"/>
    <x v="2"/>
    <x v="8"/>
    <d v="2016-06-14T11:48:53"/>
    <d v="2016-07-14T11:48:53"/>
  </r>
  <r>
    <x v="101"/>
    <n v="21300"/>
    <x v="1"/>
    <s v="US"/>
    <s v="USD"/>
    <n v="1423092149"/>
    <n v="1420500149"/>
    <b v="0"/>
    <n v="400"/>
    <b v="0"/>
    <s v="technology/wearables"/>
    <x v="810"/>
    <n v="53.25"/>
    <x v="2"/>
    <x v="8"/>
    <d v="2015-01-05T23:22:29"/>
    <d v="2015-02-04T23:22:29"/>
  </r>
  <r>
    <x v="207"/>
    <n v="3186"/>
    <x v="0"/>
    <s v="CA"/>
    <s v="CAD"/>
    <n v="1433206020"/>
    <n v="1430617209"/>
    <b v="0"/>
    <n v="30"/>
    <b v="1"/>
    <s v="music/electronic music"/>
    <x v="811"/>
    <n v="106.2"/>
    <x v="4"/>
    <x v="15"/>
    <d v="2015-05-03T01:40:09"/>
    <d v="2015-06-02T00:47:00"/>
  </r>
  <r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x v="15"/>
    <d v="2015-09-24T06:02:51"/>
    <d v="2015-10-17T04:00:00"/>
  </r>
  <r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x v="15"/>
    <d v="2015-04-17T15:31:17"/>
    <d v="2015-05-17T15:31:17"/>
  </r>
  <r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x v="15"/>
    <d v="2015-05-21T22:04:21"/>
    <d v="2015-06-20T22:04:21"/>
  </r>
  <r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x v="15"/>
    <d v="2016-01-01T13:56:03"/>
    <d v="2016-01-31T13:56:03"/>
  </r>
  <r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x v="15"/>
    <d v="2015-02-14T20:00:37"/>
    <d v="2015-03-16T19:00:37"/>
  </r>
  <r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x v="15"/>
    <d v="2016-02-26T09:46:56"/>
    <d v="2016-03-31T08:46:56"/>
  </r>
  <r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x v="15"/>
    <d v="2014-09-23T00:49:07"/>
    <d v="2014-10-23T00:49:07"/>
  </r>
  <r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x v="15"/>
    <d v="2017-01-20T15:03:25"/>
    <d v="2017-03-06T20:00:00"/>
  </r>
  <r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x v="15"/>
    <d v="2015-02-09T17:05:07"/>
    <d v="2015-04-04T21:59:00"/>
  </r>
  <r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x v="15"/>
    <d v="2016-08-29T11:35:49"/>
    <d v="2016-09-12T11:35:49"/>
  </r>
  <r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x v="15"/>
    <d v="2015-11-16T18:20:10"/>
    <d v="2015-12-16T18:20:10"/>
  </r>
  <r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x v="15"/>
    <d v="2016-05-24T16:00:25"/>
    <d v="2016-06-23T16:00:25"/>
  </r>
  <r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x v="15"/>
    <d v="2016-11-14T17:34:40"/>
    <d v="2016-12-12T17:34:40"/>
  </r>
  <r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x v="15"/>
    <d v="2016-07-04T04:00:04"/>
    <d v="2016-08-05T03:59:00"/>
  </r>
  <r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x v="15"/>
    <d v="2015-01-12T15:23:40"/>
    <d v="2015-02-11T15:23:40"/>
  </r>
  <r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x v="15"/>
    <d v="2012-12-06T10:46:30"/>
    <d v="2013-01-07T08:00:00"/>
  </r>
  <r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x v="15"/>
    <d v="2015-04-25T19:44:22"/>
    <d v="2015-05-18T05:00:00"/>
  </r>
  <r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x v="15"/>
    <d v="2016-02-18T05:33:43"/>
    <d v="2016-03-19T04:33:43"/>
  </r>
  <r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x v="15"/>
    <d v="2016-11-18T02:37:26"/>
    <d v="2016-12-13T07:59:00"/>
  </r>
  <r>
    <x v="94"/>
    <n v="250"/>
    <x v="1"/>
    <s v="US"/>
    <s v="USD"/>
    <n v="1472317209"/>
    <n v="1469725209"/>
    <b v="0"/>
    <n v="1"/>
    <b v="0"/>
    <s v="journalism/audio"/>
    <x v="385"/>
    <n v="250"/>
    <x v="5"/>
    <x v="16"/>
    <d v="2016-07-28T17:00:09"/>
    <d v="2016-08-27T17:00:09"/>
  </r>
  <r>
    <x v="45"/>
    <n v="0"/>
    <x v="1"/>
    <s v="US"/>
    <s v="USD"/>
    <n v="1406769992"/>
    <n v="1405041992"/>
    <b v="0"/>
    <n v="0"/>
    <b v="0"/>
    <s v="journalism/audio"/>
    <x v="109"/>
    <e v="#DIV/0!"/>
    <x v="5"/>
    <x v="16"/>
    <d v="2014-07-11T01:26:32"/>
    <d v="2014-07-31T01:26:32"/>
  </r>
  <r>
    <x v="81"/>
    <n v="10"/>
    <x v="1"/>
    <s v="US"/>
    <s v="USD"/>
    <n v="1410516000"/>
    <n v="1406824948"/>
    <b v="0"/>
    <n v="1"/>
    <b v="0"/>
    <s v="journalism/audio"/>
    <x v="829"/>
    <n v="10"/>
    <x v="5"/>
    <x v="16"/>
    <d v="2014-07-31T16:42:28"/>
    <d v="2014-09-12T10:00:00"/>
  </r>
  <r>
    <x v="57"/>
    <n v="8537"/>
    <x v="1"/>
    <s v="US"/>
    <s v="USD"/>
    <n v="1432101855"/>
    <n v="1429509855"/>
    <b v="0"/>
    <n v="292"/>
    <b v="0"/>
    <s v="journalism/audio"/>
    <x v="830"/>
    <n v="29.236301369863014"/>
    <x v="5"/>
    <x v="16"/>
    <d v="2015-04-20T06:04:15"/>
    <d v="2015-05-20T06:04:15"/>
  </r>
  <r>
    <x v="39"/>
    <n v="6"/>
    <x v="1"/>
    <s v="US"/>
    <s v="USD"/>
    <n v="1425587220"/>
    <n v="1420668801"/>
    <b v="0"/>
    <n v="2"/>
    <b v="0"/>
    <s v="journalism/audio"/>
    <x v="831"/>
    <n v="3"/>
    <x v="5"/>
    <x v="16"/>
    <d v="2015-01-07T22:13:21"/>
    <d v="2015-03-05T20:27:00"/>
  </r>
  <r>
    <x v="3"/>
    <n v="266"/>
    <x v="1"/>
    <s v="US"/>
    <s v="USD"/>
    <n v="1408827550"/>
    <n v="1406235550"/>
    <b v="0"/>
    <n v="8"/>
    <b v="0"/>
    <s v="journalism/audio"/>
    <x v="832"/>
    <n v="33.25"/>
    <x v="5"/>
    <x v="16"/>
    <d v="2014-07-24T20:59:10"/>
    <d v="2014-08-23T20:59:10"/>
  </r>
  <r>
    <x v="9"/>
    <n v="0"/>
    <x v="1"/>
    <s v="DE"/>
    <s v="EUR"/>
    <n v="1451161560"/>
    <n v="1447273560"/>
    <b v="0"/>
    <n v="0"/>
    <b v="0"/>
    <s v="journalism/audio"/>
    <x v="109"/>
    <e v="#DIV/0!"/>
    <x v="5"/>
    <x v="16"/>
    <d v="2015-11-11T20:26:00"/>
    <d v="2015-12-26T20:26:00"/>
  </r>
  <r>
    <x v="13"/>
    <n v="1"/>
    <x v="1"/>
    <s v="US"/>
    <s v="USD"/>
    <n v="1415219915"/>
    <n v="1412624315"/>
    <b v="0"/>
    <n v="1"/>
    <b v="0"/>
    <s v="journalism/audio"/>
    <x v="833"/>
    <n v="1"/>
    <x v="5"/>
    <x v="16"/>
    <d v="2014-10-06T19:38:35"/>
    <d v="2014-11-05T20:38:35"/>
  </r>
  <r>
    <x v="36"/>
    <n v="212"/>
    <x v="1"/>
    <s v="US"/>
    <s v="USD"/>
    <n v="1474766189"/>
    <n v="1471310189"/>
    <b v="0"/>
    <n v="4"/>
    <b v="0"/>
    <s v="journalism/audio"/>
    <x v="834"/>
    <n v="53"/>
    <x v="5"/>
    <x v="16"/>
    <d v="2016-08-16T01:16:29"/>
    <d v="2016-09-25T01:16:29"/>
  </r>
  <r>
    <x v="14"/>
    <n v="0"/>
    <x v="1"/>
    <s v="US"/>
    <s v="USD"/>
    <n v="1455272445"/>
    <n v="1452680445"/>
    <b v="0"/>
    <n v="0"/>
    <b v="0"/>
    <s v="journalism/audio"/>
    <x v="109"/>
    <e v="#DIV/0!"/>
    <x v="5"/>
    <x v="16"/>
    <d v="2016-01-13T10:20:45"/>
    <d v="2016-02-12T10:20:45"/>
  </r>
  <r>
    <x v="30"/>
    <n v="0"/>
    <x v="1"/>
    <s v="US"/>
    <s v="USD"/>
    <n v="1442257677"/>
    <n v="1439665677"/>
    <b v="0"/>
    <n v="0"/>
    <b v="0"/>
    <s v="journalism/audio"/>
    <x v="109"/>
    <e v="#DIV/0!"/>
    <x v="5"/>
    <x v="16"/>
    <d v="2015-08-15T19:07:57"/>
    <d v="2015-09-14T19:07:57"/>
  </r>
  <r>
    <x v="2"/>
    <n v="0"/>
    <x v="1"/>
    <s v="US"/>
    <s v="USD"/>
    <n v="1409098825"/>
    <n v="1406679625"/>
    <b v="0"/>
    <n v="0"/>
    <b v="0"/>
    <s v="journalism/audio"/>
    <x v="109"/>
    <e v="#DIV/0!"/>
    <x v="5"/>
    <x v="16"/>
    <d v="2014-07-30T00:20:25"/>
    <d v="2014-08-27T00:20:25"/>
  </r>
  <r>
    <x v="211"/>
    <n v="0"/>
    <x v="1"/>
    <s v="US"/>
    <s v="USD"/>
    <n v="1465243740"/>
    <n v="1461438495"/>
    <b v="0"/>
    <n v="0"/>
    <b v="0"/>
    <s v="journalism/audio"/>
    <x v="109"/>
    <e v="#DIV/0!"/>
    <x v="5"/>
    <x v="16"/>
    <d v="2016-04-23T19:08:15"/>
    <d v="2016-06-06T20:09:00"/>
  </r>
  <r>
    <x v="15"/>
    <n v="15"/>
    <x v="1"/>
    <s v="US"/>
    <s v="USD"/>
    <n v="1488773332"/>
    <n v="1486613332"/>
    <b v="0"/>
    <n v="1"/>
    <b v="0"/>
    <s v="journalism/audio"/>
    <x v="460"/>
    <n v="15"/>
    <x v="5"/>
    <x v="16"/>
    <d v="2017-02-09T04:08:52"/>
    <d v="2017-03-06T04:08:52"/>
  </r>
  <r>
    <x v="30"/>
    <n v="0"/>
    <x v="1"/>
    <s v="US"/>
    <s v="USD"/>
    <n v="1407708000"/>
    <n v="1405110399"/>
    <b v="0"/>
    <n v="0"/>
    <b v="0"/>
    <s v="journalism/audio"/>
    <x v="109"/>
    <e v="#DIV/0!"/>
    <x v="5"/>
    <x v="16"/>
    <d v="2014-07-11T20:26:39"/>
    <d v="2014-08-10T22:00:00"/>
  </r>
  <r>
    <x v="8"/>
    <n v="0"/>
    <x v="1"/>
    <s v="US"/>
    <s v="USD"/>
    <n v="1457394545"/>
    <n v="1454802545"/>
    <b v="0"/>
    <n v="0"/>
    <b v="0"/>
    <s v="journalism/audio"/>
    <x v="109"/>
    <e v="#DIV/0!"/>
    <x v="5"/>
    <x v="16"/>
    <d v="2016-02-06T23:49:05"/>
    <d v="2016-03-07T23:49:05"/>
  </r>
  <r>
    <x v="3"/>
    <n v="0"/>
    <x v="1"/>
    <s v="US"/>
    <s v="USD"/>
    <n v="1429892177"/>
    <n v="1424711777"/>
    <b v="0"/>
    <n v="0"/>
    <b v="0"/>
    <s v="journalism/audio"/>
    <x v="109"/>
    <e v="#DIV/0!"/>
    <x v="5"/>
    <x v="16"/>
    <d v="2015-02-23T17:16:17"/>
    <d v="2015-04-24T16:16:17"/>
  </r>
  <r>
    <x v="3"/>
    <n v="0"/>
    <x v="1"/>
    <s v="US"/>
    <s v="USD"/>
    <n v="1480888483"/>
    <n v="1478292883"/>
    <b v="0"/>
    <n v="0"/>
    <b v="0"/>
    <s v="journalism/audio"/>
    <x v="109"/>
    <e v="#DIV/0!"/>
    <x v="5"/>
    <x v="16"/>
    <d v="2016-11-04T20:54:43"/>
    <d v="2016-12-04T21:54:43"/>
  </r>
  <r>
    <x v="79"/>
    <n v="0"/>
    <x v="1"/>
    <s v="US"/>
    <s v="USD"/>
    <n v="1427328000"/>
    <n v="1423777043"/>
    <b v="0"/>
    <n v="0"/>
    <b v="0"/>
    <s v="journalism/audio"/>
    <x v="109"/>
    <e v="#DIV/0!"/>
    <x v="5"/>
    <x v="16"/>
    <d v="2015-02-12T21:37:23"/>
    <d v="2015-03-26T00:00:00"/>
  </r>
  <r>
    <x v="184"/>
    <n v="0"/>
    <x v="1"/>
    <s v="US"/>
    <s v="USD"/>
    <n v="1426269456"/>
    <n v="1423681056"/>
    <b v="0"/>
    <n v="0"/>
    <b v="0"/>
    <s v="journalism/audio"/>
    <x v="109"/>
    <e v="#DIV/0!"/>
    <x v="5"/>
    <x v="16"/>
    <d v="2015-02-11T18:57:36"/>
    <d v="2015-03-13T17:57:36"/>
  </r>
  <r>
    <x v="10"/>
    <n v="50"/>
    <x v="1"/>
    <s v="US"/>
    <s v="USD"/>
    <n v="1429134893"/>
    <n v="1426542893"/>
    <b v="0"/>
    <n v="1"/>
    <b v="0"/>
    <s v="journalism/audio"/>
    <x v="460"/>
    <n v="50"/>
    <x v="5"/>
    <x v="16"/>
    <d v="2015-03-16T21:54:53"/>
    <d v="2015-04-15T21:54:53"/>
  </r>
  <r>
    <x v="23"/>
    <n v="0"/>
    <x v="1"/>
    <s v="US"/>
    <s v="USD"/>
    <n v="1462150800"/>
    <n v="1456987108"/>
    <b v="0"/>
    <n v="0"/>
    <b v="0"/>
    <s v="journalism/audio"/>
    <x v="109"/>
    <e v="#DIV/0!"/>
    <x v="5"/>
    <x v="16"/>
    <d v="2016-03-03T06:38:28"/>
    <d v="2016-05-02T01:00:00"/>
  </r>
  <r>
    <x v="212"/>
    <n v="190"/>
    <x v="1"/>
    <s v="US"/>
    <s v="USD"/>
    <n v="1468351341"/>
    <n v="1467746541"/>
    <b v="0"/>
    <n v="4"/>
    <b v="0"/>
    <s v="journalism/audio"/>
    <x v="835"/>
    <n v="47.5"/>
    <x v="5"/>
    <x v="16"/>
    <d v="2016-07-05T19:22:21"/>
    <d v="2016-07-12T19:22:21"/>
  </r>
  <r>
    <x v="28"/>
    <n v="0"/>
    <x v="1"/>
    <s v="US"/>
    <s v="USD"/>
    <n v="1472604262"/>
    <n v="1470012262"/>
    <b v="0"/>
    <n v="0"/>
    <b v="0"/>
    <s v="journalism/audio"/>
    <x v="109"/>
    <e v="#DIV/0!"/>
    <x v="5"/>
    <x v="16"/>
    <d v="2016-08-01T00:44:22"/>
    <d v="2016-08-31T00:44:22"/>
  </r>
  <r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x v="17"/>
    <d v="2013-05-23T05:28:23"/>
    <d v="2013-07-07T05:28:23"/>
  </r>
  <r>
    <x v="9"/>
    <n v="81"/>
    <x v="2"/>
    <s v="AU"/>
    <s v="AUD"/>
    <n v="1392800922"/>
    <n v="1390381722"/>
    <b v="0"/>
    <n v="5"/>
    <b v="0"/>
    <s v="games/video games"/>
    <x v="837"/>
    <n v="16.2"/>
    <x v="6"/>
    <x v="17"/>
    <d v="2014-01-22T09:08:42"/>
    <d v="2014-02-19T09:08:42"/>
  </r>
  <r>
    <x v="60"/>
    <n v="5051"/>
    <x v="2"/>
    <s v="US"/>
    <s v="USD"/>
    <n v="1375657582"/>
    <n v="1371769582"/>
    <b v="0"/>
    <n v="148"/>
    <b v="0"/>
    <s v="games/video games"/>
    <x v="838"/>
    <n v="34.128378378378379"/>
    <x v="6"/>
    <x v="17"/>
    <d v="2013-06-20T23:06:22"/>
    <d v="2013-08-04T23:06:22"/>
  </r>
  <r>
    <x v="2"/>
    <n v="130"/>
    <x v="2"/>
    <s v="US"/>
    <s v="USD"/>
    <n v="1387657931"/>
    <n v="1385065931"/>
    <b v="0"/>
    <n v="10"/>
    <b v="0"/>
    <s v="games/video games"/>
    <x v="839"/>
    <n v="13"/>
    <x v="6"/>
    <x v="17"/>
    <d v="2013-11-21T20:32:11"/>
    <d v="2013-12-21T20:32:11"/>
  </r>
  <r>
    <x v="11"/>
    <n v="45"/>
    <x v="2"/>
    <s v="US"/>
    <s v="USD"/>
    <n v="1460274864"/>
    <n v="1457686464"/>
    <b v="0"/>
    <n v="4"/>
    <b v="0"/>
    <s v="games/video games"/>
    <x v="840"/>
    <n v="11.25"/>
    <x v="6"/>
    <x v="17"/>
    <d v="2016-03-11T08:54:24"/>
    <d v="2016-04-10T07:54:24"/>
  </r>
  <r>
    <x v="41"/>
    <n v="850"/>
    <x v="2"/>
    <s v="US"/>
    <s v="USD"/>
    <n v="1385447459"/>
    <n v="1382679059"/>
    <b v="0"/>
    <n v="21"/>
    <b v="0"/>
    <s v="games/video games"/>
    <x v="841"/>
    <n v="40.476190476190474"/>
    <x v="6"/>
    <x v="17"/>
    <d v="2013-10-25T05:30:59"/>
    <d v="2013-11-26T06:30:59"/>
  </r>
  <r>
    <x v="3"/>
    <n v="70"/>
    <x v="2"/>
    <s v="US"/>
    <s v="USD"/>
    <n v="1349050622"/>
    <n v="1347322622"/>
    <b v="0"/>
    <n v="2"/>
    <b v="0"/>
    <s v="games/video games"/>
    <x v="449"/>
    <n v="35"/>
    <x v="6"/>
    <x v="17"/>
    <d v="2012-09-11T00:17:02"/>
    <d v="2012-10-01T00:17:02"/>
  </r>
  <r>
    <x v="213"/>
    <n v="0"/>
    <x v="2"/>
    <s v="NO"/>
    <s v="NOK"/>
    <n v="1447787093"/>
    <n v="1445191493"/>
    <b v="0"/>
    <n v="0"/>
    <b v="0"/>
    <s v="games/video games"/>
    <x v="109"/>
    <e v="#DIV/0!"/>
    <x v="6"/>
    <x v="17"/>
    <d v="2015-10-18T18:04:53"/>
    <d v="2015-11-17T19:04:53"/>
  </r>
  <r>
    <x v="96"/>
    <n v="51"/>
    <x v="2"/>
    <s v="US"/>
    <s v="USD"/>
    <n v="1391630297"/>
    <n v="1389038297"/>
    <b v="0"/>
    <n v="4"/>
    <b v="0"/>
    <s v="games/video games"/>
    <x v="842"/>
    <n v="12.75"/>
    <x v="6"/>
    <x v="17"/>
    <d v="2014-01-06T19:58:17"/>
    <d v="2014-02-05T19:58:17"/>
  </r>
  <r>
    <x v="47"/>
    <n v="10"/>
    <x v="2"/>
    <s v="US"/>
    <s v="USD"/>
    <n v="1318806541"/>
    <n v="1316214541"/>
    <b v="0"/>
    <n v="1"/>
    <b v="0"/>
    <s v="games/video games"/>
    <x v="843"/>
    <n v="10"/>
    <x v="6"/>
    <x v="17"/>
    <d v="2011-09-16T23:09:01"/>
    <d v="2011-10-16T23:09:01"/>
  </r>
  <r>
    <x v="214"/>
    <n v="3407"/>
    <x v="2"/>
    <s v="US"/>
    <s v="USD"/>
    <n v="1388808545"/>
    <n v="1386216545"/>
    <b v="0"/>
    <n v="30"/>
    <b v="0"/>
    <s v="games/video games"/>
    <x v="844"/>
    <n v="113.56666666666666"/>
    <x v="6"/>
    <x v="17"/>
    <d v="2013-12-05T04:09:05"/>
    <d v="2014-01-04T04:09:05"/>
  </r>
  <r>
    <x v="28"/>
    <n v="45"/>
    <x v="2"/>
    <s v="US"/>
    <s v="USD"/>
    <n v="1336340516"/>
    <n v="1333748516"/>
    <b v="0"/>
    <n v="3"/>
    <b v="0"/>
    <s v="games/video games"/>
    <x v="684"/>
    <n v="15"/>
    <x v="6"/>
    <x v="17"/>
    <d v="2012-04-06T21:41:56"/>
    <d v="2012-05-06T21:41:56"/>
  </r>
  <r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x v="17"/>
    <d v="2014-07-18T09:04:10"/>
    <d v="2014-09-11T09:04:10"/>
  </r>
  <r>
    <x v="31"/>
    <n v="7344"/>
    <x v="2"/>
    <s v="US"/>
    <s v="USD"/>
    <n v="1452744011"/>
    <n v="1450152011"/>
    <b v="0"/>
    <n v="167"/>
    <b v="0"/>
    <s v="games/video games"/>
    <x v="846"/>
    <n v="43.976047904191617"/>
    <x v="6"/>
    <x v="17"/>
    <d v="2015-12-15T04:00:11"/>
    <d v="2016-01-14T04:00:11"/>
  </r>
  <r>
    <x v="20"/>
    <n v="45"/>
    <x v="2"/>
    <s v="US"/>
    <s v="USD"/>
    <n v="1311309721"/>
    <n v="1307421721"/>
    <b v="0"/>
    <n v="5"/>
    <b v="0"/>
    <s v="games/video games"/>
    <x v="847"/>
    <n v="9"/>
    <x v="6"/>
    <x v="17"/>
    <d v="2011-06-07T04:42:01"/>
    <d v="2011-07-22T04:42:01"/>
  </r>
  <r>
    <x v="91"/>
    <n v="678"/>
    <x v="2"/>
    <s v="DE"/>
    <s v="EUR"/>
    <n v="1463232936"/>
    <n v="1461072936"/>
    <b v="0"/>
    <n v="18"/>
    <b v="0"/>
    <s v="games/video games"/>
    <x v="848"/>
    <n v="37.666666666666664"/>
    <x v="6"/>
    <x v="17"/>
    <d v="2016-04-19T13:35:36"/>
    <d v="2016-05-14T13:35:36"/>
  </r>
  <r>
    <x v="22"/>
    <n v="1821"/>
    <x v="2"/>
    <s v="US"/>
    <s v="USD"/>
    <n v="1399778333"/>
    <n v="1397186333"/>
    <b v="0"/>
    <n v="98"/>
    <b v="0"/>
    <s v="games/video games"/>
    <x v="849"/>
    <n v="18.581632653061224"/>
    <x v="6"/>
    <x v="17"/>
    <d v="2014-04-11T03:18:53"/>
    <d v="2014-05-11T03:18:53"/>
  </r>
  <r>
    <x v="118"/>
    <n v="12"/>
    <x v="2"/>
    <s v="US"/>
    <s v="USD"/>
    <n v="1422483292"/>
    <n v="1419891292"/>
    <b v="0"/>
    <n v="4"/>
    <b v="0"/>
    <s v="games/video games"/>
    <x v="850"/>
    <n v="3"/>
    <x v="6"/>
    <x v="17"/>
    <d v="2014-12-29T22:14:52"/>
    <d v="2015-01-28T22:14:52"/>
  </r>
  <r>
    <x v="3"/>
    <n v="56"/>
    <x v="2"/>
    <s v="US"/>
    <s v="USD"/>
    <n v="1344635088"/>
    <n v="1342043088"/>
    <b v="0"/>
    <n v="3"/>
    <b v="0"/>
    <s v="games/video games"/>
    <x v="470"/>
    <n v="18.666666666666668"/>
    <x v="6"/>
    <x v="17"/>
    <d v="2012-07-11T21:44:48"/>
    <d v="2012-08-10T21:44:48"/>
  </r>
  <r>
    <x v="63"/>
    <n v="410"/>
    <x v="2"/>
    <s v="CA"/>
    <s v="CAD"/>
    <n v="1406994583"/>
    <n v="1401810583"/>
    <b v="0"/>
    <n v="1"/>
    <b v="0"/>
    <s v="games/video games"/>
    <x v="380"/>
    <n v="410"/>
    <x v="6"/>
    <x v="17"/>
    <d v="2014-06-03T15:49:43"/>
    <d v="2014-08-02T15:49:43"/>
  </r>
  <r>
    <x v="131"/>
    <n v="0"/>
    <x v="2"/>
    <s v="US"/>
    <s v="USD"/>
    <n v="1407534804"/>
    <n v="1404942804"/>
    <b v="0"/>
    <n v="0"/>
    <b v="0"/>
    <s v="games/video games"/>
    <x v="109"/>
    <e v="#DIV/0!"/>
    <x v="6"/>
    <x v="17"/>
    <d v="2014-07-09T21:53:24"/>
    <d v="2014-08-08T21:53:24"/>
  </r>
  <r>
    <x v="11"/>
    <n v="1026"/>
    <x v="2"/>
    <s v="CA"/>
    <s v="CAD"/>
    <n v="1457967975"/>
    <n v="1455379575"/>
    <b v="0"/>
    <n v="9"/>
    <b v="0"/>
    <s v="games/video games"/>
    <x v="851"/>
    <n v="114"/>
    <x v="6"/>
    <x v="17"/>
    <d v="2016-02-13T16:06:15"/>
    <d v="2016-03-14T15:06:15"/>
  </r>
  <r>
    <x v="102"/>
    <n v="15"/>
    <x v="2"/>
    <s v="US"/>
    <s v="USD"/>
    <n v="1408913291"/>
    <n v="1406321291"/>
    <b v="0"/>
    <n v="2"/>
    <b v="0"/>
    <s v="games/video games"/>
    <x v="852"/>
    <n v="7.5"/>
    <x v="6"/>
    <x v="17"/>
    <d v="2014-07-25T20:48:11"/>
    <d v="2014-08-24T20:48:11"/>
  </r>
  <r>
    <x v="184"/>
    <n v="0"/>
    <x v="2"/>
    <s v="US"/>
    <s v="USD"/>
    <n v="1402852087"/>
    <n v="1400260087"/>
    <b v="0"/>
    <n v="0"/>
    <b v="0"/>
    <s v="games/video games"/>
    <x v="109"/>
    <e v="#DIV/0!"/>
    <x v="6"/>
    <x v="17"/>
    <d v="2014-05-16T17:08:07"/>
    <d v="2014-06-15T17:08:07"/>
  </r>
  <r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x v="17"/>
    <d v="2014-03-25T19:11:07"/>
    <d v="2014-04-24T19:11:07"/>
  </r>
  <r>
    <x v="36"/>
    <n v="1174"/>
    <x v="2"/>
    <s v="FR"/>
    <s v="EUR"/>
    <n v="1435293175"/>
    <n v="1432701175"/>
    <b v="0"/>
    <n v="49"/>
    <b v="0"/>
    <s v="games/video games"/>
    <x v="854"/>
    <n v="23.959183673469386"/>
    <x v="6"/>
    <x v="17"/>
    <d v="2015-05-27T04:32:55"/>
    <d v="2015-06-26T04:32:55"/>
  </r>
  <r>
    <x v="215"/>
    <n v="5"/>
    <x v="2"/>
    <s v="AU"/>
    <s v="AUD"/>
    <n v="1432873653"/>
    <n v="1430281653"/>
    <b v="0"/>
    <n v="1"/>
    <b v="0"/>
    <s v="games/video games"/>
    <x v="855"/>
    <n v="5"/>
    <x v="6"/>
    <x v="17"/>
    <d v="2015-04-29T04:27:33"/>
    <d v="2015-05-29T04:27:33"/>
  </r>
  <r>
    <x v="48"/>
    <n v="25"/>
    <x v="2"/>
    <s v="GB"/>
    <s v="GBP"/>
    <n v="1460313672"/>
    <n v="1457725272"/>
    <b v="0"/>
    <n v="2"/>
    <b v="0"/>
    <s v="games/video games"/>
    <x v="856"/>
    <n v="12.5"/>
    <x v="6"/>
    <x v="17"/>
    <d v="2016-03-11T19:41:12"/>
    <d v="2016-04-10T18:41:12"/>
  </r>
  <r>
    <x v="13"/>
    <n v="21"/>
    <x v="2"/>
    <s v="US"/>
    <s v="USD"/>
    <n v="1357432638"/>
    <n v="1354840638"/>
    <b v="0"/>
    <n v="7"/>
    <b v="0"/>
    <s v="games/video games"/>
    <x v="857"/>
    <n v="3"/>
    <x v="6"/>
    <x v="17"/>
    <d v="2012-12-07T00:37:18"/>
    <d v="2013-01-06T00:37:18"/>
  </r>
  <r>
    <x v="43"/>
    <n v="42.25"/>
    <x v="2"/>
    <s v="CA"/>
    <s v="CAD"/>
    <n v="1455232937"/>
    <n v="1453936937"/>
    <b v="0"/>
    <n v="4"/>
    <b v="0"/>
    <s v="games/video games"/>
    <x v="858"/>
    <n v="10.5625"/>
    <x v="6"/>
    <x v="17"/>
    <d v="2016-01-27T23:22:17"/>
    <d v="2016-02-11T23:22:17"/>
  </r>
  <r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x v="17"/>
    <d v="2011-09-09T17:07:13"/>
    <d v="2011-10-09T17:07:13"/>
  </r>
  <r>
    <x v="69"/>
    <n v="25174"/>
    <x v="2"/>
    <s v="US"/>
    <s v="USD"/>
    <n v="1377867220"/>
    <n v="1375275220"/>
    <b v="0"/>
    <n v="94"/>
    <b v="0"/>
    <s v="games/video games"/>
    <x v="860"/>
    <n v="267.80851063829789"/>
    <x v="6"/>
    <x v="17"/>
    <d v="2013-07-31T12:53:40"/>
    <d v="2013-08-30T12:53:40"/>
  </r>
  <r>
    <x v="14"/>
    <n v="2152"/>
    <x v="2"/>
    <s v="US"/>
    <s v="USD"/>
    <n v="1412393400"/>
    <n v="1409747154"/>
    <b v="0"/>
    <n v="29"/>
    <b v="0"/>
    <s v="games/video games"/>
    <x v="861"/>
    <n v="74.206896551724142"/>
    <x v="6"/>
    <x v="17"/>
    <d v="2014-09-03T12:25:54"/>
    <d v="2014-10-04T03:30:00"/>
  </r>
  <r>
    <x v="57"/>
    <n v="47"/>
    <x v="2"/>
    <s v="US"/>
    <s v="USD"/>
    <n v="1393786877"/>
    <n v="1390330877"/>
    <b v="0"/>
    <n v="7"/>
    <b v="0"/>
    <s v="games/video games"/>
    <x v="862"/>
    <n v="6.7142857142857144"/>
    <x v="6"/>
    <x v="17"/>
    <d v="2014-01-21T19:01:17"/>
    <d v="2014-03-02T19:01:17"/>
  </r>
  <r>
    <x v="31"/>
    <n v="1803"/>
    <x v="2"/>
    <s v="US"/>
    <s v="USD"/>
    <n v="1397413095"/>
    <n v="1394821095"/>
    <b v="0"/>
    <n v="22"/>
    <b v="0"/>
    <s v="games/video games"/>
    <x v="863"/>
    <n v="81.954545454545453"/>
    <x v="6"/>
    <x v="17"/>
    <d v="2014-03-14T18:18:15"/>
    <d v="2014-04-13T18:18:15"/>
  </r>
  <r>
    <x v="10"/>
    <n v="25"/>
    <x v="2"/>
    <s v="GB"/>
    <s v="GBP"/>
    <n v="1431547468"/>
    <n v="1428955468"/>
    <b v="0"/>
    <n v="1"/>
    <b v="0"/>
    <s v="games/video games"/>
    <x v="724"/>
    <n v="25"/>
    <x v="6"/>
    <x v="17"/>
    <d v="2015-04-13T20:04:28"/>
    <d v="2015-05-13T20:04:28"/>
  </r>
  <r>
    <x v="23"/>
    <n v="100"/>
    <x v="2"/>
    <s v="DE"/>
    <s v="EUR"/>
    <n v="1455417571"/>
    <n v="1452825571"/>
    <b v="0"/>
    <n v="10"/>
    <b v="0"/>
    <s v="games/video games"/>
    <x v="453"/>
    <n v="10"/>
    <x v="6"/>
    <x v="17"/>
    <d v="2016-01-15T02:39:31"/>
    <d v="2016-02-14T02:39:31"/>
  </r>
  <r>
    <x v="57"/>
    <n v="41"/>
    <x v="2"/>
    <s v="US"/>
    <s v="USD"/>
    <n v="1468519920"/>
    <n v="1466188338"/>
    <b v="0"/>
    <n v="6"/>
    <b v="0"/>
    <s v="games/video games"/>
    <x v="864"/>
    <n v="6.833333333333333"/>
    <x v="6"/>
    <x v="17"/>
    <d v="2016-06-17T18:32:18"/>
    <d v="2016-07-14T18:12:00"/>
  </r>
  <r>
    <x v="6"/>
    <n v="425"/>
    <x v="2"/>
    <s v="US"/>
    <s v="USD"/>
    <n v="1386568740"/>
    <n v="1383095125"/>
    <b v="0"/>
    <n v="24"/>
    <b v="0"/>
    <s v="games/video games"/>
    <x v="865"/>
    <n v="17.708333333333332"/>
    <x v="6"/>
    <x v="17"/>
    <d v="2013-10-30T01:05:25"/>
    <d v="2013-12-09T05:59:00"/>
  </r>
  <r>
    <x v="36"/>
    <n v="243"/>
    <x v="2"/>
    <s v="US"/>
    <s v="USD"/>
    <n v="1466227190"/>
    <n v="1461043190"/>
    <b v="0"/>
    <n v="15"/>
    <b v="0"/>
    <s v="games/video games"/>
    <x v="866"/>
    <n v="16.2"/>
    <x v="6"/>
    <x v="17"/>
    <d v="2016-04-19T05:19:50"/>
    <d v="2016-06-18T05:19:50"/>
  </r>
  <r>
    <x v="127"/>
    <n v="2971"/>
    <x v="2"/>
    <s v="GB"/>
    <s v="GBP"/>
    <n v="1402480221"/>
    <n v="1399888221"/>
    <b v="0"/>
    <n v="37"/>
    <b v="0"/>
    <s v="games/video games"/>
    <x v="867"/>
    <n v="80.297297297297291"/>
    <x v="6"/>
    <x v="17"/>
    <d v="2014-05-12T09:50:21"/>
    <d v="2014-06-11T09:50:21"/>
  </r>
  <r>
    <x v="216"/>
    <n v="1431"/>
    <x v="2"/>
    <s v="US"/>
    <s v="USD"/>
    <n v="1395627327"/>
    <n v="1393038927"/>
    <b v="0"/>
    <n v="20"/>
    <b v="0"/>
    <s v="games/video games"/>
    <x v="868"/>
    <n v="71.55"/>
    <x v="6"/>
    <x v="17"/>
    <d v="2014-02-22T03:15:27"/>
    <d v="2014-03-24T02:15:27"/>
  </r>
  <r>
    <x v="44"/>
    <n v="165"/>
    <x v="2"/>
    <s v="US"/>
    <s v="USD"/>
    <n v="1333557975"/>
    <n v="1330969575"/>
    <b v="0"/>
    <n v="7"/>
    <b v="0"/>
    <s v="games/video games"/>
    <x v="869"/>
    <n v="23.571428571428573"/>
    <x v="6"/>
    <x v="17"/>
    <d v="2012-03-05T17:46:15"/>
    <d v="2012-04-04T16:46:15"/>
  </r>
  <r>
    <x v="3"/>
    <n v="0"/>
    <x v="2"/>
    <s v="US"/>
    <s v="USD"/>
    <n v="1406148024"/>
    <n v="1403556024"/>
    <b v="0"/>
    <n v="0"/>
    <b v="0"/>
    <s v="games/video games"/>
    <x v="109"/>
    <e v="#DIV/0!"/>
    <x v="6"/>
    <x v="17"/>
    <d v="2014-06-23T20:40:24"/>
    <d v="2014-07-23T20:40:24"/>
  </r>
  <r>
    <x v="31"/>
    <n v="732.5"/>
    <x v="2"/>
    <s v="US"/>
    <s v="USD"/>
    <n v="1334326635"/>
    <n v="1329146235"/>
    <b v="0"/>
    <n v="21"/>
    <b v="0"/>
    <s v="games/video games"/>
    <x v="870"/>
    <n v="34.88095238095238"/>
    <x v="6"/>
    <x v="17"/>
    <d v="2012-02-13T15:17:15"/>
    <d v="2012-04-13T14:17:15"/>
  </r>
  <r>
    <x v="3"/>
    <n v="45"/>
    <x v="2"/>
    <s v="US"/>
    <s v="USD"/>
    <n v="1479495790"/>
    <n v="1476900190"/>
    <b v="0"/>
    <n v="3"/>
    <b v="0"/>
    <s v="games/video games"/>
    <x v="871"/>
    <n v="15"/>
    <x v="6"/>
    <x v="17"/>
    <d v="2016-10-19T18:03:10"/>
    <d v="2016-11-18T19:03:10"/>
  </r>
  <r>
    <x v="63"/>
    <n v="255"/>
    <x v="2"/>
    <s v="US"/>
    <s v="USD"/>
    <n v="1354919022"/>
    <n v="1352327022"/>
    <b v="0"/>
    <n v="11"/>
    <b v="0"/>
    <s v="games/video games"/>
    <x v="872"/>
    <n v="23.181818181818183"/>
    <x v="6"/>
    <x v="17"/>
    <d v="2012-11-07T22:23:42"/>
    <d v="2012-12-07T22:23:42"/>
  </r>
  <r>
    <x v="30"/>
    <n v="1"/>
    <x v="2"/>
    <s v="US"/>
    <s v="USD"/>
    <n v="1452228790"/>
    <n v="1449636790"/>
    <b v="0"/>
    <n v="1"/>
    <b v="0"/>
    <s v="games/video games"/>
    <x v="167"/>
    <n v="1"/>
    <x v="6"/>
    <x v="17"/>
    <d v="2015-12-09T04:53:10"/>
    <d v="2016-01-08T04:53:10"/>
  </r>
  <r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x v="17"/>
    <d v="2014-11-20T18:13:31"/>
    <d v="2015-01-19T08:30:00"/>
  </r>
  <r>
    <x v="28"/>
    <n v="5"/>
    <x v="2"/>
    <s v="GB"/>
    <s v="GBP"/>
    <n v="1408058820"/>
    <n v="1405466820"/>
    <b v="0"/>
    <n v="1"/>
    <b v="0"/>
    <s v="games/video games"/>
    <x v="724"/>
    <n v="5"/>
    <x v="6"/>
    <x v="17"/>
    <d v="2014-07-15T23:27:00"/>
    <d v="2014-08-14T23:27:00"/>
  </r>
  <r>
    <x v="12"/>
    <n v="10"/>
    <x v="2"/>
    <s v="GB"/>
    <s v="GBP"/>
    <n v="1381306687"/>
    <n v="1378714687"/>
    <b v="0"/>
    <n v="3"/>
    <b v="0"/>
    <s v="games/video games"/>
    <x v="874"/>
    <n v="3.3333333333333335"/>
    <x v="6"/>
    <x v="17"/>
    <d v="2013-09-09T08:18:07"/>
    <d v="2013-10-09T08:18:07"/>
  </r>
  <r>
    <x v="79"/>
    <n v="53"/>
    <x v="2"/>
    <s v="US"/>
    <s v="USD"/>
    <n v="1459352495"/>
    <n v="1456764095"/>
    <b v="0"/>
    <n v="4"/>
    <b v="0"/>
    <s v="games/video games"/>
    <x v="875"/>
    <n v="13.25"/>
    <x v="6"/>
    <x v="17"/>
    <d v="2016-02-29T16:41:35"/>
    <d v="2016-03-30T15:41:35"/>
  </r>
  <r>
    <x v="69"/>
    <n v="178.52"/>
    <x v="2"/>
    <s v="US"/>
    <s v="USD"/>
    <n v="1339273208"/>
    <n v="1334089208"/>
    <b v="0"/>
    <n v="10"/>
    <b v="0"/>
    <s v="games/video games"/>
    <x v="876"/>
    <n v="17.852"/>
    <x v="6"/>
    <x v="17"/>
    <d v="2012-04-10T20:20:08"/>
    <d v="2012-06-09T20:20:08"/>
  </r>
  <r>
    <x v="28"/>
    <n v="83"/>
    <x v="2"/>
    <s v="DE"/>
    <s v="EUR"/>
    <n v="1451053313"/>
    <n v="1448461313"/>
    <b v="0"/>
    <n v="8"/>
    <b v="0"/>
    <s v="games/video games"/>
    <x v="877"/>
    <n v="10.375"/>
    <x v="6"/>
    <x v="17"/>
    <d v="2015-11-25T14:21:53"/>
    <d v="2015-12-25T14:21:53"/>
  </r>
  <r>
    <x v="37"/>
    <n v="109"/>
    <x v="2"/>
    <s v="AU"/>
    <s v="AUD"/>
    <n v="1396666779"/>
    <n v="1394078379"/>
    <b v="0"/>
    <n v="3"/>
    <b v="0"/>
    <s v="games/video games"/>
    <x v="878"/>
    <n v="36.333333333333336"/>
    <x v="6"/>
    <x v="17"/>
    <d v="2014-03-06T03:59:39"/>
    <d v="2014-04-05T02:59:39"/>
  </r>
  <r>
    <x v="190"/>
    <n v="5"/>
    <x v="2"/>
    <s v="US"/>
    <s v="USD"/>
    <n v="1396810864"/>
    <n v="1395687664"/>
    <b v="0"/>
    <n v="1"/>
    <b v="0"/>
    <s v="games/video games"/>
    <x v="879"/>
    <n v="5"/>
    <x v="6"/>
    <x v="17"/>
    <d v="2014-03-24T19:01:04"/>
    <d v="2014-04-06T19:01:04"/>
  </r>
  <r>
    <x v="31"/>
    <n v="0"/>
    <x v="2"/>
    <s v="US"/>
    <s v="USD"/>
    <n v="1319835400"/>
    <n v="1315947400"/>
    <b v="0"/>
    <n v="0"/>
    <b v="0"/>
    <s v="games/video games"/>
    <x v="109"/>
    <e v="#DIV/0!"/>
    <x v="6"/>
    <x v="17"/>
    <d v="2011-09-13T20:56:40"/>
    <d v="2011-10-28T20:56:40"/>
  </r>
  <r>
    <x v="65"/>
    <n v="29"/>
    <x v="2"/>
    <s v="US"/>
    <s v="USD"/>
    <n v="1457904316"/>
    <n v="1455315916"/>
    <b v="0"/>
    <n v="5"/>
    <b v="0"/>
    <s v="games/video games"/>
    <x v="880"/>
    <n v="5.8"/>
    <x v="6"/>
    <x v="17"/>
    <d v="2016-02-12T22:25:16"/>
    <d v="2016-03-13T21:25:16"/>
  </r>
  <r>
    <x v="50"/>
    <n v="0"/>
    <x v="2"/>
    <s v="GB"/>
    <s v="GBP"/>
    <n v="1369932825"/>
    <n v="1368723225"/>
    <b v="0"/>
    <n v="0"/>
    <b v="0"/>
    <s v="games/video games"/>
    <x v="109"/>
    <e v="#DIV/0!"/>
    <x v="6"/>
    <x v="17"/>
    <d v="2013-05-16T16:53:45"/>
    <d v="2013-05-30T16:53:45"/>
  </r>
  <r>
    <x v="10"/>
    <n v="11"/>
    <x v="2"/>
    <s v="US"/>
    <s v="USD"/>
    <n v="1397910848"/>
    <n v="1395318848"/>
    <b v="0"/>
    <n v="3"/>
    <b v="0"/>
    <s v="games/video games"/>
    <x v="881"/>
    <n v="3.6666666666666665"/>
    <x v="6"/>
    <x v="17"/>
    <d v="2014-03-20T12:34:08"/>
    <d v="2014-04-19T12:34:08"/>
  </r>
  <r>
    <x v="161"/>
    <n v="425"/>
    <x v="2"/>
    <s v="US"/>
    <s v="USD"/>
    <n v="1430409651"/>
    <n v="1427817651"/>
    <b v="0"/>
    <n v="7"/>
    <b v="0"/>
    <s v="games/mobile games"/>
    <x v="882"/>
    <n v="60.714285714285715"/>
    <x v="6"/>
    <x v="18"/>
    <d v="2015-03-31T16:00:51"/>
    <d v="2015-04-30T16:00:51"/>
  </r>
  <r>
    <x v="9"/>
    <n v="0"/>
    <x v="2"/>
    <s v="GB"/>
    <s v="GBP"/>
    <n v="1443193130"/>
    <n v="1438009130"/>
    <b v="0"/>
    <n v="0"/>
    <b v="0"/>
    <s v="games/mobile games"/>
    <x v="109"/>
    <e v="#DIV/0!"/>
    <x v="6"/>
    <x v="18"/>
    <d v="2015-07-27T14:58:50"/>
    <d v="2015-09-25T14:58:50"/>
  </r>
  <r>
    <x v="13"/>
    <n v="10"/>
    <x v="2"/>
    <s v="US"/>
    <s v="USD"/>
    <n v="1468482694"/>
    <n v="1465890694"/>
    <b v="0"/>
    <n v="2"/>
    <b v="0"/>
    <s v="games/mobile games"/>
    <x v="724"/>
    <n v="5"/>
    <x v="6"/>
    <x v="18"/>
    <d v="2016-06-14T07:51:34"/>
    <d v="2016-07-14T07:51:34"/>
  </r>
  <r>
    <x v="19"/>
    <n v="585"/>
    <x v="2"/>
    <s v="US"/>
    <s v="USD"/>
    <n v="1416000600"/>
    <n v="1413318600"/>
    <b v="0"/>
    <n v="23"/>
    <b v="0"/>
    <s v="games/mobile games"/>
    <x v="883"/>
    <n v="25.434782608695652"/>
    <x v="6"/>
    <x v="18"/>
    <d v="2014-10-14T20:30:00"/>
    <d v="2014-11-14T21:30:00"/>
  </r>
  <r>
    <x v="28"/>
    <n v="1"/>
    <x v="2"/>
    <s v="GB"/>
    <s v="GBP"/>
    <n v="1407425717"/>
    <n v="1404833717"/>
    <b v="0"/>
    <n v="1"/>
    <b v="0"/>
    <s v="games/mobile games"/>
    <x v="370"/>
    <n v="1"/>
    <x v="6"/>
    <x v="18"/>
    <d v="2014-07-08T15:35:17"/>
    <d v="2014-08-07T15:35:17"/>
  </r>
  <r>
    <x v="22"/>
    <n v="21"/>
    <x v="2"/>
    <s v="US"/>
    <s v="USD"/>
    <n v="1465107693"/>
    <n v="1462515693"/>
    <b v="0"/>
    <n v="2"/>
    <b v="0"/>
    <s v="games/mobile games"/>
    <x v="884"/>
    <n v="10.5"/>
    <x v="6"/>
    <x v="18"/>
    <d v="2016-05-06T06:21:33"/>
    <d v="2016-06-05T06:21:33"/>
  </r>
  <r>
    <x v="10"/>
    <n v="11"/>
    <x v="2"/>
    <s v="US"/>
    <s v="USD"/>
    <n v="1416963300"/>
    <n v="1411775700"/>
    <b v="0"/>
    <n v="3"/>
    <b v="0"/>
    <s v="games/mobile games"/>
    <x v="881"/>
    <n v="3.6666666666666665"/>
    <x v="6"/>
    <x v="18"/>
    <d v="2014-09-26T23:55:00"/>
    <d v="2014-11-26T00:55:00"/>
  </r>
  <r>
    <x v="79"/>
    <n v="0"/>
    <x v="2"/>
    <s v="AU"/>
    <s v="AUD"/>
    <n v="1450993668"/>
    <n v="1448401668"/>
    <b v="0"/>
    <n v="0"/>
    <b v="0"/>
    <s v="games/mobile games"/>
    <x v="109"/>
    <e v="#DIV/0!"/>
    <x v="6"/>
    <x v="18"/>
    <d v="2015-11-24T21:47:48"/>
    <d v="2015-12-24T21:47:48"/>
  </r>
  <r>
    <x v="3"/>
    <n v="1438"/>
    <x v="2"/>
    <s v="CA"/>
    <s v="CAD"/>
    <n v="1483238771"/>
    <n v="1480646771"/>
    <b v="0"/>
    <n v="13"/>
    <b v="0"/>
    <s v="games/mobile games"/>
    <x v="885"/>
    <n v="110.61538461538461"/>
    <x v="6"/>
    <x v="18"/>
    <d v="2016-12-02T02:46:11"/>
    <d v="2017-01-01T02:46:11"/>
  </r>
  <r>
    <x v="9"/>
    <n v="20"/>
    <x v="2"/>
    <s v="GB"/>
    <s v="GBP"/>
    <n v="1406799981"/>
    <n v="1404207981"/>
    <b v="0"/>
    <n v="1"/>
    <b v="0"/>
    <s v="games/mobile games"/>
    <x v="886"/>
    <n v="20"/>
    <x v="6"/>
    <x v="18"/>
    <d v="2014-07-01T09:46:21"/>
    <d v="2014-07-31T09:46:21"/>
  </r>
  <r>
    <x v="31"/>
    <n v="1"/>
    <x v="2"/>
    <s v="AU"/>
    <s v="AUD"/>
    <n v="1417235580"/>
    <n v="1416034228"/>
    <b v="0"/>
    <n v="1"/>
    <b v="0"/>
    <s v="games/mobile games"/>
    <x v="524"/>
    <n v="1"/>
    <x v="6"/>
    <x v="18"/>
    <d v="2014-11-15T06:50:28"/>
    <d v="2014-11-29T04:33:00"/>
  </r>
  <r>
    <x v="28"/>
    <n v="50"/>
    <x v="2"/>
    <s v="DE"/>
    <s v="EUR"/>
    <n v="1470527094"/>
    <n v="1467935094"/>
    <b v="0"/>
    <n v="1"/>
    <b v="0"/>
    <s v="games/mobile games"/>
    <x v="152"/>
    <n v="50"/>
    <x v="6"/>
    <x v="18"/>
    <d v="2016-07-07T23:44:54"/>
    <d v="2016-08-06T23:44:54"/>
  </r>
  <r>
    <x v="218"/>
    <n v="270"/>
    <x v="2"/>
    <s v="FR"/>
    <s v="EUR"/>
    <n v="1450541229"/>
    <n v="1447949229"/>
    <b v="0"/>
    <n v="6"/>
    <b v="0"/>
    <s v="games/mobile games"/>
    <x v="887"/>
    <n v="45"/>
    <x v="6"/>
    <x v="18"/>
    <d v="2015-11-19T16:07:09"/>
    <d v="2015-12-19T16:07:09"/>
  </r>
  <r>
    <x v="31"/>
    <n v="9875"/>
    <x v="2"/>
    <s v="US"/>
    <s v="USD"/>
    <n v="1461440421"/>
    <n v="1458848421"/>
    <b v="0"/>
    <n v="39"/>
    <b v="0"/>
    <s v="games/mobile games"/>
    <x v="888"/>
    <n v="253.2051282051282"/>
    <x v="6"/>
    <x v="18"/>
    <d v="2016-03-24T19:40:21"/>
    <d v="2016-04-23T19:40:21"/>
  </r>
  <r>
    <x v="19"/>
    <n v="125"/>
    <x v="2"/>
    <s v="US"/>
    <s v="USD"/>
    <n v="1485035131"/>
    <n v="1483307131"/>
    <b v="0"/>
    <n v="4"/>
    <b v="0"/>
    <s v="games/mobile games"/>
    <x v="737"/>
    <n v="31.25"/>
    <x v="6"/>
    <x v="18"/>
    <d v="2017-01-01T21:45:31"/>
    <d v="2017-01-21T21:45:31"/>
  </r>
  <r>
    <x v="6"/>
    <n v="5"/>
    <x v="2"/>
    <s v="US"/>
    <s v="USD"/>
    <n v="1420100426"/>
    <n v="1417508426"/>
    <b v="0"/>
    <n v="1"/>
    <b v="0"/>
    <s v="games/mobile games"/>
    <x v="889"/>
    <n v="5"/>
    <x v="6"/>
    <x v="18"/>
    <d v="2014-12-02T08:20:26"/>
    <d v="2015-01-01T08:20:26"/>
  </r>
  <r>
    <x v="10"/>
    <n v="0"/>
    <x v="2"/>
    <s v="GB"/>
    <s v="GBP"/>
    <n v="1438859121"/>
    <n v="1436267121"/>
    <b v="0"/>
    <n v="0"/>
    <b v="0"/>
    <s v="games/mobile games"/>
    <x v="109"/>
    <e v="#DIV/0!"/>
    <x v="6"/>
    <x v="18"/>
    <d v="2015-07-07T11:05:21"/>
    <d v="2015-08-06T11:05:21"/>
  </r>
  <r>
    <x v="2"/>
    <n v="0"/>
    <x v="2"/>
    <s v="DE"/>
    <s v="EUR"/>
    <n v="1436460450"/>
    <n v="1433868450"/>
    <b v="0"/>
    <n v="0"/>
    <b v="0"/>
    <s v="games/mobile games"/>
    <x v="109"/>
    <e v="#DIV/0!"/>
    <x v="6"/>
    <x v="18"/>
    <d v="2015-06-09T16:47:30"/>
    <d v="2015-07-09T16:47:30"/>
  </r>
  <r>
    <x v="23"/>
    <n v="0"/>
    <x v="2"/>
    <s v="US"/>
    <s v="USD"/>
    <n v="1424131727"/>
    <n v="1421539727"/>
    <b v="0"/>
    <n v="0"/>
    <b v="0"/>
    <s v="games/mobile games"/>
    <x v="109"/>
    <e v="#DIV/0!"/>
    <x v="6"/>
    <x v="18"/>
    <d v="2015-01-18T00:08:47"/>
    <d v="2015-02-17T00:08:47"/>
  </r>
  <r>
    <x v="101"/>
    <n v="186"/>
    <x v="2"/>
    <s v="US"/>
    <s v="USD"/>
    <n v="1450327126"/>
    <n v="1447735126"/>
    <b v="0"/>
    <n v="8"/>
    <b v="0"/>
    <s v="games/mobile games"/>
    <x v="890"/>
    <n v="23.25"/>
    <x v="6"/>
    <x v="18"/>
    <d v="2015-11-17T04:38:46"/>
    <d v="2015-12-17T04:38:46"/>
  </r>
  <r>
    <x v="219"/>
    <n v="0"/>
    <x v="2"/>
    <s v="US"/>
    <s v="USD"/>
    <n v="1430281320"/>
    <n v="1427689320"/>
    <b v="0"/>
    <n v="0"/>
    <b v="0"/>
    <s v="food/food trucks"/>
    <x v="109"/>
    <e v="#DIV/0!"/>
    <x v="7"/>
    <x v="19"/>
    <d v="2015-03-30T04:22:00"/>
    <d v="2015-04-29T04:22:00"/>
  </r>
  <r>
    <x v="58"/>
    <n v="100"/>
    <x v="2"/>
    <s v="US"/>
    <s v="USD"/>
    <n v="1412272592"/>
    <n v="1407088592"/>
    <b v="0"/>
    <n v="1"/>
    <b v="0"/>
    <s v="food/food trucks"/>
    <x v="415"/>
    <n v="100"/>
    <x v="7"/>
    <x v="19"/>
    <d v="2014-08-03T17:56:32"/>
    <d v="2014-10-02T17:56:32"/>
  </r>
  <r>
    <x v="12"/>
    <n v="530"/>
    <x v="2"/>
    <s v="US"/>
    <s v="USD"/>
    <n v="1399071173"/>
    <n v="1395787973"/>
    <b v="0"/>
    <n v="12"/>
    <b v="0"/>
    <s v="food/food trucks"/>
    <x v="891"/>
    <n v="44.166666666666664"/>
    <x v="7"/>
    <x v="19"/>
    <d v="2014-03-25T22:52:53"/>
    <d v="2014-05-02T22:52:53"/>
  </r>
  <r>
    <x v="31"/>
    <n v="0"/>
    <x v="2"/>
    <s v="CA"/>
    <s v="CAD"/>
    <n v="1413760783"/>
    <n v="1408576783"/>
    <b v="0"/>
    <n v="0"/>
    <b v="0"/>
    <s v="food/food trucks"/>
    <x v="109"/>
    <e v="#DIV/0!"/>
    <x v="7"/>
    <x v="19"/>
    <d v="2014-08-20T23:19:43"/>
    <d v="2014-10-19T23:19:43"/>
  </r>
  <r>
    <x v="36"/>
    <n v="73"/>
    <x v="2"/>
    <s v="US"/>
    <s v="USD"/>
    <n v="1480568781"/>
    <n v="1477973181"/>
    <b v="0"/>
    <n v="3"/>
    <b v="0"/>
    <s v="food/food trucks"/>
    <x v="892"/>
    <n v="24.333333333333332"/>
    <x v="7"/>
    <x v="19"/>
    <d v="2016-11-01T04:06:21"/>
    <d v="2016-12-01T05:06:21"/>
  </r>
  <r>
    <x v="63"/>
    <n v="75"/>
    <x v="2"/>
    <s v="US"/>
    <s v="USD"/>
    <n v="1466096566"/>
    <n v="1463504566"/>
    <b v="0"/>
    <n v="2"/>
    <b v="0"/>
    <s v="food/food trucks"/>
    <x v="840"/>
    <n v="37.5"/>
    <x v="7"/>
    <x v="19"/>
    <d v="2016-05-17T17:02:46"/>
    <d v="2016-06-16T17:02:46"/>
  </r>
  <r>
    <x v="30"/>
    <n v="252"/>
    <x v="2"/>
    <s v="US"/>
    <s v="USD"/>
    <n v="1452293675"/>
    <n v="1447109675"/>
    <b v="0"/>
    <n v="6"/>
    <b v="0"/>
    <s v="food/food trucks"/>
    <x v="893"/>
    <n v="42"/>
    <x v="7"/>
    <x v="19"/>
    <d v="2015-11-09T22:54:35"/>
    <d v="2016-01-08T22:54:35"/>
  </r>
  <r>
    <x v="31"/>
    <n v="0"/>
    <x v="2"/>
    <s v="US"/>
    <s v="USD"/>
    <n v="1441592863"/>
    <n v="1439000863"/>
    <b v="0"/>
    <n v="0"/>
    <b v="0"/>
    <s v="food/food trucks"/>
    <x v="109"/>
    <e v="#DIV/0!"/>
    <x v="7"/>
    <x v="19"/>
    <d v="2015-08-08T02:27:43"/>
    <d v="2015-09-07T02:27:43"/>
  </r>
  <r>
    <x v="194"/>
    <n v="911"/>
    <x v="2"/>
    <s v="US"/>
    <s v="USD"/>
    <n v="1431709312"/>
    <n v="1429117312"/>
    <b v="0"/>
    <n v="15"/>
    <b v="0"/>
    <s v="food/food trucks"/>
    <x v="894"/>
    <n v="60.733333333333334"/>
    <x v="7"/>
    <x v="19"/>
    <d v="2015-04-15T17:01:52"/>
    <d v="2015-05-15T17:01:52"/>
  </r>
  <r>
    <x v="6"/>
    <n v="50"/>
    <x v="2"/>
    <s v="US"/>
    <s v="USD"/>
    <n v="1434647305"/>
    <n v="1432055305"/>
    <b v="0"/>
    <n v="1"/>
    <b v="0"/>
    <s v="food/food trucks"/>
    <x v="895"/>
    <n v="50"/>
    <x v="7"/>
    <x v="19"/>
    <d v="2015-05-19T17:08:25"/>
    <d v="2015-06-18T17:08:25"/>
  </r>
  <r>
    <x v="10"/>
    <n v="325"/>
    <x v="2"/>
    <s v="US"/>
    <s v="USD"/>
    <n v="1441507006"/>
    <n v="1438915006"/>
    <b v="0"/>
    <n v="3"/>
    <b v="0"/>
    <s v="food/food trucks"/>
    <x v="896"/>
    <n v="108.33333333333333"/>
    <x v="7"/>
    <x v="19"/>
    <d v="2015-08-07T02:36:46"/>
    <d v="2015-09-06T02:36:46"/>
  </r>
  <r>
    <x v="31"/>
    <n v="188"/>
    <x v="2"/>
    <s v="US"/>
    <s v="USD"/>
    <n v="1408040408"/>
    <n v="1405448408"/>
    <b v="0"/>
    <n v="8"/>
    <b v="0"/>
    <s v="food/food trucks"/>
    <x v="897"/>
    <n v="23.5"/>
    <x v="7"/>
    <x v="19"/>
    <d v="2014-07-15T18:20:08"/>
    <d v="2014-08-14T18:20:08"/>
  </r>
  <r>
    <x v="115"/>
    <n v="0"/>
    <x v="2"/>
    <s v="US"/>
    <s v="USD"/>
    <n v="1424742162"/>
    <n v="1422150162"/>
    <b v="0"/>
    <n v="0"/>
    <b v="0"/>
    <s v="food/food trucks"/>
    <x v="109"/>
    <e v="#DIV/0!"/>
    <x v="7"/>
    <x v="19"/>
    <d v="2015-01-25T01:42:42"/>
    <d v="2015-02-24T01:42:42"/>
  </r>
  <r>
    <x v="3"/>
    <n v="151"/>
    <x v="2"/>
    <s v="US"/>
    <s v="USD"/>
    <n v="1417795480"/>
    <n v="1412607880"/>
    <b v="0"/>
    <n v="3"/>
    <b v="0"/>
    <s v="food/food trucks"/>
    <x v="898"/>
    <n v="50.333333333333336"/>
    <x v="7"/>
    <x v="19"/>
    <d v="2014-10-06T15:04:40"/>
    <d v="2014-12-05T16:04:40"/>
  </r>
  <r>
    <x v="51"/>
    <n v="35"/>
    <x v="2"/>
    <s v="US"/>
    <s v="USD"/>
    <n v="1418091128"/>
    <n v="1415499128"/>
    <b v="0"/>
    <n v="3"/>
    <b v="0"/>
    <s v="food/food trucks"/>
    <x v="899"/>
    <n v="11.666666666666666"/>
    <x v="7"/>
    <x v="19"/>
    <d v="2014-11-09T02:12:08"/>
    <d v="2014-12-09T02:12:08"/>
  </r>
  <r>
    <x v="220"/>
    <n v="0"/>
    <x v="2"/>
    <s v="US"/>
    <s v="USD"/>
    <n v="1435679100"/>
    <n v="1433006765"/>
    <b v="0"/>
    <n v="0"/>
    <b v="0"/>
    <s v="food/food trucks"/>
    <x v="109"/>
    <e v="#DIV/0!"/>
    <x v="7"/>
    <x v="19"/>
    <d v="2015-05-30T17:26:05"/>
    <d v="2015-06-30T15:45:00"/>
  </r>
  <r>
    <x v="11"/>
    <n v="1155"/>
    <x v="2"/>
    <s v="US"/>
    <s v="USD"/>
    <n v="1427510586"/>
    <n v="1424922186"/>
    <b v="0"/>
    <n v="19"/>
    <b v="0"/>
    <s v="food/food trucks"/>
    <x v="900"/>
    <n v="60.789473684210527"/>
    <x v="7"/>
    <x v="19"/>
    <d v="2015-02-26T03:43:06"/>
    <d v="2015-03-28T02:43:06"/>
  </r>
  <r>
    <x v="102"/>
    <n v="0"/>
    <x v="2"/>
    <s v="US"/>
    <s v="USD"/>
    <n v="1432047989"/>
    <n v="1430233589"/>
    <b v="0"/>
    <n v="0"/>
    <b v="0"/>
    <s v="food/food trucks"/>
    <x v="109"/>
    <e v="#DIV/0!"/>
    <x v="7"/>
    <x v="19"/>
    <d v="2015-04-28T15:06:29"/>
    <d v="2015-05-19T15:06:29"/>
  </r>
  <r>
    <x v="127"/>
    <n v="35"/>
    <x v="2"/>
    <s v="US"/>
    <s v="USD"/>
    <n v="1411662264"/>
    <n v="1408983864"/>
    <b v="0"/>
    <n v="2"/>
    <b v="0"/>
    <s v="food/food trucks"/>
    <x v="901"/>
    <n v="17.5"/>
    <x v="7"/>
    <x v="19"/>
    <d v="2014-08-25T16:24:24"/>
    <d v="2014-09-25T16:24:24"/>
  </r>
  <r>
    <x v="221"/>
    <n v="0"/>
    <x v="2"/>
    <s v="US"/>
    <s v="USD"/>
    <n v="1407604920"/>
    <n v="1405012920"/>
    <b v="0"/>
    <n v="0"/>
    <b v="0"/>
    <s v="food/food trucks"/>
    <x v="109"/>
    <e v="#DIV/0!"/>
    <x v="7"/>
    <x v="19"/>
    <d v="2014-07-10T17:22:00"/>
    <d v="2014-08-09T17:22:00"/>
  </r>
  <r>
    <x v="3"/>
    <n v="0"/>
    <x v="2"/>
    <s v="US"/>
    <s v="USD"/>
    <n v="1466270582"/>
    <n v="1463678582"/>
    <b v="0"/>
    <n v="0"/>
    <b v="0"/>
    <s v="food/food trucks"/>
    <x v="109"/>
    <e v="#DIV/0!"/>
    <x v="7"/>
    <x v="19"/>
    <d v="2016-05-19T17:23:02"/>
    <d v="2016-06-18T17:23:02"/>
  </r>
  <r>
    <x v="3"/>
    <n v="2070.5"/>
    <x v="2"/>
    <s v="US"/>
    <s v="USD"/>
    <n v="1404623330"/>
    <n v="1401685730"/>
    <b v="0"/>
    <n v="25"/>
    <b v="0"/>
    <s v="food/food trucks"/>
    <x v="902"/>
    <n v="82.82"/>
    <x v="7"/>
    <x v="19"/>
    <d v="2014-06-02T05:08:50"/>
    <d v="2014-07-06T05:08:50"/>
  </r>
  <r>
    <x v="36"/>
    <n v="2871"/>
    <x v="2"/>
    <s v="US"/>
    <s v="USD"/>
    <n v="1435291200"/>
    <n v="1432640342"/>
    <b v="0"/>
    <n v="8"/>
    <b v="0"/>
    <s v="food/food trucks"/>
    <x v="903"/>
    <n v="358.875"/>
    <x v="7"/>
    <x v="19"/>
    <d v="2015-05-26T11:39:02"/>
    <d v="2015-06-26T04:00:00"/>
  </r>
  <r>
    <x v="127"/>
    <n v="979"/>
    <x v="2"/>
    <s v="US"/>
    <s v="USD"/>
    <n v="1410543495"/>
    <n v="1407865095"/>
    <b v="0"/>
    <n v="16"/>
    <b v="0"/>
    <s v="food/food trucks"/>
    <x v="904"/>
    <n v="61.1875"/>
    <x v="7"/>
    <x v="19"/>
    <d v="2014-08-12T17:38:15"/>
    <d v="2014-09-12T17:38:15"/>
  </r>
  <r>
    <x v="102"/>
    <n v="1020"/>
    <x v="2"/>
    <s v="US"/>
    <s v="USD"/>
    <n v="1474507065"/>
    <n v="1471915065"/>
    <b v="0"/>
    <n v="3"/>
    <b v="0"/>
    <s v="food/food trucks"/>
    <x v="905"/>
    <n v="340"/>
    <x v="7"/>
    <x v="19"/>
    <d v="2016-08-23T01:17:45"/>
    <d v="2016-09-22T01:17:45"/>
  </r>
  <r>
    <x v="3"/>
    <n v="17"/>
    <x v="2"/>
    <s v="US"/>
    <s v="USD"/>
    <n v="1424593763"/>
    <n v="1422001763"/>
    <b v="0"/>
    <n v="3"/>
    <b v="0"/>
    <s v="food/food trucks"/>
    <x v="906"/>
    <n v="5.666666666666667"/>
    <x v="7"/>
    <x v="19"/>
    <d v="2015-01-23T08:29:23"/>
    <d v="2015-02-22T08:29:23"/>
  </r>
  <r>
    <x v="31"/>
    <n v="100"/>
    <x v="2"/>
    <s v="GB"/>
    <s v="GBP"/>
    <n v="1433021171"/>
    <n v="1430429171"/>
    <b v="0"/>
    <n v="2"/>
    <b v="0"/>
    <s v="food/food trucks"/>
    <x v="177"/>
    <n v="50"/>
    <x v="7"/>
    <x v="19"/>
    <d v="2015-04-30T21:26:11"/>
    <d v="2015-05-30T21:26:11"/>
  </r>
  <r>
    <x v="31"/>
    <n v="25"/>
    <x v="2"/>
    <s v="US"/>
    <s v="USD"/>
    <n v="1415909927"/>
    <n v="1414351127"/>
    <b v="0"/>
    <n v="1"/>
    <b v="0"/>
    <s v="food/food trucks"/>
    <x v="370"/>
    <n v="25"/>
    <x v="7"/>
    <x v="19"/>
    <d v="2014-10-26T19:18:47"/>
    <d v="2014-11-13T20:18:47"/>
  </r>
  <r>
    <x v="7"/>
    <n v="0"/>
    <x v="2"/>
    <s v="US"/>
    <s v="USD"/>
    <n v="1408551752"/>
    <n v="1405959752"/>
    <b v="0"/>
    <n v="0"/>
    <b v="0"/>
    <s v="food/food trucks"/>
    <x v="109"/>
    <e v="#DIV/0!"/>
    <x v="7"/>
    <x v="19"/>
    <d v="2014-07-21T16:22:32"/>
    <d v="2014-08-20T16:22:32"/>
  </r>
  <r>
    <x v="152"/>
    <n v="30"/>
    <x v="2"/>
    <s v="US"/>
    <s v="USD"/>
    <n v="1438576057"/>
    <n v="1435552057"/>
    <b v="0"/>
    <n v="1"/>
    <b v="0"/>
    <s v="food/food trucks"/>
    <x v="907"/>
    <n v="30"/>
    <x v="7"/>
    <x v="19"/>
    <d v="2015-06-29T04:27:37"/>
    <d v="2015-08-03T04:27:37"/>
  </r>
  <r>
    <x v="36"/>
    <n v="886"/>
    <x v="2"/>
    <s v="US"/>
    <s v="USD"/>
    <n v="1462738327"/>
    <n v="1460146327"/>
    <b v="0"/>
    <n v="19"/>
    <b v="0"/>
    <s v="food/food trucks"/>
    <x v="908"/>
    <n v="46.631578947368418"/>
    <x v="7"/>
    <x v="19"/>
    <d v="2016-04-08T20:12:07"/>
    <d v="2016-05-08T20:12:07"/>
  </r>
  <r>
    <x v="22"/>
    <n v="585"/>
    <x v="2"/>
    <s v="US"/>
    <s v="USD"/>
    <n v="1436981339"/>
    <n v="1434389339"/>
    <b v="0"/>
    <n v="9"/>
    <b v="0"/>
    <s v="food/food trucks"/>
    <x v="909"/>
    <n v="65"/>
    <x v="7"/>
    <x v="19"/>
    <d v="2015-06-15T17:28:59"/>
    <d v="2015-07-15T17:28:59"/>
  </r>
  <r>
    <x v="164"/>
    <n v="10"/>
    <x v="2"/>
    <s v="AU"/>
    <s v="AUD"/>
    <n v="1488805200"/>
    <n v="1484094498"/>
    <b v="0"/>
    <n v="1"/>
    <b v="0"/>
    <s v="food/food trucks"/>
    <x v="910"/>
    <n v="10"/>
    <x v="7"/>
    <x v="19"/>
    <d v="2017-01-11T00:28:18"/>
    <d v="2017-03-06T13:00:00"/>
  </r>
  <r>
    <x v="12"/>
    <n v="0"/>
    <x v="2"/>
    <s v="GB"/>
    <s v="GBP"/>
    <n v="1413388296"/>
    <n v="1410796296"/>
    <b v="0"/>
    <n v="0"/>
    <b v="0"/>
    <s v="food/food trucks"/>
    <x v="109"/>
    <e v="#DIV/0!"/>
    <x v="7"/>
    <x v="19"/>
    <d v="2014-09-15T15:51:36"/>
    <d v="2014-10-15T15:51:36"/>
  </r>
  <r>
    <x v="96"/>
    <n v="5"/>
    <x v="2"/>
    <s v="US"/>
    <s v="USD"/>
    <n v="1408225452"/>
    <n v="1405633452"/>
    <b v="0"/>
    <n v="1"/>
    <b v="0"/>
    <s v="food/food trucks"/>
    <x v="440"/>
    <n v="5"/>
    <x v="7"/>
    <x v="19"/>
    <d v="2014-07-17T21:44:12"/>
    <d v="2014-08-16T21:44:12"/>
  </r>
  <r>
    <x v="127"/>
    <n v="3200"/>
    <x v="2"/>
    <s v="CA"/>
    <s v="CAD"/>
    <n v="1446052627"/>
    <n v="1443460627"/>
    <b v="0"/>
    <n v="5"/>
    <b v="0"/>
    <s v="food/food trucks"/>
    <x v="911"/>
    <n v="640"/>
    <x v="7"/>
    <x v="19"/>
    <d v="2015-09-28T17:17:07"/>
    <d v="2015-10-28T17:17:07"/>
  </r>
  <r>
    <x v="63"/>
    <n v="5875"/>
    <x v="2"/>
    <s v="US"/>
    <s v="USD"/>
    <n v="1403983314"/>
    <n v="1400786514"/>
    <b v="0"/>
    <n v="85"/>
    <b v="0"/>
    <s v="food/food trucks"/>
    <x v="912"/>
    <n v="69.117647058823536"/>
    <x v="7"/>
    <x v="19"/>
    <d v="2014-05-22T19:21:54"/>
    <d v="2014-06-28T19:21:54"/>
  </r>
  <r>
    <x v="63"/>
    <n v="4"/>
    <x v="2"/>
    <s v="US"/>
    <s v="USD"/>
    <n v="1425197321"/>
    <n v="1422605321"/>
    <b v="0"/>
    <n v="3"/>
    <b v="0"/>
    <s v="food/food trucks"/>
    <x v="168"/>
    <n v="1.3333333333333333"/>
    <x v="7"/>
    <x v="19"/>
    <d v="2015-01-30T08:08:41"/>
    <d v="2015-03-01T08:08:41"/>
  </r>
  <r>
    <x v="28"/>
    <n v="42"/>
    <x v="2"/>
    <s v="US"/>
    <s v="USD"/>
    <n v="1484239320"/>
    <n v="1482609088"/>
    <b v="0"/>
    <n v="4"/>
    <b v="0"/>
    <s v="food/food trucks"/>
    <x v="913"/>
    <n v="10.5"/>
    <x v="7"/>
    <x v="19"/>
    <d v="2016-12-24T19:51:28"/>
    <d v="2017-01-12T16:42:00"/>
  </r>
  <r>
    <x v="30"/>
    <n v="100"/>
    <x v="2"/>
    <s v="US"/>
    <s v="USD"/>
    <n v="1478059140"/>
    <n v="1476391223"/>
    <b v="0"/>
    <n v="3"/>
    <b v="0"/>
    <s v="food/food trucks"/>
    <x v="914"/>
    <n v="33.333333333333336"/>
    <x v="7"/>
    <x v="19"/>
    <d v="2016-10-13T20:40:23"/>
    <d v="2016-11-02T03:59:00"/>
  </r>
  <r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x v="20"/>
    <d v="2017-01-06T14:23:31"/>
    <d v="2017-02-06T14:23:31"/>
  </r>
  <r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x v="20"/>
    <d v="2015-05-06T20:45:49"/>
    <d v="2015-06-08T04:00:00"/>
  </r>
  <r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x v="20"/>
    <d v="2015-04-29T20:43:15"/>
    <d v="2015-06-01T22:42:00"/>
  </r>
  <r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x v="20"/>
    <d v="2015-04-15T21:28:43"/>
    <d v="2015-05-17T18:00:00"/>
  </r>
  <r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x v="20"/>
    <d v="2016-12-07T16:49:00"/>
    <d v="2016-12-28T16:49:00"/>
  </r>
  <r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x v="20"/>
    <d v="2016-06-08T23:29:55"/>
    <d v="2016-06-29T23:29:55"/>
  </r>
  <r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x v="20"/>
    <d v="2014-08-01T15:58:45"/>
    <d v="2014-08-31T15:58:45"/>
  </r>
  <r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x v="20"/>
    <d v="2016-02-19T14:29:20"/>
    <d v="2016-03-20T13:29:20"/>
  </r>
  <r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x v="20"/>
    <d v="2017-01-12T12:09:38"/>
    <d v="2017-02-11T12:09:38"/>
  </r>
  <r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x v="20"/>
    <d v="2016-02-09T18:37:33"/>
    <d v="2016-04-09T17:37:33"/>
  </r>
  <r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x v="20"/>
    <d v="2015-03-09T11:42:59"/>
    <d v="2015-04-08T11:42:59"/>
  </r>
  <r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x v="20"/>
    <d v="2015-10-21T08:20:53"/>
    <d v="2015-12-20T09:00:00"/>
  </r>
  <r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x v="20"/>
    <d v="2015-11-18T19:38:59"/>
    <d v="2015-12-18T19:38:59"/>
  </r>
  <r>
    <x v="36"/>
    <n v="37994"/>
    <x v="0"/>
    <s v="US"/>
    <s v="USD"/>
    <n v="1465797540"/>
    <n v="1463155034"/>
    <b v="0"/>
    <n v="314"/>
    <b v="1"/>
    <s v="photography/photobooks"/>
    <x v="926"/>
    <n v="121"/>
    <x v="8"/>
    <x v="20"/>
    <d v="2016-05-13T15:57:14"/>
    <d v="2016-06-13T05:59:00"/>
  </r>
  <r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x v="20"/>
    <d v="2015-11-25T14:51:26"/>
    <d v="2015-12-31T03:00:00"/>
  </r>
  <r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x v="20"/>
    <d v="2015-06-06T18:30:00"/>
    <d v="2015-07-08T18:30:00"/>
  </r>
  <r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x v="20"/>
    <d v="2015-03-26T11:27:36"/>
    <d v="2015-04-16T11:27:36"/>
  </r>
  <r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x v="20"/>
    <d v="2016-06-15T14:34:06"/>
    <d v="2016-07-15T14:34:06"/>
  </r>
  <r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x v="20"/>
    <d v="2015-05-28T06:55:54"/>
    <d v="2015-06-27T06:55:54"/>
  </r>
  <r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x v="20"/>
    <d v="2015-05-01T14:45:27"/>
    <d v="2015-05-31T14:45:27"/>
  </r>
  <r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x v="20"/>
    <d v="2015-10-20T17:57:13"/>
    <d v="2015-12-04T05:00:00"/>
  </r>
  <r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x v="20"/>
    <d v="2015-05-14T12:09:11"/>
    <d v="2015-06-13T12:09:11"/>
  </r>
  <r>
    <x v="42"/>
    <n v="1035"/>
    <x v="0"/>
    <s v="AT"/>
    <s v="EUR"/>
    <n v="1489238940"/>
    <n v="1486406253"/>
    <b v="0"/>
    <n v="32"/>
    <b v="1"/>
    <s v="photography/photobooks"/>
    <x v="935"/>
    <n v="32.34375"/>
    <x v="8"/>
    <x v="20"/>
    <d v="2017-02-06T18:37:33"/>
    <d v="2017-03-11T13:29:00"/>
  </r>
  <r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x v="20"/>
    <d v="2016-03-01T10:19:33"/>
    <d v="2016-03-31T10:00:00"/>
  </r>
  <r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x v="20"/>
    <d v="2016-02-23T17:01:04"/>
    <d v="2016-03-24T16:01:04"/>
  </r>
  <r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x v="20"/>
    <d v="2017-01-26T20:18:25"/>
    <d v="2017-02-25T20:18:25"/>
  </r>
  <r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x v="20"/>
    <d v="2015-05-08T22:36:12"/>
    <d v="2015-05-31T21:00:00"/>
  </r>
  <r>
    <x v="28"/>
    <n v="1011"/>
    <x v="0"/>
    <s v="CA"/>
    <s v="CAD"/>
    <n v="1465505261"/>
    <n v="1464209261"/>
    <b v="0"/>
    <n v="6"/>
    <b v="1"/>
    <s v="photography/photobooks"/>
    <x v="940"/>
    <n v="168.5"/>
    <x v="8"/>
    <x v="20"/>
    <d v="2016-05-25T20:47:41"/>
    <d v="2016-06-09T20:47:41"/>
  </r>
  <r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x v="20"/>
    <d v="2015-11-10T22:48:15"/>
    <d v="2015-11-27T01:00:00"/>
  </r>
  <r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x v="20"/>
    <d v="2016-12-27T18:08:20"/>
    <d v="2017-01-31T18:08:20"/>
  </r>
  <r>
    <x v="13"/>
    <n v="2636"/>
    <x v="0"/>
    <s v="US"/>
    <s v="USD"/>
    <n v="1433880605"/>
    <n v="1428696605"/>
    <b v="0"/>
    <n v="25"/>
    <b v="1"/>
    <s v="photography/photobooks"/>
    <x v="943"/>
    <n v="105.44"/>
    <x v="8"/>
    <x v="20"/>
    <d v="2015-04-10T20:10:05"/>
    <d v="2015-06-09T20:10:05"/>
  </r>
  <r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x v="20"/>
    <d v="2014-04-30T22:09:16"/>
    <d v="2014-05-30T22:09:16"/>
  </r>
  <r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x v="20"/>
    <d v="2015-08-31T14:47:37"/>
    <d v="2015-10-02T23:03:00"/>
  </r>
  <r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x v="20"/>
    <d v="2016-06-14T19:25:40"/>
    <d v="2016-07-14T19:25:40"/>
  </r>
  <r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x v="20"/>
    <d v="2015-10-01T15:53:20"/>
    <d v="2015-11-01T03:00:00"/>
  </r>
  <r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x v="20"/>
    <d v="2016-09-20T11:05:13"/>
    <d v="2016-10-20T11:05:13"/>
  </r>
  <r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x v="20"/>
    <d v="2015-07-26T15:05:12"/>
    <d v="2015-08-25T15:05:12"/>
  </r>
  <r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x v="20"/>
    <d v="2016-11-06T11:24:48"/>
    <d v="2016-12-04T00:00:00"/>
  </r>
  <r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x v="20"/>
    <d v="2016-03-01T17:17:27"/>
    <d v="2016-04-01T04:00:00"/>
  </r>
  <r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x v="20"/>
    <d v="2016-10-11T04:15:09"/>
    <d v="2016-11-10T05:15:09"/>
  </r>
  <r>
    <x v="36"/>
    <n v="1060"/>
    <x v="1"/>
    <s v="US"/>
    <s v="USD"/>
    <n v="1402060302"/>
    <n v="1396876302"/>
    <b v="0"/>
    <n v="18"/>
    <b v="0"/>
    <s v="music/world music"/>
    <x v="953"/>
    <n v="58.888888888888886"/>
    <x v="4"/>
    <x v="21"/>
    <d v="2014-04-07T13:11:42"/>
    <d v="2014-06-06T13:11:42"/>
  </r>
  <r>
    <x v="9"/>
    <n v="132"/>
    <x v="1"/>
    <s v="US"/>
    <s v="USD"/>
    <n v="1382478278"/>
    <n v="1377294278"/>
    <b v="0"/>
    <n v="3"/>
    <b v="0"/>
    <s v="music/world music"/>
    <x v="954"/>
    <n v="44"/>
    <x v="4"/>
    <x v="21"/>
    <d v="2013-08-23T21:44:38"/>
    <d v="2013-10-22T21:44:38"/>
  </r>
  <r>
    <x v="63"/>
    <n v="1937"/>
    <x v="1"/>
    <s v="US"/>
    <s v="USD"/>
    <n v="1398042000"/>
    <n v="1395089981"/>
    <b v="0"/>
    <n v="40"/>
    <b v="0"/>
    <s v="music/world music"/>
    <x v="955"/>
    <n v="48.424999999999997"/>
    <x v="4"/>
    <x v="21"/>
    <d v="2014-03-17T20:59:41"/>
    <d v="2014-04-21T01:00:00"/>
  </r>
  <r>
    <x v="13"/>
    <n v="0"/>
    <x v="1"/>
    <s v="US"/>
    <s v="USD"/>
    <n v="1407394800"/>
    <n v="1404770616"/>
    <b v="0"/>
    <n v="0"/>
    <b v="0"/>
    <s v="music/world music"/>
    <x v="109"/>
    <e v="#DIV/0!"/>
    <x v="4"/>
    <x v="21"/>
    <d v="2014-07-07T22:03:36"/>
    <d v="2014-08-07T07:00:00"/>
  </r>
  <r>
    <x v="10"/>
    <n v="1465"/>
    <x v="1"/>
    <s v="US"/>
    <s v="USD"/>
    <n v="1317231008"/>
    <n v="1312047008"/>
    <b v="0"/>
    <n v="24"/>
    <b v="0"/>
    <s v="music/world music"/>
    <x v="956"/>
    <n v="61.041666666666664"/>
    <x v="4"/>
    <x v="21"/>
    <d v="2011-07-30T17:30:08"/>
    <d v="2011-09-28T17:30:08"/>
  </r>
  <r>
    <x v="181"/>
    <n v="25"/>
    <x v="1"/>
    <s v="US"/>
    <s v="USD"/>
    <n v="1334592000"/>
    <n v="1331982127"/>
    <b v="0"/>
    <n v="1"/>
    <b v="0"/>
    <s v="music/world music"/>
    <x v="957"/>
    <n v="25"/>
    <x v="4"/>
    <x v="21"/>
    <d v="2012-03-17T11:02:07"/>
    <d v="2012-04-16T16:00:00"/>
  </r>
  <r>
    <x v="69"/>
    <n v="0"/>
    <x v="1"/>
    <s v="US"/>
    <s v="USD"/>
    <n v="1298589630"/>
    <n v="1295997630"/>
    <b v="0"/>
    <n v="0"/>
    <b v="0"/>
    <s v="music/world music"/>
    <x v="109"/>
    <e v="#DIV/0!"/>
    <x v="4"/>
    <x v="21"/>
    <d v="2011-01-25T23:20:30"/>
    <d v="2011-02-24T23:20:30"/>
  </r>
  <r>
    <x v="10"/>
    <n v="0"/>
    <x v="1"/>
    <s v="US"/>
    <s v="USD"/>
    <n v="1440723600"/>
    <n v="1436394968"/>
    <b v="0"/>
    <n v="0"/>
    <b v="0"/>
    <s v="music/world music"/>
    <x v="109"/>
    <e v="#DIV/0!"/>
    <x v="4"/>
    <x v="21"/>
    <d v="2015-07-08T22:36:08"/>
    <d v="2015-08-28T01:00:00"/>
  </r>
  <r>
    <x v="10"/>
    <n v="40"/>
    <x v="1"/>
    <s v="US"/>
    <s v="USD"/>
    <n v="1381090870"/>
    <n v="1377030070"/>
    <b v="0"/>
    <n v="1"/>
    <b v="0"/>
    <s v="music/world music"/>
    <x v="417"/>
    <n v="40"/>
    <x v="4"/>
    <x v="21"/>
    <d v="2013-08-20T20:21:10"/>
    <d v="2013-10-06T20:21:10"/>
  </r>
  <r>
    <x v="28"/>
    <n v="116"/>
    <x v="1"/>
    <s v="US"/>
    <s v="USD"/>
    <n v="1329864374"/>
    <n v="1328049974"/>
    <b v="0"/>
    <n v="6"/>
    <b v="0"/>
    <s v="music/world music"/>
    <x v="958"/>
    <n v="19.333333333333332"/>
    <x v="4"/>
    <x v="21"/>
    <d v="2012-01-31T22:46:14"/>
    <d v="2012-02-21T22:46:14"/>
  </r>
  <r>
    <x v="63"/>
    <n v="0"/>
    <x v="1"/>
    <s v="GB"/>
    <s v="GBP"/>
    <n v="1422903342"/>
    <n v="1420311342"/>
    <b v="0"/>
    <n v="0"/>
    <b v="0"/>
    <s v="music/world music"/>
    <x v="109"/>
    <e v="#DIV/0!"/>
    <x v="4"/>
    <x v="21"/>
    <d v="2015-01-03T18:55:42"/>
    <d v="2015-02-02T18:55:42"/>
  </r>
  <r>
    <x v="231"/>
    <n v="210"/>
    <x v="1"/>
    <s v="US"/>
    <s v="USD"/>
    <n v="1387077299"/>
    <n v="1383621299"/>
    <b v="0"/>
    <n v="6"/>
    <b v="0"/>
    <s v="music/world music"/>
    <x v="959"/>
    <n v="35"/>
    <x v="4"/>
    <x v="21"/>
    <d v="2013-11-05T03:14:59"/>
    <d v="2013-12-15T03:14:59"/>
  </r>
  <r>
    <x v="30"/>
    <n v="0"/>
    <x v="1"/>
    <s v="US"/>
    <s v="USD"/>
    <n v="1343491200"/>
    <n v="1342801164"/>
    <b v="0"/>
    <n v="0"/>
    <b v="0"/>
    <s v="music/world music"/>
    <x v="109"/>
    <e v="#DIV/0!"/>
    <x v="4"/>
    <x v="21"/>
    <d v="2012-07-20T16:19:24"/>
    <d v="2012-07-28T16:00:00"/>
  </r>
  <r>
    <x v="31"/>
    <n v="0"/>
    <x v="1"/>
    <s v="US"/>
    <s v="USD"/>
    <n v="1345790865"/>
    <n v="1344062865"/>
    <b v="0"/>
    <n v="0"/>
    <b v="0"/>
    <s v="music/world music"/>
    <x v="109"/>
    <e v="#DIV/0!"/>
    <x v="4"/>
    <x v="21"/>
    <d v="2012-08-04T06:47:45"/>
    <d v="2012-08-24T06:47:45"/>
  </r>
  <r>
    <x v="28"/>
    <n v="178"/>
    <x v="1"/>
    <s v="US"/>
    <s v="USD"/>
    <n v="1312641536"/>
    <n v="1310049536"/>
    <b v="0"/>
    <n v="3"/>
    <b v="0"/>
    <s v="music/world music"/>
    <x v="960"/>
    <n v="59.333333333333336"/>
    <x v="4"/>
    <x v="21"/>
    <d v="2011-07-07T14:38:56"/>
    <d v="2011-08-06T14:38:56"/>
  </r>
  <r>
    <x v="30"/>
    <n v="0"/>
    <x v="1"/>
    <s v="US"/>
    <s v="USD"/>
    <n v="1325804767"/>
    <n v="1323212767"/>
    <b v="0"/>
    <n v="0"/>
    <b v="0"/>
    <s v="music/world music"/>
    <x v="109"/>
    <e v="#DIV/0!"/>
    <x v="4"/>
    <x v="21"/>
    <d v="2011-12-06T23:06:07"/>
    <d v="2012-01-05T23:06:07"/>
  </r>
  <r>
    <x v="6"/>
    <n v="241"/>
    <x v="1"/>
    <s v="US"/>
    <s v="USD"/>
    <n v="1373665860"/>
    <n v="1368579457"/>
    <b v="0"/>
    <n v="8"/>
    <b v="0"/>
    <s v="music/world music"/>
    <x v="961"/>
    <n v="30.125"/>
    <x v="4"/>
    <x v="21"/>
    <d v="2013-05-15T00:57:37"/>
    <d v="2013-07-12T21:51:00"/>
  </r>
  <r>
    <x v="10"/>
    <n v="2537"/>
    <x v="1"/>
    <s v="US"/>
    <s v="USD"/>
    <n v="1414994340"/>
    <n v="1413057980"/>
    <b v="0"/>
    <n v="34"/>
    <b v="0"/>
    <s v="music/world music"/>
    <x v="962"/>
    <n v="74.617647058823536"/>
    <x v="4"/>
    <x v="21"/>
    <d v="2014-10-11T20:06:20"/>
    <d v="2014-11-03T05:59:00"/>
  </r>
  <r>
    <x v="232"/>
    <n v="5"/>
    <x v="1"/>
    <s v="US"/>
    <s v="USD"/>
    <n v="1315747080"/>
    <n v="1314417502"/>
    <b v="0"/>
    <n v="1"/>
    <b v="0"/>
    <s v="music/world music"/>
    <x v="963"/>
    <n v="5"/>
    <x v="4"/>
    <x v="21"/>
    <d v="2011-08-27T03:58:22"/>
    <d v="2011-09-11T13:18:00"/>
  </r>
  <r>
    <x v="14"/>
    <n v="1691"/>
    <x v="1"/>
    <s v="US"/>
    <s v="USD"/>
    <n v="1310158800"/>
    <n v="1304888771"/>
    <b v="0"/>
    <n v="38"/>
    <b v="0"/>
    <s v="music/world music"/>
    <x v="964"/>
    <n v="44.5"/>
    <x v="4"/>
    <x v="21"/>
    <d v="2011-05-08T21:06:11"/>
    <d v="2011-07-08T21:00:00"/>
  </r>
  <r>
    <x v="13"/>
    <n v="2076"/>
    <x v="0"/>
    <s v="US"/>
    <s v="USD"/>
    <n v="1366664400"/>
    <n v="1363981723"/>
    <b v="1"/>
    <n v="45"/>
    <b v="1"/>
    <s v="music/rock"/>
    <x v="965"/>
    <n v="46.133333333333333"/>
    <x v="4"/>
    <x v="11"/>
    <d v="2013-03-22T19:48:43"/>
    <d v="2013-04-22T21:00:00"/>
  </r>
  <r>
    <x v="13"/>
    <n v="2405"/>
    <x v="0"/>
    <s v="US"/>
    <s v="USD"/>
    <n v="1402755834"/>
    <n v="1400163834"/>
    <b v="1"/>
    <n v="17"/>
    <b v="1"/>
    <s v="music/rock"/>
    <x v="966"/>
    <n v="141.47058823529412"/>
    <x v="4"/>
    <x v="11"/>
    <d v="2014-05-15T14:23:54"/>
    <d v="2014-06-14T14:23:54"/>
  </r>
  <r>
    <x v="13"/>
    <n v="2340"/>
    <x v="0"/>
    <s v="US"/>
    <s v="USD"/>
    <n v="1323136949"/>
    <n v="1319245349"/>
    <b v="1"/>
    <n v="31"/>
    <b v="1"/>
    <s v="music/rock"/>
    <x v="967"/>
    <n v="75.483870967741936"/>
    <x v="4"/>
    <x v="11"/>
    <d v="2011-10-22T01:02:29"/>
    <d v="2011-12-06T02:02:29"/>
  </r>
  <r>
    <x v="8"/>
    <n v="4275"/>
    <x v="0"/>
    <s v="US"/>
    <s v="USD"/>
    <n v="1367823655"/>
    <n v="1365231655"/>
    <b v="1"/>
    <n v="50"/>
    <b v="1"/>
    <s v="music/rock"/>
    <x v="968"/>
    <n v="85.5"/>
    <x v="4"/>
    <x v="11"/>
    <d v="2013-04-06T07:00:55"/>
    <d v="2013-05-06T07:00:55"/>
  </r>
  <r>
    <x v="30"/>
    <n v="3791"/>
    <x v="0"/>
    <s v="US"/>
    <s v="USD"/>
    <n v="1402642740"/>
    <n v="1399563953"/>
    <b v="1"/>
    <n v="59"/>
    <b v="1"/>
    <s v="music/rock"/>
    <x v="969"/>
    <n v="64.254237288135599"/>
    <x v="4"/>
    <x v="11"/>
    <d v="2014-05-08T15:45:53"/>
    <d v="2014-06-13T06:59:00"/>
  </r>
  <r>
    <x v="10"/>
    <n v="5222"/>
    <x v="0"/>
    <s v="US"/>
    <s v="USD"/>
    <n v="1341683211"/>
    <n v="1339091211"/>
    <b v="1"/>
    <n v="81"/>
    <b v="1"/>
    <s v="music/rock"/>
    <x v="970"/>
    <n v="64.46913580246914"/>
    <x v="4"/>
    <x v="11"/>
    <d v="2012-06-07T17:46:51"/>
    <d v="2012-07-07T17:46:51"/>
  </r>
  <r>
    <x v="11"/>
    <n v="60046"/>
    <x v="0"/>
    <s v="US"/>
    <s v="USD"/>
    <n v="1410017131"/>
    <n v="1406129131"/>
    <b v="1"/>
    <n v="508"/>
    <b v="1"/>
    <s v="music/rock"/>
    <x v="971"/>
    <n v="118.2007874015748"/>
    <x v="4"/>
    <x v="11"/>
    <d v="2014-07-23T15:25:31"/>
    <d v="2014-09-06T15:25:31"/>
  </r>
  <r>
    <x v="12"/>
    <n v="6108"/>
    <x v="0"/>
    <s v="US"/>
    <s v="USD"/>
    <n v="1316979167"/>
    <n v="1311795167"/>
    <b v="1"/>
    <n v="74"/>
    <b v="1"/>
    <s v="music/rock"/>
    <x v="972"/>
    <n v="82.540540540540547"/>
    <x v="4"/>
    <x v="11"/>
    <d v="2011-07-27T19:32:47"/>
    <d v="2011-09-25T19:32:47"/>
  </r>
  <r>
    <x v="8"/>
    <n v="4818"/>
    <x v="0"/>
    <s v="US"/>
    <s v="USD"/>
    <n v="1382658169"/>
    <n v="1380238969"/>
    <b v="1"/>
    <n v="141"/>
    <b v="1"/>
    <s v="music/rock"/>
    <x v="973"/>
    <n v="34.170212765957444"/>
    <x v="4"/>
    <x v="11"/>
    <d v="2013-09-26T23:42:49"/>
    <d v="2013-10-24T23:42:49"/>
  </r>
  <r>
    <x v="185"/>
    <n v="30383.32"/>
    <x v="0"/>
    <s v="US"/>
    <s v="USD"/>
    <n v="1409770107"/>
    <n v="1407178107"/>
    <b v="1"/>
    <n v="711"/>
    <b v="1"/>
    <s v="music/rock"/>
    <x v="974"/>
    <n v="42.73322081575246"/>
    <x v="4"/>
    <x v="11"/>
    <d v="2014-08-04T18:48:27"/>
    <d v="2014-09-03T18:48:27"/>
  </r>
  <r>
    <x v="233"/>
    <n v="13323"/>
    <x v="0"/>
    <s v="US"/>
    <s v="USD"/>
    <n v="1293857940"/>
    <n v="1288968886"/>
    <b v="1"/>
    <n v="141"/>
    <b v="1"/>
    <s v="music/rock"/>
    <x v="975"/>
    <n v="94.489361702127653"/>
    <x v="4"/>
    <x v="11"/>
    <d v="2010-11-05T14:54:46"/>
    <d v="2011-01-01T04:59:00"/>
  </r>
  <r>
    <x v="9"/>
    <n v="6071"/>
    <x v="0"/>
    <s v="US"/>
    <s v="USD"/>
    <n v="1385932652"/>
    <n v="1383337052"/>
    <b v="1"/>
    <n v="109"/>
    <b v="1"/>
    <s v="music/rock"/>
    <x v="976"/>
    <n v="55.697247706422019"/>
    <x v="4"/>
    <x v="11"/>
    <d v="2013-11-01T20:17:32"/>
    <d v="2013-12-01T21:17:32"/>
  </r>
  <r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x v="11"/>
    <d v="2012-01-13T22:03:51"/>
    <d v="2012-02-12T22:03:51"/>
  </r>
  <r>
    <x v="62"/>
    <n v="16210"/>
    <x v="0"/>
    <s v="US"/>
    <s v="USD"/>
    <n v="1301792590"/>
    <n v="1297562590"/>
    <b v="1"/>
    <n v="176"/>
    <b v="1"/>
    <s v="music/rock"/>
    <x v="978"/>
    <n v="92.102272727272734"/>
    <x v="4"/>
    <x v="11"/>
    <d v="2011-02-13T02:03:10"/>
    <d v="2011-04-03T01:03:10"/>
  </r>
  <r>
    <x v="14"/>
    <n v="25577.56"/>
    <x v="0"/>
    <s v="US"/>
    <s v="USD"/>
    <n v="1377960012"/>
    <n v="1375368012"/>
    <b v="1"/>
    <n v="670"/>
    <b v="1"/>
    <s v="music/rock"/>
    <x v="979"/>
    <n v="38.175462686567165"/>
    <x v="4"/>
    <x v="11"/>
    <d v="2013-08-01T14:40:12"/>
    <d v="2013-08-31T14:40:12"/>
  </r>
  <r>
    <x v="30"/>
    <n v="2606"/>
    <x v="0"/>
    <s v="US"/>
    <s v="USD"/>
    <n v="1402286340"/>
    <n v="1399504664"/>
    <b v="1"/>
    <n v="96"/>
    <b v="1"/>
    <s v="music/rock"/>
    <x v="980"/>
    <n v="27.145833333333332"/>
    <x v="4"/>
    <x v="11"/>
    <d v="2014-05-07T23:17:44"/>
    <d v="2014-06-09T03:59:00"/>
  </r>
  <r>
    <x v="126"/>
    <n v="3751"/>
    <x v="0"/>
    <s v="US"/>
    <s v="USD"/>
    <n v="1393445620"/>
    <n v="1390853620"/>
    <b v="1"/>
    <n v="74"/>
    <b v="1"/>
    <s v="music/rock"/>
    <x v="981"/>
    <n v="50.689189189189186"/>
    <x v="4"/>
    <x v="11"/>
    <d v="2014-01-27T20:13:40"/>
    <d v="2014-02-26T20:13:40"/>
  </r>
  <r>
    <x v="13"/>
    <n v="2025"/>
    <x v="0"/>
    <s v="US"/>
    <s v="USD"/>
    <n v="1390983227"/>
    <n v="1388391227"/>
    <b v="1"/>
    <n v="52"/>
    <b v="1"/>
    <s v="music/rock"/>
    <x v="982"/>
    <n v="38.942307692307693"/>
    <x v="4"/>
    <x v="11"/>
    <d v="2013-12-30T08:13:47"/>
    <d v="2014-01-29T08:13:47"/>
  </r>
  <r>
    <x v="115"/>
    <n v="8152"/>
    <x v="0"/>
    <s v="CA"/>
    <s v="CAD"/>
    <n v="1392574692"/>
    <n v="1389982692"/>
    <b v="1"/>
    <n v="105"/>
    <b v="1"/>
    <s v="music/rock"/>
    <x v="983"/>
    <n v="77.638095238095232"/>
    <x v="4"/>
    <x v="11"/>
    <d v="2014-01-17T18:18:12"/>
    <d v="2014-02-16T18:18:12"/>
  </r>
  <r>
    <x v="15"/>
    <n v="1785"/>
    <x v="0"/>
    <s v="US"/>
    <s v="USD"/>
    <n v="1396054800"/>
    <n v="1393034470"/>
    <b v="1"/>
    <n v="41"/>
    <b v="1"/>
    <s v="music/rock"/>
    <x v="984"/>
    <n v="43.536585365853661"/>
    <x v="4"/>
    <x v="11"/>
    <d v="2014-02-22T02:01:10"/>
    <d v="2014-03-29T01:00:00"/>
  </r>
  <r>
    <x v="81"/>
    <n v="1082"/>
    <x v="0"/>
    <s v="US"/>
    <s v="USD"/>
    <n v="1383062083"/>
    <n v="1380556483"/>
    <b v="1"/>
    <n v="34"/>
    <b v="1"/>
    <s v="music/rock"/>
    <x v="985"/>
    <n v="31.823529411764707"/>
    <x v="4"/>
    <x v="11"/>
    <d v="2013-09-30T15:54:43"/>
    <d v="2013-10-29T15:54:43"/>
  </r>
  <r>
    <x v="8"/>
    <n v="4170.17"/>
    <x v="0"/>
    <s v="US"/>
    <s v="USD"/>
    <n v="1291131815"/>
    <n v="1287071015"/>
    <b v="1"/>
    <n v="66"/>
    <b v="1"/>
    <s v="music/rock"/>
    <x v="986"/>
    <n v="63.184393939393942"/>
    <x v="4"/>
    <x v="11"/>
    <d v="2010-10-14T15:43:35"/>
    <d v="2010-11-30T15:43:35"/>
  </r>
  <r>
    <x v="196"/>
    <n v="9545"/>
    <x v="0"/>
    <s v="US"/>
    <s v="USD"/>
    <n v="1389474145"/>
    <n v="1386882145"/>
    <b v="1"/>
    <n v="50"/>
    <b v="1"/>
    <s v="music/rock"/>
    <x v="987"/>
    <n v="190.9"/>
    <x v="4"/>
    <x v="11"/>
    <d v="2013-12-12T21:02:25"/>
    <d v="2014-01-11T21:02:25"/>
  </r>
  <r>
    <x v="29"/>
    <n v="22396"/>
    <x v="0"/>
    <s v="US"/>
    <s v="USD"/>
    <n v="1374674558"/>
    <n v="1372082558"/>
    <b v="1"/>
    <n v="159"/>
    <b v="1"/>
    <s v="music/rock"/>
    <x v="972"/>
    <n v="140.85534591194968"/>
    <x v="4"/>
    <x v="11"/>
    <d v="2013-06-24T14:02:38"/>
    <d v="2013-07-24T14:02:38"/>
  </r>
  <r>
    <x v="14"/>
    <n v="14000"/>
    <x v="0"/>
    <s v="US"/>
    <s v="USD"/>
    <n v="1379708247"/>
    <n v="1377116247"/>
    <b v="1"/>
    <n v="182"/>
    <b v="1"/>
    <s v="music/rock"/>
    <x v="988"/>
    <n v="76.92307692307692"/>
    <x v="4"/>
    <x v="11"/>
    <d v="2013-08-21T20:17:27"/>
    <d v="2013-09-20T20:17:27"/>
  </r>
  <r>
    <x v="234"/>
    <n v="20426"/>
    <x v="0"/>
    <s v="US"/>
    <s v="USD"/>
    <n v="1460764800"/>
    <n v="1458157512"/>
    <b v="1"/>
    <n v="206"/>
    <b v="1"/>
    <s v="music/rock"/>
    <x v="989"/>
    <n v="99.15533980582525"/>
    <x v="4"/>
    <x v="11"/>
    <d v="2016-03-16T19:45:12"/>
    <d v="2016-04-16T00:00:00"/>
  </r>
  <r>
    <x v="3"/>
    <n v="11472"/>
    <x v="0"/>
    <s v="US"/>
    <s v="USD"/>
    <n v="1332704042"/>
    <n v="1327523642"/>
    <b v="1"/>
    <n v="169"/>
    <b v="1"/>
    <s v="music/rock"/>
    <x v="990"/>
    <n v="67.881656804733723"/>
    <x v="4"/>
    <x v="11"/>
    <d v="2012-01-25T20:34:02"/>
    <d v="2012-03-25T19:34:02"/>
  </r>
  <r>
    <x v="51"/>
    <n v="7635"/>
    <x v="0"/>
    <s v="US"/>
    <s v="USD"/>
    <n v="1384363459"/>
    <n v="1381767859"/>
    <b v="1"/>
    <n v="31"/>
    <b v="1"/>
    <s v="music/rock"/>
    <x v="972"/>
    <n v="246.29032258064515"/>
    <x v="4"/>
    <x v="11"/>
    <d v="2013-10-14T16:24:19"/>
    <d v="2013-11-13T17:24:19"/>
  </r>
  <r>
    <x v="10"/>
    <n v="5300"/>
    <x v="0"/>
    <s v="US"/>
    <s v="USD"/>
    <n v="1276574400"/>
    <n v="1270576379"/>
    <b v="1"/>
    <n v="28"/>
    <b v="1"/>
    <s v="music/rock"/>
    <x v="938"/>
    <n v="189.28571428571428"/>
    <x v="4"/>
    <x v="11"/>
    <d v="2010-04-06T17:52:59"/>
    <d v="2010-06-15T04:00:00"/>
  </r>
  <r>
    <x v="23"/>
    <n v="4140"/>
    <x v="0"/>
    <s v="CA"/>
    <s v="CAD"/>
    <n v="1409506291"/>
    <n v="1406914291"/>
    <b v="1"/>
    <n v="54"/>
    <b v="1"/>
    <s v="music/rock"/>
    <x v="991"/>
    <n v="76.666666666666671"/>
    <x v="4"/>
    <x v="11"/>
    <d v="2014-08-01T17:31:31"/>
    <d v="2014-08-31T17:31:31"/>
  </r>
  <r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x v="11"/>
    <d v="2012-07-26T16:33:45"/>
    <d v="2012-08-30T16:33:45"/>
  </r>
  <r>
    <x v="36"/>
    <n v="24321.1"/>
    <x v="0"/>
    <s v="US"/>
    <s v="USD"/>
    <n v="1375908587"/>
    <n v="1372884587"/>
    <b v="1"/>
    <n v="389"/>
    <b v="1"/>
    <s v="music/rock"/>
    <x v="993"/>
    <n v="62.522107969151669"/>
    <x v="4"/>
    <x v="11"/>
    <d v="2013-07-03T20:49:47"/>
    <d v="2013-08-07T20:49:47"/>
  </r>
  <r>
    <x v="9"/>
    <n v="3132.63"/>
    <x v="0"/>
    <s v="US"/>
    <s v="USD"/>
    <n v="1251777600"/>
    <n v="1247504047"/>
    <b v="1"/>
    <n v="68"/>
    <b v="1"/>
    <s v="music/rock"/>
    <x v="994"/>
    <n v="46.06808823529412"/>
    <x v="4"/>
    <x v="11"/>
    <d v="2009-07-13T16:54:07"/>
    <d v="2009-09-01T04:00:00"/>
  </r>
  <r>
    <x v="36"/>
    <n v="15918.65"/>
    <x v="0"/>
    <s v="US"/>
    <s v="USD"/>
    <n v="1346765347"/>
    <n v="1343741347"/>
    <b v="1"/>
    <n v="413"/>
    <b v="1"/>
    <s v="music/rock"/>
    <x v="995"/>
    <n v="38.543946731234868"/>
    <x v="4"/>
    <x v="11"/>
    <d v="2012-07-31T13:29:07"/>
    <d v="2012-09-04T13:29:07"/>
  </r>
  <r>
    <x v="115"/>
    <n v="10071"/>
    <x v="0"/>
    <s v="US"/>
    <s v="USD"/>
    <n v="1403661600"/>
    <n v="1401196766"/>
    <b v="1"/>
    <n v="190"/>
    <b v="1"/>
    <s v="music/rock"/>
    <x v="996"/>
    <n v="53.005263157894738"/>
    <x v="4"/>
    <x v="11"/>
    <d v="2014-05-27T13:19:26"/>
    <d v="2014-06-25T02:00:00"/>
  </r>
  <r>
    <x v="235"/>
    <n v="13864.17"/>
    <x v="0"/>
    <s v="US"/>
    <s v="USD"/>
    <n v="1395624170"/>
    <n v="1392171770"/>
    <b v="1"/>
    <n v="189"/>
    <b v="1"/>
    <s v="music/rock"/>
    <x v="997"/>
    <n v="73.355396825396824"/>
    <x v="4"/>
    <x v="11"/>
    <d v="2014-02-12T02:22:50"/>
    <d v="2014-03-24T01:22:50"/>
  </r>
  <r>
    <x v="36"/>
    <n v="16636.78"/>
    <x v="0"/>
    <s v="US"/>
    <s v="USD"/>
    <n v="1299003054"/>
    <n v="1291227054"/>
    <b v="1"/>
    <n v="130"/>
    <b v="1"/>
    <s v="music/rock"/>
    <x v="998"/>
    <n v="127.97523076923076"/>
    <x v="4"/>
    <x v="11"/>
    <d v="2010-12-01T18:10:54"/>
    <d v="2011-03-01T18:10:54"/>
  </r>
  <r>
    <x v="39"/>
    <n v="7750"/>
    <x v="0"/>
    <s v="US"/>
    <s v="USD"/>
    <n v="1375033836"/>
    <n v="1373305836"/>
    <b v="1"/>
    <n v="74"/>
    <b v="1"/>
    <s v="music/rock"/>
    <x v="592"/>
    <n v="104.72972972972973"/>
    <x v="4"/>
    <x v="11"/>
    <d v="2013-07-08T17:50:36"/>
    <d v="2013-07-28T17:50:36"/>
  </r>
  <r>
    <x v="36"/>
    <n v="18542"/>
    <x v="0"/>
    <s v="US"/>
    <s v="USD"/>
    <n v="1386565140"/>
    <n v="1383909855"/>
    <b v="1"/>
    <n v="274"/>
    <b v="1"/>
    <s v="music/rock"/>
    <x v="999"/>
    <n v="67.671532846715323"/>
    <x v="4"/>
    <x v="11"/>
    <d v="2013-11-08T11:24:15"/>
    <d v="2013-12-09T04:59:00"/>
  </r>
  <r>
    <x v="28"/>
    <n v="2110.5"/>
    <x v="0"/>
    <s v="US"/>
    <s v="USD"/>
    <n v="1362974400"/>
    <n v="1360948389"/>
    <b v="1"/>
    <n v="22"/>
    <b v="1"/>
    <s v="music/rock"/>
    <x v="1000"/>
    <n v="95.931818181818187"/>
    <x v="4"/>
    <x v="11"/>
    <d v="2013-02-15T17:13:09"/>
    <d v="2013-03-11T04:00:00"/>
  </r>
  <r>
    <x v="13"/>
    <n v="2020"/>
    <x v="0"/>
    <s v="US"/>
    <s v="USD"/>
    <n v="1483203540"/>
    <n v="1481175482"/>
    <b v="0"/>
    <n v="31"/>
    <b v="1"/>
    <s v="theater/plays"/>
    <x v="50"/>
    <n v="65.161290322580641"/>
    <x v="1"/>
    <x v="6"/>
    <d v="2016-12-08T05:38:02"/>
    <d v="2016-12-31T16:59:00"/>
  </r>
  <r>
    <x v="13"/>
    <n v="2033"/>
    <x v="0"/>
    <s v="GB"/>
    <s v="GBP"/>
    <n v="1434808775"/>
    <n v="1433512775"/>
    <b v="0"/>
    <n v="63"/>
    <b v="1"/>
    <s v="theater/plays"/>
    <x v="1001"/>
    <n v="32.269841269841272"/>
    <x v="1"/>
    <x v="6"/>
    <d v="2015-06-05T13:59:35"/>
    <d v="2015-06-20T13:59:35"/>
  </r>
  <r>
    <x v="15"/>
    <n v="1625"/>
    <x v="0"/>
    <s v="GB"/>
    <s v="GBP"/>
    <n v="1424181600"/>
    <n v="1423041227"/>
    <b v="0"/>
    <n v="20"/>
    <b v="1"/>
    <s v="theater/plays"/>
    <x v="1002"/>
    <n v="81.25"/>
    <x v="1"/>
    <x v="6"/>
    <d v="2015-02-04T09:13:47"/>
    <d v="2015-02-17T14:00:00"/>
  </r>
  <r>
    <x v="49"/>
    <n v="605"/>
    <x v="0"/>
    <s v="GB"/>
    <s v="GBP"/>
    <n v="1434120856"/>
    <n v="1428936856"/>
    <b v="0"/>
    <n v="25"/>
    <b v="1"/>
    <s v="theater/plays"/>
    <x v="1003"/>
    <n v="24.2"/>
    <x v="1"/>
    <x v="6"/>
    <d v="2015-04-13T14:54:16"/>
    <d v="2015-06-12T14:54:16"/>
  </r>
  <r>
    <x v="23"/>
    <n v="4018"/>
    <x v="0"/>
    <s v="US"/>
    <s v="USD"/>
    <n v="1470801600"/>
    <n v="1468122163"/>
    <b v="0"/>
    <n v="61"/>
    <b v="1"/>
    <s v="theater/plays"/>
    <x v="1004"/>
    <n v="65.868852459016395"/>
    <x v="1"/>
    <x v="6"/>
    <d v="2016-07-10T03:42:43"/>
    <d v="2016-08-10T04:00:00"/>
  </r>
  <r>
    <x v="15"/>
    <n v="1876"/>
    <x v="0"/>
    <s v="US"/>
    <s v="USD"/>
    <n v="1483499645"/>
    <n v="1480907645"/>
    <b v="0"/>
    <n v="52"/>
    <b v="1"/>
    <s v="theater/plays"/>
    <x v="1005"/>
    <n v="36.07692307692308"/>
    <x v="1"/>
    <x v="6"/>
    <d v="2016-12-05T03:14:05"/>
    <d v="2017-01-04T03:14:05"/>
  </r>
  <r>
    <x v="8"/>
    <n v="3800"/>
    <x v="0"/>
    <s v="US"/>
    <s v="USD"/>
    <n v="1429772340"/>
    <n v="1427121931"/>
    <b v="0"/>
    <n v="86"/>
    <b v="1"/>
    <s v="theater/plays"/>
    <x v="1006"/>
    <n v="44.186046511627907"/>
    <x v="1"/>
    <x v="6"/>
    <d v="2015-03-23T14:45:31"/>
    <d v="2015-04-23T06:59:00"/>
  </r>
  <r>
    <x v="9"/>
    <n v="4371"/>
    <x v="0"/>
    <s v="US"/>
    <s v="USD"/>
    <n v="1428390000"/>
    <n v="1425224391"/>
    <b v="0"/>
    <n v="42"/>
    <b v="1"/>
    <s v="theater/plays"/>
    <x v="945"/>
    <n v="104.07142857142857"/>
    <x v="1"/>
    <x v="6"/>
    <d v="2015-03-01T15:39:51"/>
    <d v="2015-04-07T07:00:00"/>
  </r>
  <r>
    <x v="180"/>
    <n v="1870"/>
    <x v="0"/>
    <s v="GB"/>
    <s v="GBP"/>
    <n v="1444172340"/>
    <n v="1441822828"/>
    <b v="0"/>
    <n v="52"/>
    <b v="1"/>
    <s v="theater/plays"/>
    <x v="1007"/>
    <n v="35.96153846153846"/>
    <x v="1"/>
    <x v="6"/>
    <d v="2015-09-09T18:20:28"/>
    <d v="2015-10-06T22:59:00"/>
  </r>
  <r>
    <x v="36"/>
    <n v="15335"/>
    <x v="0"/>
    <s v="US"/>
    <s v="USD"/>
    <n v="1447523371"/>
    <n v="1444927771"/>
    <b v="0"/>
    <n v="120"/>
    <b v="1"/>
    <s v="theater/plays"/>
    <x v="1008"/>
    <n v="127.79166666666667"/>
    <x v="1"/>
    <x v="6"/>
    <d v="2015-10-15T16:49:31"/>
    <d v="2015-11-14T17:49:31"/>
  </r>
  <r>
    <x v="2"/>
    <n v="610"/>
    <x v="0"/>
    <s v="GB"/>
    <s v="GBP"/>
    <n v="1445252400"/>
    <n v="1443696797"/>
    <b v="0"/>
    <n v="22"/>
    <b v="1"/>
    <s v="theater/plays"/>
    <x v="1009"/>
    <n v="27.727272727272727"/>
    <x v="1"/>
    <x v="6"/>
    <d v="2015-10-01T10:53:17"/>
    <d v="2015-10-19T11:00:00"/>
  </r>
  <r>
    <x v="30"/>
    <n v="2549"/>
    <x v="0"/>
    <s v="GB"/>
    <s v="GBP"/>
    <n v="1438189200"/>
    <n v="1435585497"/>
    <b v="0"/>
    <n v="64"/>
    <b v="1"/>
    <s v="theater/plays"/>
    <x v="1010"/>
    <n v="39.828125"/>
    <x v="1"/>
    <x v="6"/>
    <d v="2015-06-29T13:44:57"/>
    <d v="2015-07-29T17:00:00"/>
  </r>
  <r>
    <x v="16"/>
    <n v="1200"/>
    <x v="0"/>
    <s v="GB"/>
    <s v="GBP"/>
    <n v="1457914373"/>
    <n v="1456189973"/>
    <b v="0"/>
    <n v="23"/>
    <b v="1"/>
    <s v="theater/plays"/>
    <x v="1011"/>
    <n v="52.173913043478258"/>
    <x v="1"/>
    <x v="6"/>
    <d v="2016-02-23T01:12:53"/>
    <d v="2016-03-14T00:12:53"/>
  </r>
  <r>
    <x v="22"/>
    <n v="21905"/>
    <x v="0"/>
    <s v="US"/>
    <s v="USD"/>
    <n v="1462125358"/>
    <n v="1459533358"/>
    <b v="0"/>
    <n v="238"/>
    <b v="1"/>
    <s v="theater/plays"/>
    <x v="1012"/>
    <n v="92.037815126050418"/>
    <x v="1"/>
    <x v="6"/>
    <d v="2016-04-01T17:55:58"/>
    <d v="2016-05-01T17:55:58"/>
  </r>
  <r>
    <x v="13"/>
    <n v="2093"/>
    <x v="0"/>
    <s v="GB"/>
    <s v="GBP"/>
    <n v="1461860432"/>
    <n v="1459268432"/>
    <b v="0"/>
    <n v="33"/>
    <b v="1"/>
    <s v="theater/plays"/>
    <x v="1013"/>
    <n v="63.424242424242422"/>
    <x v="1"/>
    <x v="6"/>
    <d v="2016-03-29T16:20:32"/>
    <d v="2016-04-28T16:20:32"/>
  </r>
  <r>
    <x v="8"/>
    <n v="4340"/>
    <x v="0"/>
    <s v="US"/>
    <s v="USD"/>
    <n v="1436902359"/>
    <n v="1434310359"/>
    <b v="0"/>
    <n v="32"/>
    <b v="1"/>
    <s v="theater/plays"/>
    <x v="1014"/>
    <n v="135.625"/>
    <x v="1"/>
    <x v="6"/>
    <d v="2015-06-14T19:32:39"/>
    <d v="2015-07-14T19:32:39"/>
  </r>
  <r>
    <x v="9"/>
    <n v="4050"/>
    <x v="0"/>
    <s v="US"/>
    <s v="USD"/>
    <n v="1464807420"/>
    <n v="1461427938"/>
    <b v="0"/>
    <n v="24"/>
    <b v="1"/>
    <s v="theater/plays"/>
    <x v="920"/>
    <n v="168.75"/>
    <x v="1"/>
    <x v="6"/>
    <d v="2016-04-23T16:12:18"/>
    <d v="2016-06-01T18:57:00"/>
  </r>
  <r>
    <x v="13"/>
    <n v="2055"/>
    <x v="0"/>
    <s v="US"/>
    <s v="USD"/>
    <n v="1437447600"/>
    <n v="1436551178"/>
    <b v="0"/>
    <n v="29"/>
    <b v="1"/>
    <s v="theater/plays"/>
    <x v="1015"/>
    <n v="70.862068965517238"/>
    <x v="1"/>
    <x v="6"/>
    <d v="2015-07-10T17:59:38"/>
    <d v="2015-07-21T03:00:00"/>
  </r>
  <r>
    <x v="30"/>
    <n v="2500"/>
    <x v="0"/>
    <s v="US"/>
    <s v="USD"/>
    <n v="1480559011"/>
    <n v="1477963411"/>
    <b v="0"/>
    <n v="50"/>
    <b v="1"/>
    <s v="theater/plays"/>
    <x v="31"/>
    <n v="50"/>
    <x v="1"/>
    <x v="6"/>
    <d v="2016-11-01T01:23:31"/>
    <d v="2016-12-01T02:23:31"/>
  </r>
  <r>
    <x v="8"/>
    <n v="4559.13"/>
    <x v="0"/>
    <s v="GB"/>
    <s v="GBP"/>
    <n v="1469962800"/>
    <n v="1468578920"/>
    <b v="0"/>
    <n v="108"/>
    <b v="1"/>
    <s v="theater/plays"/>
    <x v="1016"/>
    <n v="42.214166666666671"/>
    <x v="1"/>
    <x v="6"/>
    <d v="2016-07-15T10:35:20"/>
    <d v="2016-07-31T11:00:00"/>
  </r>
  <r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x v="8"/>
    <d v="2017-01-12T04:40:05"/>
    <d v="2017-03-13T03:40:05"/>
  </r>
  <r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x v="8"/>
    <d v="2016-06-22T15:58:28"/>
    <d v="2016-07-21T17:30:00"/>
  </r>
  <r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x v="8"/>
    <d v="2014-11-04T10:58:54"/>
    <d v="2014-12-04T10:58:54"/>
  </r>
  <r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x v="8"/>
    <d v="2016-01-18T12:04:39"/>
    <d v="2016-02-17T12:04:39"/>
  </r>
  <r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x v="8"/>
    <d v="2016-08-29T14:43:32"/>
    <d v="2016-10-08T14:43:32"/>
  </r>
  <r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x v="8"/>
    <d v="2015-09-10T21:11:08"/>
    <d v="2015-10-15T21:11:08"/>
  </r>
  <r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x v="8"/>
    <d v="2016-07-05T16:00:50"/>
    <d v="2016-08-19T16:00:50"/>
  </r>
  <r>
    <x v="65"/>
    <n v="80070"/>
    <x v="1"/>
    <s v="US"/>
    <s v="USD"/>
    <n v="1480536919"/>
    <n v="1477509319"/>
    <b v="0"/>
    <n v="100"/>
    <b v="0"/>
    <s v="technology/wearables"/>
    <x v="1024"/>
    <n v="800.7"/>
    <x v="2"/>
    <x v="8"/>
    <d v="2016-10-26T19:15:19"/>
    <d v="2016-11-30T20:15:19"/>
  </r>
  <r>
    <x v="210"/>
    <n v="28"/>
    <x v="1"/>
    <s v="US"/>
    <s v="USD"/>
    <n v="1429375922"/>
    <n v="1426783922"/>
    <b v="0"/>
    <n v="1"/>
    <b v="0"/>
    <s v="technology/wearables"/>
    <x v="1025"/>
    <n v="28"/>
    <x v="2"/>
    <x v="8"/>
    <d v="2015-03-19T16:52:02"/>
    <d v="2015-04-18T16:52:02"/>
  </r>
  <r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x v="8"/>
    <d v="2016-02-02T17:01:54"/>
    <d v="2016-03-03T17:01:54"/>
  </r>
  <r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x v="8"/>
    <d v="2016-08-22T16:04:20"/>
    <d v="2016-10-21T16:04:20"/>
  </r>
  <r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x v="8"/>
    <d v="2015-10-01T11:57:28"/>
    <d v="2015-11-06T01:00:00"/>
  </r>
  <r>
    <x v="96"/>
    <n v="1"/>
    <x v="1"/>
    <s v="US"/>
    <s v="USD"/>
    <n v="1456700709"/>
    <n v="1453676709"/>
    <b v="0"/>
    <n v="1"/>
    <b v="0"/>
    <s v="technology/wearables"/>
    <x v="1029"/>
    <n v="1"/>
    <x v="2"/>
    <x v="8"/>
    <d v="2016-01-24T23:05:09"/>
    <d v="2016-02-28T23:05:09"/>
  </r>
  <r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x v="8"/>
    <d v="2016-05-30T05:39:06"/>
    <d v="2016-07-21T14:00:00"/>
  </r>
  <r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x v="8"/>
    <d v="2014-12-12T01:02:52"/>
    <d v="2015-01-11T01:02:52"/>
  </r>
  <r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x v="8"/>
    <d v="2014-06-26T19:29:25"/>
    <d v="2014-07-11T16:00:00"/>
  </r>
  <r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x v="8"/>
    <d v="2016-12-01T16:34:06"/>
    <d v="2016-12-30T23:00:00"/>
  </r>
  <r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x v="8"/>
    <d v="2016-11-23T17:58:57"/>
    <d v="2016-12-23T17:58:57"/>
  </r>
  <r>
    <x v="19"/>
    <n v="106"/>
    <x v="1"/>
    <s v="GB"/>
    <s v="GBP"/>
    <n v="1432223125"/>
    <n v="1429631125"/>
    <b v="0"/>
    <n v="4"/>
    <b v="0"/>
    <s v="technology/wearables"/>
    <x v="1035"/>
    <n v="26.5"/>
    <x v="2"/>
    <x v="8"/>
    <d v="2015-04-21T15:45:25"/>
    <d v="2015-05-21T15:45:25"/>
  </r>
  <r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x v="8"/>
    <d v="2016-03-22T16:45:46"/>
    <d v="2016-04-26T06:55:00"/>
  </r>
  <r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x v="8"/>
    <d v="2016-09-13T15:12:32"/>
    <d v="2016-10-13T15:12:32"/>
  </r>
  <r>
    <x v="22"/>
    <n v="486"/>
    <x v="1"/>
    <s v="US"/>
    <s v="USD"/>
    <n v="1483063435"/>
    <n v="1480471435"/>
    <b v="0"/>
    <n v="8"/>
    <b v="0"/>
    <s v="technology/wearables"/>
    <x v="1038"/>
    <n v="60.75"/>
    <x v="2"/>
    <x v="8"/>
    <d v="2016-11-30T02:03:55"/>
    <d v="2016-12-30T02:03:55"/>
  </r>
  <r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x v="8"/>
    <d v="2014-12-01T19:00:28"/>
    <d v="2015-01-15T19:00:28"/>
  </r>
  <r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x v="8"/>
    <d v="2015-04-29T16:17:15"/>
    <d v="2015-05-29T16:17:15"/>
  </r>
  <r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x v="8"/>
    <d v="2016-08-30T15:25:34"/>
    <d v="2016-10-14T15:25:34"/>
  </r>
  <r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x v="8"/>
    <d v="2014-10-23T05:19:05"/>
    <d v="2014-12-02T06:19:05"/>
  </r>
  <r>
    <x v="19"/>
    <n v="7873"/>
    <x v="1"/>
    <s v="US"/>
    <s v="USD"/>
    <n v="1467432000"/>
    <n v="1464763109"/>
    <b v="0"/>
    <n v="50"/>
    <b v="0"/>
    <s v="technology/wearables"/>
    <x v="1043"/>
    <n v="157.46"/>
    <x v="2"/>
    <x v="8"/>
    <d v="2016-06-01T06:38:29"/>
    <d v="2016-07-02T04:00:00"/>
  </r>
  <r>
    <x v="65"/>
    <n v="3417"/>
    <x v="1"/>
    <s v="US"/>
    <s v="USD"/>
    <n v="1471435554"/>
    <n v="1468843554"/>
    <b v="0"/>
    <n v="34"/>
    <b v="0"/>
    <s v="technology/wearables"/>
    <x v="1044"/>
    <n v="100.5"/>
    <x v="2"/>
    <x v="8"/>
    <d v="2016-07-18T12:05:54"/>
    <d v="2016-08-17T12:05:54"/>
  </r>
  <r>
    <x v="241"/>
    <n v="0"/>
    <x v="1"/>
    <s v="CH"/>
    <s v="CHF"/>
    <n v="1485480408"/>
    <n v="1482888408"/>
    <b v="0"/>
    <n v="0"/>
    <b v="0"/>
    <s v="technology/wearables"/>
    <x v="109"/>
    <e v="#DIV/0!"/>
    <x v="2"/>
    <x v="8"/>
    <d v="2016-12-28T01:26:48"/>
    <d v="2017-01-27T01:26:48"/>
  </r>
  <r>
    <x v="30"/>
    <n v="0"/>
    <x v="1"/>
    <s v="AU"/>
    <s v="AUD"/>
    <n v="1405478025"/>
    <n v="1402886025"/>
    <b v="0"/>
    <n v="0"/>
    <b v="0"/>
    <s v="technology/wearables"/>
    <x v="109"/>
    <e v="#DIV/0!"/>
    <x v="2"/>
    <x v="8"/>
    <d v="2014-06-16T02:33:45"/>
    <d v="2014-07-16T02:33:45"/>
  </r>
  <r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x v="8"/>
    <d v="2016-02-10T18:34:47"/>
    <d v="2016-03-11T18:34:47"/>
  </r>
  <r>
    <x v="31"/>
    <n v="4940"/>
    <x v="1"/>
    <s v="US"/>
    <s v="USD"/>
    <n v="1449354502"/>
    <n v="1446762502"/>
    <b v="0"/>
    <n v="16"/>
    <b v="0"/>
    <s v="technology/wearables"/>
    <x v="1046"/>
    <n v="308.75"/>
    <x v="2"/>
    <x v="8"/>
    <d v="2015-11-05T22:28:22"/>
    <d v="2015-12-05T22:28:22"/>
  </r>
  <r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x v="8"/>
    <d v="2014-11-12T20:43:48"/>
    <d v="2014-12-17T20:43:48"/>
  </r>
  <r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x v="8"/>
    <d v="2017-02-01T13:51:19"/>
    <d v="2017-03-03T13:51:19"/>
  </r>
  <r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x v="8"/>
    <d v="2015-07-03T19:17:13"/>
    <d v="2015-08-02T19:17:13"/>
  </r>
  <r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x v="8"/>
    <d v="2014-10-24T15:31:55"/>
    <d v="2014-12-08T16:31:55"/>
  </r>
  <r>
    <x v="243"/>
    <n v="0"/>
    <x v="1"/>
    <s v="US"/>
    <s v="USD"/>
    <n v="1408112253"/>
    <n v="1405520253"/>
    <b v="0"/>
    <n v="0"/>
    <b v="0"/>
    <s v="technology/wearables"/>
    <x v="109"/>
    <e v="#DIV/0!"/>
    <x v="2"/>
    <x v="8"/>
    <d v="2014-07-16T14:17:33"/>
    <d v="2014-08-15T14:17:33"/>
  </r>
  <r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x v="8"/>
    <d v="2016-08-30T14:58:37"/>
    <d v="2016-10-01T14:58:37"/>
  </r>
  <r>
    <x v="63"/>
    <n v="100"/>
    <x v="1"/>
    <s v="US"/>
    <s v="USD"/>
    <n v="1437161739"/>
    <n v="1434569739"/>
    <b v="0"/>
    <n v="1"/>
    <b v="0"/>
    <s v="technology/wearables"/>
    <x v="418"/>
    <n v="100"/>
    <x v="2"/>
    <x v="8"/>
    <d v="2015-06-17T19:35:39"/>
    <d v="2015-07-17T19:35:39"/>
  </r>
  <r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x v="8"/>
    <d v="2016-06-21T12:38:03"/>
    <d v="2016-08-19T03:59:00"/>
  </r>
  <r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x v="9"/>
    <d v="2016-06-01T18:57:19"/>
    <d v="2016-06-30T18:57:19"/>
  </r>
  <r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x v="9"/>
    <d v="2014-06-09T19:32:39"/>
    <d v="2014-07-14T19:32:39"/>
  </r>
  <r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x v="9"/>
    <d v="2013-05-28T01:49:11"/>
    <d v="2013-06-27T01:49:11"/>
  </r>
  <r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x v="9"/>
    <d v="2015-02-05T15:18:45"/>
    <d v="2015-03-07T15:18:45"/>
  </r>
  <r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x v="9"/>
    <d v="2014-11-20T12:08:53"/>
    <d v="2014-12-18T12:08:53"/>
  </r>
  <r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x v="9"/>
    <d v="2015-11-09T07:58:55"/>
    <d v="2015-12-16T06:59:00"/>
  </r>
  <r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x v="9"/>
    <d v="2015-11-26T00:18:54"/>
    <d v="2015-12-26T00:18:54"/>
  </r>
  <r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x v="9"/>
    <d v="2016-01-13T17:45:44"/>
    <d v="2016-02-12T17:45:44"/>
  </r>
  <r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x v="9"/>
    <d v="2015-07-15T13:52:46"/>
    <d v="2015-09-05T03:59:00"/>
  </r>
  <r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x v="9"/>
    <d v="2013-02-04T02:49:48"/>
    <d v="2013-03-11T00:00:00"/>
  </r>
  <r>
    <x v="38"/>
    <n v="1563"/>
    <x v="0"/>
    <s v="GB"/>
    <s v="GBP"/>
    <n v="1465672979"/>
    <n v="1463080979"/>
    <b v="0"/>
    <n v="64"/>
    <b v="1"/>
    <s v="publishing/nonfiction"/>
    <x v="1063"/>
    <n v="24.421875"/>
    <x v="3"/>
    <x v="9"/>
    <d v="2016-05-12T19:22:59"/>
    <d v="2016-06-11T19:22:59"/>
  </r>
  <r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x v="9"/>
    <d v="2012-10-31T06:06:45"/>
    <d v="2012-11-30T10:00:00"/>
  </r>
  <r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x v="9"/>
    <d v="2013-06-05T00:56:00"/>
    <d v="2013-07-05T00:56:00"/>
  </r>
  <r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x v="9"/>
    <d v="2013-01-30T23:05:37"/>
    <d v="2013-03-01T05:59:00"/>
  </r>
  <r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x v="9"/>
    <d v="2011-05-26T13:42:03"/>
    <d v="2011-06-25T13:42:03"/>
  </r>
  <r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x v="9"/>
    <d v="2011-05-05T19:33:10"/>
    <d v="2011-07-06T19:33:10"/>
  </r>
  <r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x v="9"/>
    <d v="2012-07-05T21:37:00"/>
    <d v="2012-08-02T21:37:00"/>
  </r>
  <r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x v="9"/>
    <d v="2014-05-22T17:12:52"/>
    <d v="2014-06-21T17:12:52"/>
  </r>
  <r>
    <x v="28"/>
    <n v="1091"/>
    <x v="0"/>
    <s v="US"/>
    <s v="USD"/>
    <n v="1378592731"/>
    <n v="1373408731"/>
    <b v="0"/>
    <n v="25"/>
    <b v="1"/>
    <s v="publishing/nonfiction"/>
    <x v="1071"/>
    <n v="43.64"/>
    <x v="3"/>
    <x v="9"/>
    <d v="2013-07-09T22:25:31"/>
    <d v="2013-09-07T22:25:31"/>
  </r>
  <r>
    <x v="48"/>
    <n v="200"/>
    <x v="0"/>
    <s v="US"/>
    <s v="USD"/>
    <n v="1455523140"/>
    <n v="1453925727"/>
    <b v="0"/>
    <n v="5"/>
    <b v="1"/>
    <s v="publishing/nonfiction"/>
    <x v="31"/>
    <n v="40"/>
    <x v="3"/>
    <x v="9"/>
    <d v="2016-01-27T20:15:27"/>
    <d v="2016-02-15T07:59:00"/>
  </r>
  <r>
    <x v="247"/>
    <n v="49830"/>
    <x v="0"/>
    <s v="DK"/>
    <s v="DKK"/>
    <n v="1420648906"/>
    <n v="1415464906"/>
    <b v="0"/>
    <n v="144"/>
    <b v="1"/>
    <s v="music/rock"/>
    <x v="1072"/>
    <n v="346.04166666666669"/>
    <x v="4"/>
    <x v="11"/>
    <d v="2014-11-08T16:41:46"/>
    <d v="2015-01-07T16:41:46"/>
  </r>
  <r>
    <x v="51"/>
    <n v="7520"/>
    <x v="0"/>
    <s v="US"/>
    <s v="USD"/>
    <n v="1426523752"/>
    <n v="1423935352"/>
    <b v="0"/>
    <n v="92"/>
    <b v="1"/>
    <s v="music/rock"/>
    <x v="1073"/>
    <n v="81.739130434782609"/>
    <x v="4"/>
    <x v="11"/>
    <d v="2015-02-14T17:35:52"/>
    <d v="2015-03-16T16:35:52"/>
  </r>
  <r>
    <x v="51"/>
    <n v="9486.69"/>
    <x v="0"/>
    <s v="US"/>
    <s v="USD"/>
    <n v="1417049663"/>
    <n v="1413158063"/>
    <b v="0"/>
    <n v="147"/>
    <b v="1"/>
    <s v="music/rock"/>
    <x v="1074"/>
    <n v="64.535306122448986"/>
    <x v="4"/>
    <x v="11"/>
    <d v="2014-10-12T23:54:23"/>
    <d v="2014-11-27T00:54:23"/>
  </r>
  <r>
    <x v="10"/>
    <n v="5713"/>
    <x v="0"/>
    <s v="US"/>
    <s v="USD"/>
    <n v="1447463050"/>
    <n v="1444867450"/>
    <b v="0"/>
    <n v="90"/>
    <b v="1"/>
    <s v="music/rock"/>
    <x v="1075"/>
    <n v="63.477777777777774"/>
    <x v="4"/>
    <x v="11"/>
    <d v="2015-10-15T00:04:10"/>
    <d v="2015-11-14T01:04:10"/>
  </r>
  <r>
    <x v="10"/>
    <n v="5535"/>
    <x v="0"/>
    <s v="US"/>
    <s v="USD"/>
    <n v="1434342894"/>
    <n v="1432269294"/>
    <b v="0"/>
    <n v="87"/>
    <b v="1"/>
    <s v="music/rock"/>
    <x v="1076"/>
    <n v="63.620689655172413"/>
    <x v="4"/>
    <x v="11"/>
    <d v="2015-05-22T04:34:54"/>
    <d v="2015-06-15T04:34:54"/>
  </r>
  <r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x v="11"/>
    <d v="2014-03-12T14:15:46"/>
    <d v="2014-04-11T14:15:46"/>
  </r>
  <r>
    <x v="15"/>
    <n v="1555"/>
    <x v="0"/>
    <s v="US"/>
    <s v="USD"/>
    <n v="1381881890"/>
    <n v="1380585890"/>
    <b v="0"/>
    <n v="20"/>
    <b v="1"/>
    <s v="music/rock"/>
    <x v="1078"/>
    <n v="77.75"/>
    <x v="4"/>
    <x v="11"/>
    <d v="2013-10-01T00:04:50"/>
    <d v="2013-10-16T00:04:50"/>
  </r>
  <r>
    <x v="249"/>
    <n v="7495"/>
    <x v="0"/>
    <s v="US"/>
    <s v="USD"/>
    <n v="1431022342"/>
    <n v="1428430342"/>
    <b v="0"/>
    <n v="70"/>
    <b v="1"/>
    <s v="music/rock"/>
    <x v="1079"/>
    <n v="107.07142857142857"/>
    <x v="4"/>
    <x v="11"/>
    <d v="2015-04-07T18:12:22"/>
    <d v="2015-05-07T18:12:22"/>
  </r>
  <r>
    <x v="2"/>
    <n v="620"/>
    <x v="0"/>
    <s v="US"/>
    <s v="USD"/>
    <n v="1342115132"/>
    <n v="1339523132"/>
    <b v="0"/>
    <n v="16"/>
    <b v="1"/>
    <s v="music/rock"/>
    <x v="1014"/>
    <n v="38.75"/>
    <x v="4"/>
    <x v="11"/>
    <d v="2012-06-12T17:45:32"/>
    <d v="2012-07-12T17:45:32"/>
  </r>
  <r>
    <x v="3"/>
    <n v="10501"/>
    <x v="0"/>
    <s v="US"/>
    <s v="USD"/>
    <n v="1483138233"/>
    <n v="1480546233"/>
    <b v="0"/>
    <n v="52"/>
    <b v="1"/>
    <s v="music/rock"/>
    <x v="1080"/>
    <n v="201.94230769230768"/>
    <x v="4"/>
    <x v="11"/>
    <d v="2016-11-30T22:50:33"/>
    <d v="2016-12-30T22:50:33"/>
  </r>
  <r>
    <x v="15"/>
    <n v="2842"/>
    <x v="0"/>
    <s v="US"/>
    <s v="USD"/>
    <n v="1458874388"/>
    <n v="1456285988"/>
    <b v="0"/>
    <n v="66"/>
    <b v="1"/>
    <s v="music/rock"/>
    <x v="1081"/>
    <n v="43.060606060606062"/>
    <x v="4"/>
    <x v="11"/>
    <d v="2016-02-24T03:53:08"/>
    <d v="2016-03-25T02:53:08"/>
  </r>
  <r>
    <x v="23"/>
    <n v="6853"/>
    <x v="0"/>
    <s v="FR"/>
    <s v="EUR"/>
    <n v="1484444119"/>
    <n v="1481852119"/>
    <b v="0"/>
    <n v="109"/>
    <b v="1"/>
    <s v="music/rock"/>
    <x v="1082"/>
    <n v="62.871559633027523"/>
    <x v="4"/>
    <x v="11"/>
    <d v="2016-12-16T01:35:19"/>
    <d v="2017-01-15T01:35:19"/>
  </r>
  <r>
    <x v="250"/>
    <n v="9342"/>
    <x v="0"/>
    <s v="GB"/>
    <s v="GBP"/>
    <n v="1480784606"/>
    <n v="1478189006"/>
    <b v="0"/>
    <n v="168"/>
    <b v="1"/>
    <s v="music/rock"/>
    <x v="1083"/>
    <n v="55.607142857142854"/>
    <x v="4"/>
    <x v="11"/>
    <d v="2016-11-03T16:03:26"/>
    <d v="2016-12-03T17:03:26"/>
  </r>
  <r>
    <x v="46"/>
    <n v="1510"/>
    <x v="0"/>
    <s v="US"/>
    <s v="USD"/>
    <n v="1486095060"/>
    <n v="1484198170"/>
    <b v="0"/>
    <n v="31"/>
    <b v="1"/>
    <s v="music/rock"/>
    <x v="1084"/>
    <n v="48.70967741935484"/>
    <x v="4"/>
    <x v="11"/>
    <d v="2017-01-12T05:16:10"/>
    <d v="2017-02-03T04:11:00"/>
  </r>
  <r>
    <x v="13"/>
    <n v="4067"/>
    <x v="0"/>
    <s v="GB"/>
    <s v="GBP"/>
    <n v="1470075210"/>
    <n v="1468779210"/>
    <b v="0"/>
    <n v="133"/>
    <b v="1"/>
    <s v="music/rock"/>
    <x v="1085"/>
    <n v="30.578947368421051"/>
    <x v="4"/>
    <x v="11"/>
    <d v="2016-07-17T18:13:30"/>
    <d v="2016-08-01T18:13:30"/>
  </r>
  <r>
    <x v="3"/>
    <n v="11160"/>
    <x v="0"/>
    <s v="US"/>
    <s v="USD"/>
    <n v="1433504876"/>
    <n v="1430912876"/>
    <b v="0"/>
    <n v="151"/>
    <b v="1"/>
    <s v="music/rock"/>
    <x v="1086"/>
    <n v="73.907284768211923"/>
    <x v="4"/>
    <x v="11"/>
    <d v="2015-05-06T11:47:56"/>
    <d v="2015-06-05T11:47:56"/>
  </r>
  <r>
    <x v="251"/>
    <n v="106"/>
    <x v="0"/>
    <s v="US"/>
    <s v="USD"/>
    <n v="1433815200"/>
    <n v="1431886706"/>
    <b v="0"/>
    <n v="5"/>
    <b v="1"/>
    <s v="music/rock"/>
    <x v="1087"/>
    <n v="21.2"/>
    <x v="4"/>
    <x v="11"/>
    <d v="2015-05-17T18:18:26"/>
    <d v="2015-06-09T02:00:00"/>
  </r>
  <r>
    <x v="10"/>
    <n v="5355"/>
    <x v="0"/>
    <s v="US"/>
    <s v="USD"/>
    <n v="1482988125"/>
    <n v="1480396125"/>
    <b v="0"/>
    <n v="73"/>
    <b v="1"/>
    <s v="music/rock"/>
    <x v="1088"/>
    <n v="73.356164383561648"/>
    <x v="4"/>
    <x v="11"/>
    <d v="2016-11-29T05:08:45"/>
    <d v="2016-12-29T05:08:45"/>
  </r>
  <r>
    <x v="6"/>
    <n v="8349"/>
    <x v="0"/>
    <s v="US"/>
    <s v="USD"/>
    <n v="1367867536"/>
    <n v="1365275536"/>
    <b v="0"/>
    <n v="148"/>
    <b v="1"/>
    <s v="music/rock"/>
    <x v="1089"/>
    <n v="56.412162162162161"/>
    <x v="4"/>
    <x v="11"/>
    <d v="2013-04-06T19:12:16"/>
    <d v="2013-05-06T19:12:16"/>
  </r>
  <r>
    <x v="41"/>
    <n v="4673"/>
    <x v="0"/>
    <s v="CA"/>
    <s v="CAD"/>
    <n v="1482457678"/>
    <n v="1480729678"/>
    <b v="0"/>
    <n v="93"/>
    <b v="1"/>
    <s v="music/rock"/>
    <x v="1090"/>
    <n v="50.247311827956992"/>
    <x v="4"/>
    <x v="11"/>
    <d v="2016-12-03T01:47:58"/>
    <d v="2016-12-23T01:47:58"/>
  </r>
  <r>
    <x v="8"/>
    <n v="4343"/>
    <x v="0"/>
    <s v="US"/>
    <s v="USD"/>
    <n v="1436117922"/>
    <n v="1433525922"/>
    <b v="0"/>
    <n v="63"/>
    <b v="1"/>
    <s v="music/rock"/>
    <x v="1091"/>
    <n v="68.936507936507937"/>
    <x v="4"/>
    <x v="11"/>
    <d v="2015-06-05T17:38:42"/>
    <d v="2015-07-05T17:38:42"/>
  </r>
  <r>
    <x v="6"/>
    <n v="8832.49"/>
    <x v="0"/>
    <s v="DE"/>
    <s v="EUR"/>
    <n v="1461931860"/>
    <n v="1457109121"/>
    <b v="0"/>
    <n v="134"/>
    <b v="1"/>
    <s v="music/rock"/>
    <x v="1092"/>
    <n v="65.914104477611943"/>
    <x v="4"/>
    <x v="11"/>
    <d v="2016-03-04T16:32:01"/>
    <d v="2016-04-29T12:11:00"/>
  </r>
  <r>
    <x v="44"/>
    <n v="875"/>
    <x v="0"/>
    <s v="US"/>
    <s v="USD"/>
    <n v="1438183889"/>
    <n v="1435591889"/>
    <b v="0"/>
    <n v="14"/>
    <b v="1"/>
    <s v="music/rock"/>
    <x v="1093"/>
    <n v="62.5"/>
    <x v="4"/>
    <x v="11"/>
    <d v="2015-06-29T15:31:29"/>
    <d v="2015-07-29T15:31:29"/>
  </r>
  <r>
    <x v="23"/>
    <n v="5465"/>
    <x v="0"/>
    <s v="US"/>
    <s v="USD"/>
    <n v="1433305800"/>
    <n v="1430604395"/>
    <b v="0"/>
    <n v="78"/>
    <b v="1"/>
    <s v="music/rock"/>
    <x v="1094"/>
    <n v="70.064102564102569"/>
    <x v="4"/>
    <x v="11"/>
    <d v="2015-05-02T22:06:35"/>
    <d v="2015-06-03T04:30:00"/>
  </r>
  <r>
    <x v="10"/>
    <n v="6740.37"/>
    <x v="0"/>
    <s v="US"/>
    <s v="USD"/>
    <n v="1476720840"/>
    <n v="1474469117"/>
    <b v="0"/>
    <n v="112"/>
    <b v="1"/>
    <s v="music/rock"/>
    <x v="1095"/>
    <n v="60.181874999999998"/>
    <x v="4"/>
    <x v="11"/>
    <d v="2016-09-21T14:45:17"/>
    <d v="2016-10-17T16:14:00"/>
  </r>
  <r>
    <x v="2"/>
    <n v="727"/>
    <x v="0"/>
    <s v="GB"/>
    <s v="GBP"/>
    <n v="1471087957"/>
    <n v="1468495957"/>
    <b v="0"/>
    <n v="34"/>
    <b v="1"/>
    <s v="music/rock"/>
    <x v="663"/>
    <n v="21.382352941176471"/>
    <x v="4"/>
    <x v="11"/>
    <d v="2016-07-14T11:32:37"/>
    <d v="2016-08-13T11:32:37"/>
  </r>
  <r>
    <x v="70"/>
    <n v="3055"/>
    <x v="0"/>
    <s v="US"/>
    <s v="USD"/>
    <n v="1430154720"/>
    <n v="1427224606"/>
    <b v="0"/>
    <n v="19"/>
    <b v="1"/>
    <s v="music/rock"/>
    <x v="1096"/>
    <n v="160.78947368421052"/>
    <x v="4"/>
    <x v="11"/>
    <d v="2015-03-24T19:16:46"/>
    <d v="2015-04-27T17:12:00"/>
  </r>
  <r>
    <x v="2"/>
    <n v="551"/>
    <x v="0"/>
    <s v="US"/>
    <s v="USD"/>
    <n v="1440219540"/>
    <n v="1436369818"/>
    <b v="0"/>
    <n v="13"/>
    <b v="1"/>
    <s v="music/rock"/>
    <x v="1097"/>
    <n v="42.384615384615387"/>
    <x v="4"/>
    <x v="11"/>
    <d v="2015-07-08T15:36:58"/>
    <d v="2015-08-22T04:59:00"/>
  </r>
  <r>
    <x v="30"/>
    <n v="2841"/>
    <x v="0"/>
    <s v="US"/>
    <s v="USD"/>
    <n v="1456976586"/>
    <n v="1454298186"/>
    <b v="0"/>
    <n v="104"/>
    <b v="1"/>
    <s v="music/rock"/>
    <x v="1098"/>
    <n v="27.317307692307693"/>
    <x v="4"/>
    <x v="11"/>
    <d v="2016-02-01T03:43:06"/>
    <d v="2016-03-03T03:43:06"/>
  </r>
  <r>
    <x v="3"/>
    <n v="10235"/>
    <x v="0"/>
    <s v="US"/>
    <s v="USD"/>
    <n v="1470068523"/>
    <n v="1467476523"/>
    <b v="0"/>
    <n v="52"/>
    <b v="1"/>
    <s v="music/rock"/>
    <x v="1099"/>
    <n v="196.82692307692307"/>
    <x v="4"/>
    <x v="11"/>
    <d v="2016-07-02T16:22:03"/>
    <d v="2016-08-01T16:22:03"/>
  </r>
  <r>
    <x v="47"/>
    <n v="916"/>
    <x v="0"/>
    <s v="US"/>
    <s v="USD"/>
    <n v="1488337200"/>
    <n v="1484623726"/>
    <b v="0"/>
    <n v="17"/>
    <b v="1"/>
    <s v="music/rock"/>
    <x v="1100"/>
    <n v="53.882352941176471"/>
    <x v="4"/>
    <x v="11"/>
    <d v="2017-01-17T03:28:46"/>
    <d v="2017-03-01T03:00:00"/>
  </r>
  <r>
    <x v="8"/>
    <n v="3916"/>
    <x v="0"/>
    <s v="US"/>
    <s v="USD"/>
    <n v="1484430481"/>
    <n v="1481838481"/>
    <b v="0"/>
    <n v="82"/>
    <b v="1"/>
    <s v="music/rock"/>
    <x v="1101"/>
    <n v="47.756097560975611"/>
    <x v="4"/>
    <x v="11"/>
    <d v="2016-12-15T21:48:01"/>
    <d v="2017-01-14T21:48:01"/>
  </r>
  <r>
    <x v="12"/>
    <n v="6438"/>
    <x v="0"/>
    <s v="US"/>
    <s v="USD"/>
    <n v="1423871882"/>
    <n v="1421279882"/>
    <b v="0"/>
    <n v="73"/>
    <b v="1"/>
    <s v="music/rock"/>
    <x v="1102"/>
    <n v="88.191780821917803"/>
    <x v="4"/>
    <x v="11"/>
    <d v="2015-01-14T23:58:02"/>
    <d v="2015-02-13T23:58:02"/>
  </r>
  <r>
    <x v="3"/>
    <n v="11385"/>
    <x v="0"/>
    <s v="US"/>
    <s v="USD"/>
    <n v="1477603140"/>
    <n v="1475013710"/>
    <b v="0"/>
    <n v="158"/>
    <b v="1"/>
    <s v="music/rock"/>
    <x v="1103"/>
    <n v="72.056962025316452"/>
    <x v="4"/>
    <x v="11"/>
    <d v="2016-09-27T22:01:50"/>
    <d v="2016-10-27T21:19:00"/>
  </r>
  <r>
    <x v="85"/>
    <n v="4826"/>
    <x v="0"/>
    <s v="US"/>
    <s v="USD"/>
    <n v="1467752334"/>
    <n v="1465160334"/>
    <b v="0"/>
    <n v="65"/>
    <b v="1"/>
    <s v="music/rock"/>
    <x v="1104"/>
    <n v="74.246153846153845"/>
    <x v="4"/>
    <x v="11"/>
    <d v="2016-06-05T20:58:54"/>
    <d v="2016-07-05T20:58:54"/>
  </r>
  <r>
    <x v="7"/>
    <n v="11353"/>
    <x v="0"/>
    <s v="US"/>
    <s v="USD"/>
    <n v="1412640373"/>
    <n v="1410048373"/>
    <b v="0"/>
    <n v="184"/>
    <b v="1"/>
    <s v="music/rock"/>
    <x v="1105"/>
    <n v="61.701086956521742"/>
    <x v="4"/>
    <x v="11"/>
    <d v="2014-09-07T00:06:13"/>
    <d v="2014-10-07T00:06:13"/>
  </r>
  <r>
    <x v="18"/>
    <n v="586"/>
    <x v="0"/>
    <s v="GB"/>
    <s v="GBP"/>
    <n v="1465709400"/>
    <n v="1462695073"/>
    <b v="0"/>
    <n v="34"/>
    <b v="1"/>
    <s v="music/rock"/>
    <x v="1106"/>
    <n v="17.235294117647058"/>
    <x v="4"/>
    <x v="11"/>
    <d v="2016-05-08T08:11:13"/>
    <d v="2016-06-12T05:30:00"/>
  </r>
  <r>
    <x v="30"/>
    <n v="12413"/>
    <x v="0"/>
    <s v="US"/>
    <s v="USD"/>
    <n v="1369612474"/>
    <n v="1367798074"/>
    <b v="0"/>
    <n v="240"/>
    <b v="1"/>
    <s v="music/rock"/>
    <x v="1107"/>
    <n v="51.720833333333331"/>
    <x v="4"/>
    <x v="11"/>
    <d v="2013-05-05T23:54:34"/>
    <d v="2013-05-26T23:54:34"/>
  </r>
  <r>
    <x v="30"/>
    <n v="2729"/>
    <x v="0"/>
    <s v="GB"/>
    <s v="GBP"/>
    <n v="1430439411"/>
    <n v="1425259011"/>
    <b v="0"/>
    <n v="113"/>
    <b v="1"/>
    <s v="music/rock"/>
    <x v="1108"/>
    <n v="24.150442477876105"/>
    <x v="4"/>
    <x v="11"/>
    <d v="2015-03-02T01:16:51"/>
    <d v="2015-05-01T00:16:51"/>
  </r>
  <r>
    <x v="23"/>
    <n v="4103"/>
    <x v="0"/>
    <s v="US"/>
    <s v="USD"/>
    <n v="1374802235"/>
    <n v="1372210235"/>
    <b v="0"/>
    <n v="66"/>
    <b v="1"/>
    <s v="music/rock"/>
    <x v="1109"/>
    <n v="62.166666666666664"/>
    <x v="4"/>
    <x v="11"/>
    <d v="2013-06-26T01:30:35"/>
    <d v="2013-07-26T01:30:35"/>
  </r>
  <r>
    <x v="107"/>
    <n v="241"/>
    <x v="2"/>
    <s v="GB"/>
    <s v="GBP"/>
    <n v="1424607285"/>
    <n v="1422447285"/>
    <b v="1"/>
    <n v="5"/>
    <b v="0"/>
    <s v="publishing/translations"/>
    <x v="1110"/>
    <n v="48.2"/>
    <x v="3"/>
    <x v="22"/>
    <d v="2015-01-28T12:14:45"/>
    <d v="2015-02-22T12:14:45"/>
  </r>
  <r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x v="22"/>
    <d v="2014-10-29T16:20:01"/>
    <d v="2014-11-28T17:20:01"/>
  </r>
  <r>
    <x v="14"/>
    <n v="15"/>
    <x v="2"/>
    <s v="IT"/>
    <s v="EUR"/>
    <n v="1449914400"/>
    <n v="1445336607"/>
    <b v="0"/>
    <n v="3"/>
    <b v="0"/>
    <s v="publishing/translations"/>
    <x v="415"/>
    <n v="5"/>
    <x v="3"/>
    <x v="22"/>
    <d v="2015-10-20T10:23:27"/>
    <d v="2015-12-12T10:00:00"/>
  </r>
  <r>
    <x v="9"/>
    <n v="15"/>
    <x v="2"/>
    <s v="US"/>
    <s v="USD"/>
    <n v="1407847978"/>
    <n v="1405687978"/>
    <b v="0"/>
    <n v="2"/>
    <b v="0"/>
    <s v="publishing/translations"/>
    <x v="724"/>
    <n v="7.5"/>
    <x v="3"/>
    <x v="22"/>
    <d v="2014-07-18T12:52:58"/>
    <d v="2014-08-12T12:52:58"/>
  </r>
  <r>
    <x v="28"/>
    <n v="72"/>
    <x v="2"/>
    <s v="GB"/>
    <s v="GBP"/>
    <n v="1447451756"/>
    <n v="1444856156"/>
    <b v="0"/>
    <n v="6"/>
    <b v="0"/>
    <s v="publishing/translations"/>
    <x v="705"/>
    <n v="12"/>
    <x v="3"/>
    <x v="22"/>
    <d v="2015-10-14T20:55:56"/>
    <d v="2015-11-13T21:55:56"/>
  </r>
  <r>
    <x v="23"/>
    <n v="0"/>
    <x v="2"/>
    <s v="US"/>
    <s v="USD"/>
    <n v="1420085535"/>
    <n v="1414897935"/>
    <b v="0"/>
    <n v="0"/>
    <b v="0"/>
    <s v="publishing/translations"/>
    <x v="109"/>
    <e v="#DIV/0!"/>
    <x v="3"/>
    <x v="22"/>
    <d v="2014-11-02T03:12:15"/>
    <d v="2015-01-01T04:12:15"/>
  </r>
  <r>
    <x v="12"/>
    <n v="1"/>
    <x v="2"/>
    <s v="IT"/>
    <s v="EUR"/>
    <n v="1464939520"/>
    <n v="1461051520"/>
    <b v="0"/>
    <n v="1"/>
    <b v="0"/>
    <s v="publishing/translations"/>
    <x v="374"/>
    <n v="1"/>
    <x v="3"/>
    <x v="22"/>
    <d v="2016-04-19T07:38:40"/>
    <d v="2016-06-03T07:38:40"/>
  </r>
  <r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x v="22"/>
    <d v="2015-01-09T01:25:00"/>
    <d v="2015-02-06T01:25:00"/>
  </r>
  <r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x v="22"/>
    <d v="2014-11-04T01:31:39"/>
    <d v="2014-12-04T01:31:39"/>
  </r>
  <r>
    <x v="13"/>
    <n v="100"/>
    <x v="2"/>
    <s v="IT"/>
    <s v="EUR"/>
    <n v="1455964170"/>
    <n v="1450780170"/>
    <b v="0"/>
    <n v="1"/>
    <b v="0"/>
    <s v="publishing/translations"/>
    <x v="152"/>
    <n v="100"/>
    <x v="3"/>
    <x v="22"/>
    <d v="2015-12-22T10:29:30"/>
    <d v="2016-02-20T10:29:30"/>
  </r>
  <r>
    <x v="2"/>
    <n v="1"/>
    <x v="2"/>
    <s v="US"/>
    <s v="USD"/>
    <n v="1483423467"/>
    <n v="1480831467"/>
    <b v="0"/>
    <n v="1"/>
    <b v="0"/>
    <s v="publishing/translations"/>
    <x v="418"/>
    <n v="1"/>
    <x v="3"/>
    <x v="22"/>
    <d v="2016-12-04T06:04:27"/>
    <d v="2017-01-03T06:04:27"/>
  </r>
  <r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x v="22"/>
    <d v="2015-07-07T16:13:11"/>
    <d v="2015-08-16T16:13:11"/>
  </r>
  <r>
    <x v="63"/>
    <n v="0"/>
    <x v="2"/>
    <s v="US"/>
    <s v="USD"/>
    <n v="1448147619"/>
    <n v="1445552019"/>
    <b v="0"/>
    <n v="0"/>
    <b v="0"/>
    <s v="publishing/translations"/>
    <x v="109"/>
    <e v="#DIV/0!"/>
    <x v="3"/>
    <x v="22"/>
    <d v="2015-10-22T22:13:39"/>
    <d v="2015-11-21T23:13:39"/>
  </r>
  <r>
    <x v="37"/>
    <n v="55"/>
    <x v="2"/>
    <s v="US"/>
    <s v="USD"/>
    <n v="1442315460"/>
    <n v="1439696174"/>
    <b v="0"/>
    <n v="2"/>
    <b v="0"/>
    <s v="publishing/translations"/>
    <x v="1114"/>
    <n v="27.5"/>
    <x v="3"/>
    <x v="22"/>
    <d v="2015-08-16T03:36:14"/>
    <d v="2015-09-15T11:11:00"/>
  </r>
  <r>
    <x v="9"/>
    <n v="6"/>
    <x v="2"/>
    <s v="ES"/>
    <s v="EUR"/>
    <n v="1456397834"/>
    <n v="1453805834"/>
    <b v="0"/>
    <n v="1"/>
    <b v="0"/>
    <s v="publishing/translations"/>
    <x v="418"/>
    <n v="6"/>
    <x v="3"/>
    <x v="22"/>
    <d v="2016-01-26T10:57:14"/>
    <d v="2016-02-25T10:57:14"/>
  </r>
  <r>
    <x v="84"/>
    <n v="445"/>
    <x v="2"/>
    <s v="US"/>
    <s v="USD"/>
    <n v="1476010619"/>
    <n v="1473418619"/>
    <b v="0"/>
    <n v="10"/>
    <b v="0"/>
    <s v="publishing/translations"/>
    <x v="1115"/>
    <n v="44.5"/>
    <x v="3"/>
    <x v="22"/>
    <d v="2016-09-09T10:56:59"/>
    <d v="2016-10-09T10:56:59"/>
  </r>
  <r>
    <x v="252"/>
    <n v="3"/>
    <x v="2"/>
    <s v="US"/>
    <s v="USD"/>
    <n v="1467129686"/>
    <n v="1464969686"/>
    <b v="0"/>
    <n v="3"/>
    <b v="0"/>
    <s v="publishing/translations"/>
    <x v="1116"/>
    <n v="1"/>
    <x v="3"/>
    <x v="22"/>
    <d v="2016-06-03T16:01:26"/>
    <d v="2016-06-28T16:01:26"/>
  </r>
  <r>
    <x v="61"/>
    <n v="200"/>
    <x v="2"/>
    <s v="SE"/>
    <s v="SEK"/>
    <n v="1423432709"/>
    <n v="1420840709"/>
    <b v="0"/>
    <n v="2"/>
    <b v="0"/>
    <s v="publishing/translations"/>
    <x v="370"/>
    <n v="100"/>
    <x v="3"/>
    <x v="22"/>
    <d v="2015-01-09T21:58:29"/>
    <d v="2015-02-08T21:58:29"/>
  </r>
  <r>
    <x v="31"/>
    <n v="26"/>
    <x v="2"/>
    <s v="NZ"/>
    <s v="NZD"/>
    <n v="1474436704"/>
    <n v="1471844704"/>
    <b v="0"/>
    <n v="2"/>
    <b v="0"/>
    <s v="publishing/translations"/>
    <x v="477"/>
    <n v="13"/>
    <x v="3"/>
    <x v="22"/>
    <d v="2016-08-22T05:45:04"/>
    <d v="2016-09-21T05:45:04"/>
  </r>
  <r>
    <x v="11"/>
    <n v="100"/>
    <x v="2"/>
    <s v="AU"/>
    <s v="AUD"/>
    <n v="1451637531"/>
    <n v="1449045531"/>
    <b v="0"/>
    <n v="1"/>
    <b v="0"/>
    <s v="publishing/translations"/>
    <x v="119"/>
    <n v="100"/>
    <x v="3"/>
    <x v="22"/>
    <d v="2015-12-02T08:38:51"/>
    <d v="2016-01-01T08:38:51"/>
  </r>
  <r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x v="22"/>
    <d v="2016-11-02T17:13:22"/>
    <d v="2016-11-15T18:13:22"/>
  </r>
  <r>
    <x v="93"/>
    <n v="0"/>
    <x v="2"/>
    <s v="US"/>
    <s v="USD"/>
    <n v="1430276959"/>
    <n v="1427684959"/>
    <b v="0"/>
    <n v="0"/>
    <b v="0"/>
    <s v="publishing/translations"/>
    <x v="109"/>
    <e v="#DIV/0!"/>
    <x v="3"/>
    <x v="22"/>
    <d v="2015-03-30T03:09:19"/>
    <d v="2015-04-29T03:09:19"/>
  </r>
  <r>
    <x v="28"/>
    <n v="0"/>
    <x v="2"/>
    <s v="DE"/>
    <s v="EUR"/>
    <n v="1440408120"/>
    <n v="1435224120"/>
    <b v="0"/>
    <n v="0"/>
    <b v="0"/>
    <s v="publishing/translations"/>
    <x v="109"/>
    <e v="#DIV/0!"/>
    <x v="3"/>
    <x v="22"/>
    <d v="2015-06-25T09:22:00"/>
    <d v="2015-08-24T09:22:00"/>
  </r>
  <r>
    <x v="10"/>
    <n v="419"/>
    <x v="2"/>
    <s v="DE"/>
    <s v="EUR"/>
    <n v="1474230385"/>
    <n v="1471638385"/>
    <b v="0"/>
    <n v="4"/>
    <b v="0"/>
    <s v="publishing/translations"/>
    <x v="1118"/>
    <n v="104.75"/>
    <x v="3"/>
    <x v="22"/>
    <d v="2016-08-19T20:26:25"/>
    <d v="2016-09-18T20:26:25"/>
  </r>
  <r>
    <x v="28"/>
    <n v="45"/>
    <x v="2"/>
    <s v="ES"/>
    <s v="EUR"/>
    <n v="1459584417"/>
    <n v="1456996017"/>
    <b v="0"/>
    <n v="3"/>
    <b v="0"/>
    <s v="publishing/translations"/>
    <x v="684"/>
    <n v="15"/>
    <x v="3"/>
    <x v="22"/>
    <d v="2016-03-03T09:06:57"/>
    <d v="2016-04-02T08:06:57"/>
  </r>
  <r>
    <x v="3"/>
    <n v="0"/>
    <x v="2"/>
    <s v="US"/>
    <s v="USD"/>
    <n v="1428629242"/>
    <n v="1426037242"/>
    <b v="0"/>
    <n v="0"/>
    <b v="0"/>
    <s v="publishing/translations"/>
    <x v="109"/>
    <e v="#DIV/0!"/>
    <x v="3"/>
    <x v="22"/>
    <d v="2015-03-11T01:27:22"/>
    <d v="2015-04-10T01:27:22"/>
  </r>
  <r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x v="22"/>
    <d v="2014-11-18T19:31:28"/>
    <d v="2014-12-19T19:31:28"/>
  </r>
  <r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x v="22"/>
    <d v="2015-10-27T05:03:36"/>
    <d v="2015-11-26T06:03:36"/>
  </r>
  <r>
    <x v="79"/>
    <n v="0"/>
    <x v="2"/>
    <s v="US"/>
    <s v="USD"/>
    <n v="1437417828"/>
    <n v="1434825828"/>
    <b v="0"/>
    <n v="0"/>
    <b v="0"/>
    <s v="publishing/translations"/>
    <x v="109"/>
    <e v="#DIV/0!"/>
    <x v="3"/>
    <x v="22"/>
    <d v="2015-06-20T18:43:48"/>
    <d v="2015-07-20T18:43:48"/>
  </r>
  <r>
    <x v="14"/>
    <n v="805"/>
    <x v="2"/>
    <s v="IT"/>
    <s v="EUR"/>
    <n v="1481367600"/>
    <n v="1477839675"/>
    <b v="0"/>
    <n v="10"/>
    <b v="0"/>
    <s v="publishing/translations"/>
    <x v="1121"/>
    <n v="80.5"/>
    <x v="3"/>
    <x v="22"/>
    <d v="2016-10-30T15:01:15"/>
    <d v="2016-12-10T11:00:00"/>
  </r>
  <r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x v="22"/>
    <d v="2015-05-18T18:24:38"/>
    <d v="2015-06-08T15:00:00"/>
  </r>
  <r>
    <x v="36"/>
    <n v="15"/>
    <x v="2"/>
    <s v="IT"/>
    <s v="EUR"/>
    <n v="1444589020"/>
    <n v="1441997020"/>
    <b v="0"/>
    <n v="2"/>
    <b v="0"/>
    <s v="publishing/translations"/>
    <x v="370"/>
    <n v="7.5"/>
    <x v="3"/>
    <x v="22"/>
    <d v="2015-09-11T18:43:40"/>
    <d v="2015-10-11T18:43:40"/>
  </r>
  <r>
    <x v="3"/>
    <n v="77"/>
    <x v="2"/>
    <s v="DE"/>
    <s v="EUR"/>
    <n v="1456043057"/>
    <n v="1453451057"/>
    <b v="0"/>
    <n v="2"/>
    <b v="0"/>
    <s v="publishing/translations"/>
    <x v="1123"/>
    <n v="38.5"/>
    <x v="3"/>
    <x v="22"/>
    <d v="2016-01-22T08:24:17"/>
    <d v="2016-02-21T08:24:17"/>
  </r>
  <r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x v="22"/>
    <d v="2014-06-06T12:45:39"/>
    <d v="2014-07-13T04:59:00"/>
  </r>
  <r>
    <x v="22"/>
    <n v="600"/>
    <x v="2"/>
    <s v="DK"/>
    <s v="DKK"/>
    <n v="1461765300"/>
    <n v="1459198499"/>
    <b v="0"/>
    <n v="8"/>
    <b v="0"/>
    <s v="publishing/translations"/>
    <x v="419"/>
    <n v="75"/>
    <x v="3"/>
    <x v="22"/>
    <d v="2016-03-28T20:54:59"/>
    <d v="2016-04-27T13:55:00"/>
  </r>
  <r>
    <x v="254"/>
    <n v="180"/>
    <x v="2"/>
    <s v="CA"/>
    <s v="CAD"/>
    <n v="1425758101"/>
    <n v="1423166101"/>
    <b v="0"/>
    <n v="6"/>
    <b v="0"/>
    <s v="publishing/translations"/>
    <x v="1125"/>
    <n v="30"/>
    <x v="3"/>
    <x v="22"/>
    <d v="2015-02-05T19:55:01"/>
    <d v="2015-03-07T19:55:01"/>
  </r>
  <r>
    <x v="93"/>
    <n v="1"/>
    <x v="2"/>
    <s v="IT"/>
    <s v="EUR"/>
    <n v="1464285463"/>
    <n v="1461693463"/>
    <b v="0"/>
    <n v="1"/>
    <b v="0"/>
    <s v="publishing/translations"/>
    <x v="1126"/>
    <n v="1"/>
    <x v="3"/>
    <x v="22"/>
    <d v="2016-04-26T17:57:43"/>
    <d v="2016-05-26T17:57:43"/>
  </r>
  <r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x v="22"/>
    <d v="2015-07-13T18:22:49"/>
    <d v="2015-09-11T18:22:49"/>
  </r>
  <r>
    <x v="15"/>
    <n v="0"/>
    <x v="2"/>
    <s v="US"/>
    <s v="USD"/>
    <n v="1464190158"/>
    <n v="1461598158"/>
    <b v="0"/>
    <n v="0"/>
    <b v="0"/>
    <s v="publishing/translations"/>
    <x v="109"/>
    <e v="#DIV/0!"/>
    <x v="3"/>
    <x v="22"/>
    <d v="2016-04-25T15:29:18"/>
    <d v="2016-05-25T15:29:18"/>
  </r>
  <r>
    <x v="93"/>
    <n v="0"/>
    <x v="2"/>
    <s v="FR"/>
    <s v="EUR"/>
    <n v="1483395209"/>
    <n v="1480803209"/>
    <b v="0"/>
    <n v="0"/>
    <b v="0"/>
    <s v="publishing/translations"/>
    <x v="109"/>
    <e v="#DIV/0!"/>
    <x v="3"/>
    <x v="22"/>
    <d v="2016-12-03T22:13:29"/>
    <d v="2017-01-02T22:13:29"/>
  </r>
  <r>
    <x v="255"/>
    <n v="0"/>
    <x v="2"/>
    <s v="DE"/>
    <s v="EUR"/>
    <n v="1442091462"/>
    <n v="1436907462"/>
    <b v="0"/>
    <n v="0"/>
    <b v="0"/>
    <s v="publishing/translations"/>
    <x v="109"/>
    <e v="#DIV/0!"/>
    <x v="3"/>
    <x v="22"/>
    <d v="2015-07-14T20:57:42"/>
    <d v="2015-09-12T20:57:42"/>
  </r>
  <r>
    <x v="64"/>
    <n v="0"/>
    <x v="2"/>
    <s v="DE"/>
    <s v="EUR"/>
    <n v="1434286855"/>
    <n v="1431694855"/>
    <b v="0"/>
    <n v="0"/>
    <b v="0"/>
    <s v="publishing/translations"/>
    <x v="109"/>
    <e v="#DIV/0!"/>
    <x v="3"/>
    <x v="22"/>
    <d v="2015-05-15T13:00:55"/>
    <d v="2015-06-14T13:00:55"/>
  </r>
  <r>
    <x v="42"/>
    <n v="0"/>
    <x v="2"/>
    <s v="IT"/>
    <s v="EUR"/>
    <n v="1461235478"/>
    <n v="1459507478"/>
    <b v="0"/>
    <n v="0"/>
    <b v="0"/>
    <s v="publishing/translations"/>
    <x v="109"/>
    <e v="#DIV/0!"/>
    <x v="3"/>
    <x v="22"/>
    <d v="2016-04-01T10:44:38"/>
    <d v="2016-04-21T10:44:38"/>
  </r>
  <r>
    <x v="69"/>
    <n v="75"/>
    <x v="2"/>
    <s v="US"/>
    <s v="USD"/>
    <n v="1467999134"/>
    <n v="1465407134"/>
    <b v="0"/>
    <n v="3"/>
    <b v="0"/>
    <s v="publishing/translations"/>
    <x v="1128"/>
    <n v="25"/>
    <x v="3"/>
    <x v="22"/>
    <d v="2016-06-08T17:32:14"/>
    <d v="2016-07-08T17:32:14"/>
  </r>
  <r>
    <x v="61"/>
    <n v="0"/>
    <x v="2"/>
    <s v="AU"/>
    <s v="AUD"/>
    <n v="1432272300"/>
    <n v="1429655318"/>
    <b v="0"/>
    <n v="0"/>
    <b v="0"/>
    <s v="publishing/translations"/>
    <x v="109"/>
    <e v="#DIV/0!"/>
    <x v="3"/>
    <x v="22"/>
    <d v="2015-04-21T22:28:38"/>
    <d v="2015-05-22T05:25:00"/>
  </r>
  <r>
    <x v="129"/>
    <n v="0"/>
    <x v="2"/>
    <s v="US"/>
    <s v="USD"/>
    <n v="1431286105"/>
    <n v="1427138905"/>
    <b v="0"/>
    <n v="0"/>
    <b v="0"/>
    <s v="publishing/translations"/>
    <x v="109"/>
    <e v="#DIV/0!"/>
    <x v="3"/>
    <x v="22"/>
    <d v="2015-03-23T19:28:25"/>
    <d v="2015-05-10T19:28:25"/>
  </r>
  <r>
    <x v="57"/>
    <n v="1"/>
    <x v="2"/>
    <s v="US"/>
    <s v="USD"/>
    <n v="1455941197"/>
    <n v="1453349197"/>
    <b v="0"/>
    <n v="1"/>
    <b v="0"/>
    <s v="publishing/translations"/>
    <x v="1129"/>
    <n v="1"/>
    <x v="3"/>
    <x v="22"/>
    <d v="2016-01-21T04:06:37"/>
    <d v="2016-02-20T04:06:37"/>
  </r>
  <r>
    <x v="256"/>
    <n v="2"/>
    <x v="1"/>
    <s v="US"/>
    <s v="USD"/>
    <n v="1416355259"/>
    <n v="1413759659"/>
    <b v="0"/>
    <n v="2"/>
    <b v="0"/>
    <s v="publishing/translations"/>
    <x v="1130"/>
    <n v="1"/>
    <x v="3"/>
    <x v="22"/>
    <d v="2014-10-19T23:00:59"/>
    <d v="2014-11-19T00:00:59"/>
  </r>
  <r>
    <x v="32"/>
    <n v="0"/>
    <x v="1"/>
    <s v="US"/>
    <s v="USD"/>
    <n v="1406566363"/>
    <n v="1403974363"/>
    <b v="0"/>
    <n v="0"/>
    <b v="0"/>
    <s v="publishing/translations"/>
    <x v="109"/>
    <e v="#DIV/0!"/>
    <x v="3"/>
    <x v="22"/>
    <d v="2014-06-28T16:52:43"/>
    <d v="2014-07-28T16:52:43"/>
  </r>
  <r>
    <x v="31"/>
    <n v="0"/>
    <x v="1"/>
    <s v="FR"/>
    <s v="EUR"/>
    <n v="1492270947"/>
    <n v="1488386547"/>
    <b v="0"/>
    <n v="0"/>
    <b v="0"/>
    <s v="publishing/translations"/>
    <x v="109"/>
    <e v="#DIV/0!"/>
    <x v="3"/>
    <x v="22"/>
    <d v="2017-03-01T16:42:27"/>
    <d v="2017-04-15T15:42:27"/>
  </r>
  <r>
    <x v="257"/>
    <n v="15"/>
    <x v="1"/>
    <s v="ES"/>
    <s v="EUR"/>
    <n v="1461535140"/>
    <n v="1459716480"/>
    <b v="0"/>
    <n v="1"/>
    <b v="0"/>
    <s v="publishing/translations"/>
    <x v="719"/>
    <n v="15"/>
    <x v="3"/>
    <x v="22"/>
    <d v="2016-04-03T20:48:00"/>
    <d v="2016-04-24T21:59:00"/>
  </r>
  <r>
    <x v="36"/>
    <n v="1575"/>
    <x v="1"/>
    <s v="US"/>
    <s v="USD"/>
    <n v="1409924340"/>
    <n v="1405181320"/>
    <b v="0"/>
    <n v="7"/>
    <b v="0"/>
    <s v="publishing/translations"/>
    <x v="1131"/>
    <n v="225"/>
    <x v="3"/>
    <x v="22"/>
    <d v="2014-07-12T16:08:40"/>
    <d v="2014-09-05T13:39:00"/>
  </r>
  <r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x v="22"/>
    <d v="2016-12-04T16:02:45"/>
    <d v="2017-01-03T16:02:45"/>
  </r>
  <r>
    <x v="12"/>
    <n v="0"/>
    <x v="1"/>
    <s v="US"/>
    <s v="USD"/>
    <n v="1447281044"/>
    <n v="1444685444"/>
    <b v="0"/>
    <n v="0"/>
    <b v="0"/>
    <s v="publishing/translations"/>
    <x v="109"/>
    <e v="#DIV/0!"/>
    <x v="3"/>
    <x v="22"/>
    <d v="2015-10-12T21:30:44"/>
    <d v="2015-11-11T22:30:44"/>
  </r>
  <r>
    <x v="10"/>
    <n v="0"/>
    <x v="1"/>
    <s v="US"/>
    <s v="USD"/>
    <n v="1407729600"/>
    <n v="1405097760"/>
    <b v="0"/>
    <n v="0"/>
    <b v="0"/>
    <s v="publishing/translations"/>
    <x v="109"/>
    <e v="#DIV/0!"/>
    <x v="3"/>
    <x v="22"/>
    <d v="2014-07-11T16:56:00"/>
    <d v="2014-08-11T04:00:00"/>
  </r>
  <r>
    <x v="258"/>
    <n v="0"/>
    <x v="1"/>
    <s v="DK"/>
    <s v="DKK"/>
    <n v="1449077100"/>
    <n v="1446612896"/>
    <b v="0"/>
    <n v="0"/>
    <b v="0"/>
    <s v="publishing/translations"/>
    <x v="109"/>
    <e v="#DIV/0!"/>
    <x v="3"/>
    <x v="22"/>
    <d v="2015-11-04T04:54:56"/>
    <d v="2015-12-02T17:25:00"/>
  </r>
  <r>
    <x v="259"/>
    <n v="0"/>
    <x v="1"/>
    <s v="US"/>
    <s v="USD"/>
    <n v="1417391100"/>
    <n v="1412371898"/>
    <b v="0"/>
    <n v="0"/>
    <b v="0"/>
    <s v="publishing/translations"/>
    <x v="109"/>
    <e v="#DIV/0!"/>
    <x v="3"/>
    <x v="22"/>
    <d v="2014-10-03T21:31:38"/>
    <d v="2014-11-30T23:45:00"/>
  </r>
  <r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x v="23"/>
    <d v="2014-09-17T15:29:14"/>
    <d v="2014-10-21T00:00:00"/>
  </r>
  <r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x v="23"/>
    <d v="2013-03-11T15:54:31"/>
    <d v="2013-04-10T15:54:31"/>
  </r>
  <r>
    <x v="20"/>
    <n v="886"/>
    <x v="0"/>
    <s v="US"/>
    <s v="USD"/>
    <n v="1365367938"/>
    <n v="1361483538"/>
    <b v="1"/>
    <n v="25"/>
    <b v="1"/>
    <s v="publishing/radio &amp; podcasts"/>
    <x v="1135"/>
    <n v="35.44"/>
    <x v="3"/>
    <x v="23"/>
    <d v="2013-02-21T21:52:18"/>
    <d v="2013-04-07T20:52:18"/>
  </r>
  <r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x v="23"/>
    <d v="2013-01-17T15:52:38"/>
    <d v="2013-02-16T15:52:38"/>
  </r>
  <r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d v="2012-02-20T17:37:32"/>
    <d v="2012-03-22T03:00:00"/>
  </r>
  <r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x v="23"/>
    <d v="2015-12-02T04:07:46"/>
    <d v="2016-01-12T05:00:00"/>
  </r>
  <r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x v="23"/>
    <d v="2012-01-25T19:14:45"/>
    <d v="2012-03-25T18:14:45"/>
  </r>
  <r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x v="23"/>
    <d v="2011-04-13T00:20:49"/>
    <d v="2011-06-12T00:20:49"/>
  </r>
  <r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x v="23"/>
    <d v="2013-01-16T14:21:49"/>
    <d v="2013-02-15T14:21:49"/>
  </r>
  <r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x v="23"/>
    <d v="2012-12-07T19:51:03"/>
    <d v="2012-12-28T19:51:03"/>
  </r>
  <r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x v="23"/>
    <d v="2015-03-10T22:58:54"/>
    <d v="2015-04-09T22:58:54"/>
  </r>
  <r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x v="23"/>
    <d v="2013-09-16T13:01:43"/>
    <d v="2013-10-16T13:01:43"/>
  </r>
  <r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x v="23"/>
    <d v="2012-01-31T23:30:39"/>
    <d v="2012-03-01T23:30:39"/>
  </r>
  <r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x v="23"/>
    <d v="2013-08-14T17:28:12"/>
    <d v="2013-09-13T17:28:12"/>
  </r>
  <r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x v="23"/>
    <d v="2014-11-17T17:21:03"/>
    <d v="2014-12-20T04:59:00"/>
  </r>
  <r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x v="23"/>
    <d v="2011-08-11T01:00:22"/>
    <d v="2011-09-10T01:00:22"/>
  </r>
  <r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x v="23"/>
    <d v="2011-10-24T14:46:44"/>
    <d v="2011-12-23T03:00:00"/>
  </r>
  <r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d v="2013-04-30T20:55:13"/>
    <d v="2013-05-14T20:55:13"/>
  </r>
  <r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x v="23"/>
    <d v="2014-04-25T17:53:09"/>
    <d v="2014-05-10T03:59:00"/>
  </r>
  <r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x v="23"/>
    <d v="2013-07-09T22:24:59"/>
    <d v="2013-07-26T17:00:00"/>
  </r>
  <r>
    <x v="10"/>
    <n v="105"/>
    <x v="2"/>
    <s v="CA"/>
    <s v="CAD"/>
    <n v="1383430145"/>
    <n v="1380838145"/>
    <b v="0"/>
    <n v="6"/>
    <b v="0"/>
    <s v="publishing/fiction"/>
    <x v="1153"/>
    <n v="17.5"/>
    <x v="3"/>
    <x v="10"/>
    <d v="2013-10-03T22:09:05"/>
    <d v="2013-11-02T22:09:05"/>
  </r>
  <r>
    <x v="10"/>
    <n v="5"/>
    <x v="2"/>
    <s v="US"/>
    <s v="USD"/>
    <n v="1347004260"/>
    <n v="1345062936"/>
    <b v="0"/>
    <n v="1"/>
    <b v="0"/>
    <s v="publishing/fiction"/>
    <x v="370"/>
    <n v="5"/>
    <x v="3"/>
    <x v="10"/>
    <d v="2012-08-15T20:35:36"/>
    <d v="2012-09-07T07:51:00"/>
  </r>
  <r>
    <x v="39"/>
    <n v="50"/>
    <x v="2"/>
    <s v="US"/>
    <s v="USD"/>
    <n v="1469162275"/>
    <n v="1467002275"/>
    <b v="0"/>
    <n v="2"/>
    <b v="0"/>
    <s v="publishing/fiction"/>
    <x v="1154"/>
    <n v="25"/>
    <x v="3"/>
    <x v="10"/>
    <d v="2016-06-27T04:37:55"/>
    <d v="2016-07-22T04:37:55"/>
  </r>
  <r>
    <x v="13"/>
    <n v="0"/>
    <x v="2"/>
    <s v="US"/>
    <s v="USD"/>
    <n v="1342882260"/>
    <n v="1337834963"/>
    <b v="0"/>
    <n v="0"/>
    <b v="0"/>
    <s v="publishing/fiction"/>
    <x v="109"/>
    <e v="#DIV/0!"/>
    <x v="3"/>
    <x v="10"/>
    <d v="2012-05-24T04:49:23"/>
    <d v="2012-07-21T14:51:00"/>
  </r>
  <r>
    <x v="233"/>
    <n v="150"/>
    <x v="2"/>
    <s v="US"/>
    <s v="USD"/>
    <n v="1434827173"/>
    <n v="1430939173"/>
    <b v="0"/>
    <n v="3"/>
    <b v="0"/>
    <s v="publishing/fiction"/>
    <x v="1155"/>
    <n v="50"/>
    <x v="3"/>
    <x v="10"/>
    <d v="2015-05-06T19:06:13"/>
    <d v="2015-06-20T19:06:13"/>
  </r>
  <r>
    <x v="22"/>
    <n v="48"/>
    <x v="2"/>
    <s v="US"/>
    <s v="USD"/>
    <n v="1425009761"/>
    <n v="1422417761"/>
    <b v="0"/>
    <n v="3"/>
    <b v="0"/>
    <s v="publishing/fiction"/>
    <x v="1156"/>
    <n v="16"/>
    <x v="3"/>
    <x v="10"/>
    <d v="2015-01-28T04:02:41"/>
    <d v="2015-02-27T04:02:41"/>
  </r>
  <r>
    <x v="3"/>
    <n v="0"/>
    <x v="2"/>
    <s v="US"/>
    <s v="USD"/>
    <n v="1470175271"/>
    <n v="1467583271"/>
    <b v="0"/>
    <n v="0"/>
    <b v="0"/>
    <s v="publishing/fiction"/>
    <x v="109"/>
    <e v="#DIV/0!"/>
    <x v="3"/>
    <x v="10"/>
    <d v="2016-07-03T22:01:11"/>
    <d v="2016-08-02T22:01:11"/>
  </r>
  <r>
    <x v="36"/>
    <n v="360"/>
    <x v="2"/>
    <s v="AU"/>
    <s v="AUD"/>
    <n v="1388928660"/>
    <n v="1386336660"/>
    <b v="0"/>
    <n v="6"/>
    <b v="0"/>
    <s v="publishing/fiction"/>
    <x v="365"/>
    <n v="60"/>
    <x v="3"/>
    <x v="10"/>
    <d v="2013-12-06T13:31:00"/>
    <d v="2014-01-05T13:31:00"/>
  </r>
  <r>
    <x v="10"/>
    <n v="0"/>
    <x v="2"/>
    <s v="US"/>
    <s v="USD"/>
    <n v="1352994052"/>
    <n v="1350398452"/>
    <b v="0"/>
    <n v="0"/>
    <b v="0"/>
    <s v="publishing/fiction"/>
    <x v="109"/>
    <e v="#DIV/0!"/>
    <x v="3"/>
    <x v="10"/>
    <d v="2012-10-16T14:40:52"/>
    <d v="2012-11-15T15:40:52"/>
  </r>
  <r>
    <x v="193"/>
    <n v="895"/>
    <x v="2"/>
    <s v="US"/>
    <s v="USD"/>
    <n v="1380720474"/>
    <n v="1378214874"/>
    <b v="0"/>
    <n v="19"/>
    <b v="0"/>
    <s v="publishing/fiction"/>
    <x v="1157"/>
    <n v="47.10526315789474"/>
    <x v="3"/>
    <x v="10"/>
    <d v="2013-09-03T13:27:54"/>
    <d v="2013-10-02T13:27:54"/>
  </r>
  <r>
    <x v="38"/>
    <n v="100"/>
    <x v="2"/>
    <s v="US"/>
    <s v="USD"/>
    <n v="1424014680"/>
    <n v="1418922443"/>
    <b v="0"/>
    <n v="1"/>
    <b v="0"/>
    <s v="publishing/fiction"/>
    <x v="1158"/>
    <n v="100"/>
    <x v="3"/>
    <x v="10"/>
    <d v="2014-12-18T17:07:23"/>
    <d v="2015-02-15T15:38:00"/>
  </r>
  <r>
    <x v="23"/>
    <n v="30"/>
    <x v="2"/>
    <s v="US"/>
    <s v="USD"/>
    <n v="1308431646"/>
    <n v="1305839646"/>
    <b v="0"/>
    <n v="2"/>
    <b v="0"/>
    <s v="publishing/fiction"/>
    <x v="571"/>
    <n v="15"/>
    <x v="3"/>
    <x v="10"/>
    <d v="2011-05-19T21:14:06"/>
    <d v="2011-06-18T21:14:06"/>
  </r>
  <r>
    <x v="262"/>
    <n v="0"/>
    <x v="2"/>
    <s v="US"/>
    <s v="USD"/>
    <n v="1371415675"/>
    <n v="1368823675"/>
    <b v="0"/>
    <n v="0"/>
    <b v="0"/>
    <s v="publishing/fiction"/>
    <x v="109"/>
    <e v="#DIV/0!"/>
    <x v="3"/>
    <x v="10"/>
    <d v="2013-05-17T20:47:55"/>
    <d v="2013-06-16T20:47:55"/>
  </r>
  <r>
    <x v="10"/>
    <n v="445"/>
    <x v="2"/>
    <s v="US"/>
    <s v="USD"/>
    <n v="1428075480"/>
    <n v="1425489613"/>
    <b v="0"/>
    <n v="11"/>
    <b v="0"/>
    <s v="publishing/fiction"/>
    <x v="1159"/>
    <n v="40.454545454545453"/>
    <x v="3"/>
    <x v="10"/>
    <d v="2015-03-04T17:20:13"/>
    <d v="2015-04-03T15:38:00"/>
  </r>
  <r>
    <x v="13"/>
    <n v="0"/>
    <x v="2"/>
    <s v="US"/>
    <s v="USD"/>
    <n v="1314471431"/>
    <n v="1311879431"/>
    <b v="0"/>
    <n v="0"/>
    <b v="0"/>
    <s v="publishing/fiction"/>
    <x v="109"/>
    <e v="#DIV/0!"/>
    <x v="3"/>
    <x v="10"/>
    <d v="2011-07-28T18:57:11"/>
    <d v="2011-08-27T18:57:11"/>
  </r>
  <r>
    <x v="15"/>
    <n v="0"/>
    <x v="2"/>
    <s v="US"/>
    <s v="USD"/>
    <n v="1410866659"/>
    <n v="1405682659"/>
    <b v="0"/>
    <n v="0"/>
    <b v="0"/>
    <s v="publishing/fiction"/>
    <x v="109"/>
    <e v="#DIV/0!"/>
    <x v="3"/>
    <x v="10"/>
    <d v="2014-07-18T11:24:19"/>
    <d v="2014-09-16T11:24:19"/>
  </r>
  <r>
    <x v="36"/>
    <n v="1"/>
    <x v="2"/>
    <s v="US"/>
    <s v="USD"/>
    <n v="1375299780"/>
    <n v="1371655522"/>
    <b v="0"/>
    <n v="1"/>
    <b v="0"/>
    <s v="publishing/fiction"/>
    <x v="440"/>
    <n v="1"/>
    <x v="3"/>
    <x v="10"/>
    <d v="2013-06-19T15:25:22"/>
    <d v="2013-07-31T19:43:00"/>
  </r>
  <r>
    <x v="9"/>
    <n v="57"/>
    <x v="2"/>
    <s v="US"/>
    <s v="USD"/>
    <n v="1409787378"/>
    <n v="1405899378"/>
    <b v="0"/>
    <n v="3"/>
    <b v="0"/>
    <s v="publishing/fiction"/>
    <x v="1160"/>
    <n v="19"/>
    <x v="3"/>
    <x v="10"/>
    <d v="2014-07-20T23:36:18"/>
    <d v="2014-09-03T23:36:18"/>
  </r>
  <r>
    <x v="13"/>
    <n v="5"/>
    <x v="2"/>
    <s v="US"/>
    <s v="USD"/>
    <n v="1470355833"/>
    <n v="1465171833"/>
    <b v="0"/>
    <n v="1"/>
    <b v="0"/>
    <s v="publishing/fiction"/>
    <x v="1161"/>
    <n v="5"/>
    <x v="3"/>
    <x v="10"/>
    <d v="2016-06-06T00:10:33"/>
    <d v="2016-08-05T00:10:33"/>
  </r>
  <r>
    <x v="70"/>
    <n v="701"/>
    <x v="2"/>
    <s v="US"/>
    <s v="USD"/>
    <n v="1367444557"/>
    <n v="1364852557"/>
    <b v="0"/>
    <n v="15"/>
    <b v="0"/>
    <s v="publishing/fiction"/>
    <x v="1162"/>
    <n v="46.733333333333334"/>
    <x v="3"/>
    <x v="10"/>
    <d v="2013-04-01T21:42:37"/>
    <d v="2013-05-01T21:42:37"/>
  </r>
  <r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x v="20"/>
    <d v="2015-06-08T14:00:23"/>
    <d v="2015-07-08T14:00:23"/>
  </r>
  <r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x v="20"/>
    <d v="2016-02-26T13:01:20"/>
    <d v="2016-03-25T22:00:00"/>
  </r>
  <r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x v="20"/>
    <d v="2016-08-24T08:20:01"/>
    <d v="2016-10-23T08:20:01"/>
  </r>
  <r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x v="20"/>
    <d v="2014-05-13T15:47:04"/>
    <d v="2014-06-10T08:33:00"/>
  </r>
  <r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x v="20"/>
    <d v="2016-02-14T10:38:23"/>
    <d v="2016-03-22T20:01:00"/>
  </r>
  <r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x v="20"/>
    <d v="2014-06-24T18:51:44"/>
    <d v="2014-07-24T18:51:44"/>
  </r>
  <r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x v="20"/>
    <d v="2010-03-17T10:48:29"/>
    <d v="2010-05-15T08:10:00"/>
  </r>
  <r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x v="20"/>
    <d v="2014-05-27T14:44:41"/>
    <d v="2014-06-27T14:44:41"/>
  </r>
  <r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x v="20"/>
    <d v="2017-01-16T12:48:05"/>
    <d v="2017-02-14T22:59:00"/>
  </r>
  <r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x v="20"/>
    <d v="2014-06-19T09:14:38"/>
    <d v="2014-07-19T09:14:38"/>
  </r>
  <r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x v="20"/>
    <d v="2015-10-19T14:00:04"/>
    <d v="2015-11-18T15:00:04"/>
  </r>
  <r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x v="20"/>
    <d v="2017-01-06T16:25:39"/>
    <d v="2017-02-05T16:25:39"/>
  </r>
  <r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x v="20"/>
    <d v="2014-06-16T15:17:46"/>
    <d v="2014-07-16T15:17:46"/>
  </r>
  <r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x v="20"/>
    <d v="2015-08-18T14:20:40"/>
    <d v="2015-09-27T14:20:40"/>
  </r>
  <r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x v="20"/>
    <d v="2016-02-15T06:04:57"/>
    <d v="2016-03-16T05:04:57"/>
  </r>
  <r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x v="20"/>
    <d v="2016-09-06T11:11:32"/>
    <d v="2016-10-06T14:00:00"/>
  </r>
  <r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x v="20"/>
    <d v="2014-11-05T13:35:53"/>
    <d v="2014-12-06T06:00:00"/>
  </r>
  <r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x v="20"/>
    <d v="2014-05-01T19:40:52"/>
    <d v="2014-05-31T19:40:52"/>
  </r>
  <r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x v="20"/>
    <d v="2014-05-23T17:48:03"/>
    <d v="2014-06-20T21:59:00"/>
  </r>
  <r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x v="20"/>
    <d v="2014-11-12T20:35:13"/>
    <d v="2014-12-19T04:00:00"/>
  </r>
  <r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x v="20"/>
    <d v="2016-05-03T04:01:31"/>
    <d v="2016-06-07T04:01:31"/>
  </r>
  <r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x v="20"/>
    <d v="2014-09-17T19:55:39"/>
    <d v="2014-10-17T19:55:39"/>
  </r>
  <r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x v="20"/>
    <d v="2014-11-21T18:01:56"/>
    <d v="2014-12-23T00:00:00"/>
  </r>
  <r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x v="20"/>
    <d v="2017-01-21T12:01:30"/>
    <d v="2017-02-20T12:01:30"/>
  </r>
  <r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x v="20"/>
    <d v="2016-07-19T16:52:18"/>
    <d v="2016-08-18T16:52:18"/>
  </r>
  <r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x v="20"/>
    <d v="2015-12-01T06:37:27"/>
    <d v="2016-01-19T06:37:27"/>
  </r>
  <r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x v="20"/>
    <d v="2017-02-14T14:24:46"/>
    <d v="2017-03-14T13:24:46"/>
  </r>
  <r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x v="20"/>
    <d v="2017-01-01T17:35:22"/>
    <d v="2017-02-01T00:00:00"/>
  </r>
  <r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x v="20"/>
    <d v="2015-02-17T15:05:20"/>
    <d v="2015-03-19T14:05:20"/>
  </r>
  <r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x v="20"/>
    <d v="2015-09-28T18:24:55"/>
    <d v="2015-10-23T18:24:55"/>
  </r>
  <r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x v="20"/>
    <d v="2014-10-29T19:15:26"/>
    <d v="2014-12-01T03:00:00"/>
  </r>
  <r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x v="20"/>
    <d v="2016-01-22T11:24:25"/>
    <d v="2016-02-15T15:00:00"/>
  </r>
  <r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x v="20"/>
    <d v="2016-03-14T00:02:57"/>
    <d v="2016-05-02T03:59:00"/>
  </r>
  <r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x v="20"/>
    <d v="2015-08-05T16:11:02"/>
    <d v="2015-09-04T16:11:02"/>
  </r>
  <r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x v="20"/>
    <d v="2016-04-24T19:53:51"/>
    <d v="2016-05-23T22:00:00"/>
  </r>
  <r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x v="20"/>
    <d v="2015-07-28T19:15:10"/>
    <d v="2015-08-27T19:15:10"/>
  </r>
  <r>
    <x v="14"/>
    <n v="21588"/>
    <x v="0"/>
    <s v="DE"/>
    <s v="EUR"/>
    <n v="1470506400"/>
    <n v="1467358427"/>
    <b v="1"/>
    <n v="224"/>
    <b v="1"/>
    <s v="photography/photobooks"/>
    <x v="1198"/>
    <n v="96.375"/>
    <x v="8"/>
    <x v="20"/>
    <d v="2016-07-01T07:33:47"/>
    <d v="2016-08-06T18:00:00"/>
  </r>
  <r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x v="20"/>
    <d v="2014-12-08T18:46:10"/>
    <d v="2015-01-22T18:46:10"/>
  </r>
  <r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x v="20"/>
    <d v="2016-12-01T22:03:39"/>
    <d v="2017-01-03T22:03:39"/>
  </r>
  <r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x v="20"/>
    <d v="2014-10-27T00:10:16"/>
    <d v="2014-11-26T01:15:00"/>
  </r>
  <r>
    <x v="102"/>
    <n v="6"/>
    <x v="2"/>
    <s v="US"/>
    <s v="USD"/>
    <n v="1420045538"/>
    <n v="1417453538"/>
    <b v="0"/>
    <n v="2"/>
    <b v="0"/>
    <s v="photography/nature"/>
    <x v="108"/>
    <n v="3"/>
    <x v="8"/>
    <x v="24"/>
    <d v="2014-12-01T17:05:38"/>
    <d v="2014-12-31T17:05:38"/>
  </r>
  <r>
    <x v="2"/>
    <n v="20"/>
    <x v="2"/>
    <s v="CA"/>
    <s v="CAD"/>
    <n v="1435708500"/>
    <n v="1434412500"/>
    <b v="0"/>
    <n v="1"/>
    <b v="0"/>
    <s v="photography/nature"/>
    <x v="914"/>
    <n v="20"/>
    <x v="8"/>
    <x v="24"/>
    <d v="2015-06-15T23:55:00"/>
    <d v="2015-06-30T23:55:00"/>
  </r>
  <r>
    <x v="268"/>
    <n v="10"/>
    <x v="2"/>
    <s v="US"/>
    <s v="USD"/>
    <n v="1416662034"/>
    <n v="1414066434"/>
    <b v="0"/>
    <n v="1"/>
    <b v="0"/>
    <s v="photography/nature"/>
    <x v="1202"/>
    <n v="10"/>
    <x v="8"/>
    <x v="24"/>
    <d v="2014-10-23T12:13:54"/>
    <d v="2014-11-22T13:13:54"/>
  </r>
  <r>
    <x v="28"/>
    <n v="0"/>
    <x v="2"/>
    <s v="US"/>
    <s v="USD"/>
    <n v="1427847480"/>
    <n v="1424222024"/>
    <b v="0"/>
    <n v="0"/>
    <b v="0"/>
    <s v="photography/nature"/>
    <x v="109"/>
    <e v="#DIV/0!"/>
    <x v="8"/>
    <x v="24"/>
    <d v="2015-02-18T01:13:44"/>
    <d v="2015-04-01T00:18:00"/>
  </r>
  <r>
    <x v="9"/>
    <n v="1"/>
    <x v="2"/>
    <s v="US"/>
    <s v="USD"/>
    <n v="1425330960"/>
    <n v="1422393234"/>
    <b v="0"/>
    <n v="1"/>
    <b v="0"/>
    <s v="photography/nature"/>
    <x v="108"/>
    <n v="1"/>
    <x v="8"/>
    <x v="24"/>
    <d v="2015-01-27T21:13:54"/>
    <d v="2015-03-02T21:16:00"/>
  </r>
  <r>
    <x v="28"/>
    <n v="289"/>
    <x v="2"/>
    <s v="GB"/>
    <s v="GBP"/>
    <n v="1410930399"/>
    <n v="1405746399"/>
    <b v="0"/>
    <n v="11"/>
    <b v="0"/>
    <s v="photography/nature"/>
    <x v="1203"/>
    <n v="26.272727272727273"/>
    <x v="8"/>
    <x v="24"/>
    <d v="2014-07-19T05:06:39"/>
    <d v="2014-09-17T05:06:39"/>
  </r>
  <r>
    <x v="269"/>
    <n v="0"/>
    <x v="2"/>
    <s v="US"/>
    <s v="USD"/>
    <n v="1487844882"/>
    <n v="1487240082"/>
    <b v="0"/>
    <n v="0"/>
    <b v="0"/>
    <s v="photography/nature"/>
    <x v="109"/>
    <e v="#DIV/0!"/>
    <x v="8"/>
    <x v="24"/>
    <d v="2017-02-16T10:14:42"/>
    <d v="2017-02-23T10:14:42"/>
  </r>
  <r>
    <x v="176"/>
    <n v="60"/>
    <x v="2"/>
    <s v="US"/>
    <s v="USD"/>
    <n v="1447020620"/>
    <n v="1444425020"/>
    <b v="0"/>
    <n v="1"/>
    <b v="0"/>
    <s v="photography/nature"/>
    <x v="1204"/>
    <n v="60"/>
    <x v="8"/>
    <x v="24"/>
    <d v="2015-10-09T21:10:20"/>
    <d v="2015-11-08T22:10:20"/>
  </r>
  <r>
    <x v="2"/>
    <n v="170"/>
    <x v="2"/>
    <s v="US"/>
    <s v="USD"/>
    <n v="1446524159"/>
    <n v="1443928559"/>
    <b v="0"/>
    <n v="6"/>
    <b v="0"/>
    <s v="photography/nature"/>
    <x v="481"/>
    <n v="28.333333333333332"/>
    <x v="8"/>
    <x v="24"/>
    <d v="2015-10-04T03:15:59"/>
    <d v="2015-11-03T04:15:59"/>
  </r>
  <r>
    <x v="47"/>
    <n v="101"/>
    <x v="2"/>
    <s v="GB"/>
    <s v="GBP"/>
    <n v="1463050034"/>
    <n v="1460458034"/>
    <b v="0"/>
    <n v="7"/>
    <b v="0"/>
    <s v="photography/nature"/>
    <x v="1205"/>
    <n v="14.428571428571429"/>
    <x v="8"/>
    <x v="24"/>
    <d v="2016-04-12T10:47:14"/>
    <d v="2016-05-12T10:47:14"/>
  </r>
  <r>
    <x v="8"/>
    <n v="0"/>
    <x v="2"/>
    <s v="US"/>
    <s v="USD"/>
    <n v="1432756039"/>
    <n v="1430164039"/>
    <b v="0"/>
    <n v="0"/>
    <b v="0"/>
    <s v="photography/nature"/>
    <x v="109"/>
    <e v="#DIV/0!"/>
    <x v="8"/>
    <x v="24"/>
    <d v="2015-04-27T19:47:19"/>
    <d v="2015-05-27T19:47:19"/>
  </r>
  <r>
    <x v="270"/>
    <n v="2115"/>
    <x v="2"/>
    <s v="US"/>
    <s v="USD"/>
    <n v="1412135940"/>
    <n v="1410366708"/>
    <b v="0"/>
    <n v="16"/>
    <b v="0"/>
    <s v="photography/nature"/>
    <x v="1206"/>
    <n v="132.1875"/>
    <x v="8"/>
    <x v="24"/>
    <d v="2014-09-10T16:31:48"/>
    <d v="2014-10-01T03:59:00"/>
  </r>
  <r>
    <x v="12"/>
    <n v="0"/>
    <x v="2"/>
    <s v="US"/>
    <s v="USD"/>
    <n v="1441176447"/>
    <n v="1438584447"/>
    <b v="0"/>
    <n v="0"/>
    <b v="0"/>
    <s v="photography/nature"/>
    <x v="109"/>
    <e v="#DIV/0!"/>
    <x v="8"/>
    <x v="24"/>
    <d v="2015-08-03T06:47:27"/>
    <d v="2015-09-02T06:47:27"/>
  </r>
  <r>
    <x v="22"/>
    <n v="0"/>
    <x v="2"/>
    <s v="AU"/>
    <s v="AUD"/>
    <n v="1438495390"/>
    <n v="1435903390"/>
    <b v="0"/>
    <n v="0"/>
    <b v="0"/>
    <s v="photography/nature"/>
    <x v="109"/>
    <e v="#DIV/0!"/>
    <x v="8"/>
    <x v="24"/>
    <d v="2015-07-03T06:03:10"/>
    <d v="2015-08-02T06:03:10"/>
  </r>
  <r>
    <x v="47"/>
    <n v="0"/>
    <x v="2"/>
    <s v="US"/>
    <s v="USD"/>
    <n v="1442509200"/>
    <n v="1440513832"/>
    <b v="0"/>
    <n v="0"/>
    <b v="0"/>
    <s v="photography/nature"/>
    <x v="109"/>
    <e v="#DIV/0!"/>
    <x v="8"/>
    <x v="24"/>
    <d v="2015-08-25T14:43:52"/>
    <d v="2015-09-17T17:00:00"/>
  </r>
  <r>
    <x v="15"/>
    <n v="677"/>
    <x v="2"/>
    <s v="CA"/>
    <s v="CAD"/>
    <n v="1467603624"/>
    <n v="1465011624"/>
    <b v="0"/>
    <n v="12"/>
    <b v="0"/>
    <s v="photography/nature"/>
    <x v="1207"/>
    <n v="56.416666666666664"/>
    <x v="8"/>
    <x v="24"/>
    <d v="2016-06-04T03:40:24"/>
    <d v="2016-07-04T03:40:24"/>
  </r>
  <r>
    <x v="30"/>
    <n v="100"/>
    <x v="2"/>
    <s v="US"/>
    <s v="USD"/>
    <n v="1411227633"/>
    <n v="1408549233"/>
    <b v="0"/>
    <n v="1"/>
    <b v="0"/>
    <s v="photography/nature"/>
    <x v="914"/>
    <n v="100"/>
    <x v="8"/>
    <x v="24"/>
    <d v="2014-08-20T15:40:33"/>
    <d v="2014-09-20T15:40:33"/>
  </r>
  <r>
    <x v="47"/>
    <n v="35"/>
    <x v="2"/>
    <s v="GB"/>
    <s v="GBP"/>
    <n v="1440763920"/>
    <n v="1435656759"/>
    <b v="0"/>
    <n v="3"/>
    <b v="0"/>
    <s v="photography/nature"/>
    <x v="1208"/>
    <n v="11.666666666666666"/>
    <x v="8"/>
    <x v="24"/>
    <d v="2015-06-30T09:32:39"/>
    <d v="2015-08-28T12:12:00"/>
  </r>
  <r>
    <x v="36"/>
    <n v="50"/>
    <x v="2"/>
    <s v="US"/>
    <s v="USD"/>
    <n v="1430270199"/>
    <n v="1428974199"/>
    <b v="0"/>
    <n v="1"/>
    <b v="0"/>
    <s v="photography/nature"/>
    <x v="119"/>
    <n v="50"/>
    <x v="8"/>
    <x v="24"/>
    <d v="2015-04-14T01:16:39"/>
    <d v="2015-04-29T01:16:39"/>
  </r>
  <r>
    <x v="30"/>
    <n v="94"/>
    <x v="2"/>
    <s v="US"/>
    <s v="USD"/>
    <n v="1415842193"/>
    <n v="1414110593"/>
    <b v="0"/>
    <n v="4"/>
    <b v="0"/>
    <s v="photography/nature"/>
    <x v="1209"/>
    <n v="23.5"/>
    <x v="8"/>
    <x v="24"/>
    <d v="2014-10-24T00:29:53"/>
    <d v="2014-11-13T01:29:53"/>
  </r>
  <r>
    <x v="3"/>
    <n v="67"/>
    <x v="1"/>
    <s v="US"/>
    <s v="USD"/>
    <n v="1383789603"/>
    <n v="1381194003"/>
    <b v="0"/>
    <n v="1"/>
    <b v="0"/>
    <s v="publishing/art books"/>
    <x v="1210"/>
    <n v="67"/>
    <x v="3"/>
    <x v="25"/>
    <d v="2013-10-08T01:00:03"/>
    <d v="2013-11-07T02:00:03"/>
  </r>
  <r>
    <x v="23"/>
    <n v="0"/>
    <x v="1"/>
    <s v="US"/>
    <s v="USD"/>
    <n v="1259715000"/>
    <n v="1253712916"/>
    <b v="0"/>
    <n v="0"/>
    <b v="0"/>
    <s v="publishing/art books"/>
    <x v="109"/>
    <e v="#DIV/0!"/>
    <x v="3"/>
    <x v="25"/>
    <d v="2009-09-23T13:35:16"/>
    <d v="2009-12-02T00:50:00"/>
  </r>
  <r>
    <x v="12"/>
    <n v="85"/>
    <x v="1"/>
    <s v="GB"/>
    <s v="GBP"/>
    <n v="1394815751"/>
    <n v="1389635351"/>
    <b v="0"/>
    <n v="2"/>
    <b v="0"/>
    <s v="publishing/art books"/>
    <x v="1211"/>
    <n v="42.5"/>
    <x v="3"/>
    <x v="25"/>
    <d v="2014-01-13T17:49:11"/>
    <d v="2014-03-14T16:49:11"/>
  </r>
  <r>
    <x v="3"/>
    <n v="10"/>
    <x v="1"/>
    <s v="US"/>
    <s v="USD"/>
    <n v="1432843500"/>
    <n v="1430124509"/>
    <b v="0"/>
    <n v="1"/>
    <b v="0"/>
    <s v="publishing/art books"/>
    <x v="370"/>
    <n v="10"/>
    <x v="3"/>
    <x v="25"/>
    <d v="2015-04-27T08:48:29"/>
    <d v="2015-05-28T20:05:00"/>
  </r>
  <r>
    <x v="23"/>
    <n v="100"/>
    <x v="1"/>
    <s v="US"/>
    <s v="USD"/>
    <n v="1307554261"/>
    <n v="1304962261"/>
    <b v="0"/>
    <n v="1"/>
    <b v="0"/>
    <s v="publishing/art books"/>
    <x v="453"/>
    <n v="100"/>
    <x v="3"/>
    <x v="25"/>
    <d v="2011-05-09T17:31:01"/>
    <d v="2011-06-08T17:31:01"/>
  </r>
  <r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x v="25"/>
    <d v="2016-06-28T22:00:04"/>
    <d v="2016-07-27T22:00:00"/>
  </r>
  <r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x v="25"/>
    <d v="2014-02-01T22:29:05"/>
    <d v="2014-02-17T00:00:00"/>
  </r>
  <r>
    <x v="31"/>
    <n v="3410"/>
    <x v="1"/>
    <s v="US"/>
    <s v="USD"/>
    <n v="1419384585"/>
    <n v="1416360585"/>
    <b v="0"/>
    <n v="22"/>
    <b v="0"/>
    <s v="publishing/art books"/>
    <x v="1214"/>
    <n v="155"/>
    <x v="3"/>
    <x v="25"/>
    <d v="2014-11-19T01:29:45"/>
    <d v="2014-12-24T01:29:45"/>
  </r>
  <r>
    <x v="11"/>
    <n v="0"/>
    <x v="1"/>
    <s v="US"/>
    <s v="USD"/>
    <n v="1369498714"/>
    <n v="1366906714"/>
    <b v="0"/>
    <n v="0"/>
    <b v="0"/>
    <s v="publishing/art books"/>
    <x v="109"/>
    <e v="#DIV/0!"/>
    <x v="3"/>
    <x v="25"/>
    <d v="2013-04-25T16:18:34"/>
    <d v="2013-05-25T16:18:34"/>
  </r>
  <r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x v="25"/>
    <d v="2016-03-09T19:31:22"/>
    <d v="2016-04-08T18:31:22"/>
  </r>
  <r>
    <x v="271"/>
    <n v="80"/>
    <x v="1"/>
    <s v="GB"/>
    <s v="GBP"/>
    <n v="1434738483"/>
    <n v="1432146483"/>
    <b v="0"/>
    <n v="4"/>
    <b v="0"/>
    <s v="publishing/art books"/>
    <x v="1215"/>
    <n v="20"/>
    <x v="3"/>
    <x v="25"/>
    <d v="2015-05-20T18:28:03"/>
    <d v="2015-06-19T18:28:03"/>
  </r>
  <r>
    <x v="30"/>
    <n v="125"/>
    <x v="1"/>
    <s v="GB"/>
    <s v="GBP"/>
    <n v="1456703940"/>
    <n v="1454546859"/>
    <b v="0"/>
    <n v="3"/>
    <b v="0"/>
    <s v="publishing/art books"/>
    <x v="152"/>
    <n v="41.666666666666664"/>
    <x v="3"/>
    <x v="25"/>
    <d v="2016-02-04T00:47:39"/>
    <d v="2016-02-28T23:59:00"/>
  </r>
  <r>
    <x v="7"/>
    <n v="223"/>
    <x v="1"/>
    <s v="CA"/>
    <s v="CAD"/>
    <n v="1491019140"/>
    <n v="1487548802"/>
    <b v="0"/>
    <n v="3"/>
    <b v="0"/>
    <s v="publishing/art books"/>
    <x v="1216"/>
    <n v="74.333333333333329"/>
    <x v="3"/>
    <x v="25"/>
    <d v="2017-02-20T00:00:02"/>
    <d v="2017-04-01T03:59:00"/>
  </r>
  <r>
    <x v="3"/>
    <n v="506"/>
    <x v="1"/>
    <s v="US"/>
    <s v="USD"/>
    <n v="1424211329"/>
    <n v="1421187329"/>
    <b v="0"/>
    <n v="6"/>
    <b v="0"/>
    <s v="publishing/art books"/>
    <x v="1217"/>
    <n v="84.333333333333329"/>
    <x v="3"/>
    <x v="25"/>
    <d v="2015-01-13T22:15:29"/>
    <d v="2015-02-17T22:15:29"/>
  </r>
  <r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x v="25"/>
    <d v="2014-06-09T12:34:56"/>
    <d v="2014-07-09T12:34:56"/>
  </r>
  <r>
    <x v="10"/>
    <n v="650"/>
    <x v="1"/>
    <s v="US"/>
    <s v="USD"/>
    <n v="1435698368"/>
    <n v="1431810368"/>
    <b v="0"/>
    <n v="10"/>
    <b v="0"/>
    <s v="publishing/art books"/>
    <x v="175"/>
    <n v="65"/>
    <x v="3"/>
    <x v="25"/>
    <d v="2015-05-16T21:06:08"/>
    <d v="2015-06-30T21:06:08"/>
  </r>
  <r>
    <x v="3"/>
    <n v="55"/>
    <x v="1"/>
    <s v="US"/>
    <s v="USD"/>
    <n v="1343161248"/>
    <n v="1337977248"/>
    <b v="0"/>
    <n v="2"/>
    <b v="0"/>
    <s v="publishing/art books"/>
    <x v="1219"/>
    <n v="27.5"/>
    <x v="3"/>
    <x v="25"/>
    <d v="2012-05-25T20:20:48"/>
    <d v="2012-07-24T20:20:48"/>
  </r>
  <r>
    <x v="272"/>
    <n v="205"/>
    <x v="1"/>
    <s v="US"/>
    <s v="USD"/>
    <n v="1283392800"/>
    <n v="1281317691"/>
    <b v="0"/>
    <n v="4"/>
    <b v="0"/>
    <s v="publishing/art books"/>
    <x v="1220"/>
    <n v="51.25"/>
    <x v="3"/>
    <x v="25"/>
    <d v="2010-08-09T01:34:51"/>
    <d v="2010-09-02T02:00:00"/>
  </r>
  <r>
    <x v="273"/>
    <n v="28"/>
    <x v="1"/>
    <s v="US"/>
    <s v="USD"/>
    <n v="1377734091"/>
    <n v="1374882891"/>
    <b v="0"/>
    <n v="2"/>
    <b v="0"/>
    <s v="publishing/art books"/>
    <x v="1221"/>
    <n v="14"/>
    <x v="3"/>
    <x v="25"/>
    <d v="2013-07-26T23:54:51"/>
    <d v="2013-08-28T23:54:51"/>
  </r>
  <r>
    <x v="257"/>
    <n v="0"/>
    <x v="1"/>
    <s v="US"/>
    <s v="USD"/>
    <n v="1337562726"/>
    <n v="1332378726"/>
    <b v="0"/>
    <n v="0"/>
    <b v="0"/>
    <s v="publishing/art books"/>
    <x v="109"/>
    <e v="#DIV/0!"/>
    <x v="3"/>
    <x v="25"/>
    <d v="2012-03-22T01:12:06"/>
    <d v="2012-05-21T01:12:06"/>
  </r>
  <r>
    <x v="28"/>
    <n v="5"/>
    <x v="2"/>
    <s v="GB"/>
    <s v="GBP"/>
    <n v="1450521990"/>
    <n v="1447757190"/>
    <b v="0"/>
    <n v="1"/>
    <b v="0"/>
    <s v="photography/places"/>
    <x v="724"/>
    <n v="5"/>
    <x v="8"/>
    <x v="26"/>
    <d v="2015-11-17T10:46:30"/>
    <d v="2015-12-19T10:46:30"/>
  </r>
  <r>
    <x v="28"/>
    <n v="93"/>
    <x v="2"/>
    <s v="US"/>
    <s v="USD"/>
    <n v="1445894400"/>
    <n v="1440961053"/>
    <b v="0"/>
    <n v="3"/>
    <b v="0"/>
    <s v="photography/places"/>
    <x v="1222"/>
    <n v="31"/>
    <x v="8"/>
    <x v="26"/>
    <d v="2015-08-30T18:57:33"/>
    <d v="2015-10-26T21:20:00"/>
  </r>
  <r>
    <x v="22"/>
    <n v="15"/>
    <x v="2"/>
    <s v="GB"/>
    <s v="GBP"/>
    <n v="1411681391"/>
    <n v="1409089391"/>
    <b v="0"/>
    <n v="1"/>
    <b v="0"/>
    <s v="photography/places"/>
    <x v="1223"/>
    <n v="15"/>
    <x v="8"/>
    <x v="26"/>
    <d v="2014-08-26T21:43:11"/>
    <d v="2014-09-25T21:43:11"/>
  </r>
  <r>
    <x v="38"/>
    <n v="0"/>
    <x v="2"/>
    <s v="US"/>
    <s v="USD"/>
    <n v="1401464101"/>
    <n v="1400600101"/>
    <b v="0"/>
    <n v="0"/>
    <b v="0"/>
    <s v="photography/places"/>
    <x v="109"/>
    <e v="#DIV/0!"/>
    <x v="8"/>
    <x v="26"/>
    <d v="2014-05-20T15:35:01"/>
    <d v="2014-05-30T15:35:01"/>
  </r>
  <r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x v="26"/>
    <d v="2016-12-03T21:29:28"/>
    <d v="2016-12-25T11:00:00"/>
  </r>
  <r>
    <x v="15"/>
    <n v="0"/>
    <x v="2"/>
    <s v="US"/>
    <s v="USD"/>
    <n v="1428197422"/>
    <n v="1425609022"/>
    <b v="0"/>
    <n v="0"/>
    <b v="0"/>
    <s v="photography/places"/>
    <x v="109"/>
    <e v="#DIV/0!"/>
    <x v="8"/>
    <x v="26"/>
    <d v="2015-03-06T02:30:22"/>
    <d v="2015-04-05T01:30:22"/>
  </r>
  <r>
    <x v="51"/>
    <n v="1"/>
    <x v="2"/>
    <s v="US"/>
    <s v="USD"/>
    <n v="1418510965"/>
    <n v="1415918965"/>
    <b v="0"/>
    <n v="1"/>
    <b v="0"/>
    <s v="photography/places"/>
    <x v="473"/>
    <n v="1"/>
    <x v="8"/>
    <x v="26"/>
    <d v="2014-11-13T22:49:25"/>
    <d v="2014-12-13T22:49:25"/>
  </r>
  <r>
    <x v="274"/>
    <n v="0"/>
    <x v="2"/>
    <s v="US"/>
    <s v="USD"/>
    <n v="1422735120"/>
    <n v="1420091999"/>
    <b v="0"/>
    <n v="0"/>
    <b v="0"/>
    <s v="photography/places"/>
    <x v="109"/>
    <e v="#DIV/0!"/>
    <x v="8"/>
    <x v="26"/>
    <d v="2015-01-01T05:59:59"/>
    <d v="2015-01-31T20:12:00"/>
  </r>
  <r>
    <x v="38"/>
    <n v="0"/>
    <x v="2"/>
    <s v="US"/>
    <s v="USD"/>
    <n v="1444433886"/>
    <n v="1441841886"/>
    <b v="0"/>
    <n v="0"/>
    <b v="0"/>
    <s v="photography/places"/>
    <x v="109"/>
    <e v="#DIV/0!"/>
    <x v="8"/>
    <x v="26"/>
    <d v="2015-09-09T23:38:06"/>
    <d v="2015-10-09T23:38:06"/>
  </r>
  <r>
    <x v="127"/>
    <n v="1020"/>
    <x v="2"/>
    <s v="IT"/>
    <s v="EUR"/>
    <n v="1443040464"/>
    <n v="1440448464"/>
    <b v="0"/>
    <n v="2"/>
    <b v="0"/>
    <s v="photography/places"/>
    <x v="617"/>
    <n v="510"/>
    <x v="8"/>
    <x v="26"/>
    <d v="2015-08-24T20:34:24"/>
    <d v="2015-09-23T20:34:24"/>
  </r>
  <r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x v="26"/>
    <d v="2016-03-04T17:25:41"/>
    <d v="2016-04-03T16:25:41"/>
  </r>
  <r>
    <x v="251"/>
    <n v="0"/>
    <x v="2"/>
    <s v="US"/>
    <s v="USD"/>
    <n v="1427503485"/>
    <n v="1423619085"/>
    <b v="0"/>
    <n v="0"/>
    <b v="0"/>
    <s v="photography/places"/>
    <x v="109"/>
    <e v="#DIV/0!"/>
    <x v="8"/>
    <x v="26"/>
    <d v="2015-02-11T01:44:45"/>
    <d v="2015-03-28T00:44:45"/>
  </r>
  <r>
    <x v="29"/>
    <n v="3"/>
    <x v="2"/>
    <s v="US"/>
    <s v="USD"/>
    <n v="1425154655"/>
    <n v="1422562655"/>
    <b v="0"/>
    <n v="3"/>
    <b v="0"/>
    <s v="photography/places"/>
    <x v="1226"/>
    <n v="1"/>
    <x v="8"/>
    <x v="26"/>
    <d v="2015-01-29T20:17:35"/>
    <d v="2015-02-28T20:17:35"/>
  </r>
  <r>
    <x v="28"/>
    <n v="205"/>
    <x v="2"/>
    <s v="US"/>
    <s v="USD"/>
    <n v="1463329260"/>
    <n v="1458147982"/>
    <b v="0"/>
    <n v="10"/>
    <b v="0"/>
    <s v="photography/places"/>
    <x v="1227"/>
    <n v="20.5"/>
    <x v="8"/>
    <x v="26"/>
    <d v="2016-03-16T17:06:22"/>
    <d v="2016-05-15T16:21:00"/>
  </r>
  <r>
    <x v="57"/>
    <n v="280"/>
    <x v="2"/>
    <s v="US"/>
    <s v="USD"/>
    <n v="1403122380"/>
    <n v="1400634728"/>
    <b v="0"/>
    <n v="7"/>
    <b v="0"/>
    <s v="photography/places"/>
    <x v="1228"/>
    <n v="40"/>
    <x v="8"/>
    <x v="26"/>
    <d v="2014-05-21T01:12:08"/>
    <d v="2014-06-18T20:13:00"/>
  </r>
  <r>
    <x v="53"/>
    <n v="75"/>
    <x v="2"/>
    <s v="GB"/>
    <s v="GBP"/>
    <n v="1418469569"/>
    <n v="1414577969"/>
    <b v="0"/>
    <n v="3"/>
    <b v="0"/>
    <s v="photography/places"/>
    <x v="1229"/>
    <n v="25"/>
    <x v="8"/>
    <x v="26"/>
    <d v="2014-10-29T10:19:29"/>
    <d v="2014-12-13T11:19:29"/>
  </r>
  <r>
    <x v="36"/>
    <n v="0"/>
    <x v="2"/>
    <s v="US"/>
    <s v="USD"/>
    <n v="1474360197"/>
    <n v="1471768197"/>
    <b v="0"/>
    <n v="0"/>
    <b v="0"/>
    <s v="photography/places"/>
    <x v="109"/>
    <e v="#DIV/0!"/>
    <x v="8"/>
    <x v="26"/>
    <d v="2016-08-21T08:29:57"/>
    <d v="2016-09-20T08:29:57"/>
  </r>
  <r>
    <x v="134"/>
    <n v="1"/>
    <x v="2"/>
    <s v="US"/>
    <s v="USD"/>
    <n v="1437926458"/>
    <n v="1432742458"/>
    <b v="0"/>
    <n v="1"/>
    <b v="0"/>
    <s v="photography/places"/>
    <x v="415"/>
    <n v="1"/>
    <x v="8"/>
    <x v="26"/>
    <d v="2015-05-27T16:00:58"/>
    <d v="2015-07-26T16:00:58"/>
  </r>
  <r>
    <x v="2"/>
    <n v="0"/>
    <x v="2"/>
    <s v="GB"/>
    <s v="GBP"/>
    <n v="1460116576"/>
    <n v="1457528176"/>
    <b v="0"/>
    <n v="0"/>
    <b v="0"/>
    <s v="photography/places"/>
    <x v="109"/>
    <e v="#DIV/0!"/>
    <x v="8"/>
    <x v="26"/>
    <d v="2016-03-09T12:56:16"/>
    <d v="2016-04-08T11:56:16"/>
  </r>
  <r>
    <x v="10"/>
    <n v="367"/>
    <x v="2"/>
    <s v="US"/>
    <s v="USD"/>
    <n v="1405401060"/>
    <n v="1401585752"/>
    <b v="0"/>
    <n v="9"/>
    <b v="0"/>
    <s v="photography/places"/>
    <x v="1230"/>
    <n v="40.777777777777779"/>
    <x v="8"/>
    <x v="26"/>
    <d v="2014-06-01T01:22:32"/>
    <d v="2014-07-15T05:11:00"/>
  </r>
  <r>
    <x v="30"/>
    <n v="2706.23"/>
    <x v="0"/>
    <s v="US"/>
    <s v="USD"/>
    <n v="1304561633"/>
    <n v="1301969633"/>
    <b v="0"/>
    <n v="56"/>
    <b v="1"/>
    <s v="music/rock"/>
    <x v="1231"/>
    <n v="48.325535714285714"/>
    <x v="4"/>
    <x v="11"/>
    <d v="2011-04-05T02:13:53"/>
    <d v="2011-05-05T02:13:53"/>
  </r>
  <r>
    <x v="15"/>
    <n v="1502.5"/>
    <x v="0"/>
    <s v="US"/>
    <s v="USD"/>
    <n v="1318633200"/>
    <n v="1314947317"/>
    <b v="0"/>
    <n v="32"/>
    <b v="1"/>
    <s v="music/rock"/>
    <x v="325"/>
    <n v="46.953125"/>
    <x v="4"/>
    <x v="11"/>
    <d v="2011-09-02T07:08:37"/>
    <d v="2011-10-14T23:00:00"/>
  </r>
  <r>
    <x v="13"/>
    <n v="2000.66"/>
    <x v="0"/>
    <s v="US"/>
    <s v="USD"/>
    <n v="1327723459"/>
    <n v="1322539459"/>
    <b v="0"/>
    <n v="30"/>
    <b v="1"/>
    <s v="music/rock"/>
    <x v="1232"/>
    <n v="66.688666666666663"/>
    <x v="4"/>
    <x v="11"/>
    <d v="2011-11-29T04:04:19"/>
    <d v="2012-01-28T04:04:19"/>
  </r>
  <r>
    <x v="70"/>
    <n v="3419"/>
    <x v="0"/>
    <s v="US"/>
    <s v="USD"/>
    <n v="1332011835"/>
    <n v="1328559435"/>
    <b v="0"/>
    <n v="70"/>
    <b v="1"/>
    <s v="music/rock"/>
    <x v="1233"/>
    <n v="48.842857142857142"/>
    <x v="4"/>
    <x v="11"/>
    <d v="2012-02-06T20:17:15"/>
    <d v="2012-03-17T19:17:15"/>
  </r>
  <r>
    <x v="12"/>
    <n v="6041.6"/>
    <x v="0"/>
    <s v="US"/>
    <s v="USD"/>
    <n v="1312182000"/>
    <n v="1311380313"/>
    <b v="0"/>
    <n v="44"/>
    <b v="1"/>
    <s v="music/rock"/>
    <x v="1234"/>
    <n v="137.30909090909091"/>
    <x v="4"/>
    <x v="11"/>
    <d v="2011-07-23T00:18:33"/>
    <d v="2011-08-01T07:00:00"/>
  </r>
  <r>
    <x v="6"/>
    <n v="8080.33"/>
    <x v="0"/>
    <s v="US"/>
    <s v="USD"/>
    <n v="1300930838"/>
    <n v="1293158438"/>
    <b v="0"/>
    <n v="92"/>
    <b v="1"/>
    <s v="music/rock"/>
    <x v="1235"/>
    <n v="87.829673913043479"/>
    <x v="4"/>
    <x v="11"/>
    <d v="2010-12-24T02:40:38"/>
    <d v="2011-03-24T01:40:38"/>
  </r>
  <r>
    <x v="3"/>
    <n v="14511"/>
    <x v="0"/>
    <s v="US"/>
    <s v="USD"/>
    <n v="1339701851"/>
    <n v="1337887451"/>
    <b v="0"/>
    <n v="205"/>
    <b v="1"/>
    <s v="music/rock"/>
    <x v="1236"/>
    <n v="70.785365853658533"/>
    <x v="4"/>
    <x v="11"/>
    <d v="2012-05-24T19:24:11"/>
    <d v="2012-06-14T19:24:11"/>
  </r>
  <r>
    <x v="38"/>
    <n v="1215"/>
    <x v="0"/>
    <s v="US"/>
    <s v="USD"/>
    <n v="1388553960"/>
    <n v="1385754986"/>
    <b v="0"/>
    <n v="23"/>
    <b v="1"/>
    <s v="music/rock"/>
    <x v="982"/>
    <n v="52.826086956521742"/>
    <x v="4"/>
    <x v="11"/>
    <d v="2013-11-29T19:56:26"/>
    <d v="2014-01-01T05:26:00"/>
  </r>
  <r>
    <x v="15"/>
    <n v="1775"/>
    <x v="0"/>
    <s v="US"/>
    <s v="USD"/>
    <n v="1320220800"/>
    <n v="1315612909"/>
    <b v="0"/>
    <n v="4"/>
    <b v="1"/>
    <s v="music/rock"/>
    <x v="1237"/>
    <n v="443.75"/>
    <x v="4"/>
    <x v="11"/>
    <d v="2011-09-10T00:01:49"/>
    <d v="2011-11-02T08:00:00"/>
  </r>
  <r>
    <x v="13"/>
    <n v="5437"/>
    <x v="0"/>
    <s v="US"/>
    <s v="USD"/>
    <n v="1355609510"/>
    <n v="1353017510"/>
    <b v="0"/>
    <n v="112"/>
    <b v="1"/>
    <s v="music/rock"/>
    <x v="1238"/>
    <n v="48.544642857142854"/>
    <x v="4"/>
    <x v="11"/>
    <d v="2012-11-15T22:11:50"/>
    <d v="2012-12-15T22:11:50"/>
  </r>
  <r>
    <x v="134"/>
    <n v="1001"/>
    <x v="0"/>
    <s v="US"/>
    <s v="USD"/>
    <n v="1370390432"/>
    <n v="1368576032"/>
    <b v="0"/>
    <n v="27"/>
    <b v="1"/>
    <s v="music/rock"/>
    <x v="1239"/>
    <n v="37.074074074074076"/>
    <x v="4"/>
    <x v="11"/>
    <d v="2013-05-15T00:00:32"/>
    <d v="2013-06-05T00:00:32"/>
  </r>
  <r>
    <x v="2"/>
    <n v="550"/>
    <x v="0"/>
    <s v="US"/>
    <s v="USD"/>
    <n v="1357160384"/>
    <n v="1354568384"/>
    <b v="0"/>
    <n v="11"/>
    <b v="1"/>
    <s v="music/rock"/>
    <x v="1007"/>
    <n v="50"/>
    <x v="4"/>
    <x v="11"/>
    <d v="2012-12-03T20:59:44"/>
    <d v="2013-01-02T20:59:44"/>
  </r>
  <r>
    <x v="28"/>
    <n v="1015"/>
    <x v="0"/>
    <s v="US"/>
    <s v="USD"/>
    <n v="1342921202"/>
    <n v="1340329202"/>
    <b v="0"/>
    <n v="26"/>
    <b v="1"/>
    <s v="music/rock"/>
    <x v="1240"/>
    <n v="39.03846153846154"/>
    <x v="4"/>
    <x v="11"/>
    <d v="2012-06-22T01:40:02"/>
    <d v="2012-07-22T01:40:02"/>
  </r>
  <r>
    <x v="10"/>
    <n v="5135"/>
    <x v="0"/>
    <s v="US"/>
    <s v="USD"/>
    <n v="1407085200"/>
    <n v="1401924769"/>
    <b v="0"/>
    <n v="77"/>
    <b v="1"/>
    <s v="music/rock"/>
    <x v="1241"/>
    <n v="66.688311688311686"/>
    <x v="4"/>
    <x v="11"/>
    <d v="2014-06-04T23:32:49"/>
    <d v="2014-08-03T17:00:00"/>
  </r>
  <r>
    <x v="6"/>
    <n v="9130"/>
    <x v="0"/>
    <s v="US"/>
    <s v="USD"/>
    <n v="1323742396"/>
    <n v="1319850796"/>
    <b v="0"/>
    <n v="136"/>
    <b v="1"/>
    <s v="music/rock"/>
    <x v="1242"/>
    <n v="67.132352941176464"/>
    <x v="4"/>
    <x v="11"/>
    <d v="2011-10-29T01:13:16"/>
    <d v="2011-12-13T02:13:16"/>
  </r>
  <r>
    <x v="3"/>
    <n v="10420"/>
    <x v="0"/>
    <s v="US"/>
    <s v="USD"/>
    <n v="1353621600"/>
    <n v="1350061821"/>
    <b v="0"/>
    <n v="157"/>
    <b v="1"/>
    <s v="music/rock"/>
    <x v="1243"/>
    <n v="66.369426751592357"/>
    <x v="4"/>
    <x v="11"/>
    <d v="2012-10-12T17:10:21"/>
    <d v="2012-11-22T22:00:00"/>
  </r>
  <r>
    <x v="39"/>
    <n v="10210"/>
    <x v="0"/>
    <s v="US"/>
    <s v="USD"/>
    <n v="1383332400"/>
    <n v="1380470188"/>
    <b v="0"/>
    <n v="158"/>
    <b v="1"/>
    <s v="music/rock"/>
    <x v="1244"/>
    <n v="64.620253164556956"/>
    <x v="4"/>
    <x v="11"/>
    <d v="2013-09-29T15:56:28"/>
    <d v="2013-11-01T19:00:00"/>
  </r>
  <r>
    <x v="15"/>
    <n v="1576"/>
    <x v="0"/>
    <s v="US"/>
    <s v="USD"/>
    <n v="1362757335"/>
    <n v="1359301335"/>
    <b v="0"/>
    <n v="27"/>
    <b v="1"/>
    <s v="music/rock"/>
    <x v="1245"/>
    <n v="58.370370370370374"/>
    <x v="4"/>
    <x v="11"/>
    <d v="2013-01-27T15:42:15"/>
    <d v="2013-03-08T15:42:15"/>
  </r>
  <r>
    <x v="15"/>
    <n v="2000"/>
    <x v="0"/>
    <s v="US"/>
    <s v="USD"/>
    <n v="1410755286"/>
    <n v="1408940886"/>
    <b v="0"/>
    <n v="23"/>
    <b v="1"/>
    <s v="music/rock"/>
    <x v="25"/>
    <n v="86.956521739130437"/>
    <x v="4"/>
    <x v="11"/>
    <d v="2014-08-25T04:28:06"/>
    <d v="2014-09-15T04:28:06"/>
  </r>
  <r>
    <x v="28"/>
    <n v="1130"/>
    <x v="0"/>
    <s v="US"/>
    <s v="USD"/>
    <n v="1361606940"/>
    <n v="1361002140"/>
    <b v="0"/>
    <n v="17"/>
    <b v="1"/>
    <s v="music/rock"/>
    <x v="1246"/>
    <n v="66.470588235294116"/>
    <x v="4"/>
    <x v="11"/>
    <d v="2013-02-16T08:09:00"/>
    <d v="2013-02-23T08:09:00"/>
  </r>
  <r>
    <x v="10"/>
    <n v="6060"/>
    <x v="0"/>
    <s v="US"/>
    <s v="USD"/>
    <n v="1338177540"/>
    <n v="1333550015"/>
    <b v="0"/>
    <n v="37"/>
    <b v="1"/>
    <s v="music/rock"/>
    <x v="1247"/>
    <n v="163.78378378378378"/>
    <x v="4"/>
    <x v="11"/>
    <d v="2012-04-04T14:33:35"/>
    <d v="2012-05-28T03:59:00"/>
  </r>
  <r>
    <x v="275"/>
    <n v="7019"/>
    <x v="0"/>
    <s v="US"/>
    <s v="USD"/>
    <n v="1418803140"/>
    <n v="1415343874"/>
    <b v="0"/>
    <n v="65"/>
    <b v="1"/>
    <s v="music/rock"/>
    <x v="1248"/>
    <n v="107.98461538461538"/>
    <x v="4"/>
    <x v="11"/>
    <d v="2014-11-07T07:04:34"/>
    <d v="2014-12-17T07:59:00"/>
  </r>
  <r>
    <x v="47"/>
    <n v="758"/>
    <x v="0"/>
    <s v="GB"/>
    <s v="GBP"/>
    <n v="1377621089"/>
    <n v="1372437089"/>
    <b v="0"/>
    <n v="18"/>
    <b v="1"/>
    <s v="music/rock"/>
    <x v="1249"/>
    <n v="42.111111111111114"/>
    <x v="4"/>
    <x v="11"/>
    <d v="2013-06-28T16:31:29"/>
    <d v="2013-08-27T16:31:29"/>
  </r>
  <r>
    <x v="28"/>
    <n v="1180"/>
    <x v="0"/>
    <s v="US"/>
    <s v="USD"/>
    <n v="1357721335"/>
    <n v="1354265335"/>
    <b v="0"/>
    <n v="25"/>
    <b v="1"/>
    <s v="music/rock"/>
    <x v="1250"/>
    <n v="47.2"/>
    <x v="4"/>
    <x v="11"/>
    <d v="2012-11-30T08:48:55"/>
    <d v="2013-01-09T08:48:55"/>
  </r>
  <r>
    <x v="51"/>
    <n v="11650"/>
    <x v="0"/>
    <s v="US"/>
    <s v="USD"/>
    <n v="1347382053"/>
    <n v="1344962853"/>
    <b v="0"/>
    <n v="104"/>
    <b v="1"/>
    <s v="music/rock"/>
    <x v="1251"/>
    <n v="112.01923076923077"/>
    <x v="4"/>
    <x v="11"/>
    <d v="2012-08-14T16:47:33"/>
    <d v="2012-09-11T16:47:33"/>
  </r>
  <r>
    <x v="6"/>
    <n v="8095"/>
    <x v="0"/>
    <s v="US"/>
    <s v="USD"/>
    <n v="1385932867"/>
    <n v="1383337267"/>
    <b v="0"/>
    <n v="108"/>
    <b v="1"/>
    <s v="music/rock"/>
    <x v="1252"/>
    <n v="74.953703703703709"/>
    <x v="4"/>
    <x v="11"/>
    <d v="2013-11-01T20:21:07"/>
    <d v="2013-12-01T21:21:07"/>
  </r>
  <r>
    <x v="13"/>
    <n v="2340"/>
    <x v="0"/>
    <s v="US"/>
    <s v="USD"/>
    <n v="1353905940"/>
    <n v="1351011489"/>
    <b v="0"/>
    <n v="38"/>
    <b v="1"/>
    <s v="music/rock"/>
    <x v="967"/>
    <n v="61.578947368421055"/>
    <x v="4"/>
    <x v="11"/>
    <d v="2012-10-23T16:58:09"/>
    <d v="2012-11-26T04:59:00"/>
  </r>
  <r>
    <x v="23"/>
    <n v="4037"/>
    <x v="0"/>
    <s v="US"/>
    <s v="USD"/>
    <n v="1403026882"/>
    <n v="1400175682"/>
    <b v="0"/>
    <n v="88"/>
    <b v="1"/>
    <s v="music/rock"/>
    <x v="1253"/>
    <n v="45.875"/>
    <x v="4"/>
    <x v="11"/>
    <d v="2014-05-15T17:41:22"/>
    <d v="2014-06-17T17:41:22"/>
  </r>
  <r>
    <x v="12"/>
    <n v="6220"/>
    <x v="0"/>
    <s v="US"/>
    <s v="USD"/>
    <n v="1392929333"/>
    <n v="1389041333"/>
    <b v="0"/>
    <n v="82"/>
    <b v="1"/>
    <s v="music/rock"/>
    <x v="1078"/>
    <n v="75.853658536585371"/>
    <x v="4"/>
    <x v="11"/>
    <d v="2014-01-06T20:48:53"/>
    <d v="2014-02-20T20:48:53"/>
  </r>
  <r>
    <x v="23"/>
    <n v="10610"/>
    <x v="0"/>
    <s v="US"/>
    <s v="USD"/>
    <n v="1330671540"/>
    <n v="1328040375"/>
    <b v="0"/>
    <n v="126"/>
    <b v="1"/>
    <s v="music/rock"/>
    <x v="1254"/>
    <n v="84.206349206349202"/>
    <x v="4"/>
    <x v="11"/>
    <d v="2012-01-31T20:06:15"/>
    <d v="2012-03-02T06:59:00"/>
  </r>
  <r>
    <x v="3"/>
    <n v="15591"/>
    <x v="0"/>
    <s v="US"/>
    <s v="USD"/>
    <n v="1350074261"/>
    <n v="1347482261"/>
    <b v="0"/>
    <n v="133"/>
    <b v="1"/>
    <s v="music/rock"/>
    <x v="1255"/>
    <n v="117.22556390977444"/>
    <x v="4"/>
    <x v="11"/>
    <d v="2012-09-12T20:37:41"/>
    <d v="2012-10-12T20:37:41"/>
  </r>
  <r>
    <x v="23"/>
    <n v="4065"/>
    <x v="0"/>
    <s v="US"/>
    <s v="USD"/>
    <n v="1316851854"/>
    <n v="1311667854"/>
    <b v="0"/>
    <n v="47"/>
    <b v="1"/>
    <s v="music/rock"/>
    <x v="1256"/>
    <n v="86.489361702127653"/>
    <x v="4"/>
    <x v="11"/>
    <d v="2011-07-26T08:10:54"/>
    <d v="2011-09-24T08:10:54"/>
  </r>
  <r>
    <x v="3"/>
    <n v="10000"/>
    <x v="0"/>
    <s v="US"/>
    <s v="USD"/>
    <n v="1326690000"/>
    <n v="1324329156"/>
    <b v="0"/>
    <n v="58"/>
    <b v="1"/>
    <s v="music/rock"/>
    <x v="31"/>
    <n v="172.41379310344828"/>
    <x v="4"/>
    <x v="11"/>
    <d v="2011-12-19T21:12:36"/>
    <d v="2012-01-16T05:00:00"/>
  </r>
  <r>
    <x v="13"/>
    <n v="2010"/>
    <x v="0"/>
    <s v="US"/>
    <s v="USD"/>
    <n v="1306994340"/>
    <n v="1303706001"/>
    <b v="0"/>
    <n v="32"/>
    <b v="1"/>
    <s v="music/rock"/>
    <x v="10"/>
    <n v="62.8125"/>
    <x v="4"/>
    <x v="11"/>
    <d v="2011-04-25T04:33:21"/>
    <d v="2011-06-02T05:59:00"/>
  </r>
  <r>
    <x v="13"/>
    <n v="2506"/>
    <x v="0"/>
    <s v="US"/>
    <s v="USD"/>
    <n v="1468270261"/>
    <n v="1463086261"/>
    <b v="0"/>
    <n v="37"/>
    <b v="1"/>
    <s v="music/rock"/>
    <x v="1066"/>
    <n v="67.729729729729726"/>
    <x v="4"/>
    <x v="11"/>
    <d v="2016-05-12T20:51:01"/>
    <d v="2016-07-11T20:51:01"/>
  </r>
  <r>
    <x v="37"/>
    <n v="4660"/>
    <x v="0"/>
    <s v="US"/>
    <s v="USD"/>
    <n v="1307851200"/>
    <n v="1304129088"/>
    <b v="0"/>
    <n v="87"/>
    <b v="1"/>
    <s v="music/rock"/>
    <x v="1257"/>
    <n v="53.5632183908046"/>
    <x v="4"/>
    <x v="11"/>
    <d v="2011-04-30T02:04:48"/>
    <d v="2011-06-12T04:00:00"/>
  </r>
  <r>
    <x v="2"/>
    <n v="519"/>
    <x v="0"/>
    <s v="US"/>
    <s v="USD"/>
    <n v="1262302740"/>
    <n v="1257444140"/>
    <b v="0"/>
    <n v="15"/>
    <b v="1"/>
    <s v="music/rock"/>
    <x v="965"/>
    <n v="34.6"/>
    <x v="4"/>
    <x v="11"/>
    <d v="2009-11-05T18:02:20"/>
    <d v="2009-12-31T23:39:00"/>
  </r>
  <r>
    <x v="28"/>
    <n v="1050"/>
    <x v="0"/>
    <s v="US"/>
    <s v="USD"/>
    <n v="1362086700"/>
    <n v="1358180968"/>
    <b v="0"/>
    <n v="27"/>
    <b v="1"/>
    <s v="music/rock"/>
    <x v="2"/>
    <n v="38.888888888888886"/>
    <x v="4"/>
    <x v="11"/>
    <d v="2013-01-14T16:29:28"/>
    <d v="2013-02-28T21:25:00"/>
  </r>
  <r>
    <x v="40"/>
    <n v="1800"/>
    <x v="0"/>
    <s v="US"/>
    <s v="USD"/>
    <n v="1330789165"/>
    <n v="1328197165"/>
    <b v="0"/>
    <n v="19"/>
    <b v="1"/>
    <s v="music/rock"/>
    <x v="31"/>
    <n v="94.736842105263165"/>
    <x v="4"/>
    <x v="11"/>
    <d v="2012-02-02T15:39:25"/>
    <d v="2012-03-03T15:39:25"/>
  </r>
  <r>
    <x v="44"/>
    <n v="679.44"/>
    <x v="0"/>
    <s v="US"/>
    <s v="USD"/>
    <n v="1280800740"/>
    <n v="1279603955"/>
    <b v="0"/>
    <n v="17"/>
    <b v="1"/>
    <s v="music/rock"/>
    <x v="1258"/>
    <n v="39.967058823529413"/>
    <x v="4"/>
    <x v="11"/>
    <d v="2010-07-20T05:32:35"/>
    <d v="2010-08-03T01:59:00"/>
  </r>
  <r>
    <x v="30"/>
    <n v="2535"/>
    <x v="0"/>
    <s v="US"/>
    <s v="USD"/>
    <n v="1418998744"/>
    <n v="1416406744"/>
    <b v="0"/>
    <n v="26"/>
    <b v="1"/>
    <s v="music/pop"/>
    <x v="578"/>
    <n v="97.5"/>
    <x v="4"/>
    <x v="27"/>
    <d v="2014-11-19T14:19:04"/>
    <d v="2014-12-19T14:19:04"/>
  </r>
  <r>
    <x v="38"/>
    <n v="1200"/>
    <x v="0"/>
    <s v="US"/>
    <s v="USD"/>
    <n v="1308011727"/>
    <n v="1306283727"/>
    <b v="0"/>
    <n v="28"/>
    <b v="1"/>
    <s v="music/pop"/>
    <x v="31"/>
    <n v="42.857142857142854"/>
    <x v="4"/>
    <x v="27"/>
    <d v="2011-05-25T00:35:27"/>
    <d v="2011-06-14T00:35:27"/>
  </r>
  <r>
    <x v="10"/>
    <n v="6235"/>
    <x v="0"/>
    <s v="US"/>
    <s v="USD"/>
    <n v="1348516012"/>
    <n v="1345924012"/>
    <b v="0"/>
    <n v="37"/>
    <b v="1"/>
    <s v="music/pop"/>
    <x v="1259"/>
    <n v="168.51351351351352"/>
    <x v="4"/>
    <x v="27"/>
    <d v="2012-08-25T19:46:52"/>
    <d v="2012-09-24T19:46:52"/>
  </r>
  <r>
    <x v="3"/>
    <n v="10950"/>
    <x v="0"/>
    <s v="US"/>
    <s v="USD"/>
    <n v="1353551160"/>
    <n v="1348363560"/>
    <b v="0"/>
    <n v="128"/>
    <b v="1"/>
    <s v="music/pop"/>
    <x v="1260"/>
    <n v="85.546875"/>
    <x v="4"/>
    <x v="27"/>
    <d v="2012-09-23T01:26:00"/>
    <d v="2012-11-22T02:26:00"/>
  </r>
  <r>
    <x v="10"/>
    <n v="5540"/>
    <x v="0"/>
    <s v="US"/>
    <s v="USD"/>
    <n v="1379515740"/>
    <n v="1378306140"/>
    <b v="0"/>
    <n v="10"/>
    <b v="1"/>
    <s v="music/pop"/>
    <x v="1261"/>
    <n v="554"/>
    <x v="4"/>
    <x v="27"/>
    <d v="2013-09-04T14:49:00"/>
    <d v="2013-09-18T14:49:00"/>
  </r>
  <r>
    <x v="13"/>
    <n v="2204"/>
    <x v="0"/>
    <s v="GB"/>
    <s v="GBP"/>
    <n v="1408039860"/>
    <n v="1405248503"/>
    <b v="0"/>
    <n v="83"/>
    <b v="1"/>
    <s v="music/pop"/>
    <x v="1097"/>
    <n v="26.554216867469879"/>
    <x v="4"/>
    <x v="27"/>
    <d v="2014-07-13T10:48:23"/>
    <d v="2014-08-14T18:11:00"/>
  </r>
  <r>
    <x v="10"/>
    <n v="5236"/>
    <x v="0"/>
    <s v="US"/>
    <s v="USD"/>
    <n v="1339235377"/>
    <n v="1336643377"/>
    <b v="0"/>
    <n v="46"/>
    <b v="1"/>
    <s v="music/pop"/>
    <x v="1262"/>
    <n v="113.82608695652173"/>
    <x v="4"/>
    <x v="27"/>
    <d v="2012-05-10T09:49:37"/>
    <d v="2012-06-09T09:49:37"/>
  </r>
  <r>
    <x v="98"/>
    <n v="2881"/>
    <x v="0"/>
    <s v="US"/>
    <s v="USD"/>
    <n v="1300636482"/>
    <n v="1298048082"/>
    <b v="0"/>
    <n v="90"/>
    <b v="1"/>
    <s v="music/pop"/>
    <x v="1263"/>
    <n v="32.011111111111113"/>
    <x v="4"/>
    <x v="27"/>
    <d v="2011-02-18T16:54:42"/>
    <d v="2011-03-20T15:54:42"/>
  </r>
  <r>
    <x v="276"/>
    <n v="3822.33"/>
    <x v="0"/>
    <s v="US"/>
    <s v="USD"/>
    <n v="1400862355"/>
    <n v="1396974355"/>
    <b v="0"/>
    <n v="81"/>
    <b v="1"/>
    <s v="music/pop"/>
    <x v="1264"/>
    <n v="47.189259259259259"/>
    <x v="4"/>
    <x v="27"/>
    <d v="2014-04-08T16:25:55"/>
    <d v="2014-05-23T16:25:55"/>
  </r>
  <r>
    <x v="13"/>
    <n v="2831"/>
    <x v="0"/>
    <s v="US"/>
    <s v="USD"/>
    <n v="1381314437"/>
    <n v="1378722437"/>
    <b v="0"/>
    <n v="32"/>
    <b v="1"/>
    <s v="music/pop"/>
    <x v="1265"/>
    <n v="88.46875"/>
    <x v="4"/>
    <x v="27"/>
    <d v="2013-09-09T10:27:17"/>
    <d v="2013-10-09T10:27:17"/>
  </r>
  <r>
    <x v="13"/>
    <n v="2015"/>
    <x v="0"/>
    <s v="US"/>
    <s v="USD"/>
    <n v="1303801140"/>
    <n v="1300916220"/>
    <b v="0"/>
    <n v="20"/>
    <b v="1"/>
    <s v="music/pop"/>
    <x v="1266"/>
    <n v="100.75"/>
    <x v="4"/>
    <x v="27"/>
    <d v="2011-03-23T21:37:00"/>
    <d v="2011-04-26T06:59:00"/>
  </r>
  <r>
    <x v="37"/>
    <n v="4530"/>
    <x v="0"/>
    <s v="US"/>
    <s v="USD"/>
    <n v="1385297393"/>
    <n v="1382701793"/>
    <b v="0"/>
    <n v="70"/>
    <b v="1"/>
    <s v="music/pop"/>
    <x v="17"/>
    <n v="64.714285714285708"/>
    <x v="4"/>
    <x v="27"/>
    <d v="2013-10-25T11:49:53"/>
    <d v="2013-11-24T12:49:53"/>
  </r>
  <r>
    <x v="10"/>
    <n v="8711.52"/>
    <x v="0"/>
    <s v="US"/>
    <s v="USD"/>
    <n v="1303675296"/>
    <n v="1300996896"/>
    <b v="0"/>
    <n v="168"/>
    <b v="1"/>
    <s v="music/pop"/>
    <x v="1267"/>
    <n v="51.854285714285716"/>
    <x v="4"/>
    <x v="27"/>
    <d v="2011-03-24T20:01:36"/>
    <d v="2011-04-24T20:01:36"/>
  </r>
  <r>
    <x v="184"/>
    <n v="1319"/>
    <x v="0"/>
    <s v="US"/>
    <s v="USD"/>
    <n v="1334784160"/>
    <n v="1332192160"/>
    <b v="0"/>
    <n v="34"/>
    <b v="1"/>
    <s v="music/pop"/>
    <x v="1268"/>
    <n v="38.794117647058826"/>
    <x v="4"/>
    <x v="27"/>
    <d v="2012-03-19T21:22:40"/>
    <d v="2012-04-18T21:22:40"/>
  </r>
  <r>
    <x v="15"/>
    <n v="2143"/>
    <x v="0"/>
    <s v="US"/>
    <s v="USD"/>
    <n v="1333648820"/>
    <n v="1331060420"/>
    <b v="0"/>
    <n v="48"/>
    <b v="1"/>
    <s v="music/pop"/>
    <x v="1269"/>
    <n v="44.645833333333336"/>
    <x v="4"/>
    <x v="27"/>
    <d v="2012-03-06T19:00:20"/>
    <d v="2012-04-05T18:00:20"/>
  </r>
  <r>
    <x v="51"/>
    <n v="7525.12"/>
    <x v="0"/>
    <s v="US"/>
    <s v="USD"/>
    <n v="1355437052"/>
    <n v="1352845052"/>
    <b v="0"/>
    <n v="48"/>
    <b v="1"/>
    <s v="music/pop"/>
    <x v="1270"/>
    <n v="156.77333333333334"/>
    <x v="4"/>
    <x v="27"/>
    <d v="2012-11-13T22:17:32"/>
    <d v="2012-12-13T22:17:32"/>
  </r>
  <r>
    <x v="31"/>
    <n v="26233.45"/>
    <x v="0"/>
    <s v="US"/>
    <s v="USD"/>
    <n v="1337885168"/>
    <n v="1335293168"/>
    <b v="0"/>
    <n v="221"/>
    <b v="1"/>
    <s v="music/pop"/>
    <x v="1271"/>
    <n v="118.70339366515837"/>
    <x v="4"/>
    <x v="27"/>
    <d v="2012-04-24T18:46:08"/>
    <d v="2012-05-24T18:46:08"/>
  </r>
  <r>
    <x v="12"/>
    <n v="7934"/>
    <x v="0"/>
    <s v="US"/>
    <s v="USD"/>
    <n v="1355840400"/>
    <n v="1352524767"/>
    <b v="0"/>
    <n v="107"/>
    <b v="1"/>
    <s v="music/pop"/>
    <x v="1272"/>
    <n v="74.149532710280369"/>
    <x v="4"/>
    <x v="27"/>
    <d v="2012-11-10T05:19:27"/>
    <d v="2012-12-18T14:20:00"/>
  </r>
  <r>
    <x v="2"/>
    <n v="564"/>
    <x v="0"/>
    <s v="GB"/>
    <s v="GBP"/>
    <n v="1387281600"/>
    <n v="1384811721"/>
    <b v="0"/>
    <n v="45"/>
    <b v="1"/>
    <s v="music/pop"/>
    <x v="1273"/>
    <n v="12.533333333333333"/>
    <x v="4"/>
    <x v="27"/>
    <d v="2013-11-18T21:55:21"/>
    <d v="2013-12-17T12:00:00"/>
  </r>
  <r>
    <x v="277"/>
    <n v="1003"/>
    <x v="0"/>
    <s v="IT"/>
    <s v="EUR"/>
    <n v="1462053540"/>
    <n v="1459355950"/>
    <b v="0"/>
    <n v="36"/>
    <b v="1"/>
    <s v="music/pop"/>
    <x v="1274"/>
    <n v="27.861111111111111"/>
    <x v="4"/>
    <x v="27"/>
    <d v="2016-03-30T16:39:10"/>
    <d v="2016-04-30T21:59:00"/>
  </r>
  <r>
    <x v="278"/>
    <n v="8098"/>
    <x v="0"/>
    <s v="AT"/>
    <s v="EUR"/>
    <n v="1453064400"/>
    <n v="1449359831"/>
    <b v="0"/>
    <n v="101"/>
    <b v="1"/>
    <s v="music/pop"/>
    <x v="1275"/>
    <n v="80.178217821782184"/>
    <x v="4"/>
    <x v="27"/>
    <d v="2015-12-05T23:57:11"/>
    <d v="2016-01-17T21:00:00"/>
  </r>
  <r>
    <x v="6"/>
    <n v="8211"/>
    <x v="0"/>
    <s v="US"/>
    <s v="USD"/>
    <n v="1325310336"/>
    <n v="1320122736"/>
    <b v="0"/>
    <n v="62"/>
    <b v="1"/>
    <s v="music/pop"/>
    <x v="1276"/>
    <n v="132.43548387096774"/>
    <x v="4"/>
    <x v="27"/>
    <d v="2011-11-01T04:45:36"/>
    <d v="2011-12-31T05:45:36"/>
  </r>
  <r>
    <x v="28"/>
    <n v="1080"/>
    <x v="0"/>
    <s v="US"/>
    <s v="USD"/>
    <n v="1422750707"/>
    <n v="1420158707"/>
    <b v="0"/>
    <n v="32"/>
    <b v="1"/>
    <s v="music/pop"/>
    <x v="1277"/>
    <n v="33.75"/>
    <x v="4"/>
    <x v="27"/>
    <d v="2015-01-02T00:31:47"/>
    <d v="2015-02-01T00:31:47"/>
  </r>
  <r>
    <x v="30"/>
    <n v="3060.22"/>
    <x v="0"/>
    <s v="US"/>
    <s v="USD"/>
    <n v="1331870340"/>
    <n v="1328033818"/>
    <b v="0"/>
    <n v="89"/>
    <b v="1"/>
    <s v="music/pop"/>
    <x v="1278"/>
    <n v="34.384494382022467"/>
    <x v="4"/>
    <x v="27"/>
    <d v="2012-01-31T18:16:58"/>
    <d v="2012-03-16T03:59:00"/>
  </r>
  <r>
    <x v="8"/>
    <n v="4181"/>
    <x v="0"/>
    <s v="US"/>
    <s v="USD"/>
    <n v="1298343600"/>
    <n v="1295624113"/>
    <b v="0"/>
    <n v="93"/>
    <b v="1"/>
    <s v="music/pop"/>
    <x v="1279"/>
    <n v="44.956989247311824"/>
    <x v="4"/>
    <x v="27"/>
    <d v="2011-01-21T15:35:13"/>
    <d v="2011-02-22T03:00:00"/>
  </r>
  <r>
    <x v="30"/>
    <n v="4022"/>
    <x v="0"/>
    <s v="US"/>
    <s v="USD"/>
    <n v="1364447073"/>
    <n v="1361858673"/>
    <b v="0"/>
    <n v="98"/>
    <b v="1"/>
    <s v="music/pop"/>
    <x v="1280"/>
    <n v="41.04081632653061"/>
    <x v="4"/>
    <x v="27"/>
    <d v="2013-02-26T06:04:33"/>
    <d v="2013-03-28T05:04:33"/>
  </r>
  <r>
    <x v="104"/>
    <n v="4313"/>
    <x v="0"/>
    <s v="US"/>
    <s v="USD"/>
    <n v="1394521140"/>
    <n v="1392169298"/>
    <b v="0"/>
    <n v="82"/>
    <b v="1"/>
    <s v="music/pop"/>
    <x v="1281"/>
    <n v="52.597560975609753"/>
    <x v="4"/>
    <x v="27"/>
    <d v="2014-02-12T01:41:38"/>
    <d v="2014-03-11T06:59:00"/>
  </r>
  <r>
    <x v="6"/>
    <n v="8211"/>
    <x v="0"/>
    <s v="US"/>
    <s v="USD"/>
    <n v="1322454939"/>
    <n v="1319859339"/>
    <b v="0"/>
    <n v="116"/>
    <b v="1"/>
    <s v="music/pop"/>
    <x v="1276"/>
    <n v="70.784482758620683"/>
    <x v="4"/>
    <x v="27"/>
    <d v="2011-10-29T03:35:39"/>
    <d v="2011-11-28T04:35:39"/>
  </r>
  <r>
    <x v="13"/>
    <n v="2795"/>
    <x v="0"/>
    <s v="US"/>
    <s v="USD"/>
    <n v="1464729276"/>
    <n v="1459545276"/>
    <b v="0"/>
    <n v="52"/>
    <b v="1"/>
    <s v="music/pop"/>
    <x v="1282"/>
    <n v="53.75"/>
    <x v="4"/>
    <x v="27"/>
    <d v="2016-04-01T21:14:36"/>
    <d v="2016-05-31T21:14:36"/>
  </r>
  <r>
    <x v="28"/>
    <n v="1026"/>
    <x v="0"/>
    <s v="US"/>
    <s v="USD"/>
    <n v="1278302400"/>
    <n v="1273961999"/>
    <b v="0"/>
    <n v="23"/>
    <b v="1"/>
    <s v="music/pop"/>
    <x v="946"/>
    <n v="44.608695652173914"/>
    <x v="4"/>
    <x v="27"/>
    <d v="2010-05-15T22:19:59"/>
    <d v="2010-07-05T04:00:00"/>
  </r>
  <r>
    <x v="13"/>
    <n v="2013.47"/>
    <x v="0"/>
    <s v="US"/>
    <s v="USD"/>
    <n v="1470056614"/>
    <n v="1467464614"/>
    <b v="0"/>
    <n v="77"/>
    <b v="1"/>
    <s v="music/pop"/>
    <x v="1283"/>
    <n v="26.148961038961041"/>
    <x v="4"/>
    <x v="27"/>
    <d v="2016-07-02T13:03:34"/>
    <d v="2016-08-01T13:03:34"/>
  </r>
  <r>
    <x v="180"/>
    <n v="1920"/>
    <x v="0"/>
    <s v="US"/>
    <s v="USD"/>
    <n v="1338824730"/>
    <n v="1336232730"/>
    <b v="0"/>
    <n v="49"/>
    <b v="1"/>
    <s v="music/pop"/>
    <x v="1284"/>
    <n v="39.183673469387756"/>
    <x v="4"/>
    <x v="27"/>
    <d v="2012-05-05T15:45:30"/>
    <d v="2012-06-04T15:45:30"/>
  </r>
  <r>
    <x v="190"/>
    <n v="2690"/>
    <x v="0"/>
    <s v="US"/>
    <s v="USD"/>
    <n v="1425675892"/>
    <n v="1423083892"/>
    <b v="0"/>
    <n v="59"/>
    <b v="1"/>
    <s v="music/pop"/>
    <x v="1285"/>
    <n v="45.593220338983052"/>
    <x v="4"/>
    <x v="27"/>
    <d v="2015-02-04T21:04:52"/>
    <d v="2015-03-06T21:04:52"/>
  </r>
  <r>
    <x v="10"/>
    <n v="10085"/>
    <x v="0"/>
    <s v="US"/>
    <s v="USD"/>
    <n v="1471503540"/>
    <n v="1468852306"/>
    <b v="0"/>
    <n v="113"/>
    <b v="1"/>
    <s v="music/pop"/>
    <x v="1286"/>
    <n v="89.247787610619469"/>
    <x v="4"/>
    <x v="27"/>
    <d v="2016-07-18T14:31:46"/>
    <d v="2016-08-18T06:59:00"/>
  </r>
  <r>
    <x v="28"/>
    <n v="1374.16"/>
    <x v="0"/>
    <s v="US"/>
    <s v="USD"/>
    <n v="1318802580"/>
    <n v="1316194540"/>
    <b v="0"/>
    <n v="34"/>
    <b v="1"/>
    <s v="music/pop"/>
    <x v="1287"/>
    <n v="40.416470588235299"/>
    <x v="4"/>
    <x v="27"/>
    <d v="2011-09-16T17:35:40"/>
    <d v="2011-10-16T22:03:00"/>
  </r>
  <r>
    <x v="9"/>
    <n v="3460"/>
    <x v="0"/>
    <s v="US"/>
    <s v="USD"/>
    <n v="1334980740"/>
    <n v="1330968347"/>
    <b v="0"/>
    <n v="42"/>
    <b v="1"/>
    <s v="music/pop"/>
    <x v="1288"/>
    <n v="82.38095238095238"/>
    <x v="4"/>
    <x v="27"/>
    <d v="2012-03-05T17:25:47"/>
    <d v="2012-04-21T03:59:00"/>
  </r>
  <r>
    <x v="12"/>
    <n v="6700"/>
    <x v="0"/>
    <s v="ES"/>
    <s v="EUR"/>
    <n v="1460786340"/>
    <n v="1455615976"/>
    <b v="0"/>
    <n v="42"/>
    <b v="1"/>
    <s v="music/pop"/>
    <x v="1067"/>
    <n v="159.52380952380952"/>
    <x v="4"/>
    <x v="27"/>
    <d v="2016-02-16T09:46:16"/>
    <d v="2016-04-16T05:59:00"/>
  </r>
  <r>
    <x v="15"/>
    <n v="1776"/>
    <x v="0"/>
    <s v="US"/>
    <s v="USD"/>
    <n v="1391718671"/>
    <n v="1390509071"/>
    <b v="0"/>
    <n v="49"/>
    <b v="1"/>
    <s v="music/pop"/>
    <x v="1289"/>
    <n v="36.244897959183675"/>
    <x v="4"/>
    <x v="27"/>
    <d v="2014-01-23T20:31:11"/>
    <d v="2014-02-06T20:31:11"/>
  </r>
  <r>
    <x v="13"/>
    <n v="3500"/>
    <x v="0"/>
    <s v="US"/>
    <s v="USD"/>
    <n v="1311298745"/>
    <n v="1309311545"/>
    <b v="0"/>
    <n v="56"/>
    <b v="1"/>
    <s v="music/pop"/>
    <x v="1290"/>
    <n v="62.5"/>
    <x v="4"/>
    <x v="27"/>
    <d v="2011-06-29T01:39:05"/>
    <d v="2011-07-22T01:39:05"/>
  </r>
  <r>
    <x v="28"/>
    <n v="1175"/>
    <x v="0"/>
    <s v="US"/>
    <s v="USD"/>
    <n v="1405188667"/>
    <n v="1402596667"/>
    <b v="0"/>
    <n v="25"/>
    <b v="1"/>
    <s v="music/pop"/>
    <x v="1291"/>
    <n v="47"/>
    <x v="4"/>
    <x v="27"/>
    <d v="2014-06-12T18:11:07"/>
    <d v="2014-07-12T18:11:07"/>
  </r>
  <r>
    <x v="99"/>
    <n v="65924.38"/>
    <x v="3"/>
    <s v="US"/>
    <s v="USD"/>
    <n v="1490752800"/>
    <n v="1486522484"/>
    <b v="0"/>
    <n v="884"/>
    <b v="0"/>
    <s v="music/faith"/>
    <x v="1292"/>
    <n v="74.575090497737563"/>
    <x v="4"/>
    <x v="28"/>
    <d v="2017-02-08T02:54:44"/>
    <d v="2017-03-29T02:00:00"/>
  </r>
  <r>
    <x v="12"/>
    <n v="0"/>
    <x v="3"/>
    <s v="US"/>
    <s v="USD"/>
    <n v="1492142860"/>
    <n v="1486962460"/>
    <b v="0"/>
    <n v="0"/>
    <b v="0"/>
    <s v="music/faith"/>
    <x v="109"/>
    <e v="#DIV/0!"/>
    <x v="4"/>
    <x v="28"/>
    <d v="2017-02-13T05:07:40"/>
    <d v="2017-04-14T04:07:40"/>
  </r>
  <r>
    <x v="8"/>
    <n v="760"/>
    <x v="3"/>
    <s v="FR"/>
    <s v="EUR"/>
    <n v="1491590738"/>
    <n v="1489517138"/>
    <b v="0"/>
    <n v="10"/>
    <b v="0"/>
    <s v="music/faith"/>
    <x v="1293"/>
    <n v="76"/>
    <x v="4"/>
    <x v="28"/>
    <d v="2017-03-14T18:45:38"/>
    <d v="2017-04-07T18:45:38"/>
  </r>
  <r>
    <x v="6"/>
    <n v="8730"/>
    <x v="3"/>
    <s v="US"/>
    <s v="USD"/>
    <n v="1489775641"/>
    <n v="1487360041"/>
    <b v="0"/>
    <n v="101"/>
    <b v="0"/>
    <s v="music/faith"/>
    <x v="1294"/>
    <n v="86.43564356435644"/>
    <x v="4"/>
    <x v="28"/>
    <d v="2017-02-17T19:34:01"/>
    <d v="2017-03-17T18:34:01"/>
  </r>
  <r>
    <x v="18"/>
    <n v="360"/>
    <x v="3"/>
    <s v="US"/>
    <s v="USD"/>
    <n v="1490331623"/>
    <n v="1487743223"/>
    <b v="0"/>
    <n v="15"/>
    <b v="0"/>
    <s v="music/faith"/>
    <x v="82"/>
    <n v="24"/>
    <x v="4"/>
    <x v="28"/>
    <d v="2017-02-22T06:00:23"/>
    <d v="2017-03-24T05:00:23"/>
  </r>
  <r>
    <x v="10"/>
    <n v="18"/>
    <x v="3"/>
    <s v="CA"/>
    <s v="CAD"/>
    <n v="1493320519"/>
    <n v="1488140119"/>
    <b v="0"/>
    <n v="1"/>
    <b v="0"/>
    <s v="music/faith"/>
    <x v="1295"/>
    <n v="18"/>
    <x v="4"/>
    <x v="28"/>
    <d v="2017-02-26T20:15:19"/>
    <d v="2017-04-27T19:15:19"/>
  </r>
  <r>
    <x v="3"/>
    <n v="3125"/>
    <x v="3"/>
    <s v="US"/>
    <s v="USD"/>
    <n v="1491855300"/>
    <n v="1488935245"/>
    <b v="0"/>
    <n v="39"/>
    <b v="0"/>
    <s v="music/faith"/>
    <x v="1296"/>
    <n v="80.128205128205124"/>
    <x v="4"/>
    <x v="28"/>
    <d v="2017-03-08T01:07:25"/>
    <d v="2017-04-10T20:15:00"/>
  </r>
  <r>
    <x v="23"/>
    <n v="1772"/>
    <x v="3"/>
    <s v="US"/>
    <s v="USD"/>
    <n v="1491738594"/>
    <n v="1489150194"/>
    <b v="0"/>
    <n v="7"/>
    <b v="0"/>
    <s v="music/faith"/>
    <x v="1297"/>
    <n v="253.14285714285714"/>
    <x v="4"/>
    <x v="28"/>
    <d v="2017-03-10T12:49:54"/>
    <d v="2017-04-09T11:49:54"/>
  </r>
  <r>
    <x v="262"/>
    <n v="2400"/>
    <x v="3"/>
    <s v="US"/>
    <s v="USD"/>
    <n v="1489700230"/>
    <n v="1487111830"/>
    <b v="0"/>
    <n v="14"/>
    <b v="0"/>
    <s v="music/faith"/>
    <x v="31"/>
    <n v="171.42857142857142"/>
    <x v="4"/>
    <x v="28"/>
    <d v="2017-02-14T22:37:10"/>
    <d v="2017-03-16T21:37:10"/>
  </r>
  <r>
    <x v="30"/>
    <n v="635"/>
    <x v="3"/>
    <s v="US"/>
    <s v="USD"/>
    <n v="1491470442"/>
    <n v="1488882042"/>
    <b v="0"/>
    <n v="11"/>
    <b v="0"/>
    <s v="music/faith"/>
    <x v="1298"/>
    <n v="57.727272727272727"/>
    <x v="4"/>
    <x v="28"/>
    <d v="2017-03-07T10:20:42"/>
    <d v="2017-04-06T09:20:42"/>
  </r>
  <r>
    <x v="11"/>
    <n v="10042"/>
    <x v="3"/>
    <s v="US"/>
    <s v="USD"/>
    <n v="1491181200"/>
    <n v="1488387008"/>
    <b v="0"/>
    <n v="38"/>
    <b v="0"/>
    <s v="music/faith"/>
    <x v="1299"/>
    <n v="264.26315789473682"/>
    <x v="4"/>
    <x v="28"/>
    <d v="2017-03-01T16:50:08"/>
    <d v="2017-04-03T01:00:00"/>
  </r>
  <r>
    <x v="10"/>
    <n v="2390"/>
    <x v="3"/>
    <s v="US"/>
    <s v="USD"/>
    <n v="1490572740"/>
    <n v="1487734667"/>
    <b v="0"/>
    <n v="15"/>
    <b v="0"/>
    <s v="music/faith"/>
    <x v="1300"/>
    <n v="159.33333333333334"/>
    <x v="4"/>
    <x v="28"/>
    <d v="2017-02-22T03:37:47"/>
    <d v="2017-03-26T23:59:00"/>
  </r>
  <r>
    <x v="9"/>
    <n v="280"/>
    <x v="3"/>
    <s v="GB"/>
    <s v="GBP"/>
    <n v="1491768000"/>
    <n v="1489097112"/>
    <b v="0"/>
    <n v="8"/>
    <b v="0"/>
    <s v="music/faith"/>
    <x v="1301"/>
    <n v="35"/>
    <x v="4"/>
    <x v="28"/>
    <d v="2017-03-09T22:05:12"/>
    <d v="2017-04-09T20:00:00"/>
  </r>
  <r>
    <x v="3"/>
    <n v="5"/>
    <x v="3"/>
    <s v="US"/>
    <s v="USD"/>
    <n v="1490589360"/>
    <n v="1488038674"/>
    <b v="0"/>
    <n v="1"/>
    <b v="0"/>
    <s v="music/faith"/>
    <x v="833"/>
    <n v="5"/>
    <x v="4"/>
    <x v="28"/>
    <d v="2017-02-25T16:04:34"/>
    <d v="2017-03-27T04:36:00"/>
  </r>
  <r>
    <x v="14"/>
    <n v="1405"/>
    <x v="3"/>
    <s v="US"/>
    <s v="USD"/>
    <n v="1491786000"/>
    <n v="1488847514"/>
    <b v="0"/>
    <n v="23"/>
    <b v="0"/>
    <s v="music/faith"/>
    <x v="1302"/>
    <n v="61.086956521739133"/>
    <x v="4"/>
    <x v="28"/>
    <d v="2017-03-07T00:45:14"/>
    <d v="2017-04-10T01:00:00"/>
  </r>
  <r>
    <x v="82"/>
    <n v="0"/>
    <x v="3"/>
    <s v="US"/>
    <s v="USD"/>
    <n v="1491007211"/>
    <n v="1488418811"/>
    <b v="0"/>
    <n v="0"/>
    <b v="0"/>
    <s v="music/faith"/>
    <x v="109"/>
    <e v="#DIV/0!"/>
    <x v="4"/>
    <x v="28"/>
    <d v="2017-03-02T01:40:11"/>
    <d v="2017-04-01T00:40:11"/>
  </r>
  <r>
    <x v="78"/>
    <n v="2526"/>
    <x v="3"/>
    <s v="US"/>
    <s v="USD"/>
    <n v="1491781648"/>
    <n v="1489193248"/>
    <b v="0"/>
    <n v="22"/>
    <b v="0"/>
    <s v="music/faith"/>
    <x v="1303"/>
    <n v="114.81818181818181"/>
    <x v="4"/>
    <x v="28"/>
    <d v="2017-03-11T00:47:28"/>
    <d v="2017-04-09T23:47:28"/>
  </r>
  <r>
    <x v="152"/>
    <n v="0"/>
    <x v="3"/>
    <s v="US"/>
    <s v="USD"/>
    <n v="1490499180"/>
    <n v="1488430760"/>
    <b v="0"/>
    <n v="0"/>
    <b v="0"/>
    <s v="music/faith"/>
    <x v="109"/>
    <e v="#DIV/0!"/>
    <x v="4"/>
    <x v="28"/>
    <d v="2017-03-02T04:59:20"/>
    <d v="2017-03-26T03:33:00"/>
  </r>
  <r>
    <x v="279"/>
    <n v="216"/>
    <x v="3"/>
    <s v="US"/>
    <s v="USD"/>
    <n v="1491943445"/>
    <n v="1489351445"/>
    <b v="0"/>
    <n v="4"/>
    <b v="0"/>
    <s v="music/faith"/>
    <x v="1304"/>
    <n v="54"/>
    <x v="4"/>
    <x v="28"/>
    <d v="2017-03-12T20:44:05"/>
    <d v="2017-04-11T20:44:05"/>
  </r>
  <r>
    <x v="22"/>
    <n v="5212"/>
    <x v="3"/>
    <s v="US"/>
    <s v="USD"/>
    <n v="1491019200"/>
    <n v="1488418990"/>
    <b v="0"/>
    <n v="79"/>
    <b v="0"/>
    <s v="music/faith"/>
    <x v="1305"/>
    <n v="65.974683544303801"/>
    <x v="4"/>
    <x v="28"/>
    <d v="2017-03-02T01:43:10"/>
    <d v="2017-04-01T04:00:00"/>
  </r>
  <r>
    <x v="280"/>
    <n v="10"/>
    <x v="2"/>
    <s v="US"/>
    <s v="USD"/>
    <n v="1421337405"/>
    <n v="1418745405"/>
    <b v="0"/>
    <n v="2"/>
    <b v="0"/>
    <s v="music/faith"/>
    <x v="1306"/>
    <n v="5"/>
    <x v="4"/>
    <x v="28"/>
    <d v="2014-12-16T15:56:45"/>
    <d v="2015-01-15T15:56:45"/>
  </r>
  <r>
    <x v="281"/>
    <n v="1"/>
    <x v="2"/>
    <s v="US"/>
    <s v="USD"/>
    <n v="1427745150"/>
    <n v="1425156750"/>
    <b v="0"/>
    <n v="1"/>
    <b v="0"/>
    <s v="music/faith"/>
    <x v="1307"/>
    <n v="1"/>
    <x v="4"/>
    <x v="28"/>
    <d v="2015-02-28T20:52:30"/>
    <d v="2015-03-30T19:52:30"/>
  </r>
  <r>
    <x v="10"/>
    <n v="51"/>
    <x v="2"/>
    <s v="US"/>
    <s v="USD"/>
    <n v="1441003537"/>
    <n v="1435819537"/>
    <b v="0"/>
    <n v="2"/>
    <b v="0"/>
    <s v="music/faith"/>
    <x v="391"/>
    <n v="25.5"/>
    <x v="4"/>
    <x v="28"/>
    <d v="2015-07-02T06:45:37"/>
    <d v="2015-08-31T06:45:37"/>
  </r>
  <r>
    <x v="13"/>
    <n v="1302"/>
    <x v="2"/>
    <s v="US"/>
    <s v="USD"/>
    <n v="1424056873"/>
    <n v="1421464873"/>
    <b v="0"/>
    <n v="11"/>
    <b v="0"/>
    <s v="music/faith"/>
    <x v="1308"/>
    <n v="118.36363636363636"/>
    <x v="4"/>
    <x v="28"/>
    <d v="2015-01-17T03:21:13"/>
    <d v="2015-02-16T03:21:13"/>
  </r>
  <r>
    <x v="13"/>
    <n v="0"/>
    <x v="2"/>
    <s v="US"/>
    <s v="USD"/>
    <n v="1441814400"/>
    <n v="1440807846"/>
    <b v="0"/>
    <n v="0"/>
    <b v="0"/>
    <s v="music/faith"/>
    <x v="109"/>
    <e v="#DIV/0!"/>
    <x v="4"/>
    <x v="28"/>
    <d v="2015-08-29T00:24:06"/>
    <d v="2015-09-09T16:00:00"/>
  </r>
  <r>
    <x v="62"/>
    <n v="0"/>
    <x v="2"/>
    <s v="DE"/>
    <s v="EUR"/>
    <n v="1440314472"/>
    <n v="1435130472"/>
    <b v="0"/>
    <n v="0"/>
    <b v="0"/>
    <s v="music/faith"/>
    <x v="109"/>
    <e v="#DIV/0!"/>
    <x v="4"/>
    <x v="28"/>
    <d v="2015-06-24T07:21:12"/>
    <d v="2015-08-23T07:21:12"/>
  </r>
  <r>
    <x v="10"/>
    <n v="487"/>
    <x v="2"/>
    <s v="US"/>
    <s v="USD"/>
    <n v="1459181895"/>
    <n v="1456593495"/>
    <b v="0"/>
    <n v="9"/>
    <b v="0"/>
    <s v="music/faith"/>
    <x v="1309"/>
    <n v="54.111111111111114"/>
    <x v="4"/>
    <x v="28"/>
    <d v="2016-02-27T17:18:15"/>
    <d v="2016-03-28T16:18:15"/>
  </r>
  <r>
    <x v="39"/>
    <n v="0"/>
    <x v="2"/>
    <s v="US"/>
    <s v="USD"/>
    <n v="1462135706"/>
    <n v="1458679706"/>
    <b v="0"/>
    <n v="0"/>
    <b v="0"/>
    <s v="music/faith"/>
    <x v="109"/>
    <e v="#DIV/0!"/>
    <x v="4"/>
    <x v="28"/>
    <d v="2016-03-22T20:48:26"/>
    <d v="2016-05-01T20:48:26"/>
  </r>
  <r>
    <x v="257"/>
    <n v="85"/>
    <x v="2"/>
    <s v="US"/>
    <s v="USD"/>
    <n v="1409513940"/>
    <n v="1405949514"/>
    <b v="0"/>
    <n v="4"/>
    <b v="0"/>
    <s v="music/faith"/>
    <x v="1310"/>
    <n v="21.25"/>
    <x v="4"/>
    <x v="28"/>
    <d v="2014-07-21T13:31:54"/>
    <d v="2014-08-31T19:39:00"/>
  </r>
  <r>
    <x v="10"/>
    <n v="34"/>
    <x v="2"/>
    <s v="DE"/>
    <s v="EUR"/>
    <n v="1453122000"/>
    <n v="1449151888"/>
    <b v="0"/>
    <n v="1"/>
    <b v="0"/>
    <s v="music/faith"/>
    <x v="1311"/>
    <n v="34"/>
    <x v="4"/>
    <x v="28"/>
    <d v="2015-12-03T14:11:28"/>
    <d v="2016-01-18T13:00:00"/>
  </r>
  <r>
    <x v="3"/>
    <n v="1050"/>
    <x v="2"/>
    <s v="US"/>
    <s v="USD"/>
    <n v="1409585434"/>
    <n v="1406907034"/>
    <b v="0"/>
    <n v="2"/>
    <b v="0"/>
    <s v="music/faith"/>
    <x v="1131"/>
    <n v="525"/>
    <x v="4"/>
    <x v="28"/>
    <d v="2014-08-01T15:30:34"/>
    <d v="2014-09-01T15:30:34"/>
  </r>
  <r>
    <x v="10"/>
    <n v="0"/>
    <x v="2"/>
    <s v="US"/>
    <s v="USD"/>
    <n v="1435701353"/>
    <n v="1430517353"/>
    <b v="0"/>
    <n v="0"/>
    <b v="0"/>
    <s v="music/faith"/>
    <x v="109"/>
    <e v="#DIV/0!"/>
    <x v="4"/>
    <x v="28"/>
    <d v="2015-05-01T21:55:53"/>
    <d v="2015-06-30T21:55:53"/>
  </r>
  <r>
    <x v="9"/>
    <n v="50"/>
    <x v="2"/>
    <s v="US"/>
    <s v="USD"/>
    <n v="1412536412"/>
    <n v="1409944412"/>
    <b v="0"/>
    <n v="1"/>
    <b v="0"/>
    <s v="music/faith"/>
    <x v="1312"/>
    <n v="50"/>
    <x v="4"/>
    <x v="28"/>
    <d v="2014-09-05T19:13:32"/>
    <d v="2014-10-05T19:13:32"/>
  </r>
  <r>
    <x v="31"/>
    <n v="1967"/>
    <x v="2"/>
    <s v="US"/>
    <s v="USD"/>
    <n v="1430517761"/>
    <n v="1427925761"/>
    <b v="0"/>
    <n v="17"/>
    <b v="0"/>
    <s v="music/faith"/>
    <x v="1313"/>
    <n v="115.70588235294117"/>
    <x v="4"/>
    <x v="28"/>
    <d v="2015-04-01T22:02:41"/>
    <d v="2015-05-01T22:02:41"/>
  </r>
  <r>
    <x v="10"/>
    <n v="11"/>
    <x v="2"/>
    <s v="US"/>
    <s v="USD"/>
    <n v="1427772120"/>
    <n v="1425186785"/>
    <b v="0"/>
    <n v="2"/>
    <b v="0"/>
    <s v="music/faith"/>
    <x v="881"/>
    <n v="5.5"/>
    <x v="4"/>
    <x v="28"/>
    <d v="2015-03-01T05:13:05"/>
    <d v="2015-03-31T03:22:00"/>
  </r>
  <r>
    <x v="13"/>
    <n v="150"/>
    <x v="2"/>
    <s v="US"/>
    <s v="USD"/>
    <n v="1481295099"/>
    <n v="1477835499"/>
    <b v="0"/>
    <n v="3"/>
    <b v="0"/>
    <s v="music/faith"/>
    <x v="847"/>
    <n v="50"/>
    <x v="4"/>
    <x v="28"/>
    <d v="2016-10-30T13:51:39"/>
    <d v="2016-12-09T14:51:39"/>
  </r>
  <r>
    <x v="282"/>
    <n v="1395"/>
    <x v="2"/>
    <s v="US"/>
    <s v="USD"/>
    <n v="1461211200"/>
    <n v="1459467238"/>
    <b v="0"/>
    <n v="41"/>
    <b v="0"/>
    <s v="music/faith"/>
    <x v="1314"/>
    <n v="34.024390243902438"/>
    <x v="4"/>
    <x v="28"/>
    <d v="2016-03-31T23:33:58"/>
    <d v="2016-04-21T04:00:00"/>
  </r>
  <r>
    <x v="19"/>
    <n v="75"/>
    <x v="2"/>
    <s v="US"/>
    <s v="USD"/>
    <n v="1463201940"/>
    <n v="1459435149"/>
    <b v="0"/>
    <n v="2"/>
    <b v="0"/>
    <s v="music/faith"/>
    <x v="1315"/>
    <n v="37.5"/>
    <x v="4"/>
    <x v="28"/>
    <d v="2016-03-31T14:39:09"/>
    <d v="2016-05-14T04:59:00"/>
  </r>
  <r>
    <x v="23"/>
    <n v="35"/>
    <x v="2"/>
    <s v="US"/>
    <s v="USD"/>
    <n v="1410958191"/>
    <n v="1408366191"/>
    <b v="0"/>
    <n v="3"/>
    <b v="0"/>
    <s v="music/faith"/>
    <x v="1316"/>
    <n v="11.666666666666666"/>
    <x v="4"/>
    <x v="28"/>
    <d v="2014-08-18T12:49:51"/>
    <d v="2014-09-17T12:49:51"/>
  </r>
  <r>
    <x v="23"/>
    <n v="225"/>
    <x v="2"/>
    <s v="US"/>
    <s v="USD"/>
    <n v="1415562471"/>
    <n v="1412966871"/>
    <b v="0"/>
    <n v="8"/>
    <b v="0"/>
    <s v="music/faith"/>
    <x v="1317"/>
    <n v="28.125"/>
    <x v="4"/>
    <x v="28"/>
    <d v="2014-10-10T18:47:51"/>
    <d v="2014-11-09T19:47:51"/>
  </r>
  <r>
    <x v="10"/>
    <n v="0"/>
    <x v="2"/>
    <s v="US"/>
    <s v="USD"/>
    <n v="1449831863"/>
    <n v="1447239863"/>
    <b v="0"/>
    <n v="0"/>
    <b v="0"/>
    <s v="music/faith"/>
    <x v="109"/>
    <e v="#DIV/0!"/>
    <x v="4"/>
    <x v="28"/>
    <d v="2015-11-11T11:04:23"/>
    <d v="2015-12-11T11:04:23"/>
  </r>
  <r>
    <x v="283"/>
    <n v="1"/>
    <x v="2"/>
    <s v="US"/>
    <s v="USD"/>
    <n v="1459642200"/>
    <n v="1456441429"/>
    <b v="0"/>
    <n v="1"/>
    <b v="0"/>
    <s v="music/faith"/>
    <x v="1318"/>
    <n v="1"/>
    <x v="4"/>
    <x v="28"/>
    <d v="2016-02-25T23:03:49"/>
    <d v="2016-04-03T00:10:00"/>
  </r>
  <r>
    <x v="3"/>
    <n v="650"/>
    <x v="2"/>
    <s v="US"/>
    <s v="USD"/>
    <n v="1435730400"/>
    <n v="1430855315"/>
    <b v="0"/>
    <n v="3"/>
    <b v="0"/>
    <s v="music/faith"/>
    <x v="896"/>
    <n v="216.66666666666666"/>
    <x v="4"/>
    <x v="28"/>
    <d v="2015-05-05T19:48:35"/>
    <d v="2015-07-01T06:00:00"/>
  </r>
  <r>
    <x v="12"/>
    <n v="35"/>
    <x v="2"/>
    <s v="US"/>
    <s v="USD"/>
    <n v="1414707762"/>
    <n v="1412115762"/>
    <b v="0"/>
    <n v="4"/>
    <b v="0"/>
    <s v="music/faith"/>
    <x v="1319"/>
    <n v="8.75"/>
    <x v="4"/>
    <x v="28"/>
    <d v="2014-09-30T22:22:42"/>
    <d v="2014-10-30T22:22:42"/>
  </r>
  <r>
    <x v="62"/>
    <n v="560"/>
    <x v="2"/>
    <s v="US"/>
    <s v="USD"/>
    <n v="1408922049"/>
    <n v="1406330049"/>
    <b v="0"/>
    <n v="9"/>
    <b v="0"/>
    <s v="music/faith"/>
    <x v="1320"/>
    <n v="62.222222222222221"/>
    <x v="4"/>
    <x v="28"/>
    <d v="2014-07-25T23:14:09"/>
    <d v="2014-08-24T23:14:09"/>
  </r>
  <r>
    <x v="115"/>
    <n v="2196"/>
    <x v="2"/>
    <s v="US"/>
    <s v="USD"/>
    <n v="1403906664"/>
    <n v="1401401064"/>
    <b v="0"/>
    <n v="16"/>
    <b v="0"/>
    <s v="music/faith"/>
    <x v="1321"/>
    <n v="137.25"/>
    <x v="4"/>
    <x v="28"/>
    <d v="2014-05-29T22:04:24"/>
    <d v="2014-06-27T22:04:24"/>
  </r>
  <r>
    <x v="9"/>
    <n v="1"/>
    <x v="2"/>
    <s v="GB"/>
    <s v="GBP"/>
    <n v="1428231600"/>
    <n v="1423520177"/>
    <b v="0"/>
    <n v="1"/>
    <b v="0"/>
    <s v="music/faith"/>
    <x v="108"/>
    <n v="1"/>
    <x v="4"/>
    <x v="28"/>
    <d v="2015-02-09T22:16:17"/>
    <d v="2015-04-05T11:00:00"/>
  </r>
  <r>
    <x v="21"/>
    <n v="855"/>
    <x v="2"/>
    <s v="US"/>
    <s v="USD"/>
    <n v="1445439674"/>
    <n v="1442847674"/>
    <b v="0"/>
    <n v="7"/>
    <b v="0"/>
    <s v="music/faith"/>
    <x v="1322"/>
    <n v="122.14285714285714"/>
    <x v="4"/>
    <x v="28"/>
    <d v="2015-09-21T15:01:14"/>
    <d v="2015-10-21T15:01:14"/>
  </r>
  <r>
    <x v="3"/>
    <n v="0"/>
    <x v="2"/>
    <s v="US"/>
    <s v="USD"/>
    <n v="1465521306"/>
    <n v="1460337306"/>
    <b v="0"/>
    <n v="0"/>
    <b v="0"/>
    <s v="music/faith"/>
    <x v="109"/>
    <e v="#DIV/0!"/>
    <x v="4"/>
    <x v="28"/>
    <d v="2016-04-11T01:15:06"/>
    <d v="2016-06-10T01:15:06"/>
  </r>
  <r>
    <x v="9"/>
    <n v="0"/>
    <x v="2"/>
    <s v="US"/>
    <s v="USD"/>
    <n v="1445738783"/>
    <n v="1443146783"/>
    <b v="0"/>
    <n v="0"/>
    <b v="0"/>
    <s v="music/faith"/>
    <x v="109"/>
    <e v="#DIV/0!"/>
    <x v="4"/>
    <x v="28"/>
    <d v="2015-09-25T02:06:23"/>
    <d v="2015-10-25T02:06:23"/>
  </r>
  <r>
    <x v="28"/>
    <n v="0"/>
    <x v="2"/>
    <s v="US"/>
    <s v="USD"/>
    <n v="1434034800"/>
    <n v="1432849552"/>
    <b v="0"/>
    <n v="0"/>
    <b v="0"/>
    <s v="music/faith"/>
    <x v="109"/>
    <e v="#DIV/0!"/>
    <x v="4"/>
    <x v="28"/>
    <d v="2015-05-28T21:45:52"/>
    <d v="2015-06-11T15:00:00"/>
  </r>
  <r>
    <x v="23"/>
    <n v="0"/>
    <x v="2"/>
    <s v="US"/>
    <s v="USD"/>
    <n v="1452920400"/>
    <n v="1447777481"/>
    <b v="0"/>
    <n v="0"/>
    <b v="0"/>
    <s v="music/faith"/>
    <x v="109"/>
    <e v="#DIV/0!"/>
    <x v="4"/>
    <x v="28"/>
    <d v="2015-11-17T16:24:41"/>
    <d v="2016-01-16T05:00:00"/>
  </r>
  <r>
    <x v="3"/>
    <n v="0"/>
    <x v="2"/>
    <s v="US"/>
    <s v="USD"/>
    <n v="1473802200"/>
    <n v="1472746374"/>
    <b v="0"/>
    <n v="0"/>
    <b v="0"/>
    <s v="music/faith"/>
    <x v="109"/>
    <e v="#DIV/0!"/>
    <x v="4"/>
    <x v="28"/>
    <d v="2016-09-01T16:12:54"/>
    <d v="2016-09-13T21:30:00"/>
  </r>
  <r>
    <x v="37"/>
    <n v="1"/>
    <x v="2"/>
    <s v="US"/>
    <s v="USD"/>
    <n v="1431046356"/>
    <n v="1428454356"/>
    <b v="0"/>
    <n v="1"/>
    <b v="0"/>
    <s v="music/faith"/>
    <x v="1323"/>
    <n v="1"/>
    <x v="4"/>
    <x v="28"/>
    <d v="2015-04-08T00:52:36"/>
    <d v="2015-05-08T00:52:36"/>
  </r>
  <r>
    <x v="28"/>
    <n v="110"/>
    <x v="2"/>
    <s v="US"/>
    <s v="USD"/>
    <n v="1470598345"/>
    <n v="1468006345"/>
    <b v="0"/>
    <n v="2"/>
    <b v="0"/>
    <s v="music/faith"/>
    <x v="1324"/>
    <n v="55"/>
    <x v="4"/>
    <x v="28"/>
    <d v="2016-07-08T19:32:25"/>
    <d v="2016-08-07T19:32:25"/>
  </r>
  <r>
    <x v="9"/>
    <n v="22"/>
    <x v="2"/>
    <s v="US"/>
    <s v="USD"/>
    <n v="1447018833"/>
    <n v="1444423233"/>
    <b v="0"/>
    <n v="1"/>
    <b v="0"/>
    <s v="music/faith"/>
    <x v="1325"/>
    <n v="22"/>
    <x v="4"/>
    <x v="28"/>
    <d v="2015-10-09T20:40:33"/>
    <d v="2015-11-08T21:40:33"/>
  </r>
  <r>
    <x v="23"/>
    <n v="850"/>
    <x v="2"/>
    <s v="US"/>
    <s v="USD"/>
    <n v="1437432392"/>
    <n v="1434840392"/>
    <b v="0"/>
    <n v="15"/>
    <b v="0"/>
    <s v="music/faith"/>
    <x v="1212"/>
    <n v="56.666666666666664"/>
    <x v="4"/>
    <x v="28"/>
    <d v="2015-06-20T22:46:32"/>
    <d v="2015-07-20T22:46:32"/>
  </r>
  <r>
    <x v="10"/>
    <n v="20"/>
    <x v="2"/>
    <s v="US"/>
    <s v="USD"/>
    <n v="1412283542"/>
    <n v="1409691542"/>
    <b v="0"/>
    <n v="1"/>
    <b v="0"/>
    <s v="music/faith"/>
    <x v="177"/>
    <n v="20"/>
    <x v="4"/>
    <x v="28"/>
    <d v="2014-09-02T20:59:02"/>
    <d v="2014-10-02T20:59:02"/>
  </r>
  <r>
    <x v="28"/>
    <n v="1"/>
    <x v="2"/>
    <s v="US"/>
    <s v="USD"/>
    <n v="1462391932"/>
    <n v="1457297932"/>
    <b v="0"/>
    <n v="1"/>
    <b v="0"/>
    <s v="music/faith"/>
    <x v="370"/>
    <n v="1"/>
    <x v="4"/>
    <x v="28"/>
    <d v="2016-03-06T20:58:52"/>
    <d v="2016-05-04T19:58:52"/>
  </r>
  <r>
    <x v="9"/>
    <n v="0"/>
    <x v="2"/>
    <s v="US"/>
    <s v="USD"/>
    <n v="1437075422"/>
    <n v="1434483422"/>
    <b v="0"/>
    <n v="0"/>
    <b v="0"/>
    <s v="music/faith"/>
    <x v="109"/>
    <e v="#DIV/0!"/>
    <x v="4"/>
    <x v="28"/>
    <d v="2015-06-16T19:37:02"/>
    <d v="2015-07-16T19:37:02"/>
  </r>
  <r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x v="20"/>
    <d v="2015-04-26T15:04:31"/>
    <d v="2015-06-10T15:04:31"/>
  </r>
  <r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x v="20"/>
    <d v="2016-12-06T21:02:50"/>
    <d v="2017-01-07T21:00:00"/>
  </r>
  <r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x v="20"/>
    <d v="2016-08-04T22:12:55"/>
    <d v="2016-08-27T03:59:00"/>
  </r>
  <r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x v="20"/>
    <d v="2015-01-22T14:31:17"/>
    <d v="2015-03-08T13:31:17"/>
  </r>
  <r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x v="20"/>
    <d v="2016-11-16T06:13:58"/>
    <d v="2016-12-22T02:00:00"/>
  </r>
  <r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x v="20"/>
    <d v="2016-10-25T04:14:27"/>
    <d v="2016-11-24T02:00:00"/>
  </r>
  <r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x v="20"/>
    <d v="2015-10-15T10:27:10"/>
    <d v="2015-11-13T15:00:00"/>
  </r>
  <r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x v="20"/>
    <d v="2015-08-03T22:49:03"/>
    <d v="2015-09-02T22:49:03"/>
  </r>
  <r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x v="20"/>
    <d v="2017-01-23T23:25:21"/>
    <d v="2017-03-01T19:00:00"/>
  </r>
  <r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x v="20"/>
    <d v="2016-03-25T20:05:04"/>
    <d v="2016-04-19T20:05:04"/>
  </r>
  <r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x v="20"/>
    <d v="2015-02-17T18:45:23"/>
    <d v="2015-03-19T17:45:23"/>
  </r>
  <r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x v="20"/>
    <d v="2016-09-14T06:04:42"/>
    <d v="2016-10-14T06:04:42"/>
  </r>
  <r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x v="20"/>
    <d v="2016-02-20T17:59:28"/>
    <d v="2016-03-21T16:59:28"/>
  </r>
  <r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x v="20"/>
    <d v="2015-03-04T21:02:33"/>
    <d v="2015-04-03T20:02:33"/>
  </r>
  <r>
    <x v="251"/>
    <n v="30"/>
    <x v="0"/>
    <s v="US"/>
    <s v="USD"/>
    <n v="1444071361"/>
    <n v="1441479361"/>
    <b v="0"/>
    <n v="4"/>
    <b v="1"/>
    <s v="photography/photobooks"/>
    <x v="43"/>
    <n v="7.5"/>
    <x v="8"/>
    <x v="20"/>
    <d v="2015-09-05T18:56:01"/>
    <d v="2015-10-05T18:56:01"/>
  </r>
  <r>
    <x v="62"/>
    <n v="5655.6"/>
    <x v="0"/>
    <s v="US"/>
    <s v="USD"/>
    <n v="1472443269"/>
    <n v="1468987269"/>
    <b v="0"/>
    <n v="120"/>
    <b v="1"/>
    <s v="photography/photobooks"/>
    <x v="1338"/>
    <n v="47.13"/>
    <x v="8"/>
    <x v="20"/>
    <d v="2016-07-20T04:01:09"/>
    <d v="2016-08-29T04:01:09"/>
  </r>
  <r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x v="20"/>
    <d v="2016-12-29T19:51:23"/>
    <d v="2017-01-28T19:29:00"/>
  </r>
  <r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x v="20"/>
    <d v="2016-05-15T22:56:32"/>
    <d v="2016-07-14T22:56:32"/>
  </r>
  <r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x v="20"/>
    <d v="2015-03-05T19:53:49"/>
    <d v="2015-03-25T18:53:49"/>
  </r>
  <r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x v="20"/>
    <d v="2016-02-05T16:08:33"/>
    <d v="2016-02-25T16:08:33"/>
  </r>
  <r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x v="20"/>
    <d v="2015-07-24T13:37:40"/>
    <d v="2015-09-12T13:37:40"/>
  </r>
  <r>
    <x v="213"/>
    <n v="885"/>
    <x v="0"/>
    <s v="US"/>
    <s v="USD"/>
    <n v="1457739245"/>
    <n v="1455147245"/>
    <b v="0"/>
    <n v="25"/>
    <b v="1"/>
    <s v="photography/photobooks"/>
    <x v="1343"/>
    <n v="35.4"/>
    <x v="8"/>
    <x v="20"/>
    <d v="2016-02-10T23:34:05"/>
    <d v="2016-03-11T23:34:05"/>
  </r>
  <r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x v="20"/>
    <d v="2016-09-23T20:50:40"/>
    <d v="2016-10-23T20:50:40"/>
  </r>
  <r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x v="20"/>
    <d v="2014-07-05T11:39:39"/>
    <d v="2014-08-03T11:39:39"/>
  </r>
  <r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x v="20"/>
    <d v="2014-07-14T23:31:52"/>
    <d v="2014-08-13T23:31:52"/>
  </r>
  <r>
    <x v="15"/>
    <n v="0"/>
    <x v="2"/>
    <s v="AU"/>
    <s v="AUD"/>
    <n v="1408999088"/>
    <n v="1407184688"/>
    <b v="1"/>
    <n v="0"/>
    <b v="0"/>
    <s v="photography/photobooks"/>
    <x v="109"/>
    <e v="#DIV/0!"/>
    <x v="8"/>
    <x v="20"/>
    <d v="2014-08-04T20:38:08"/>
    <d v="2014-08-25T20:38:08"/>
  </r>
  <r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x v="20"/>
    <d v="2014-07-04T15:48:04"/>
    <d v="2014-08-03T15:48:04"/>
  </r>
  <r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x v="20"/>
    <d v="2014-07-29T13:27:24"/>
    <d v="2014-09-27T13:27:24"/>
  </r>
  <r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x v="20"/>
    <d v="2014-12-14T19:39:19"/>
    <d v="2015-01-13T19:39:19"/>
  </r>
  <r>
    <x v="142"/>
    <n v="13846"/>
    <x v="2"/>
    <s v="US"/>
    <s v="USD"/>
    <n v="1413312194"/>
    <n v="1410288194"/>
    <b v="1"/>
    <n v="92"/>
    <b v="0"/>
    <s v="photography/photobooks"/>
    <x v="1350"/>
    <n v="150.5"/>
    <x v="8"/>
    <x v="20"/>
    <d v="2014-09-09T18:43:14"/>
    <d v="2014-10-14T18:43:14"/>
  </r>
  <r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x v="20"/>
    <d v="2014-09-23T23:30:40"/>
    <d v="2014-10-23T23:30:40"/>
  </r>
  <r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x v="20"/>
    <d v="2014-05-07T17:13:56"/>
    <d v="2014-07-06T17:13:56"/>
  </r>
  <r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x v="20"/>
    <d v="2014-12-05T18:14:58"/>
    <d v="2015-01-19T18:14:58"/>
  </r>
  <r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x v="20"/>
    <d v="2014-10-18T05:14:52"/>
    <d v="2014-11-29T14:59:00"/>
  </r>
  <r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x v="20"/>
    <d v="2014-09-09T23:26:00"/>
    <d v="2014-10-24T23:26:00"/>
  </r>
  <r>
    <x v="10"/>
    <n v="335"/>
    <x v="2"/>
    <s v="GB"/>
    <s v="GBP"/>
    <n v="1414623471"/>
    <n v="1411513071"/>
    <b v="1"/>
    <n v="4"/>
    <b v="0"/>
    <s v="photography/photobooks"/>
    <x v="1355"/>
    <n v="83.75"/>
    <x v="8"/>
    <x v="20"/>
    <d v="2014-09-23T22:57:51"/>
    <d v="2014-10-29T22:57:51"/>
  </r>
  <r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x v="20"/>
    <d v="2015-01-21T08:34:13"/>
    <d v="2015-02-20T08:34:13"/>
  </r>
  <r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x v="20"/>
    <d v="2015-02-10T20:43:15"/>
    <d v="2015-03-27T19:43:15"/>
  </r>
  <r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x v="20"/>
    <d v="2016-08-03T16:36:20"/>
    <d v="2016-09-02T16:36:20"/>
  </r>
  <r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x v="20"/>
    <d v="2016-05-03T14:25:10"/>
    <d v="2016-07-02T14:25:10"/>
  </r>
  <r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x v="20"/>
    <d v="2016-08-15T14:49:05"/>
    <d v="2016-09-15T14:49:05"/>
  </r>
  <r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x v="20"/>
    <d v="2016-01-19T13:48:09"/>
    <d v="2016-02-21T13:48:09"/>
  </r>
  <r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x v="20"/>
    <d v="2015-04-21T22:47:58"/>
    <d v="2015-05-21T22:47:58"/>
  </r>
  <r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x v="20"/>
    <d v="2014-12-30T15:44:00"/>
    <d v="2015-01-31T03:25:00"/>
  </r>
  <r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x v="20"/>
    <d v="2014-09-15T03:14:15"/>
    <d v="2014-10-16T00:00:00"/>
  </r>
  <r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x v="20"/>
    <d v="2014-11-15T13:12:57"/>
    <d v="2014-12-15T13:12:57"/>
  </r>
  <r>
    <x v="3"/>
    <n v="1533"/>
    <x v="2"/>
    <s v="US"/>
    <s v="USD"/>
    <n v="1428158637"/>
    <n v="1425570237"/>
    <b v="1"/>
    <n v="24"/>
    <b v="0"/>
    <s v="photography/photobooks"/>
    <x v="1366"/>
    <n v="63.875"/>
    <x v="8"/>
    <x v="20"/>
    <d v="2015-03-05T15:43:57"/>
    <d v="2015-04-04T14:43:57"/>
  </r>
  <r>
    <x v="62"/>
    <n v="76"/>
    <x v="2"/>
    <s v="GB"/>
    <s v="GBP"/>
    <n v="1414795542"/>
    <n v="1412203542"/>
    <b v="1"/>
    <n v="4"/>
    <b v="0"/>
    <s v="photography/photobooks"/>
    <x v="1367"/>
    <n v="19"/>
    <x v="8"/>
    <x v="20"/>
    <d v="2014-10-01T22:45:42"/>
    <d v="2014-10-31T22:45:42"/>
  </r>
  <r>
    <x v="6"/>
    <n v="40"/>
    <x v="2"/>
    <s v="US"/>
    <s v="USD"/>
    <n v="1421042403"/>
    <n v="1415858403"/>
    <b v="1"/>
    <n v="4"/>
    <b v="0"/>
    <s v="photography/photobooks"/>
    <x v="724"/>
    <n v="10"/>
    <x v="8"/>
    <x v="20"/>
    <d v="2014-11-13T06:00:03"/>
    <d v="2015-01-12T06:00:03"/>
  </r>
  <r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x v="20"/>
    <d v="2015-01-06T16:11:18"/>
    <d v="2015-02-05T16:11:18"/>
  </r>
  <r>
    <x v="9"/>
    <n v="107"/>
    <x v="2"/>
    <s v="GB"/>
    <s v="GBP"/>
    <n v="1422553565"/>
    <n v="1417369565"/>
    <b v="1"/>
    <n v="4"/>
    <b v="0"/>
    <s v="photography/photobooks"/>
    <x v="1369"/>
    <n v="26.75"/>
    <x v="8"/>
    <x v="20"/>
    <d v="2014-11-30T17:46:05"/>
    <d v="2015-01-29T17:46:05"/>
  </r>
  <r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x v="20"/>
    <d v="2015-07-04T00:44:42"/>
    <d v="2015-08-10T06:59:00"/>
  </r>
  <r>
    <x v="9"/>
    <n v="40"/>
    <x v="2"/>
    <s v="AU"/>
    <s v="AUD"/>
    <n v="1417127040"/>
    <n v="1414531440"/>
    <b v="1"/>
    <n v="2"/>
    <b v="0"/>
    <s v="photography/photobooks"/>
    <x v="843"/>
    <n v="20"/>
    <x v="8"/>
    <x v="20"/>
    <d v="2014-10-28T21:24:00"/>
    <d v="2014-11-27T22:24:00"/>
  </r>
  <r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x v="20"/>
    <d v="2015-01-07T13:13:42"/>
    <d v="2015-02-11T13:13:42"/>
  </r>
  <r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x v="20"/>
    <d v="2016-09-15T06:55:41"/>
    <d v="2016-10-14T16:00:00"/>
  </r>
  <r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x v="20"/>
    <d v="2016-05-25T10:32:46"/>
    <d v="2016-07-24T10:32:46"/>
  </r>
  <r>
    <x v="3"/>
    <n v="6755"/>
    <x v="2"/>
    <s v="US"/>
    <s v="USD"/>
    <n v="1481809189"/>
    <n v="1479217189"/>
    <b v="1"/>
    <n v="140"/>
    <b v="0"/>
    <s v="photography/photobooks"/>
    <x v="697"/>
    <n v="48.25"/>
    <x v="8"/>
    <x v="20"/>
    <d v="2016-11-15T13:39:49"/>
    <d v="2016-12-15T13:39:49"/>
  </r>
  <r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x v="20"/>
    <d v="2015-12-06T07:50:33"/>
    <d v="2016-02-04T07:50:33"/>
  </r>
  <r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x v="20"/>
    <d v="2014-10-22T20:13:28"/>
    <d v="2014-11-11T21:13:28"/>
  </r>
  <r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x v="20"/>
    <d v="2016-09-10T14:32:50"/>
    <d v="2016-10-10T14:32:50"/>
  </r>
  <r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x v="20"/>
    <d v="2015-11-13T15:51:08"/>
    <d v="2015-12-15T12:10:00"/>
  </r>
  <r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x v="20"/>
    <d v="2015-06-04T11:20:30"/>
    <d v="2015-06-27T21:59:00"/>
  </r>
  <r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x v="20"/>
    <d v="2015-01-14T01:43:02"/>
    <d v="2015-02-14T01:43:02"/>
  </r>
  <r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x v="20"/>
    <d v="2015-10-05T16:16:44"/>
    <d v="2015-11-14T17:16:44"/>
  </r>
  <r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x v="20"/>
    <d v="2015-08-31T19:17:38"/>
    <d v="2015-10-02T18:00:00"/>
  </r>
  <r>
    <x v="22"/>
    <n v="591"/>
    <x v="2"/>
    <s v="GB"/>
    <s v="GBP"/>
    <n v="1412090349"/>
    <n v="1409066349"/>
    <b v="1"/>
    <n v="8"/>
    <b v="0"/>
    <s v="photography/photobooks"/>
    <x v="1382"/>
    <n v="73.875"/>
    <x v="8"/>
    <x v="20"/>
    <d v="2014-08-26T15:19:09"/>
    <d v="2014-09-30T15:19:09"/>
  </r>
  <r>
    <x v="10"/>
    <n v="553"/>
    <x v="2"/>
    <s v="US"/>
    <s v="USD"/>
    <n v="1411868313"/>
    <n v="1409276313"/>
    <b v="1"/>
    <n v="8"/>
    <b v="0"/>
    <s v="photography/photobooks"/>
    <x v="1383"/>
    <n v="69.125"/>
    <x v="8"/>
    <x v="20"/>
    <d v="2014-08-29T01:38:33"/>
    <d v="2014-09-28T01:38:33"/>
  </r>
  <r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x v="20"/>
    <d v="2017-01-07T16:20:30"/>
    <d v="2017-02-11T16:20:30"/>
  </r>
  <r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x v="20"/>
    <d v="2015-01-25T21:47:19"/>
    <d v="2015-03-01T21:47:19"/>
  </r>
  <r>
    <x v="52"/>
    <n v="15"/>
    <x v="2"/>
    <s v="US"/>
    <s v="USD"/>
    <n v="1408657826"/>
    <n v="1407621026"/>
    <b v="0"/>
    <n v="2"/>
    <b v="0"/>
    <s v="photography/photobooks"/>
    <x v="422"/>
    <n v="7.5"/>
    <x v="8"/>
    <x v="20"/>
    <d v="2014-08-09T21:50:26"/>
    <d v="2014-08-21T21:50:26"/>
  </r>
  <r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x v="20"/>
    <d v="2014-08-25T10:24:30"/>
    <d v="2014-10-24T04:00:00"/>
  </r>
  <r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x v="20"/>
    <d v="2016-06-03T07:38:56"/>
    <d v="2016-07-03T07:38:56"/>
  </r>
  <r>
    <x v="222"/>
    <n v="0"/>
    <x v="2"/>
    <s v="GB"/>
    <s v="GBP"/>
    <n v="1407532812"/>
    <n v="1404940812"/>
    <b v="0"/>
    <n v="0"/>
    <b v="0"/>
    <s v="photography/photobooks"/>
    <x v="109"/>
    <e v="#DIV/0!"/>
    <x v="8"/>
    <x v="20"/>
    <d v="2014-07-09T21:20:12"/>
    <d v="2014-08-08T21:20:12"/>
  </r>
  <r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x v="20"/>
    <d v="2015-01-29T07:32:16"/>
    <d v="2015-02-28T07:32:16"/>
  </r>
  <r>
    <x v="9"/>
    <n v="0"/>
    <x v="2"/>
    <s v="US"/>
    <s v="USD"/>
    <n v="1435787137"/>
    <n v="1434577537"/>
    <b v="0"/>
    <n v="0"/>
    <b v="0"/>
    <s v="photography/photobooks"/>
    <x v="109"/>
    <e v="#DIV/0!"/>
    <x v="8"/>
    <x v="20"/>
    <d v="2015-06-17T21:45:37"/>
    <d v="2015-07-01T21:45:37"/>
  </r>
  <r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x v="20"/>
    <d v="2016-06-27T21:01:43"/>
    <d v="2016-07-25T19:00:00"/>
  </r>
  <r>
    <x v="102"/>
    <n v="9419"/>
    <x v="2"/>
    <s v="US"/>
    <s v="USD"/>
    <n v="1485759540"/>
    <n v="1480607607"/>
    <b v="0"/>
    <n v="100"/>
    <b v="0"/>
    <s v="photography/photobooks"/>
    <x v="1390"/>
    <n v="94.19"/>
    <x v="8"/>
    <x v="20"/>
    <d v="2016-12-01T15:53:27"/>
    <d v="2017-01-30T06:59:00"/>
  </r>
  <r>
    <x v="36"/>
    <n v="0"/>
    <x v="2"/>
    <s v="US"/>
    <s v="USD"/>
    <n v="1428035850"/>
    <n v="1425447450"/>
    <b v="0"/>
    <n v="0"/>
    <b v="0"/>
    <s v="photography/photobooks"/>
    <x v="109"/>
    <e v="#DIV/0!"/>
    <x v="8"/>
    <x v="20"/>
    <d v="2015-03-04T05:37:30"/>
    <d v="2015-04-03T04:37:30"/>
  </r>
  <r>
    <x v="38"/>
    <n v="25"/>
    <x v="2"/>
    <s v="US"/>
    <s v="USD"/>
    <n v="1406743396"/>
    <n v="1404151396"/>
    <b v="0"/>
    <n v="4"/>
    <b v="0"/>
    <s v="photography/photobooks"/>
    <x v="1391"/>
    <n v="6.25"/>
    <x v="8"/>
    <x v="20"/>
    <d v="2014-06-30T18:03:16"/>
    <d v="2014-07-30T18:03:16"/>
  </r>
  <r>
    <x v="91"/>
    <n v="1707"/>
    <x v="2"/>
    <s v="US"/>
    <s v="USD"/>
    <n v="1427850090"/>
    <n v="1425261690"/>
    <b v="0"/>
    <n v="8"/>
    <b v="0"/>
    <s v="photography/photobooks"/>
    <x v="1392"/>
    <n v="213.375"/>
    <x v="8"/>
    <x v="20"/>
    <d v="2015-03-02T02:01:30"/>
    <d v="2015-04-01T01:01:30"/>
  </r>
  <r>
    <x v="30"/>
    <n v="3372.25"/>
    <x v="0"/>
    <s v="US"/>
    <s v="USD"/>
    <n v="1330760367"/>
    <n v="1326872367"/>
    <b v="0"/>
    <n v="57"/>
    <b v="1"/>
    <s v="music/rock"/>
    <x v="1393"/>
    <n v="59.162280701754383"/>
    <x v="4"/>
    <x v="11"/>
    <d v="2012-01-18T07:39:27"/>
    <d v="2012-03-03T07:39:27"/>
  </r>
  <r>
    <x v="43"/>
    <n v="300"/>
    <x v="0"/>
    <s v="CA"/>
    <s v="CAD"/>
    <n v="1391194860"/>
    <n v="1388084862"/>
    <b v="0"/>
    <n v="11"/>
    <b v="1"/>
    <s v="music/rock"/>
    <x v="31"/>
    <n v="27.272727272727273"/>
    <x v="4"/>
    <x v="11"/>
    <d v="2013-12-26T19:07:42"/>
    <d v="2014-01-31T19:01:00"/>
  </r>
  <r>
    <x v="176"/>
    <n v="811"/>
    <x v="0"/>
    <s v="US"/>
    <s v="USD"/>
    <n v="1351095976"/>
    <n v="1348503976"/>
    <b v="0"/>
    <n v="33"/>
    <b v="1"/>
    <s v="music/rock"/>
    <x v="1394"/>
    <n v="24.575757575757574"/>
    <x v="4"/>
    <x v="11"/>
    <d v="2012-09-24T16:26:16"/>
    <d v="2012-10-24T16:26:16"/>
  </r>
  <r>
    <x v="9"/>
    <n v="3002"/>
    <x v="0"/>
    <s v="US"/>
    <s v="USD"/>
    <n v="1389146880"/>
    <n v="1387403967"/>
    <b v="0"/>
    <n v="40"/>
    <b v="1"/>
    <s v="music/rock"/>
    <x v="1395"/>
    <n v="75.05"/>
    <x v="4"/>
    <x v="11"/>
    <d v="2013-12-18T21:59:27"/>
    <d v="2014-01-08T02:08:00"/>
  </r>
  <r>
    <x v="13"/>
    <n v="2101"/>
    <x v="0"/>
    <s v="US"/>
    <s v="USD"/>
    <n v="1373572903"/>
    <n v="1371585703"/>
    <b v="0"/>
    <n v="50"/>
    <b v="1"/>
    <s v="music/rock"/>
    <x v="1396"/>
    <n v="42.02"/>
    <x v="4"/>
    <x v="11"/>
    <d v="2013-06-18T20:01:43"/>
    <d v="2013-07-11T20:01:43"/>
  </r>
  <r>
    <x v="13"/>
    <n v="2020"/>
    <x v="0"/>
    <s v="US"/>
    <s v="USD"/>
    <n v="1392675017"/>
    <n v="1390083017"/>
    <b v="0"/>
    <n v="38"/>
    <b v="1"/>
    <s v="music/rock"/>
    <x v="50"/>
    <n v="53.157894736842103"/>
    <x v="4"/>
    <x v="11"/>
    <d v="2014-01-18T22:10:17"/>
    <d v="2014-02-17T22:10:17"/>
  </r>
  <r>
    <x v="6"/>
    <n v="8053"/>
    <x v="0"/>
    <s v="US"/>
    <s v="USD"/>
    <n v="1299138561"/>
    <n v="1294818561"/>
    <b v="0"/>
    <n v="96"/>
    <b v="1"/>
    <s v="music/rock"/>
    <x v="1397"/>
    <n v="83.885416666666671"/>
    <x v="4"/>
    <x v="11"/>
    <d v="2011-01-12T07:49:21"/>
    <d v="2011-03-03T07:49:21"/>
  </r>
  <r>
    <x v="22"/>
    <n v="20032"/>
    <x v="0"/>
    <s v="US"/>
    <s v="USD"/>
    <n v="1399672800"/>
    <n v="1396906530"/>
    <b v="0"/>
    <n v="48"/>
    <b v="1"/>
    <s v="music/rock"/>
    <x v="1398"/>
    <n v="417.33333333333331"/>
    <x v="4"/>
    <x v="11"/>
    <d v="2014-04-07T21:35:30"/>
    <d v="2014-05-09T22:00:00"/>
  </r>
  <r>
    <x v="15"/>
    <n v="2500.25"/>
    <x v="0"/>
    <s v="US"/>
    <s v="USD"/>
    <n v="1295647200"/>
    <n v="1291428371"/>
    <b v="0"/>
    <n v="33"/>
    <b v="1"/>
    <s v="music/rock"/>
    <x v="1399"/>
    <n v="75.765151515151516"/>
    <x v="4"/>
    <x v="11"/>
    <d v="2010-12-04T02:06:11"/>
    <d v="2011-01-21T22:00:00"/>
  </r>
  <r>
    <x v="36"/>
    <n v="15230"/>
    <x v="0"/>
    <s v="US"/>
    <s v="USD"/>
    <n v="1393259107"/>
    <n v="1390667107"/>
    <b v="0"/>
    <n v="226"/>
    <b v="1"/>
    <s v="music/rock"/>
    <x v="1400"/>
    <n v="67.389380530973455"/>
    <x v="4"/>
    <x v="11"/>
    <d v="2014-01-25T16:25:07"/>
    <d v="2014-02-24T16:25:07"/>
  </r>
  <r>
    <x v="28"/>
    <n v="1030"/>
    <x v="0"/>
    <s v="US"/>
    <s v="USD"/>
    <n v="1336866863"/>
    <n v="1335570863"/>
    <b v="0"/>
    <n v="14"/>
    <b v="1"/>
    <s v="music/rock"/>
    <x v="288"/>
    <n v="73.571428571428569"/>
    <x v="4"/>
    <x v="11"/>
    <d v="2012-04-27T23:54:23"/>
    <d v="2012-05-12T23:54:23"/>
  </r>
  <r>
    <x v="18"/>
    <n v="500"/>
    <x v="0"/>
    <s v="US"/>
    <s v="USD"/>
    <n v="1299243427"/>
    <n v="1296651427"/>
    <b v="0"/>
    <n v="20"/>
    <b v="1"/>
    <s v="music/rock"/>
    <x v="1401"/>
    <n v="25"/>
    <x v="4"/>
    <x v="11"/>
    <d v="2011-02-02T12:57:07"/>
    <d v="2011-03-04T12:57:07"/>
  </r>
  <r>
    <x v="44"/>
    <n v="1050"/>
    <x v="0"/>
    <s v="US"/>
    <s v="USD"/>
    <n v="1362211140"/>
    <n v="1359421403"/>
    <b v="0"/>
    <n v="25"/>
    <b v="1"/>
    <s v="music/rock"/>
    <x v="1402"/>
    <n v="42"/>
    <x v="4"/>
    <x v="11"/>
    <d v="2013-01-29T01:03:23"/>
    <d v="2013-03-02T07:59:00"/>
  </r>
  <r>
    <x v="3"/>
    <n v="11805"/>
    <x v="0"/>
    <s v="US"/>
    <s v="USD"/>
    <n v="1422140895"/>
    <n v="1418684895"/>
    <b v="0"/>
    <n v="90"/>
    <b v="1"/>
    <s v="music/rock"/>
    <x v="1403"/>
    <n v="131.16666666666666"/>
    <x v="4"/>
    <x v="11"/>
    <d v="2014-12-15T23:08:15"/>
    <d v="2015-01-24T23:08:15"/>
  </r>
  <r>
    <x v="2"/>
    <n v="520"/>
    <x v="0"/>
    <s v="GB"/>
    <s v="GBP"/>
    <n v="1459439471"/>
    <n v="1456851071"/>
    <b v="0"/>
    <n v="11"/>
    <b v="1"/>
    <s v="music/rock"/>
    <x v="87"/>
    <n v="47.272727272727273"/>
    <x v="4"/>
    <x v="11"/>
    <d v="2016-03-01T16:51:11"/>
    <d v="2016-03-31T15:51:11"/>
  </r>
  <r>
    <x v="10"/>
    <n v="10017"/>
    <x v="0"/>
    <s v="US"/>
    <s v="USD"/>
    <n v="1361129129"/>
    <n v="1359660329"/>
    <b v="0"/>
    <n v="55"/>
    <b v="1"/>
    <s v="music/rock"/>
    <x v="1404"/>
    <n v="182.12727272727273"/>
    <x v="4"/>
    <x v="11"/>
    <d v="2013-01-31T19:25:29"/>
    <d v="2013-02-17T19:25:29"/>
  </r>
  <r>
    <x v="20"/>
    <n v="1841"/>
    <x v="0"/>
    <s v="US"/>
    <s v="USD"/>
    <n v="1332029335"/>
    <n v="1326848935"/>
    <b v="0"/>
    <n v="30"/>
    <b v="1"/>
    <s v="music/rock"/>
    <x v="1405"/>
    <n v="61.366666666666667"/>
    <x v="4"/>
    <x v="11"/>
    <d v="2012-01-18T01:08:55"/>
    <d v="2012-03-18T00:08:55"/>
  </r>
  <r>
    <x v="28"/>
    <n v="1001.49"/>
    <x v="0"/>
    <s v="US"/>
    <s v="USD"/>
    <n v="1317438000"/>
    <n v="1314989557"/>
    <b v="0"/>
    <n v="28"/>
    <b v="1"/>
    <s v="music/rock"/>
    <x v="1406"/>
    <n v="35.767499999999998"/>
    <x v="4"/>
    <x v="11"/>
    <d v="2011-09-02T18:52:37"/>
    <d v="2011-10-01T03:00:00"/>
  </r>
  <r>
    <x v="28"/>
    <n v="2053"/>
    <x v="0"/>
    <s v="US"/>
    <s v="USD"/>
    <n v="1475342382"/>
    <n v="1472750382"/>
    <b v="0"/>
    <n v="45"/>
    <b v="1"/>
    <s v="music/rock"/>
    <x v="1407"/>
    <n v="45.62222222222222"/>
    <x v="4"/>
    <x v="11"/>
    <d v="2016-09-01T17:19:42"/>
    <d v="2016-10-01T17:19:42"/>
  </r>
  <r>
    <x v="42"/>
    <n v="980"/>
    <x v="0"/>
    <s v="US"/>
    <s v="USD"/>
    <n v="1367902740"/>
    <n v="1366251510"/>
    <b v="0"/>
    <n v="13"/>
    <b v="1"/>
    <s v="music/rock"/>
    <x v="1408"/>
    <n v="75.384615384615387"/>
    <x v="4"/>
    <x v="11"/>
    <d v="2013-04-18T02:18:30"/>
    <d v="2013-05-07T04:59:00"/>
  </r>
  <r>
    <x v="13"/>
    <n v="2035"/>
    <x v="0"/>
    <s v="US"/>
    <s v="USD"/>
    <n v="1400561940"/>
    <n v="1397679445"/>
    <b v="0"/>
    <n v="40"/>
    <b v="1"/>
    <s v="music/rock"/>
    <x v="1409"/>
    <n v="50.875"/>
    <x v="4"/>
    <x v="11"/>
    <d v="2014-04-16T20:17:25"/>
    <d v="2014-05-20T04:59:00"/>
  </r>
  <r>
    <x v="13"/>
    <n v="2505"/>
    <x v="0"/>
    <s v="US"/>
    <s v="USD"/>
    <n v="1425275940"/>
    <n v="1422371381"/>
    <b v="0"/>
    <n v="21"/>
    <b v="1"/>
    <s v="music/rock"/>
    <x v="1410"/>
    <n v="119.28571428571429"/>
    <x v="4"/>
    <x v="11"/>
    <d v="2015-01-27T15:09:41"/>
    <d v="2015-03-02T05:59:00"/>
  </r>
  <r>
    <x v="3"/>
    <n v="12400.61"/>
    <x v="0"/>
    <s v="US"/>
    <s v="USD"/>
    <n v="1298245954"/>
    <n v="1295653954"/>
    <b v="0"/>
    <n v="134"/>
    <b v="1"/>
    <s v="music/rock"/>
    <x v="1411"/>
    <n v="92.541865671641801"/>
    <x v="4"/>
    <x v="11"/>
    <d v="2011-01-21T23:52:34"/>
    <d v="2011-02-20T23:52:34"/>
  </r>
  <r>
    <x v="15"/>
    <n v="1521"/>
    <x v="0"/>
    <s v="US"/>
    <s v="USD"/>
    <n v="1307761200"/>
    <n v="1304464914"/>
    <b v="0"/>
    <n v="20"/>
    <b v="1"/>
    <s v="music/rock"/>
    <x v="578"/>
    <n v="76.05"/>
    <x v="4"/>
    <x v="11"/>
    <d v="2011-05-03T23:21:54"/>
    <d v="2011-06-11T03:00:00"/>
  </r>
  <r>
    <x v="28"/>
    <n v="1000"/>
    <x v="0"/>
    <s v="US"/>
    <s v="USD"/>
    <n v="1466139300"/>
    <n v="1464854398"/>
    <b v="0"/>
    <n v="19"/>
    <b v="1"/>
    <s v="music/rock"/>
    <x v="31"/>
    <n v="52.631578947368418"/>
    <x v="4"/>
    <x v="11"/>
    <d v="2016-06-02T07:59:58"/>
    <d v="2016-06-17T04:55:00"/>
  </r>
  <r>
    <x v="36"/>
    <n v="20689"/>
    <x v="0"/>
    <s v="US"/>
    <s v="USD"/>
    <n v="1355585777"/>
    <n v="1352993777"/>
    <b v="0"/>
    <n v="209"/>
    <b v="1"/>
    <s v="music/rock"/>
    <x v="1412"/>
    <n v="98.990430622009569"/>
    <x v="4"/>
    <x v="11"/>
    <d v="2012-11-15T15:36:17"/>
    <d v="2012-12-15T15:36:17"/>
  </r>
  <r>
    <x v="30"/>
    <n v="3022"/>
    <x v="0"/>
    <s v="US"/>
    <s v="USD"/>
    <n v="1429594832"/>
    <n v="1427780432"/>
    <b v="0"/>
    <n v="38"/>
    <b v="1"/>
    <s v="music/rock"/>
    <x v="1413"/>
    <n v="79.526315789473685"/>
    <x v="4"/>
    <x v="11"/>
    <d v="2015-03-31T05:40:32"/>
    <d v="2015-04-21T05:40:32"/>
  </r>
  <r>
    <x v="9"/>
    <n v="3221"/>
    <x v="0"/>
    <s v="US"/>
    <s v="USD"/>
    <n v="1312095540"/>
    <n v="1306608888"/>
    <b v="0"/>
    <n v="24"/>
    <b v="1"/>
    <s v="music/rock"/>
    <x v="1414"/>
    <n v="134.20833333333334"/>
    <x v="4"/>
    <x v="11"/>
    <d v="2011-05-28T18:54:48"/>
    <d v="2011-07-31T06:59:00"/>
  </r>
  <r>
    <x v="43"/>
    <n v="301"/>
    <x v="0"/>
    <s v="US"/>
    <s v="USD"/>
    <n v="1350505059"/>
    <n v="1347913059"/>
    <b v="0"/>
    <n v="8"/>
    <b v="1"/>
    <s v="music/rock"/>
    <x v="1415"/>
    <n v="37.625"/>
    <x v="4"/>
    <x v="11"/>
    <d v="2012-09-17T20:17:39"/>
    <d v="2012-10-17T20:17:39"/>
  </r>
  <r>
    <x v="7"/>
    <n v="9137"/>
    <x v="0"/>
    <s v="US"/>
    <s v="USD"/>
    <n v="1405033300"/>
    <n v="1402441300"/>
    <b v="0"/>
    <n v="179"/>
    <b v="1"/>
    <s v="music/rock"/>
    <x v="1416"/>
    <n v="51.044692737430168"/>
    <x v="4"/>
    <x v="11"/>
    <d v="2014-06-10T23:01:40"/>
    <d v="2014-07-10T23:01:40"/>
  </r>
  <r>
    <x v="46"/>
    <n v="1301"/>
    <x v="0"/>
    <s v="US"/>
    <s v="USD"/>
    <n v="1406509200"/>
    <n v="1404769538"/>
    <b v="0"/>
    <n v="26"/>
    <b v="1"/>
    <s v="music/rock"/>
    <x v="1417"/>
    <n v="50.03846153846154"/>
    <x v="4"/>
    <x v="11"/>
    <d v="2014-07-07T21:45:38"/>
    <d v="2014-07-28T01:00:00"/>
  </r>
  <r>
    <x v="36"/>
    <n v="17545"/>
    <x v="0"/>
    <s v="US"/>
    <s v="USD"/>
    <n v="1429920000"/>
    <n v="1426703452"/>
    <b v="0"/>
    <n v="131"/>
    <b v="1"/>
    <s v="music/rock"/>
    <x v="1418"/>
    <n v="133.93129770992365"/>
    <x v="4"/>
    <x v="11"/>
    <d v="2015-03-18T18:30:52"/>
    <d v="2015-04-25T00:00:00"/>
  </r>
  <r>
    <x v="134"/>
    <n v="815"/>
    <x v="0"/>
    <s v="US"/>
    <s v="USD"/>
    <n v="1352860017"/>
    <n v="1348536417"/>
    <b v="0"/>
    <n v="14"/>
    <b v="1"/>
    <s v="music/rock"/>
    <x v="1419"/>
    <n v="58.214285714285715"/>
    <x v="4"/>
    <x v="11"/>
    <d v="2012-09-25T01:26:57"/>
    <d v="2012-11-14T02:26:57"/>
  </r>
  <r>
    <x v="36"/>
    <n v="15318.55"/>
    <x v="0"/>
    <s v="US"/>
    <s v="USD"/>
    <n v="1369355437"/>
    <n v="1366763437"/>
    <b v="0"/>
    <n v="174"/>
    <b v="1"/>
    <s v="music/rock"/>
    <x v="1420"/>
    <n v="88.037643678160919"/>
    <x v="4"/>
    <x v="11"/>
    <d v="2013-04-24T00:30:37"/>
    <d v="2013-05-24T00:30:37"/>
  </r>
  <r>
    <x v="222"/>
    <n v="13480.16"/>
    <x v="0"/>
    <s v="CA"/>
    <s v="CAD"/>
    <n v="1389012940"/>
    <n v="1385124940"/>
    <b v="0"/>
    <n v="191"/>
    <b v="1"/>
    <s v="music/rock"/>
    <x v="1421"/>
    <n v="70.576753926701571"/>
    <x v="4"/>
    <x v="11"/>
    <d v="2013-11-22T12:55:40"/>
    <d v="2014-01-06T12:55:40"/>
  </r>
  <r>
    <x v="13"/>
    <n v="2025"/>
    <x v="0"/>
    <s v="US"/>
    <s v="USD"/>
    <n v="1405715472"/>
    <n v="1403901072"/>
    <b v="0"/>
    <n v="38"/>
    <b v="1"/>
    <s v="music/rock"/>
    <x v="982"/>
    <n v="53.289473684210527"/>
    <x v="4"/>
    <x v="11"/>
    <d v="2014-06-27T20:31:12"/>
    <d v="2014-07-18T20:31:12"/>
  </r>
  <r>
    <x v="9"/>
    <n v="3000"/>
    <x v="0"/>
    <s v="US"/>
    <s v="USD"/>
    <n v="1410546413"/>
    <n v="1407954413"/>
    <b v="0"/>
    <n v="22"/>
    <b v="1"/>
    <s v="music/rock"/>
    <x v="31"/>
    <n v="136.36363636363637"/>
    <x v="4"/>
    <x v="11"/>
    <d v="2014-08-13T18:26:53"/>
    <d v="2014-09-12T18:26:53"/>
  </r>
  <r>
    <x v="291"/>
    <n v="6041.55"/>
    <x v="0"/>
    <s v="US"/>
    <s v="USD"/>
    <n v="1324014521"/>
    <n v="1318826921"/>
    <b v="0"/>
    <n v="149"/>
    <b v="1"/>
    <s v="music/rock"/>
    <x v="1422"/>
    <n v="40.547315436241611"/>
    <x v="4"/>
    <x v="11"/>
    <d v="2011-10-17T04:48:41"/>
    <d v="2011-12-16T05:48:41"/>
  </r>
  <r>
    <x v="9"/>
    <n v="3955"/>
    <x v="0"/>
    <s v="US"/>
    <s v="USD"/>
    <n v="1316716129"/>
    <n v="1314124129"/>
    <b v="0"/>
    <n v="56"/>
    <b v="1"/>
    <s v="music/rock"/>
    <x v="1423"/>
    <n v="70.625"/>
    <x v="4"/>
    <x v="11"/>
    <d v="2011-08-23T18:28:49"/>
    <d v="2011-09-22T18:28:49"/>
  </r>
  <r>
    <x v="47"/>
    <n v="1001"/>
    <x v="0"/>
    <s v="US"/>
    <s v="USD"/>
    <n v="1391706084"/>
    <n v="1389891684"/>
    <b v="0"/>
    <n v="19"/>
    <b v="1"/>
    <s v="music/rock"/>
    <x v="1424"/>
    <n v="52.684210526315788"/>
    <x v="4"/>
    <x v="11"/>
    <d v="2014-01-16T17:01:24"/>
    <d v="2014-02-06T17:01:24"/>
  </r>
  <r>
    <x v="65"/>
    <n v="0"/>
    <x v="2"/>
    <s v="GB"/>
    <s v="GBP"/>
    <n v="1422256341"/>
    <n v="1419664341"/>
    <b v="0"/>
    <n v="0"/>
    <b v="0"/>
    <s v="games/mobile games"/>
    <x v="109"/>
    <e v="#DIV/0!"/>
    <x v="6"/>
    <x v="18"/>
    <d v="2014-12-27T07:12:21"/>
    <d v="2015-01-26T07:12:21"/>
  </r>
  <r>
    <x v="102"/>
    <n v="1455"/>
    <x v="2"/>
    <s v="US"/>
    <s v="USD"/>
    <n v="1488958200"/>
    <n v="1484912974"/>
    <b v="0"/>
    <n v="16"/>
    <b v="0"/>
    <s v="games/mobile games"/>
    <x v="1425"/>
    <n v="90.9375"/>
    <x v="6"/>
    <x v="18"/>
    <d v="2017-01-20T11:49:34"/>
    <d v="2017-03-08T07:30:00"/>
  </r>
  <r>
    <x v="30"/>
    <n v="10"/>
    <x v="2"/>
    <s v="US"/>
    <s v="USD"/>
    <n v="1402600085"/>
    <n v="1400008085"/>
    <b v="0"/>
    <n v="2"/>
    <b v="0"/>
    <s v="games/mobile games"/>
    <x v="177"/>
    <n v="5"/>
    <x v="6"/>
    <x v="18"/>
    <d v="2014-05-13T19:08:05"/>
    <d v="2014-06-12T19:08:05"/>
  </r>
  <r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x v="18"/>
    <d v="2014-04-04T17:11:40"/>
    <d v="2014-05-04T17:11:40"/>
  </r>
  <r>
    <x v="74"/>
    <n v="4"/>
    <x v="2"/>
    <s v="GB"/>
    <s v="GBP"/>
    <n v="1478425747"/>
    <n v="1475398147"/>
    <b v="0"/>
    <n v="2"/>
    <b v="0"/>
    <s v="games/mobile games"/>
    <x v="1427"/>
    <n v="2"/>
    <x v="6"/>
    <x v="18"/>
    <d v="2016-10-02T08:49:07"/>
    <d v="2016-11-06T09:49:07"/>
  </r>
  <r>
    <x v="31"/>
    <n v="125"/>
    <x v="2"/>
    <s v="US"/>
    <s v="USD"/>
    <n v="1488340800"/>
    <n v="1483768497"/>
    <b v="0"/>
    <n v="2"/>
    <b v="0"/>
    <s v="games/mobile games"/>
    <x v="724"/>
    <n v="62.5"/>
    <x v="6"/>
    <x v="18"/>
    <d v="2017-01-07T05:54:57"/>
    <d v="2017-03-01T04:00:00"/>
  </r>
  <r>
    <x v="22"/>
    <n v="10"/>
    <x v="2"/>
    <s v="US"/>
    <s v="USD"/>
    <n v="1478383912"/>
    <n v="1475791912"/>
    <b v="0"/>
    <n v="1"/>
    <b v="0"/>
    <s v="games/mobile games"/>
    <x v="833"/>
    <n v="10"/>
    <x v="6"/>
    <x v="18"/>
    <d v="2016-10-06T22:11:52"/>
    <d v="2016-11-05T22:11:52"/>
  </r>
  <r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x v="18"/>
    <d v="2015-11-20T18:42:05"/>
    <d v="2015-12-15T07:59:00"/>
  </r>
  <r>
    <x v="3"/>
    <n v="0"/>
    <x v="2"/>
    <s v="US"/>
    <s v="USD"/>
    <n v="1483488249"/>
    <n v="1480896249"/>
    <b v="0"/>
    <n v="0"/>
    <b v="0"/>
    <s v="games/mobile games"/>
    <x v="109"/>
    <e v="#DIV/0!"/>
    <x v="6"/>
    <x v="18"/>
    <d v="2016-12-05T00:04:09"/>
    <d v="2017-01-04T00:04:09"/>
  </r>
  <r>
    <x v="8"/>
    <n v="361"/>
    <x v="2"/>
    <s v="US"/>
    <s v="USD"/>
    <n v="1454213820"/>
    <n v="1451723535"/>
    <b v="0"/>
    <n v="11"/>
    <b v="0"/>
    <s v="games/mobile games"/>
    <x v="1429"/>
    <n v="32.81818181818182"/>
    <x v="6"/>
    <x v="18"/>
    <d v="2016-01-02T08:32:15"/>
    <d v="2016-01-31T04:17:00"/>
  </r>
  <r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x v="18"/>
    <d v="2014-10-11T18:48:21"/>
    <d v="2014-11-20T19:48:21"/>
  </r>
  <r>
    <x v="22"/>
    <n v="212"/>
    <x v="2"/>
    <s v="US"/>
    <s v="USD"/>
    <n v="1435633602"/>
    <n v="1433041602"/>
    <b v="0"/>
    <n v="13"/>
    <b v="0"/>
    <s v="games/mobile games"/>
    <x v="550"/>
    <n v="16.307692307692307"/>
    <x v="6"/>
    <x v="18"/>
    <d v="2015-05-31T03:06:42"/>
    <d v="2015-06-30T03:06:42"/>
  </r>
  <r>
    <x v="6"/>
    <n v="36"/>
    <x v="2"/>
    <s v="CA"/>
    <s v="CAD"/>
    <n v="1436373900"/>
    <n v="1433861210"/>
    <b v="0"/>
    <n v="2"/>
    <b v="0"/>
    <s v="games/mobile games"/>
    <x v="871"/>
    <n v="18"/>
    <x v="6"/>
    <x v="18"/>
    <d v="2015-06-09T14:46:50"/>
    <d v="2015-07-08T16:45:00"/>
  </r>
  <r>
    <x v="292"/>
    <n v="26"/>
    <x v="2"/>
    <s v="US"/>
    <s v="USD"/>
    <n v="1467155733"/>
    <n v="1465427733"/>
    <b v="0"/>
    <n v="2"/>
    <b v="0"/>
    <s v="games/mobile games"/>
    <x v="1431"/>
    <n v="13"/>
    <x v="6"/>
    <x v="18"/>
    <d v="2016-06-08T23:15:33"/>
    <d v="2016-06-28T23:15:33"/>
  </r>
  <r>
    <x v="3"/>
    <n v="51"/>
    <x v="2"/>
    <s v="US"/>
    <s v="USD"/>
    <n v="1470519308"/>
    <n v="1465335308"/>
    <b v="0"/>
    <n v="3"/>
    <b v="0"/>
    <s v="games/mobile games"/>
    <x v="872"/>
    <n v="17"/>
    <x v="6"/>
    <x v="18"/>
    <d v="2016-06-07T21:35:08"/>
    <d v="2016-08-06T21:35:08"/>
  </r>
  <r>
    <x v="293"/>
    <n v="0"/>
    <x v="2"/>
    <s v="AU"/>
    <s v="AUD"/>
    <n v="1402901405"/>
    <n v="1400309405"/>
    <b v="0"/>
    <n v="0"/>
    <b v="0"/>
    <s v="games/mobile games"/>
    <x v="109"/>
    <e v="#DIV/0!"/>
    <x v="6"/>
    <x v="18"/>
    <d v="2014-05-17T06:50:05"/>
    <d v="2014-06-16T06:50:05"/>
  </r>
  <r>
    <x v="294"/>
    <n v="0"/>
    <x v="2"/>
    <s v="US"/>
    <s v="USD"/>
    <n v="1425170525"/>
    <n v="1422664925"/>
    <b v="0"/>
    <n v="0"/>
    <b v="0"/>
    <s v="games/mobile games"/>
    <x v="109"/>
    <e v="#DIV/0!"/>
    <x v="6"/>
    <x v="18"/>
    <d v="2015-01-31T00:42:05"/>
    <d v="2015-03-01T00:42:05"/>
  </r>
  <r>
    <x v="6"/>
    <n v="0"/>
    <x v="2"/>
    <s v="AU"/>
    <s v="AUD"/>
    <n v="1402618355"/>
    <n v="1400026355"/>
    <b v="0"/>
    <n v="0"/>
    <b v="0"/>
    <s v="games/mobile games"/>
    <x v="109"/>
    <e v="#DIV/0!"/>
    <x v="6"/>
    <x v="18"/>
    <d v="2014-05-14T00:12:35"/>
    <d v="2014-06-13T00:12:35"/>
  </r>
  <r>
    <x v="10"/>
    <n v="6"/>
    <x v="2"/>
    <s v="ES"/>
    <s v="EUR"/>
    <n v="1457966129"/>
    <n v="1455377729"/>
    <b v="0"/>
    <n v="2"/>
    <b v="0"/>
    <s v="games/mobile games"/>
    <x v="154"/>
    <n v="3"/>
    <x v="6"/>
    <x v="18"/>
    <d v="2016-02-13T15:35:29"/>
    <d v="2016-03-14T14:35:29"/>
  </r>
  <r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x v="18"/>
    <d v="2016-03-01T13:36:20"/>
    <d v="2016-03-30T12:36:20"/>
  </r>
  <r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x v="14"/>
    <d v="2015-02-08T03:39:49"/>
    <d v="2015-03-10T02:39:49"/>
  </r>
  <r>
    <x v="295"/>
    <n v="3380"/>
    <x v="0"/>
    <s v="US"/>
    <s v="USD"/>
    <n v="1341964080"/>
    <n v="1339109212"/>
    <b v="0"/>
    <n v="81"/>
    <b v="1"/>
    <s v="music/indie rock"/>
    <x v="1434"/>
    <n v="41.728395061728392"/>
    <x v="4"/>
    <x v="14"/>
    <d v="2012-06-07T22:46:52"/>
    <d v="2012-07-10T23:48:00"/>
  </r>
  <r>
    <x v="117"/>
    <n v="1047"/>
    <x v="0"/>
    <s v="US"/>
    <s v="USD"/>
    <n v="1333921508"/>
    <n v="1331333108"/>
    <b v="0"/>
    <n v="32"/>
    <b v="1"/>
    <s v="music/indie rock"/>
    <x v="1435"/>
    <n v="32.71875"/>
    <x v="4"/>
    <x v="14"/>
    <d v="2012-03-09T22:45:08"/>
    <d v="2012-04-08T21:45:08"/>
  </r>
  <r>
    <x v="28"/>
    <n v="1351"/>
    <x v="0"/>
    <s v="US"/>
    <s v="USD"/>
    <n v="1354017600"/>
    <n v="1350967535"/>
    <b v="0"/>
    <n v="26"/>
    <b v="1"/>
    <s v="music/indie rock"/>
    <x v="1436"/>
    <n v="51.96153846153846"/>
    <x v="4"/>
    <x v="14"/>
    <d v="2012-10-23T04:45:35"/>
    <d v="2012-11-27T12:00:00"/>
  </r>
  <r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x v="14"/>
    <d v="2012-07-09T02:15:10"/>
    <d v="2012-08-10T22:00:00"/>
  </r>
  <r>
    <x v="38"/>
    <n v="1225"/>
    <x v="0"/>
    <s v="US"/>
    <s v="USD"/>
    <n v="1415832338"/>
    <n v="1413236738"/>
    <b v="0"/>
    <n v="29"/>
    <b v="1"/>
    <s v="music/indie rock"/>
    <x v="1438"/>
    <n v="42.241379310344826"/>
    <x v="4"/>
    <x v="14"/>
    <d v="2014-10-13T21:45:38"/>
    <d v="2014-11-12T22:45:38"/>
  </r>
  <r>
    <x v="9"/>
    <n v="3335"/>
    <x v="0"/>
    <s v="ES"/>
    <s v="EUR"/>
    <n v="1449178200"/>
    <n v="1447614732"/>
    <b v="0"/>
    <n v="8"/>
    <b v="1"/>
    <s v="music/indie rock"/>
    <x v="1439"/>
    <n v="416.875"/>
    <x v="4"/>
    <x v="14"/>
    <d v="2015-11-15T19:12:12"/>
    <d v="2015-12-03T21:30:00"/>
  </r>
  <r>
    <x v="30"/>
    <n v="4152"/>
    <x v="0"/>
    <s v="US"/>
    <s v="USD"/>
    <n v="1275368340"/>
    <n v="1272692732"/>
    <b v="0"/>
    <n v="89"/>
    <b v="1"/>
    <s v="music/indie rock"/>
    <x v="1440"/>
    <n v="46.651685393258425"/>
    <x v="4"/>
    <x v="14"/>
    <d v="2010-05-01T05:45:32"/>
    <d v="2010-06-01T04:59:00"/>
  </r>
  <r>
    <x v="13"/>
    <n v="2132"/>
    <x v="0"/>
    <s v="US"/>
    <s v="USD"/>
    <n v="1363024946"/>
    <n v="1359140546"/>
    <b v="0"/>
    <n v="44"/>
    <b v="1"/>
    <s v="music/indie rock"/>
    <x v="15"/>
    <n v="48.454545454545453"/>
    <x v="4"/>
    <x v="14"/>
    <d v="2013-01-25T19:02:26"/>
    <d v="2013-03-11T18:02:26"/>
  </r>
  <r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x v="14"/>
    <d v="2012-11-15T18:52:08"/>
    <d v="2012-12-15T18:52:08"/>
  </r>
  <r>
    <x v="3"/>
    <n v="10555"/>
    <x v="0"/>
    <s v="US"/>
    <s v="USD"/>
    <n v="1279778400"/>
    <n v="1275851354"/>
    <b v="0"/>
    <n v="120"/>
    <b v="1"/>
    <s v="music/indie rock"/>
    <x v="1442"/>
    <n v="87.958333333333329"/>
    <x v="4"/>
    <x v="14"/>
    <d v="2010-06-06T19:09:14"/>
    <d v="2010-07-22T06:00:00"/>
  </r>
  <r>
    <x v="2"/>
    <n v="683"/>
    <x v="0"/>
    <s v="US"/>
    <s v="USD"/>
    <n v="1307459881"/>
    <n v="1304867881"/>
    <b v="0"/>
    <n v="26"/>
    <b v="1"/>
    <s v="music/indie rock"/>
    <x v="1443"/>
    <n v="26.26923076923077"/>
    <x v="4"/>
    <x v="14"/>
    <d v="2011-05-08T15:18:01"/>
    <d v="2011-06-07T15:18:01"/>
  </r>
  <r>
    <x v="30"/>
    <n v="2600"/>
    <x v="0"/>
    <s v="US"/>
    <s v="USD"/>
    <n v="1302926340"/>
    <n v="1301524585"/>
    <b v="0"/>
    <n v="45"/>
    <b v="1"/>
    <s v="music/indie rock"/>
    <x v="87"/>
    <n v="57.777777777777779"/>
    <x v="4"/>
    <x v="14"/>
    <d v="2011-03-30T22:36:25"/>
    <d v="2011-04-16T03:59:00"/>
  </r>
  <r>
    <x v="28"/>
    <n v="1145"/>
    <x v="0"/>
    <s v="US"/>
    <s v="USD"/>
    <n v="1329082983"/>
    <n v="1326404583"/>
    <b v="0"/>
    <n v="20"/>
    <b v="1"/>
    <s v="music/indie rock"/>
    <x v="1444"/>
    <n v="57.25"/>
    <x v="4"/>
    <x v="14"/>
    <d v="2012-01-12T21:43:03"/>
    <d v="2012-02-12T21:43:03"/>
  </r>
  <r>
    <x v="297"/>
    <n v="9228"/>
    <x v="0"/>
    <s v="US"/>
    <s v="USD"/>
    <n v="1445363722"/>
    <n v="1442771722"/>
    <b v="0"/>
    <n v="47"/>
    <b v="1"/>
    <s v="music/indie rock"/>
    <x v="1445"/>
    <n v="196.34042553191489"/>
    <x v="4"/>
    <x v="14"/>
    <d v="2015-09-20T17:55:22"/>
    <d v="2015-10-20T17:55:22"/>
  </r>
  <r>
    <x v="298"/>
    <n v="559"/>
    <x v="0"/>
    <s v="US"/>
    <s v="USD"/>
    <n v="1334250165"/>
    <n v="1331658165"/>
    <b v="0"/>
    <n v="13"/>
    <b v="1"/>
    <s v="music/indie rock"/>
    <x v="1446"/>
    <n v="43"/>
    <x v="4"/>
    <x v="14"/>
    <d v="2012-03-13T17:02:45"/>
    <d v="2012-04-12T17:02:45"/>
  </r>
  <r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x v="14"/>
    <d v="2014-02-10T14:00:06"/>
    <d v="2014-03-04T21:00:00"/>
  </r>
  <r>
    <x v="28"/>
    <n v="1445"/>
    <x v="0"/>
    <s v="US"/>
    <s v="USD"/>
    <n v="1454349600"/>
    <n v="1451277473"/>
    <b v="0"/>
    <n v="21"/>
    <b v="1"/>
    <s v="music/indie rock"/>
    <x v="1448"/>
    <n v="68.80952380952381"/>
    <x v="4"/>
    <x v="14"/>
    <d v="2015-12-28T04:37:53"/>
    <d v="2016-02-01T18:00:00"/>
  </r>
  <r>
    <x v="42"/>
    <n v="1200"/>
    <x v="0"/>
    <s v="US"/>
    <s v="USD"/>
    <n v="1427319366"/>
    <n v="1424730966"/>
    <b v="0"/>
    <n v="42"/>
    <b v="1"/>
    <s v="music/indie rock"/>
    <x v="25"/>
    <n v="28.571428571428573"/>
    <x v="4"/>
    <x v="14"/>
    <d v="2015-02-23T22:36:06"/>
    <d v="2015-03-25T21:36:06"/>
  </r>
  <r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x v="14"/>
    <d v="2012-09-08T20:55:31"/>
    <d v="2012-10-06T09:59:00"/>
  </r>
  <r>
    <x v="300"/>
    <n v="2670"/>
    <x v="2"/>
    <s v="GB"/>
    <s v="GBP"/>
    <n v="1432299600"/>
    <n v="1429707729"/>
    <b v="0"/>
    <n v="25"/>
    <b v="0"/>
    <s v="technology/gadgets"/>
    <x v="1450"/>
    <n v="106.8"/>
    <x v="2"/>
    <x v="29"/>
    <d v="2015-04-22T13:02:09"/>
    <d v="2015-05-22T13:00:00"/>
  </r>
  <r>
    <x v="28"/>
    <n v="12"/>
    <x v="2"/>
    <s v="NL"/>
    <s v="EUR"/>
    <n v="1425495447"/>
    <n v="1422903447"/>
    <b v="0"/>
    <n v="3"/>
    <b v="0"/>
    <s v="technology/gadgets"/>
    <x v="444"/>
    <n v="4"/>
    <x v="2"/>
    <x v="29"/>
    <d v="2015-02-02T18:57:27"/>
    <d v="2015-03-04T18:57:27"/>
  </r>
  <r>
    <x v="9"/>
    <n v="1398"/>
    <x v="2"/>
    <s v="US"/>
    <s v="USD"/>
    <n v="1485541791"/>
    <n v="1480357791"/>
    <b v="0"/>
    <n v="41"/>
    <b v="0"/>
    <s v="technology/gadgets"/>
    <x v="1451"/>
    <n v="34.097560975609753"/>
    <x v="2"/>
    <x v="29"/>
    <d v="2016-11-28T18:29:51"/>
    <d v="2017-01-27T18:29:51"/>
  </r>
  <r>
    <x v="63"/>
    <n v="50"/>
    <x v="2"/>
    <s v="US"/>
    <s v="USD"/>
    <n v="1451752021"/>
    <n v="1447864021"/>
    <b v="0"/>
    <n v="2"/>
    <b v="0"/>
    <s v="technology/gadgets"/>
    <x v="370"/>
    <n v="25"/>
    <x v="2"/>
    <x v="29"/>
    <d v="2015-11-18T16:27:01"/>
    <d v="2016-01-02T16:27:01"/>
  </r>
  <r>
    <x v="31"/>
    <n v="42"/>
    <x v="2"/>
    <s v="US"/>
    <s v="USD"/>
    <n v="1410127994"/>
    <n v="1407535994"/>
    <b v="0"/>
    <n v="4"/>
    <b v="0"/>
    <s v="technology/gadgets"/>
    <x v="1452"/>
    <n v="10.5"/>
    <x v="2"/>
    <x v="29"/>
    <d v="2014-08-08T22:13:14"/>
    <d v="2014-09-07T22:13:14"/>
  </r>
  <r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x v="29"/>
    <d v="2016-05-24T16:06:23"/>
    <d v="2016-06-23T16:06:23"/>
  </r>
  <r>
    <x v="11"/>
    <n v="85"/>
    <x v="2"/>
    <s v="US"/>
    <s v="USD"/>
    <n v="1400853925"/>
    <n v="1399557925"/>
    <b v="0"/>
    <n v="4"/>
    <b v="0"/>
    <s v="technology/gadgets"/>
    <x v="1454"/>
    <n v="21.25"/>
    <x v="2"/>
    <x v="29"/>
    <d v="2014-05-08T14:05:25"/>
    <d v="2014-05-23T14:05:25"/>
  </r>
  <r>
    <x v="31"/>
    <n v="433"/>
    <x v="2"/>
    <s v="US"/>
    <s v="USD"/>
    <n v="1483048900"/>
    <n v="1480456900"/>
    <b v="0"/>
    <n v="4"/>
    <b v="0"/>
    <s v="technology/gadgets"/>
    <x v="1455"/>
    <n v="108.25"/>
    <x v="2"/>
    <x v="29"/>
    <d v="2016-11-29T22:01:40"/>
    <d v="2016-12-29T22:01:40"/>
  </r>
  <r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x v="29"/>
    <d v="2014-09-23T10:17:59"/>
    <d v="2014-10-23T10:17:59"/>
  </r>
  <r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x v="29"/>
    <d v="2015-09-17T23:06:57"/>
    <d v="2015-10-31T22:45:00"/>
  </r>
  <r>
    <x v="301"/>
    <n v="10"/>
    <x v="2"/>
    <s v="NZ"/>
    <s v="NZD"/>
    <n v="1407545334"/>
    <n v="1404953334"/>
    <b v="0"/>
    <n v="1"/>
    <b v="0"/>
    <s v="technology/gadgets"/>
    <x v="1458"/>
    <n v="10"/>
    <x v="2"/>
    <x v="29"/>
    <d v="2014-07-10T00:48:54"/>
    <d v="2014-08-09T00:48:54"/>
  </r>
  <r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x v="29"/>
    <d v="2015-05-05T05:26:00"/>
    <d v="2015-06-04T05:26:00"/>
  </r>
  <r>
    <x v="240"/>
    <n v="637"/>
    <x v="2"/>
    <s v="GB"/>
    <s v="GBP"/>
    <n v="1412770578"/>
    <n v="1410178578"/>
    <b v="0"/>
    <n v="26"/>
    <b v="0"/>
    <s v="technology/gadgets"/>
    <x v="1460"/>
    <n v="24.5"/>
    <x v="2"/>
    <x v="29"/>
    <d v="2014-09-08T12:16:18"/>
    <d v="2014-10-08T12:16:18"/>
  </r>
  <r>
    <x v="302"/>
    <n v="60"/>
    <x v="2"/>
    <s v="US"/>
    <s v="USD"/>
    <n v="1414814340"/>
    <n v="1413519073"/>
    <b v="0"/>
    <n v="2"/>
    <b v="0"/>
    <s v="technology/gadgets"/>
    <x v="1461"/>
    <n v="30"/>
    <x v="2"/>
    <x v="29"/>
    <d v="2014-10-17T04:11:13"/>
    <d v="2014-11-01T03:59:00"/>
  </r>
  <r>
    <x v="2"/>
    <n v="8"/>
    <x v="2"/>
    <s v="US"/>
    <s v="USD"/>
    <n v="1409620222"/>
    <n v="1407892222"/>
    <b v="0"/>
    <n v="4"/>
    <b v="0"/>
    <s v="technology/gadgets"/>
    <x v="1462"/>
    <n v="2"/>
    <x v="2"/>
    <x v="29"/>
    <d v="2014-08-13T01:10:22"/>
    <d v="2014-09-02T01:10:22"/>
  </r>
  <r>
    <x v="22"/>
    <n v="102"/>
    <x v="2"/>
    <s v="US"/>
    <s v="USD"/>
    <n v="1478542375"/>
    <n v="1476378775"/>
    <b v="0"/>
    <n v="6"/>
    <b v="0"/>
    <s v="technology/gadgets"/>
    <x v="872"/>
    <n v="17"/>
    <x v="2"/>
    <x v="29"/>
    <d v="2016-10-13T17:12:55"/>
    <d v="2016-11-07T18:12:55"/>
  </r>
  <r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x v="29"/>
    <d v="2017-01-11T06:28:53"/>
    <d v="2017-02-10T06:28:53"/>
  </r>
  <r>
    <x v="31"/>
    <n v="260"/>
    <x v="2"/>
    <s v="US"/>
    <s v="USD"/>
    <n v="1407869851"/>
    <n v="1404845851"/>
    <b v="0"/>
    <n v="9"/>
    <b v="0"/>
    <s v="technology/gadgets"/>
    <x v="1464"/>
    <n v="28.888888888888889"/>
    <x v="2"/>
    <x v="29"/>
    <d v="2014-07-08T18:57:31"/>
    <d v="2014-08-12T18:57:31"/>
  </r>
  <r>
    <x v="2"/>
    <n v="237"/>
    <x v="2"/>
    <s v="US"/>
    <s v="USD"/>
    <n v="1432069249"/>
    <n v="1429477249"/>
    <b v="0"/>
    <n v="8"/>
    <b v="0"/>
    <s v="technology/gadgets"/>
    <x v="1465"/>
    <n v="29.625"/>
    <x v="2"/>
    <x v="29"/>
    <d v="2015-04-19T21:00:49"/>
    <d v="2015-05-19T21:00:49"/>
  </r>
  <r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x v="29"/>
    <d v="2015-09-23T21:01:01"/>
    <d v="2015-10-21T23:00:00"/>
  </r>
  <r>
    <x v="15"/>
    <n v="2052"/>
    <x v="0"/>
    <s v="US"/>
    <s v="USD"/>
    <n v="1342243143"/>
    <n v="1339651143"/>
    <b v="0"/>
    <n v="38"/>
    <b v="1"/>
    <s v="music/indie rock"/>
    <x v="346"/>
    <n v="54"/>
    <x v="4"/>
    <x v="14"/>
    <d v="2012-06-14T05:19:03"/>
    <d v="2012-07-14T05:19:03"/>
  </r>
  <r>
    <x v="13"/>
    <n v="2311"/>
    <x v="0"/>
    <s v="US"/>
    <s v="USD"/>
    <n v="1386828507"/>
    <n v="1384236507"/>
    <b v="0"/>
    <n v="64"/>
    <b v="1"/>
    <s v="music/indie rock"/>
    <x v="1467"/>
    <n v="36.109375"/>
    <x v="4"/>
    <x v="14"/>
    <d v="2013-11-12T06:08:27"/>
    <d v="2013-12-12T06:08:27"/>
  </r>
  <r>
    <x v="304"/>
    <n v="301"/>
    <x v="0"/>
    <s v="US"/>
    <s v="USD"/>
    <n v="1317099540"/>
    <n v="1313612532"/>
    <b v="0"/>
    <n v="13"/>
    <b v="1"/>
    <s v="music/indie rock"/>
    <x v="1468"/>
    <n v="23.153846153846153"/>
    <x v="4"/>
    <x v="14"/>
    <d v="2011-08-17T20:22:12"/>
    <d v="2011-09-27T04:59:00"/>
  </r>
  <r>
    <x v="9"/>
    <n v="3432"/>
    <x v="0"/>
    <s v="US"/>
    <s v="USD"/>
    <n v="1389814380"/>
    <n v="1387390555"/>
    <b v="0"/>
    <n v="33"/>
    <b v="1"/>
    <s v="music/indie rock"/>
    <x v="316"/>
    <n v="104"/>
    <x v="4"/>
    <x v="14"/>
    <d v="2013-12-18T18:15:55"/>
    <d v="2014-01-15T19:33:00"/>
  </r>
  <r>
    <x v="15"/>
    <n v="1655"/>
    <x v="0"/>
    <s v="US"/>
    <s v="USD"/>
    <n v="1381449600"/>
    <n v="1379540288"/>
    <b v="0"/>
    <n v="52"/>
    <b v="1"/>
    <s v="music/indie rock"/>
    <x v="1469"/>
    <n v="31.826923076923077"/>
    <x v="4"/>
    <x v="14"/>
    <d v="2013-09-18T21:38:08"/>
    <d v="2013-10-11T00:00:00"/>
  </r>
  <r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x v="14"/>
    <d v="2010-10-05T22:54:16"/>
    <d v="2010-11-02T00:26:00"/>
  </r>
  <r>
    <x v="20"/>
    <n v="620"/>
    <x v="0"/>
    <s v="US"/>
    <s v="USD"/>
    <n v="1331182740"/>
    <n v="1329856839"/>
    <b v="0"/>
    <n v="11"/>
    <b v="1"/>
    <s v="music/indie rock"/>
    <x v="101"/>
    <n v="56.363636363636367"/>
    <x v="4"/>
    <x v="14"/>
    <d v="2012-02-21T20:40:39"/>
    <d v="2012-03-08T04:59:00"/>
  </r>
  <r>
    <x v="305"/>
    <n v="2630"/>
    <x v="0"/>
    <s v="US"/>
    <s v="USD"/>
    <n v="1367940794"/>
    <n v="1365348794"/>
    <b v="0"/>
    <n v="34"/>
    <b v="1"/>
    <s v="music/indie rock"/>
    <x v="1471"/>
    <n v="77.352941176470594"/>
    <x v="4"/>
    <x v="14"/>
    <d v="2013-04-07T15:33:14"/>
    <d v="2013-05-07T15:33:14"/>
  </r>
  <r>
    <x v="50"/>
    <n v="3210"/>
    <x v="0"/>
    <s v="US"/>
    <s v="USD"/>
    <n v="1309825866"/>
    <n v="1306197066"/>
    <b v="0"/>
    <n v="75"/>
    <b v="1"/>
    <s v="music/indie rock"/>
    <x v="1472"/>
    <n v="42.8"/>
    <x v="4"/>
    <x v="14"/>
    <d v="2011-05-24T00:31:06"/>
    <d v="2011-07-05T00:31:06"/>
  </r>
  <r>
    <x v="28"/>
    <n v="1270"/>
    <x v="0"/>
    <s v="US"/>
    <s v="USD"/>
    <n v="1373203482"/>
    <n v="1368019482"/>
    <b v="0"/>
    <n v="26"/>
    <b v="1"/>
    <s v="music/indie rock"/>
    <x v="74"/>
    <n v="48.846153846153847"/>
    <x v="4"/>
    <x v="14"/>
    <d v="2013-05-08T13:24:42"/>
    <d v="2013-07-07T13:24:42"/>
  </r>
  <r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x v="14"/>
    <d v="2012-05-08T21:25:09"/>
    <d v="2012-05-22T03:30:00"/>
  </r>
  <r>
    <x v="26"/>
    <n v="5617"/>
    <x v="0"/>
    <s v="US"/>
    <s v="USD"/>
    <n v="1327433173"/>
    <n v="1325618773"/>
    <b v="0"/>
    <n v="80"/>
    <b v="1"/>
    <s v="music/indie rock"/>
    <x v="1474"/>
    <n v="70.212500000000006"/>
    <x v="4"/>
    <x v="14"/>
    <d v="2012-01-03T19:26:13"/>
    <d v="2012-01-24T19:26:13"/>
  </r>
  <r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x v="14"/>
    <d v="2014-08-28T03:08:27"/>
    <d v="2014-09-27T03:08:27"/>
  </r>
  <r>
    <x v="10"/>
    <n v="6181"/>
    <x v="0"/>
    <s v="US"/>
    <s v="USD"/>
    <n v="1324789200"/>
    <n v="1321649321"/>
    <b v="0"/>
    <n v="77"/>
    <b v="1"/>
    <s v="music/indie rock"/>
    <x v="1476"/>
    <n v="80.272727272727266"/>
    <x v="4"/>
    <x v="14"/>
    <d v="2011-11-18T20:48:41"/>
    <d v="2011-12-25T05:00:00"/>
  </r>
  <r>
    <x v="30"/>
    <n v="2710"/>
    <x v="0"/>
    <s v="US"/>
    <s v="USD"/>
    <n v="1403326740"/>
    <n v="1400106171"/>
    <b v="0"/>
    <n v="50"/>
    <b v="1"/>
    <s v="music/indie rock"/>
    <x v="1477"/>
    <n v="54.2"/>
    <x v="4"/>
    <x v="14"/>
    <d v="2014-05-14T22:22:51"/>
    <d v="2014-06-21T04:59:00"/>
  </r>
  <r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x v="14"/>
    <d v="2011-11-05T21:21:10"/>
    <d v="2011-12-06T05:59:00"/>
  </r>
  <r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x v="14"/>
    <d v="2012-05-30T02:51:21"/>
    <d v="2012-06-15T03:59:00"/>
  </r>
  <r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x v="14"/>
    <d v="2013-06-01T06:13:51"/>
    <d v="2013-07-02T05:00:00"/>
  </r>
  <r>
    <x v="3"/>
    <n v="11070"/>
    <x v="0"/>
    <s v="US"/>
    <s v="USD"/>
    <n v="1362955108"/>
    <n v="1360366708"/>
    <b v="0"/>
    <n v="96"/>
    <b v="1"/>
    <s v="music/indie rock"/>
    <x v="1076"/>
    <n v="115.3125"/>
    <x v="4"/>
    <x v="14"/>
    <d v="2013-02-08T23:38:28"/>
    <d v="2013-03-10T22:38:28"/>
  </r>
  <r>
    <x v="81"/>
    <n v="1111"/>
    <x v="0"/>
    <s v="US"/>
    <s v="USD"/>
    <n v="1308110340"/>
    <n v="1304770233"/>
    <b v="0"/>
    <n v="31"/>
    <b v="1"/>
    <s v="music/indie rock"/>
    <x v="1481"/>
    <n v="35.838709677419352"/>
    <x v="4"/>
    <x v="14"/>
    <d v="2011-05-07T12:10:33"/>
    <d v="2011-06-15T03:59:00"/>
  </r>
  <r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x v="30"/>
    <d v="2014-04-15T06:58:51"/>
    <d v="2014-05-15T06:58:51"/>
  </r>
  <r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x v="30"/>
    <d v="2011-04-05T19:52:20"/>
    <d v="2011-07-04T19:52:20"/>
  </r>
  <r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x v="30"/>
    <d v="2016-06-27T06:28:36"/>
    <d v="2016-08-11T06:28:36"/>
  </r>
  <r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x v="30"/>
    <d v="2014-04-01T14:01:30"/>
    <d v="2014-05-01T14:01:30"/>
  </r>
  <r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x v="30"/>
    <d v="2015-06-02T06:02:38"/>
    <d v="2015-07-12T06:02:38"/>
  </r>
  <r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x v="30"/>
    <d v="2014-02-19T03:36:01"/>
    <d v="2014-04-20T02:36:01"/>
  </r>
  <r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x v="30"/>
    <d v="2009-10-16T22:02:00"/>
    <d v="2009-11-23T05:59:00"/>
  </r>
  <r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x v="30"/>
    <d v="2016-04-13T14:30:09"/>
    <d v="2016-06-06T17:02:00"/>
  </r>
  <r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x v="30"/>
    <d v="2014-06-10T10:09:11"/>
    <d v="2014-07-10T10:09:11"/>
  </r>
  <r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x v="30"/>
    <d v="2011-03-22T04:21:13"/>
    <d v="2011-04-22T04:21:13"/>
  </r>
  <r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x v="30"/>
    <d v="2016-10-08T10:05:37"/>
    <d v="2016-11-07T11:05:37"/>
  </r>
  <r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x v="30"/>
    <d v="2013-09-09T14:33:35"/>
    <d v="2013-10-16T14:33:35"/>
  </r>
  <r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x v="30"/>
    <d v="2012-02-02T04:47:45"/>
    <d v="2012-03-02T03:00:00"/>
  </r>
  <r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x v="30"/>
    <d v="2016-01-25T13:56:16"/>
    <d v="2016-03-12T05:00:00"/>
  </r>
  <r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x v="30"/>
    <d v="2012-04-21T06:31:21"/>
    <d v="2012-05-23T19:00:00"/>
  </r>
  <r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x v="30"/>
    <d v="2015-03-04T22:10:05"/>
    <d v="2015-04-18T21:10:05"/>
  </r>
  <r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x v="30"/>
    <d v="2012-09-27T02:21:53"/>
    <d v="2012-10-27T02:21:53"/>
  </r>
  <r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x v="30"/>
    <d v="2013-02-21T23:42:41"/>
    <d v="2013-03-23T22:42:41"/>
  </r>
  <r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x v="30"/>
    <d v="2014-08-20T20:17:40"/>
    <d v="2014-10-01T00:00:00"/>
  </r>
  <r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x v="30"/>
    <d v="2014-11-21T08:42:21"/>
    <d v="2014-12-21T08:42:21"/>
  </r>
  <r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x v="30"/>
    <d v="2012-08-27T04:40:17"/>
    <d v="2012-10-06T03:59:00"/>
  </r>
  <r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x v="30"/>
    <d v="2014-04-13T18:43:56"/>
    <d v="2014-05-13T18:43:56"/>
  </r>
  <r>
    <x v="266"/>
    <n v="24108"/>
    <x v="0"/>
    <s v="GB"/>
    <s v="GBP"/>
    <n v="1410862734"/>
    <n v="1407838734"/>
    <b v="1"/>
    <n v="205"/>
    <b v="1"/>
    <s v="technology/hardware"/>
    <x v="1504"/>
    <n v="117.6"/>
    <x v="2"/>
    <x v="30"/>
    <d v="2014-08-12T10:18:54"/>
    <d v="2014-09-16T10:18:54"/>
  </r>
  <r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x v="30"/>
    <d v="2016-03-23T06:32:52"/>
    <d v="2016-04-22T06:32:52"/>
  </r>
  <r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x v="30"/>
    <d v="2011-12-21T02:08:30"/>
    <d v="2012-01-12T01:00:00"/>
  </r>
  <r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x v="30"/>
    <d v="2014-07-15T12:58:18"/>
    <d v="2014-08-14T12:58:18"/>
  </r>
  <r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x v="30"/>
    <d v="2014-04-01T15:55:29"/>
    <d v="2014-05-01T15:55:29"/>
  </r>
  <r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x v="30"/>
    <d v="2016-11-02T14:05:15"/>
    <d v="2016-12-03T15:05:15"/>
  </r>
  <r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x v="30"/>
    <d v="2016-07-06T19:01:08"/>
    <d v="2016-08-05T19:01:08"/>
  </r>
  <r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x v="30"/>
    <d v="2013-02-19T04:38:21"/>
    <d v="2013-04-20T03:38:21"/>
  </r>
  <r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x v="30"/>
    <d v="2013-10-14T12:01:01"/>
    <d v="2013-11-15T04:00:00"/>
  </r>
  <r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x v="30"/>
    <d v="2012-10-19T00:17:24"/>
    <d v="2012-11-18T01:17:24"/>
  </r>
  <r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x v="30"/>
    <d v="2016-06-28T17:21:04"/>
    <d v="2016-08-06T07:00:00"/>
  </r>
  <r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x v="30"/>
    <d v="2013-06-20T08:01:09"/>
    <d v="2013-08-19T08:01:09"/>
  </r>
  <r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x v="30"/>
    <d v="2013-02-08T18:07:31"/>
    <d v="2013-03-10T18:07:31"/>
  </r>
  <r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x v="30"/>
    <d v="2013-06-13T21:35:25"/>
    <d v="2013-07-13T21:35:25"/>
  </r>
  <r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x v="30"/>
    <d v="2015-11-03T05:12:20"/>
    <d v="2015-12-19T07:59:00"/>
  </r>
  <r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x v="30"/>
    <d v="2012-05-10T05:24:52"/>
    <d v="2012-06-12T07:00:00"/>
  </r>
  <r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x v="30"/>
    <d v="2015-10-13T11:02:26"/>
    <d v="2015-11-19T04:59:00"/>
  </r>
  <r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x v="30"/>
    <d v="2016-02-23T13:01:02"/>
    <d v="2016-04-03T12:01:02"/>
  </r>
  <r>
    <x v="51"/>
    <n v="381"/>
    <x v="2"/>
    <s v="CA"/>
    <s v="CAD"/>
    <n v="1404926665"/>
    <n v="1402334665"/>
    <b v="0"/>
    <n v="12"/>
    <b v="0"/>
    <s v="photography/people"/>
    <x v="1522"/>
    <n v="31.75"/>
    <x v="8"/>
    <x v="31"/>
    <d v="2014-06-09T17:24:25"/>
    <d v="2014-07-09T17:24:25"/>
  </r>
  <r>
    <x v="237"/>
    <n v="0"/>
    <x v="2"/>
    <s v="HK"/>
    <s v="HKD"/>
    <n v="1480863887"/>
    <n v="1478268287"/>
    <b v="0"/>
    <n v="0"/>
    <b v="0"/>
    <s v="photography/people"/>
    <x v="109"/>
    <e v="#DIV/0!"/>
    <x v="8"/>
    <x v="31"/>
    <d v="2016-11-04T14:04:47"/>
    <d v="2016-12-04T15:04:47"/>
  </r>
  <r>
    <x v="287"/>
    <n v="1419"/>
    <x v="2"/>
    <s v="US"/>
    <s v="USD"/>
    <n v="1472799600"/>
    <n v="1470874618"/>
    <b v="0"/>
    <n v="16"/>
    <b v="0"/>
    <s v="photography/people"/>
    <x v="1523"/>
    <n v="88.6875"/>
    <x v="8"/>
    <x v="31"/>
    <d v="2016-08-11T00:16:58"/>
    <d v="2016-09-02T07:00:00"/>
  </r>
  <r>
    <x v="36"/>
    <n v="3172"/>
    <x v="2"/>
    <s v="US"/>
    <s v="USD"/>
    <n v="1417377481"/>
    <n v="1412189881"/>
    <b v="0"/>
    <n v="7"/>
    <b v="0"/>
    <s v="photography/people"/>
    <x v="1524"/>
    <n v="453.14285714285717"/>
    <x v="8"/>
    <x v="31"/>
    <d v="2014-10-01T18:58:01"/>
    <d v="2014-11-30T19:58:01"/>
  </r>
  <r>
    <x v="183"/>
    <n v="51"/>
    <x v="2"/>
    <s v="GB"/>
    <s v="GBP"/>
    <n v="1470178800"/>
    <n v="1467650771"/>
    <b v="0"/>
    <n v="4"/>
    <b v="0"/>
    <s v="photography/people"/>
    <x v="1525"/>
    <n v="12.75"/>
    <x v="8"/>
    <x v="31"/>
    <d v="2016-07-04T16:46:11"/>
    <d v="2016-08-02T23:00:00"/>
  </r>
  <r>
    <x v="13"/>
    <n v="1"/>
    <x v="2"/>
    <s v="GB"/>
    <s v="GBP"/>
    <n v="1457947483"/>
    <n v="1455359083"/>
    <b v="0"/>
    <n v="1"/>
    <b v="0"/>
    <s v="photography/people"/>
    <x v="833"/>
    <n v="1"/>
    <x v="8"/>
    <x v="31"/>
    <d v="2016-02-13T10:24:43"/>
    <d v="2016-03-14T09:24:43"/>
  </r>
  <r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x v="31"/>
    <d v="2015-01-30T15:21:16"/>
    <d v="2015-03-01T15:21:16"/>
  </r>
  <r>
    <x v="12"/>
    <n v="25"/>
    <x v="2"/>
    <s v="US"/>
    <s v="USD"/>
    <n v="1440094742"/>
    <n v="1437502742"/>
    <b v="0"/>
    <n v="1"/>
    <b v="0"/>
    <s v="photography/people"/>
    <x v="151"/>
    <n v="25"/>
    <x v="8"/>
    <x v="31"/>
    <d v="2015-07-21T18:19:02"/>
    <d v="2015-08-20T18:19:02"/>
  </r>
  <r>
    <x v="10"/>
    <n v="50"/>
    <x v="2"/>
    <s v="US"/>
    <s v="USD"/>
    <n v="1481473208"/>
    <n v="1478881208"/>
    <b v="0"/>
    <n v="1"/>
    <b v="0"/>
    <s v="photography/people"/>
    <x v="460"/>
    <n v="50"/>
    <x v="8"/>
    <x v="31"/>
    <d v="2016-11-11T16:20:08"/>
    <d v="2016-12-11T16:20:08"/>
  </r>
  <r>
    <x v="9"/>
    <n v="509"/>
    <x v="2"/>
    <s v="US"/>
    <s v="USD"/>
    <n v="1455338532"/>
    <n v="1454042532"/>
    <b v="0"/>
    <n v="5"/>
    <b v="0"/>
    <s v="photography/people"/>
    <x v="1527"/>
    <n v="101.8"/>
    <x v="8"/>
    <x v="31"/>
    <d v="2016-01-29T04:42:12"/>
    <d v="2016-02-13T04:42:12"/>
  </r>
  <r>
    <x v="13"/>
    <n v="140"/>
    <x v="2"/>
    <s v="US"/>
    <s v="USD"/>
    <n v="1435958786"/>
    <n v="1434144386"/>
    <b v="0"/>
    <n v="3"/>
    <b v="0"/>
    <s v="photography/people"/>
    <x v="1528"/>
    <n v="46.666666666666664"/>
    <x v="8"/>
    <x v="31"/>
    <d v="2015-06-12T21:26:26"/>
    <d v="2015-07-03T21:26:26"/>
  </r>
  <r>
    <x v="15"/>
    <n v="2"/>
    <x v="2"/>
    <s v="US"/>
    <s v="USD"/>
    <n v="1424229991"/>
    <n v="1421637991"/>
    <b v="0"/>
    <n v="2"/>
    <b v="0"/>
    <s v="photography/people"/>
    <x v="1529"/>
    <n v="1"/>
    <x v="8"/>
    <x v="31"/>
    <d v="2015-01-19T03:26:31"/>
    <d v="2015-02-18T03:26:31"/>
  </r>
  <r>
    <x v="13"/>
    <n v="0"/>
    <x v="2"/>
    <s v="GB"/>
    <s v="GBP"/>
    <n v="1450706837"/>
    <n v="1448114837"/>
    <b v="0"/>
    <n v="0"/>
    <b v="0"/>
    <s v="photography/people"/>
    <x v="109"/>
    <e v="#DIV/0!"/>
    <x v="8"/>
    <x v="31"/>
    <d v="2015-11-21T14:07:17"/>
    <d v="2015-12-21T14:07:17"/>
  </r>
  <r>
    <x v="50"/>
    <n v="0"/>
    <x v="2"/>
    <s v="US"/>
    <s v="USD"/>
    <n v="1481072942"/>
    <n v="1475885342"/>
    <b v="0"/>
    <n v="0"/>
    <b v="0"/>
    <s v="photography/people"/>
    <x v="109"/>
    <e v="#DIV/0!"/>
    <x v="8"/>
    <x v="31"/>
    <d v="2016-10-08T00:09:02"/>
    <d v="2016-12-07T01:09:02"/>
  </r>
  <r>
    <x v="28"/>
    <n v="78"/>
    <x v="2"/>
    <s v="CA"/>
    <s v="CAD"/>
    <n v="1437082736"/>
    <n v="1435354736"/>
    <b v="0"/>
    <n v="3"/>
    <b v="0"/>
    <s v="photography/people"/>
    <x v="1530"/>
    <n v="26"/>
    <x v="8"/>
    <x v="31"/>
    <d v="2015-06-26T21:38:56"/>
    <d v="2015-07-16T21:38:56"/>
  </r>
  <r>
    <x v="309"/>
    <n v="0"/>
    <x v="2"/>
    <s v="US"/>
    <s v="USD"/>
    <n v="1405021211"/>
    <n v="1402429211"/>
    <b v="0"/>
    <n v="0"/>
    <b v="0"/>
    <s v="photography/people"/>
    <x v="109"/>
    <e v="#DIV/0!"/>
    <x v="8"/>
    <x v="31"/>
    <d v="2014-06-10T19:40:11"/>
    <d v="2014-07-10T19:40:11"/>
  </r>
  <r>
    <x v="115"/>
    <n v="0"/>
    <x v="2"/>
    <s v="US"/>
    <s v="USD"/>
    <n v="1409091612"/>
    <n v="1406499612"/>
    <b v="0"/>
    <n v="0"/>
    <b v="0"/>
    <s v="photography/people"/>
    <x v="109"/>
    <e v="#DIV/0!"/>
    <x v="8"/>
    <x v="31"/>
    <d v="2014-07-27T22:20:12"/>
    <d v="2014-08-26T22:20:12"/>
  </r>
  <r>
    <x v="30"/>
    <n v="655"/>
    <x v="2"/>
    <s v="US"/>
    <s v="USD"/>
    <n v="1406861438"/>
    <n v="1402973438"/>
    <b v="0"/>
    <n v="3"/>
    <b v="0"/>
    <s v="photography/people"/>
    <x v="1531"/>
    <n v="218.33333333333334"/>
    <x v="8"/>
    <x v="31"/>
    <d v="2014-06-17T02:50:38"/>
    <d v="2014-08-01T02:50:38"/>
  </r>
  <r>
    <x v="310"/>
    <n v="236"/>
    <x v="2"/>
    <s v="GB"/>
    <s v="GBP"/>
    <n v="1415882108"/>
    <n v="1413286508"/>
    <b v="0"/>
    <n v="7"/>
    <b v="0"/>
    <s v="photography/people"/>
    <x v="1532"/>
    <n v="33.714285714285715"/>
    <x v="8"/>
    <x v="31"/>
    <d v="2014-10-14T11:35:08"/>
    <d v="2014-11-13T12:35:08"/>
  </r>
  <r>
    <x v="10"/>
    <n v="625"/>
    <x v="2"/>
    <s v="CA"/>
    <s v="CAD"/>
    <n v="1452120613"/>
    <n v="1449528613"/>
    <b v="0"/>
    <n v="25"/>
    <b v="0"/>
    <s v="photography/people"/>
    <x v="856"/>
    <n v="25"/>
    <x v="8"/>
    <x v="31"/>
    <d v="2015-12-07T22:50:13"/>
    <d v="2016-01-06T22:50:13"/>
  </r>
  <r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x v="30"/>
    <d v="2015-05-12T05:01:56"/>
    <d v="2015-06-12T20:00:00"/>
  </r>
  <r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x v="30"/>
    <d v="2016-12-24T17:05:43"/>
    <d v="2017-01-23T17:05:43"/>
  </r>
  <r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x v="30"/>
    <d v="2010-06-18T03:00:52"/>
    <d v="2010-07-02T23:00:00"/>
  </r>
  <r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x v="30"/>
    <d v="2014-06-10T14:31:03"/>
    <d v="2014-07-10T14:31:03"/>
  </r>
  <r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x v="30"/>
    <d v="2013-09-18T19:30:18"/>
    <d v="2013-10-16T03:59:00"/>
  </r>
  <r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x v="30"/>
    <d v="2014-10-29T12:00:45"/>
    <d v="2014-12-03T13:00:45"/>
  </r>
  <r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x v="30"/>
    <d v="2010-06-18T20:06:26"/>
    <d v="2010-08-24T04:00:00"/>
  </r>
  <r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x v="30"/>
    <d v="2011-08-06T14:30:22"/>
    <d v="2011-09-19T14:30:22"/>
  </r>
  <r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x v="30"/>
    <d v="2016-10-18T07:45:43"/>
    <d v="2016-11-23T08:45:43"/>
  </r>
  <r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x v="30"/>
    <d v="2016-07-19T23:54:51"/>
    <d v="2016-08-18T23:54:51"/>
  </r>
  <r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x v="30"/>
    <d v="2015-12-09T08:36:13"/>
    <d v="2016-01-11T23:00:00"/>
  </r>
  <r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x v="30"/>
    <d v="2015-01-06T19:44:01"/>
    <d v="2015-02-05T19:44:01"/>
  </r>
  <r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x v="30"/>
    <d v="2016-05-09T23:03:34"/>
    <d v="2016-07-08T23:03:34"/>
  </r>
  <r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x v="30"/>
    <d v="2013-02-19T05:08:59"/>
    <d v="2013-03-25T04:08:59"/>
  </r>
  <r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x v="30"/>
    <d v="2011-08-10T21:02:43"/>
    <d v="2011-09-09T21:02:43"/>
  </r>
  <r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x v="30"/>
    <d v="2013-02-07T21:08:19"/>
    <d v="2013-03-09T21:08:19"/>
  </r>
  <r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x v="30"/>
    <d v="2012-02-22T01:22:35"/>
    <d v="2012-03-24T04:00:00"/>
  </r>
  <r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x v="30"/>
    <d v="2015-07-14T08:46:49"/>
    <d v="2015-08-13T08:46:49"/>
  </r>
  <r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x v="30"/>
    <d v="2016-08-23T17:00:21"/>
    <d v="2016-09-22T17:00:21"/>
  </r>
  <r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x v="30"/>
    <d v="2014-04-08T02:20:24"/>
    <d v="2014-05-14T23:04:00"/>
  </r>
  <r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x v="30"/>
    <d v="2014-08-10T01:41:37"/>
    <d v="2014-09-24T01:41:37"/>
  </r>
  <r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x v="30"/>
    <d v="2016-05-12T13:39:32"/>
    <d v="2016-06-11T13:39:32"/>
  </r>
  <r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x v="30"/>
    <d v="2015-05-12T10:05:53"/>
    <d v="2015-06-11T10:05:53"/>
  </r>
  <r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x v="30"/>
    <d v="2012-07-09T23:12:24"/>
    <d v="2012-08-13T03:00:00"/>
  </r>
  <r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x v="30"/>
    <d v="2015-05-12T04:25:46"/>
    <d v="2015-06-11T04:25:46"/>
  </r>
  <r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x v="30"/>
    <d v="2014-03-06T17:39:45"/>
    <d v="2014-04-21T03:59:00"/>
  </r>
  <r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x v="30"/>
    <d v="2015-02-13T19:31:59"/>
    <d v="2015-03-30T18:31:59"/>
  </r>
  <r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x v="30"/>
    <d v="2010-02-06T22:03:26"/>
    <d v="2010-03-15T21:55:00"/>
  </r>
  <r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x v="30"/>
    <d v="2014-07-28T00:31:21"/>
    <d v="2014-08-27T00:31:21"/>
  </r>
  <r>
    <x v="313"/>
    <n v="74134"/>
    <x v="0"/>
    <s v="GB"/>
    <s v="GBP"/>
    <n v="1354233296"/>
    <n v="1351641296"/>
    <b v="1"/>
    <n v="625"/>
    <b v="1"/>
    <s v="technology/hardware"/>
    <x v="1562"/>
    <n v="118.6144"/>
    <x v="2"/>
    <x v="30"/>
    <d v="2012-10-30T23:54:56"/>
    <d v="2012-11-29T23:54:56"/>
  </r>
  <r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x v="30"/>
    <d v="2014-12-02T07:54:13"/>
    <d v="2015-01-09T01:00:00"/>
  </r>
  <r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x v="30"/>
    <d v="2016-11-15T13:34:34"/>
    <d v="2016-12-15T05:00:00"/>
  </r>
  <r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x v="30"/>
    <d v="2014-03-27T01:58:38"/>
    <d v="2014-04-26T01:58:38"/>
  </r>
  <r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x v="30"/>
    <d v="2015-03-13T03:07:13"/>
    <d v="2015-05-07T06:58:00"/>
  </r>
  <r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x v="30"/>
    <d v="2015-11-03T15:00:07"/>
    <d v="2015-12-19T01:00:00"/>
  </r>
  <r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x v="30"/>
    <d v="2014-04-09T20:45:19"/>
    <d v="2014-05-09T20:45:19"/>
  </r>
  <r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x v="30"/>
    <d v="2013-10-31T05:02:33"/>
    <d v="2013-12-30T06:02:33"/>
  </r>
  <r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x v="30"/>
    <d v="2013-05-30T06:30:21"/>
    <d v="2013-07-01T18:00:00"/>
  </r>
  <r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x v="30"/>
    <d v="2016-11-01T10:32:05"/>
    <d v="2016-12-01T04:59:00"/>
  </r>
  <r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x v="30"/>
    <d v="2013-10-31T22:15:03"/>
    <d v="2013-11-15T23:15:03"/>
  </r>
  <r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x v="30"/>
    <d v="2016-10-11T12:37:07"/>
    <d v="2016-11-10T13:37:07"/>
  </r>
  <r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x v="30"/>
    <d v="2015-11-23T16:59:34"/>
    <d v="2016-01-22T16:59:34"/>
  </r>
  <r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x v="30"/>
    <d v="2016-10-18T04:14:37"/>
    <d v="2016-12-11T04:59:00"/>
  </r>
  <r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x v="30"/>
    <d v="2015-05-14T16:25:14"/>
    <d v="2015-06-13T16:25:14"/>
  </r>
  <r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x v="30"/>
    <d v="2012-06-09T02:07:27"/>
    <d v="2012-07-09T02:07:27"/>
  </r>
  <r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x v="30"/>
    <d v="2013-04-23T04:07:24"/>
    <d v="2013-05-23T04:07:24"/>
  </r>
  <r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x v="30"/>
    <d v="2015-03-18T21:41:10"/>
    <d v="2015-04-17T00:00:00"/>
  </r>
  <r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x v="30"/>
    <d v="2013-04-23T15:38:11"/>
    <d v="2013-05-23T15:38:11"/>
  </r>
  <r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x v="30"/>
    <d v="2013-10-28T12:39:23"/>
    <d v="2013-12-02T22:59:00"/>
  </r>
  <r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x v="30"/>
    <d v="2015-04-21T01:42:58"/>
    <d v="2015-05-31T01:42:58"/>
  </r>
  <r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x v="30"/>
    <d v="2013-11-26T00:32:17"/>
    <d v="2013-12-26T00:32:17"/>
  </r>
  <r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x v="30"/>
    <d v="2016-01-06T02:00:53"/>
    <d v="2016-02-20T02:00:53"/>
  </r>
  <r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x v="30"/>
    <d v="2015-10-26T14:49:11"/>
    <d v="2015-11-25T15:49:11"/>
  </r>
  <r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x v="30"/>
    <d v="2014-04-02T12:30:10"/>
    <d v="2014-05-02T12:30:10"/>
  </r>
  <r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x v="30"/>
    <d v="2014-11-03T16:10:43"/>
    <d v="2014-12-03T04:00:00"/>
  </r>
  <r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x v="30"/>
    <d v="2013-03-18T18:15:42"/>
    <d v="2013-04-17T18:15:42"/>
  </r>
  <r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x v="30"/>
    <d v="2016-01-27T11:52:12"/>
    <d v="2016-02-26T11:52:12"/>
  </r>
  <r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x v="30"/>
    <d v="2015-01-22T08:53:50"/>
    <d v="2015-03-02T20:00:00"/>
  </r>
  <r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x v="30"/>
    <d v="2015-12-23T14:27:34"/>
    <d v="2016-01-31T21:59:00"/>
  </r>
  <r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x v="30"/>
    <d v="2014-05-24T15:25:50"/>
    <d v="2014-07-23T15:25:50"/>
  </r>
  <r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x v="30"/>
    <d v="2016-12-01T18:20:54"/>
    <d v="2016-12-31T18:20:54"/>
  </r>
  <r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x v="30"/>
    <d v="2016-02-23T09:11:38"/>
    <d v="2016-03-24T08:11:38"/>
  </r>
  <r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x v="30"/>
    <d v="2016-04-12T17:35:01"/>
    <d v="2016-05-15T17:35:01"/>
  </r>
  <r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x v="30"/>
    <d v="2013-04-25T08:45:23"/>
    <d v="2013-05-31T12:00:00"/>
  </r>
  <r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x v="30"/>
    <d v="2013-11-25T08:00:29"/>
    <d v="2013-12-25T08:00:29"/>
  </r>
  <r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x v="30"/>
    <d v="2014-07-24T18:31:23"/>
    <d v="2014-08-23T18:31:23"/>
  </r>
  <r>
    <x v="319"/>
    <n v="628"/>
    <x v="0"/>
    <s v="GB"/>
    <s v="GBP"/>
    <n v="1432499376"/>
    <n v="1429648176"/>
    <b v="0"/>
    <n v="10"/>
    <b v="1"/>
    <s v="technology/hardware"/>
    <x v="1599"/>
    <n v="62.8"/>
    <x v="2"/>
    <x v="30"/>
    <d v="2015-04-21T20:29:36"/>
    <d v="2015-05-24T20:29:36"/>
  </r>
  <r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x v="30"/>
    <d v="2016-09-20T20:11:55"/>
    <d v="2016-10-20T20:11:55"/>
  </r>
  <r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x v="30"/>
    <d v="2015-12-02T23:19:51"/>
    <d v="2016-01-02T23:19:51"/>
  </r>
  <r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x v="30"/>
    <d v="2016-05-29T15:45:23"/>
    <d v="2016-06-28T15:45:23"/>
  </r>
  <r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x v="30"/>
    <d v="2016-08-18T06:41:24"/>
    <d v="2016-10-02T06:41:24"/>
  </r>
  <r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x v="30"/>
    <d v="2016-04-07T13:57:12"/>
    <d v="2016-05-07T13:57:12"/>
  </r>
  <r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x v="30"/>
    <d v="2015-03-24T16:01:58"/>
    <d v="2015-05-08T16:01:58"/>
  </r>
  <r>
    <x v="20"/>
    <n v="615"/>
    <x v="0"/>
    <s v="US"/>
    <s v="USD"/>
    <n v="1462564182"/>
    <n v="1459972182"/>
    <b v="0"/>
    <n v="3"/>
    <b v="1"/>
    <s v="technology/hardware"/>
    <x v="78"/>
    <n v="205"/>
    <x v="2"/>
    <x v="30"/>
    <d v="2016-04-06T19:49:42"/>
    <d v="2016-05-06T19:49:42"/>
  </r>
  <r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x v="30"/>
    <d v="2013-06-25T16:21:28"/>
    <d v="2013-07-25T16:21:28"/>
  </r>
  <r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x v="30"/>
    <d v="2014-06-13T21:08:09"/>
    <d v="2014-07-23T21:08:09"/>
  </r>
  <r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x v="30"/>
    <d v="2015-04-09T01:01:16"/>
    <d v="2015-06-05T21:00:00"/>
  </r>
  <r>
    <x v="22"/>
    <n v="26241"/>
    <x v="0"/>
    <s v="ES"/>
    <s v="EUR"/>
    <n v="1482085857"/>
    <n v="1479493857"/>
    <b v="0"/>
    <n v="48"/>
    <b v="1"/>
    <s v="technology/hardware"/>
    <x v="1609"/>
    <n v="546.6875"/>
    <x v="2"/>
    <x v="30"/>
    <d v="2016-11-18T18:30:57"/>
    <d v="2016-12-18T18:30:57"/>
  </r>
  <r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x v="30"/>
    <d v="2015-05-26T17:03:13"/>
    <d v="2015-06-25T19:00:00"/>
  </r>
  <r>
    <x v="28"/>
    <n v="5078"/>
    <x v="0"/>
    <s v="US"/>
    <s v="USD"/>
    <n v="1447286300"/>
    <n v="1444690700"/>
    <b v="0"/>
    <n v="50"/>
    <b v="1"/>
    <s v="technology/hardware"/>
    <x v="1611"/>
    <n v="101.56"/>
    <x v="2"/>
    <x v="30"/>
    <d v="2015-10-12T22:58:20"/>
    <d v="2015-11-11T23:58:20"/>
  </r>
  <r>
    <x v="8"/>
    <n v="4010"/>
    <x v="0"/>
    <s v="US"/>
    <s v="USD"/>
    <n v="1337144340"/>
    <n v="1333597555"/>
    <b v="0"/>
    <n v="55"/>
    <b v="1"/>
    <s v="music/indie rock"/>
    <x v="1612"/>
    <n v="72.909090909090907"/>
    <x v="4"/>
    <x v="14"/>
    <d v="2012-04-05T03:45:55"/>
    <d v="2012-05-16T04:59:00"/>
  </r>
  <r>
    <x v="15"/>
    <n v="1661"/>
    <x v="0"/>
    <s v="US"/>
    <s v="USD"/>
    <n v="1322106796"/>
    <n v="1316919196"/>
    <b v="0"/>
    <n v="38"/>
    <b v="1"/>
    <s v="music/indie rock"/>
    <x v="1613"/>
    <n v="43.710526315789473"/>
    <x v="4"/>
    <x v="14"/>
    <d v="2011-09-25T02:53:16"/>
    <d v="2011-11-24T03:53:16"/>
  </r>
  <r>
    <x v="47"/>
    <n v="850"/>
    <x v="0"/>
    <s v="US"/>
    <s v="USD"/>
    <n v="1338830395"/>
    <n v="1336238395"/>
    <b v="0"/>
    <n v="25"/>
    <b v="1"/>
    <s v="music/indie rock"/>
    <x v="1614"/>
    <n v="34"/>
    <x v="4"/>
    <x v="14"/>
    <d v="2012-05-05T17:19:55"/>
    <d v="2012-06-04T17:19:55"/>
  </r>
  <r>
    <x v="9"/>
    <n v="3250"/>
    <x v="0"/>
    <s v="US"/>
    <s v="USD"/>
    <n v="1399186740"/>
    <n v="1396468782"/>
    <b v="0"/>
    <n v="46"/>
    <b v="1"/>
    <s v="music/indie rock"/>
    <x v="1002"/>
    <n v="70.652173913043484"/>
    <x v="4"/>
    <x v="14"/>
    <d v="2014-04-02T19:59:42"/>
    <d v="2014-05-04T06:59:00"/>
  </r>
  <r>
    <x v="12"/>
    <n v="7412"/>
    <x v="0"/>
    <s v="US"/>
    <s v="USD"/>
    <n v="1342382587"/>
    <n v="1339790587"/>
    <b v="0"/>
    <n v="83"/>
    <b v="1"/>
    <s v="music/indie rock"/>
    <x v="1615"/>
    <n v="89.301204819277103"/>
    <x v="4"/>
    <x v="14"/>
    <d v="2012-06-15T20:03:07"/>
    <d v="2012-07-15T20:03:07"/>
  </r>
  <r>
    <x v="23"/>
    <n v="4028"/>
    <x v="0"/>
    <s v="US"/>
    <s v="USD"/>
    <n v="1323838740"/>
    <n v="1321200332"/>
    <b v="0"/>
    <n v="35"/>
    <b v="1"/>
    <s v="music/indie rock"/>
    <x v="1616"/>
    <n v="115.08571428571429"/>
    <x v="4"/>
    <x v="14"/>
    <d v="2011-11-13T16:05:32"/>
    <d v="2011-12-14T04:59:00"/>
  </r>
  <r>
    <x v="15"/>
    <n v="1553"/>
    <x v="0"/>
    <s v="US"/>
    <s v="USD"/>
    <n v="1315457658"/>
    <n v="1312865658"/>
    <b v="0"/>
    <n v="25"/>
    <b v="1"/>
    <s v="music/indie rock"/>
    <x v="1617"/>
    <n v="62.12"/>
    <x v="4"/>
    <x v="14"/>
    <d v="2011-08-09T04:54:18"/>
    <d v="2011-09-08T04:54:18"/>
  </r>
  <r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x v="14"/>
    <d v="2010-08-05T17:09:12"/>
    <d v="2010-09-11T03:59:00"/>
  </r>
  <r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x v="14"/>
    <d v="2013-06-28T01:49:54"/>
    <d v="2013-08-02T01:49:54"/>
  </r>
  <r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x v="14"/>
    <d v="2013-01-25T09:09:15"/>
    <d v="2013-02-24T09:09:15"/>
  </r>
  <r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x v="14"/>
    <d v="2011-01-12T07:44:38"/>
    <d v="2011-03-01T20:00:00"/>
  </r>
  <r>
    <x v="12"/>
    <n v="6077"/>
    <x v="0"/>
    <s v="US"/>
    <s v="USD"/>
    <n v="1318006732"/>
    <n v="1312822732"/>
    <b v="0"/>
    <n v="55"/>
    <b v="1"/>
    <s v="music/indie rock"/>
    <x v="1622"/>
    <n v="110.49090909090908"/>
    <x v="4"/>
    <x v="14"/>
    <d v="2011-08-08T16:58:52"/>
    <d v="2011-10-07T16:58:52"/>
  </r>
  <r>
    <x v="15"/>
    <n v="1537"/>
    <x v="0"/>
    <s v="US"/>
    <s v="USD"/>
    <n v="1356211832"/>
    <n v="1351024232"/>
    <b v="0"/>
    <n v="23"/>
    <b v="1"/>
    <s v="music/indie rock"/>
    <x v="95"/>
    <n v="66.826086956521735"/>
    <x v="4"/>
    <x v="14"/>
    <d v="2012-10-23T20:30:32"/>
    <d v="2012-12-22T21:30:32"/>
  </r>
  <r>
    <x v="8"/>
    <n v="4219"/>
    <x v="0"/>
    <s v="US"/>
    <s v="USD"/>
    <n v="1330916400"/>
    <n v="1327969730"/>
    <b v="0"/>
    <n v="72"/>
    <b v="1"/>
    <s v="music/indie rock"/>
    <x v="1623"/>
    <n v="58.597222222222221"/>
    <x v="4"/>
    <x v="14"/>
    <d v="2012-01-31T00:28:50"/>
    <d v="2012-03-05T03:00:00"/>
  </r>
  <r>
    <x v="30"/>
    <n v="2500"/>
    <x v="0"/>
    <s v="US"/>
    <s v="USD"/>
    <n v="1317576973"/>
    <n v="1312392973"/>
    <b v="0"/>
    <n v="22"/>
    <b v="1"/>
    <s v="music/indie rock"/>
    <x v="31"/>
    <n v="113.63636363636364"/>
    <x v="4"/>
    <x v="14"/>
    <d v="2011-08-03T17:36:13"/>
    <d v="2011-10-02T17:36:13"/>
  </r>
  <r>
    <x v="20"/>
    <n v="610"/>
    <x v="0"/>
    <s v="US"/>
    <s v="USD"/>
    <n v="1351223940"/>
    <n v="1349892735"/>
    <b v="0"/>
    <n v="14"/>
    <b v="1"/>
    <s v="music/indie rock"/>
    <x v="658"/>
    <n v="43.571428571428569"/>
    <x v="4"/>
    <x v="14"/>
    <d v="2012-10-10T18:12:15"/>
    <d v="2012-10-26T03:59:00"/>
  </r>
  <r>
    <x v="9"/>
    <n v="3000"/>
    <x v="0"/>
    <s v="US"/>
    <s v="USD"/>
    <n v="1322751735"/>
    <n v="1317564135"/>
    <b v="0"/>
    <n v="38"/>
    <b v="1"/>
    <s v="music/indie rock"/>
    <x v="31"/>
    <n v="78.94736842105263"/>
    <x v="4"/>
    <x v="14"/>
    <d v="2011-10-02T14:02:15"/>
    <d v="2011-12-01T15:02:15"/>
  </r>
  <r>
    <x v="12"/>
    <n v="6020"/>
    <x v="0"/>
    <s v="US"/>
    <s v="USD"/>
    <n v="1331174635"/>
    <n v="1328582635"/>
    <b v="0"/>
    <n v="32"/>
    <b v="1"/>
    <s v="music/indie rock"/>
    <x v="1415"/>
    <n v="188.125"/>
    <x v="4"/>
    <x v="14"/>
    <d v="2012-02-07T02:43:55"/>
    <d v="2012-03-08T02:43:55"/>
  </r>
  <r>
    <x v="9"/>
    <n v="3971"/>
    <x v="0"/>
    <s v="US"/>
    <s v="USD"/>
    <n v="1435808400"/>
    <n v="1434650084"/>
    <b v="0"/>
    <n v="63"/>
    <b v="1"/>
    <s v="music/indie rock"/>
    <x v="1624"/>
    <n v="63.031746031746032"/>
    <x v="4"/>
    <x v="14"/>
    <d v="2015-06-18T17:54:44"/>
    <d v="2015-07-02T03:40:00"/>
  </r>
  <r>
    <x v="20"/>
    <n v="820"/>
    <x v="0"/>
    <s v="US"/>
    <s v="USD"/>
    <n v="1341028740"/>
    <n v="1339704141"/>
    <b v="0"/>
    <n v="27"/>
    <b v="1"/>
    <s v="music/indie rock"/>
    <x v="1625"/>
    <n v="30.37037037037037"/>
    <x v="4"/>
    <x v="14"/>
    <d v="2012-06-14T20:02:21"/>
    <d v="2012-06-30T03:59:00"/>
  </r>
  <r>
    <x v="13"/>
    <n v="2265"/>
    <x v="0"/>
    <s v="US"/>
    <s v="USD"/>
    <n v="1329104114"/>
    <n v="1323920114"/>
    <b v="0"/>
    <n v="44"/>
    <b v="1"/>
    <s v="music/indie rock"/>
    <x v="1626"/>
    <n v="51.477272727272727"/>
    <x v="4"/>
    <x v="14"/>
    <d v="2011-12-15T03:35:14"/>
    <d v="2012-02-13T03:35:14"/>
  </r>
  <r>
    <x v="28"/>
    <n v="1360"/>
    <x v="0"/>
    <s v="US"/>
    <s v="USD"/>
    <n v="1304628648"/>
    <n v="1302036648"/>
    <b v="0"/>
    <n v="38"/>
    <b v="1"/>
    <s v="music/indie rock"/>
    <x v="1627"/>
    <n v="35.789473684210527"/>
    <x v="4"/>
    <x v="14"/>
    <d v="2011-04-05T20:50:48"/>
    <d v="2011-05-05T20:50:48"/>
  </r>
  <r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x v="14"/>
    <d v="2012-10-10T18:07:07"/>
    <d v="2012-11-09T19:07:07"/>
  </r>
  <r>
    <x v="134"/>
    <n v="1036"/>
    <x v="0"/>
    <s v="US"/>
    <s v="USD"/>
    <n v="1369958400"/>
    <n v="1367286434"/>
    <b v="0"/>
    <n v="37"/>
    <b v="1"/>
    <s v="music/indie rock"/>
    <x v="1629"/>
    <n v="28"/>
    <x v="4"/>
    <x v="14"/>
    <d v="2013-04-30T01:47:14"/>
    <d v="2013-05-31T00:00:00"/>
  </r>
  <r>
    <x v="13"/>
    <n v="5080"/>
    <x v="0"/>
    <s v="US"/>
    <s v="USD"/>
    <n v="1416542400"/>
    <n v="1415472953"/>
    <b v="0"/>
    <n v="99"/>
    <b v="1"/>
    <s v="music/indie rock"/>
    <x v="1630"/>
    <n v="51.313131313131315"/>
    <x v="4"/>
    <x v="14"/>
    <d v="2014-11-08T18:55:53"/>
    <d v="2014-11-21T04:00:00"/>
  </r>
  <r>
    <x v="41"/>
    <n v="2355"/>
    <x v="0"/>
    <s v="US"/>
    <s v="USD"/>
    <n v="1359176974"/>
    <n v="1356584974"/>
    <b v="0"/>
    <n v="44"/>
    <b v="1"/>
    <s v="music/indie rock"/>
    <x v="1631"/>
    <n v="53.522727272727273"/>
    <x v="4"/>
    <x v="14"/>
    <d v="2012-12-27T05:09:34"/>
    <d v="2013-01-26T05:09:34"/>
  </r>
  <r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x v="14"/>
    <d v="2014-10-22T17:03:13"/>
    <d v="2014-11-12T18:03:13"/>
  </r>
  <r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x v="14"/>
    <d v="2012-08-14T04:13:00"/>
    <d v="2012-09-10T03:55:00"/>
  </r>
  <r>
    <x v="23"/>
    <n v="4261"/>
    <x v="0"/>
    <s v="US"/>
    <s v="USD"/>
    <n v="1436115617"/>
    <n v="1433523617"/>
    <b v="0"/>
    <n v="40"/>
    <b v="1"/>
    <s v="music/indie rock"/>
    <x v="1634"/>
    <n v="106.52500000000001"/>
    <x v="4"/>
    <x v="14"/>
    <d v="2015-06-05T17:00:17"/>
    <d v="2015-07-05T17:00:17"/>
  </r>
  <r>
    <x v="13"/>
    <n v="2007"/>
    <x v="0"/>
    <s v="US"/>
    <s v="USD"/>
    <n v="1401253140"/>
    <n v="1398873969"/>
    <b v="0"/>
    <n v="38"/>
    <b v="1"/>
    <s v="music/indie rock"/>
    <x v="28"/>
    <n v="52.815789473684212"/>
    <x v="4"/>
    <x v="14"/>
    <d v="2014-04-30T16:06:09"/>
    <d v="2014-05-28T04:59:00"/>
  </r>
  <r>
    <x v="13"/>
    <n v="2130"/>
    <x v="0"/>
    <s v="US"/>
    <s v="USD"/>
    <n v="1313370000"/>
    <n v="1307594625"/>
    <b v="0"/>
    <n v="39"/>
    <b v="1"/>
    <s v="music/indie rock"/>
    <x v="1635"/>
    <n v="54.615384615384613"/>
    <x v="4"/>
    <x v="14"/>
    <d v="2011-06-09T04:43:45"/>
    <d v="2011-08-15T01:00:00"/>
  </r>
  <r>
    <x v="43"/>
    <n v="300"/>
    <x v="0"/>
    <s v="US"/>
    <s v="USD"/>
    <n v="1366064193"/>
    <n v="1364854593"/>
    <b v="0"/>
    <n v="11"/>
    <b v="1"/>
    <s v="music/indie rock"/>
    <x v="31"/>
    <n v="27.272727272727273"/>
    <x v="4"/>
    <x v="14"/>
    <d v="2013-04-01T22:16:33"/>
    <d v="2013-04-15T22:16:33"/>
  </r>
  <r>
    <x v="39"/>
    <n v="7340"/>
    <x v="0"/>
    <s v="US"/>
    <s v="USD"/>
    <n v="1411505176"/>
    <n v="1408481176"/>
    <b v="0"/>
    <n v="107"/>
    <b v="1"/>
    <s v="music/indie rock"/>
    <x v="1636"/>
    <n v="68.598130841121488"/>
    <x v="4"/>
    <x v="14"/>
    <d v="2014-08-19T20:46:16"/>
    <d v="2014-09-23T20:46:16"/>
  </r>
  <r>
    <x v="10"/>
    <n v="5235"/>
    <x v="0"/>
    <s v="US"/>
    <s v="USD"/>
    <n v="1291870740"/>
    <n v="1286480070"/>
    <b v="0"/>
    <n v="147"/>
    <b v="1"/>
    <s v="music/indie rock"/>
    <x v="1637"/>
    <n v="35.612244897959187"/>
    <x v="4"/>
    <x v="14"/>
    <d v="2010-10-07T19:34:30"/>
    <d v="2010-12-09T04:59:00"/>
  </r>
  <r>
    <x v="15"/>
    <n v="3385"/>
    <x v="0"/>
    <s v="US"/>
    <s v="USD"/>
    <n v="1298167001"/>
    <n v="1295575001"/>
    <b v="0"/>
    <n v="36"/>
    <b v="1"/>
    <s v="music/indie rock"/>
    <x v="1638"/>
    <n v="94.027777777777771"/>
    <x v="4"/>
    <x v="14"/>
    <d v="2011-01-21T01:56:41"/>
    <d v="2011-02-20T01:56:41"/>
  </r>
  <r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x v="14"/>
    <d v="2012-08-15T18:40:03"/>
    <d v="2012-10-02T18:40:03"/>
  </r>
  <r>
    <x v="38"/>
    <n v="1773"/>
    <x v="0"/>
    <s v="US"/>
    <s v="USD"/>
    <n v="1445921940"/>
    <n v="1444699549"/>
    <b v="0"/>
    <n v="35"/>
    <b v="1"/>
    <s v="music/indie rock"/>
    <x v="1640"/>
    <n v="50.657142857142858"/>
    <x v="4"/>
    <x v="14"/>
    <d v="2015-10-13T01:25:49"/>
    <d v="2015-10-27T04:59:00"/>
  </r>
  <r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x v="14"/>
    <d v="2011-06-24T20:08:56"/>
    <d v="2011-07-24T20:08:56"/>
  </r>
  <r>
    <x v="13"/>
    <n v="2015"/>
    <x v="0"/>
    <s v="US"/>
    <s v="USD"/>
    <n v="1345086445"/>
    <n v="1342494445"/>
    <b v="0"/>
    <n v="22"/>
    <b v="1"/>
    <s v="music/indie rock"/>
    <x v="1266"/>
    <n v="91.590909090909093"/>
    <x v="4"/>
    <x v="14"/>
    <d v="2012-07-17T03:07:25"/>
    <d v="2012-08-16T03:07:25"/>
  </r>
  <r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x v="14"/>
    <d v="2013-11-13T23:08:56"/>
    <d v="2014-01-01T23:08:56"/>
  </r>
  <r>
    <x v="63"/>
    <n v="284"/>
    <x v="2"/>
    <s v="CH"/>
    <s v="CHF"/>
    <n v="1484156948"/>
    <n v="1481564948"/>
    <b v="0"/>
    <n v="10"/>
    <b v="0"/>
    <s v="games/video games"/>
    <x v="1643"/>
    <n v="28.4"/>
    <x v="6"/>
    <x v="17"/>
    <d v="2016-12-12T17:49:08"/>
    <d v="2017-01-11T17:49:08"/>
  </r>
  <r>
    <x v="58"/>
    <n v="310"/>
    <x v="2"/>
    <s v="MX"/>
    <s v="MXN"/>
    <n v="1483773169"/>
    <n v="1481181169"/>
    <b v="0"/>
    <n v="3"/>
    <b v="0"/>
    <s v="games/video games"/>
    <x v="1644"/>
    <n v="103.33333333333333"/>
    <x v="6"/>
    <x v="17"/>
    <d v="2016-12-08T07:12:49"/>
    <d v="2017-01-07T07:12:49"/>
  </r>
  <r>
    <x v="2"/>
    <n v="50"/>
    <x v="2"/>
    <s v="US"/>
    <s v="USD"/>
    <n v="1268636340"/>
    <n v="1263982307"/>
    <b v="0"/>
    <n v="5"/>
    <b v="0"/>
    <s v="games/video games"/>
    <x v="709"/>
    <n v="10"/>
    <x v="6"/>
    <x v="17"/>
    <d v="2010-01-20T10:11:47"/>
    <d v="2010-03-15T06:59:00"/>
  </r>
  <r>
    <x v="184"/>
    <n v="115"/>
    <x v="2"/>
    <s v="US"/>
    <s v="USD"/>
    <n v="1291093200"/>
    <n v="1286930435"/>
    <b v="0"/>
    <n v="5"/>
    <b v="0"/>
    <s v="games/video games"/>
    <x v="1645"/>
    <n v="23"/>
    <x v="6"/>
    <x v="17"/>
    <d v="2010-10-13T00:40:35"/>
    <d v="2010-11-30T05:00:00"/>
  </r>
  <r>
    <x v="127"/>
    <n v="852"/>
    <x v="2"/>
    <s v="US"/>
    <s v="USD"/>
    <n v="1438734833"/>
    <n v="1436142833"/>
    <b v="0"/>
    <n v="27"/>
    <b v="0"/>
    <s v="games/video games"/>
    <x v="1646"/>
    <n v="31.555555555555557"/>
    <x v="6"/>
    <x v="17"/>
    <d v="2015-07-06T00:33:53"/>
    <d v="2015-08-05T00:33:53"/>
  </r>
  <r>
    <x v="22"/>
    <n v="10"/>
    <x v="2"/>
    <s v="US"/>
    <s v="USD"/>
    <n v="1418080887"/>
    <n v="1415488887"/>
    <b v="0"/>
    <n v="2"/>
    <b v="0"/>
    <s v="games/video games"/>
    <x v="833"/>
    <n v="5"/>
    <x v="6"/>
    <x v="17"/>
    <d v="2014-11-08T23:21:27"/>
    <d v="2014-12-08T23:21:27"/>
  </r>
  <r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x v="17"/>
    <d v="2015-02-10T12:07:43"/>
    <d v="2015-03-12T11:07:43"/>
  </r>
  <r>
    <x v="36"/>
    <n v="25"/>
    <x v="2"/>
    <s v="CA"/>
    <s v="CAD"/>
    <n v="1411324369"/>
    <n v="1406140369"/>
    <b v="0"/>
    <n v="1"/>
    <b v="0"/>
    <s v="games/video games"/>
    <x v="874"/>
    <n v="25"/>
    <x v="6"/>
    <x v="17"/>
    <d v="2014-07-23T18:32:49"/>
    <d v="2014-09-21T18:32:49"/>
  </r>
  <r>
    <x v="13"/>
    <n v="236"/>
    <x v="2"/>
    <s v="US"/>
    <s v="USD"/>
    <n v="1457570100"/>
    <n v="1454978100"/>
    <b v="0"/>
    <n v="12"/>
    <b v="0"/>
    <s v="games/video games"/>
    <x v="1648"/>
    <n v="19.666666666666668"/>
    <x v="6"/>
    <x v="17"/>
    <d v="2016-02-09T00:35:00"/>
    <d v="2016-03-10T00:35:00"/>
  </r>
  <r>
    <x v="247"/>
    <n v="85"/>
    <x v="2"/>
    <s v="US"/>
    <s v="USD"/>
    <n v="1408154663"/>
    <n v="1405130663"/>
    <b v="0"/>
    <n v="4"/>
    <b v="0"/>
    <s v="games/video games"/>
    <x v="1649"/>
    <n v="21.25"/>
    <x v="6"/>
    <x v="17"/>
    <d v="2014-07-12T02:04:23"/>
    <d v="2014-08-16T02:04:23"/>
  </r>
  <r>
    <x v="2"/>
    <n v="25"/>
    <x v="2"/>
    <s v="US"/>
    <s v="USD"/>
    <n v="1436677091"/>
    <n v="1434085091"/>
    <b v="0"/>
    <n v="3"/>
    <b v="0"/>
    <s v="games/video games"/>
    <x v="152"/>
    <n v="8.3333333333333339"/>
    <x v="6"/>
    <x v="17"/>
    <d v="2015-06-12T04:58:11"/>
    <d v="2015-07-12T04:58:11"/>
  </r>
  <r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x v="17"/>
    <d v="2014-01-04T11:41:32"/>
    <d v="2014-02-03T11:41:32"/>
  </r>
  <r>
    <x v="28"/>
    <n v="16"/>
    <x v="2"/>
    <s v="US"/>
    <s v="USD"/>
    <n v="1303628340"/>
    <n v="1300328399"/>
    <b v="0"/>
    <n v="3"/>
    <b v="0"/>
    <s v="games/video games"/>
    <x v="1462"/>
    <n v="5.333333333333333"/>
    <x v="6"/>
    <x v="17"/>
    <d v="2011-03-17T02:19:59"/>
    <d v="2011-04-24T06:59:00"/>
  </r>
  <r>
    <x v="12"/>
    <n v="104"/>
    <x v="2"/>
    <s v="US"/>
    <s v="USD"/>
    <n v="1367097391"/>
    <n v="1364505391"/>
    <b v="0"/>
    <n v="3"/>
    <b v="0"/>
    <s v="games/video games"/>
    <x v="1651"/>
    <n v="34.666666666666664"/>
    <x v="6"/>
    <x v="17"/>
    <d v="2013-03-28T21:16:31"/>
    <d v="2013-04-27T21:16:31"/>
  </r>
  <r>
    <x v="10"/>
    <n v="478"/>
    <x v="2"/>
    <s v="US"/>
    <s v="USD"/>
    <n v="1349392033"/>
    <n v="1346800033"/>
    <b v="0"/>
    <n v="22"/>
    <b v="0"/>
    <s v="games/video games"/>
    <x v="1652"/>
    <n v="21.727272727272727"/>
    <x v="6"/>
    <x v="17"/>
    <d v="2012-09-04T23:07:13"/>
    <d v="2012-10-04T23:07:13"/>
  </r>
  <r>
    <x v="58"/>
    <n v="47.69"/>
    <x v="2"/>
    <s v="US"/>
    <s v="USD"/>
    <n v="1382184786"/>
    <n v="1379592786"/>
    <b v="0"/>
    <n v="4"/>
    <b v="0"/>
    <s v="games/video games"/>
    <x v="1653"/>
    <n v="11.922499999999999"/>
    <x v="6"/>
    <x v="17"/>
    <d v="2013-09-19T12:13:06"/>
    <d v="2013-10-19T12:13:06"/>
  </r>
  <r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x v="17"/>
    <d v="2014-11-05T18:30:29"/>
    <d v="2014-12-05T18:30:29"/>
  </r>
  <r>
    <x v="28"/>
    <n v="128"/>
    <x v="2"/>
    <s v="GB"/>
    <s v="GBP"/>
    <n v="1383959939"/>
    <n v="1381364339"/>
    <b v="0"/>
    <n v="12"/>
    <b v="0"/>
    <s v="games/video games"/>
    <x v="1655"/>
    <n v="10.666666666666666"/>
    <x v="6"/>
    <x v="17"/>
    <d v="2013-10-10T00:18:59"/>
    <d v="2013-11-09T01:18:59"/>
  </r>
  <r>
    <x v="11"/>
    <n v="1626"/>
    <x v="2"/>
    <s v="US"/>
    <s v="USD"/>
    <n v="1478196008"/>
    <n v="1475604008"/>
    <b v="0"/>
    <n v="56"/>
    <b v="0"/>
    <s v="games/video games"/>
    <x v="1656"/>
    <n v="29.035714285714285"/>
    <x v="6"/>
    <x v="17"/>
    <d v="2016-10-04T18:00:08"/>
    <d v="2016-11-03T18:00:08"/>
  </r>
  <r>
    <x v="69"/>
    <n v="560"/>
    <x v="2"/>
    <s v="US"/>
    <s v="USD"/>
    <n v="1357934424"/>
    <n v="1355342424"/>
    <b v="0"/>
    <n v="11"/>
    <b v="0"/>
    <s v="games/video games"/>
    <x v="1657"/>
    <n v="50.909090909090907"/>
    <x v="6"/>
    <x v="17"/>
    <d v="2012-12-12T20:00:24"/>
    <d v="2013-01-11T20:00:24"/>
  </r>
  <r>
    <x v="36"/>
    <n v="0"/>
    <x v="2"/>
    <s v="US"/>
    <s v="USD"/>
    <n v="1415947159"/>
    <n v="1413351559"/>
    <b v="0"/>
    <n v="0"/>
    <b v="0"/>
    <s v="games/video games"/>
    <x v="109"/>
    <e v="#DIV/0!"/>
    <x v="6"/>
    <x v="17"/>
    <d v="2014-10-15T05:39:19"/>
    <d v="2014-11-14T06:39:19"/>
  </r>
  <r>
    <x v="124"/>
    <n v="601"/>
    <x v="2"/>
    <s v="DE"/>
    <s v="EUR"/>
    <n v="1451494210"/>
    <n v="1449075010"/>
    <b v="0"/>
    <n v="12"/>
    <b v="0"/>
    <s v="games/video games"/>
    <x v="1658"/>
    <n v="50.083333333333336"/>
    <x v="6"/>
    <x v="17"/>
    <d v="2015-12-02T16:50:10"/>
    <d v="2015-12-30T16:50:10"/>
  </r>
  <r>
    <x v="13"/>
    <n v="225"/>
    <x v="2"/>
    <s v="US"/>
    <s v="USD"/>
    <n v="1279738800"/>
    <n v="1275599812"/>
    <b v="0"/>
    <n v="5"/>
    <b v="0"/>
    <s v="games/video games"/>
    <x v="1659"/>
    <n v="45"/>
    <x v="6"/>
    <x v="17"/>
    <d v="2010-06-03T21:16:52"/>
    <d v="2010-07-21T19:00:00"/>
  </r>
  <r>
    <x v="322"/>
    <n v="607"/>
    <x v="2"/>
    <s v="US"/>
    <s v="USD"/>
    <n v="1379164040"/>
    <n v="1376399240"/>
    <b v="0"/>
    <n v="24"/>
    <b v="0"/>
    <s v="games/video games"/>
    <x v="1660"/>
    <n v="25.291666666666668"/>
    <x v="6"/>
    <x v="17"/>
    <d v="2013-08-13T13:07:20"/>
    <d v="2013-09-14T13:07:20"/>
  </r>
  <r>
    <x v="36"/>
    <n v="4565"/>
    <x v="2"/>
    <s v="US"/>
    <s v="USD"/>
    <n v="1385534514"/>
    <n v="1382938914"/>
    <b v="0"/>
    <n v="89"/>
    <b v="0"/>
    <s v="games/video games"/>
    <x v="1661"/>
    <n v="51.292134831460672"/>
    <x v="6"/>
    <x v="17"/>
    <d v="2013-10-28T05:41:54"/>
    <d v="2013-11-27T06:41:54"/>
  </r>
  <r>
    <x v="10"/>
    <n v="1"/>
    <x v="2"/>
    <s v="US"/>
    <s v="USD"/>
    <n v="1455207510"/>
    <n v="1453997910"/>
    <b v="0"/>
    <n v="1"/>
    <b v="0"/>
    <s v="games/video games"/>
    <x v="459"/>
    <n v="1"/>
    <x v="6"/>
    <x v="17"/>
    <d v="2016-01-28T16:18:30"/>
    <d v="2016-02-11T16:18:30"/>
  </r>
  <r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x v="17"/>
    <d v="2014-10-15T07:05:48"/>
    <d v="2014-11-16T08:05:48"/>
  </r>
  <r>
    <x v="213"/>
    <n v="2"/>
    <x v="2"/>
    <s v="GB"/>
    <s v="GBP"/>
    <n v="1427992582"/>
    <n v="1425404182"/>
    <b v="0"/>
    <n v="2"/>
    <b v="0"/>
    <s v="games/video games"/>
    <x v="172"/>
    <n v="1"/>
    <x v="6"/>
    <x v="17"/>
    <d v="2015-03-03T17:36:22"/>
    <d v="2015-04-02T16:36:22"/>
  </r>
  <r>
    <x v="13"/>
    <n v="0"/>
    <x v="2"/>
    <s v="US"/>
    <s v="USD"/>
    <n v="1280534400"/>
    <n v="1277512556"/>
    <b v="0"/>
    <n v="0"/>
    <b v="0"/>
    <s v="games/video games"/>
    <x v="109"/>
    <e v="#DIV/0!"/>
    <x v="6"/>
    <x v="17"/>
    <d v="2010-06-26T00:35:56"/>
    <d v="2010-07-31T00:00:00"/>
  </r>
  <r>
    <x v="63"/>
    <n v="405"/>
    <x v="2"/>
    <s v="NO"/>
    <s v="NOK"/>
    <n v="1468392599"/>
    <n v="1465800599"/>
    <b v="0"/>
    <n v="4"/>
    <b v="0"/>
    <s v="games/video games"/>
    <x v="1663"/>
    <n v="101.25"/>
    <x v="6"/>
    <x v="17"/>
    <d v="2016-06-13T06:49:59"/>
    <d v="2016-07-13T06:49:59"/>
  </r>
  <r>
    <x v="101"/>
    <n v="118"/>
    <x v="2"/>
    <s v="US"/>
    <s v="USD"/>
    <n v="1467231614"/>
    <n v="1464639614"/>
    <b v="0"/>
    <n v="6"/>
    <b v="0"/>
    <s v="games/video games"/>
    <x v="1664"/>
    <n v="19.666666666666668"/>
    <x v="6"/>
    <x v="17"/>
    <d v="2016-05-30T20:20:14"/>
    <d v="2016-06-29T20:20:14"/>
  </r>
  <r>
    <x v="11"/>
    <n v="50"/>
    <x v="2"/>
    <s v="US"/>
    <s v="USD"/>
    <n v="1394909909"/>
    <n v="1392321509"/>
    <b v="0"/>
    <n v="4"/>
    <b v="0"/>
    <s v="games/video games"/>
    <x v="874"/>
    <n v="12.5"/>
    <x v="6"/>
    <x v="17"/>
    <d v="2014-02-13T19:58:29"/>
    <d v="2014-03-15T18:58:29"/>
  </r>
  <r>
    <x v="323"/>
    <n v="34"/>
    <x v="2"/>
    <s v="US"/>
    <s v="USD"/>
    <n v="1420876740"/>
    <n v="1417470718"/>
    <b v="0"/>
    <n v="4"/>
    <b v="0"/>
    <s v="games/video games"/>
    <x v="1665"/>
    <n v="8.5"/>
    <x v="6"/>
    <x v="17"/>
    <d v="2014-12-01T21:51:58"/>
    <d v="2015-01-10T07:59:00"/>
  </r>
  <r>
    <x v="49"/>
    <n v="2"/>
    <x v="2"/>
    <s v="US"/>
    <s v="USD"/>
    <n v="1390921827"/>
    <n v="1389193827"/>
    <b v="0"/>
    <n v="2"/>
    <b v="0"/>
    <s v="games/video games"/>
    <x v="417"/>
    <n v="1"/>
    <x v="6"/>
    <x v="17"/>
    <d v="2014-01-08T15:10:27"/>
    <d v="2014-01-28T15:10:27"/>
  </r>
  <r>
    <x v="10"/>
    <n v="115"/>
    <x v="2"/>
    <s v="GB"/>
    <s v="GBP"/>
    <n v="1459443385"/>
    <n v="1456854985"/>
    <b v="0"/>
    <n v="5"/>
    <b v="0"/>
    <s v="games/video games"/>
    <x v="1666"/>
    <n v="23"/>
    <x v="6"/>
    <x v="17"/>
    <d v="2016-03-01T17:56:25"/>
    <d v="2016-03-31T16:56:25"/>
  </r>
  <r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x v="17"/>
    <d v="2013-08-02T20:30:06"/>
    <d v="2013-09-16T20:30:06"/>
  </r>
  <r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x v="17"/>
    <d v="2016-11-20T23:33:03"/>
    <d v="2016-12-23T07:59:00"/>
  </r>
  <r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x v="17"/>
    <d v="2012-12-21T20:29:34"/>
    <d v="2013-02-04T20:29:34"/>
  </r>
  <r>
    <x v="172"/>
    <n v="26"/>
    <x v="2"/>
    <s v="US"/>
    <s v="USD"/>
    <n v="1310837574"/>
    <n v="1308245574"/>
    <b v="0"/>
    <n v="2"/>
    <b v="0"/>
    <s v="games/video games"/>
    <x v="1670"/>
    <n v="13"/>
    <x v="6"/>
    <x v="17"/>
    <d v="2011-06-16T17:32:54"/>
    <d v="2011-07-16T17:32:54"/>
  </r>
  <r>
    <x v="3"/>
    <n v="85"/>
    <x v="2"/>
    <s v="US"/>
    <s v="USD"/>
    <n v="1337447105"/>
    <n v="1334855105"/>
    <b v="0"/>
    <n v="16"/>
    <b v="0"/>
    <s v="games/video games"/>
    <x v="1671"/>
    <n v="5.3125"/>
    <x v="6"/>
    <x v="17"/>
    <d v="2012-04-19T17:05:05"/>
    <d v="2012-05-19T17:05:05"/>
  </r>
  <r>
    <x v="44"/>
    <n v="463"/>
    <x v="0"/>
    <s v="US"/>
    <s v="USD"/>
    <n v="1443040059"/>
    <n v="1440448059"/>
    <b v="0"/>
    <n v="13"/>
    <b v="1"/>
    <s v="music/rock"/>
    <x v="1672"/>
    <n v="35.615384615384613"/>
    <x v="4"/>
    <x v="11"/>
    <d v="2015-08-24T20:27:39"/>
    <d v="2015-09-23T20:27:39"/>
  </r>
  <r>
    <x v="37"/>
    <n v="5052"/>
    <x v="0"/>
    <s v="US"/>
    <s v="USD"/>
    <n v="1406226191"/>
    <n v="1403547791"/>
    <b v="0"/>
    <n v="58"/>
    <b v="1"/>
    <s v="music/rock"/>
    <x v="1146"/>
    <n v="87.103448275862064"/>
    <x v="4"/>
    <x v="11"/>
    <d v="2014-06-23T18:23:11"/>
    <d v="2014-07-24T18:23:11"/>
  </r>
  <r>
    <x v="30"/>
    <n v="3305"/>
    <x v="0"/>
    <s v="US"/>
    <s v="USD"/>
    <n v="1433735400"/>
    <n v="1429306520"/>
    <b v="0"/>
    <n v="44"/>
    <b v="1"/>
    <s v="music/rock"/>
    <x v="1673"/>
    <n v="75.11363636363636"/>
    <x v="4"/>
    <x v="11"/>
    <d v="2015-04-17T21:35:20"/>
    <d v="2015-06-08T03:50:00"/>
  </r>
  <r>
    <x v="62"/>
    <n v="5645"/>
    <x v="0"/>
    <s v="US"/>
    <s v="USD"/>
    <n v="1466827140"/>
    <n v="1464196414"/>
    <b v="0"/>
    <n v="83"/>
    <b v="1"/>
    <s v="music/rock"/>
    <x v="1674"/>
    <n v="68.01204819277109"/>
    <x v="4"/>
    <x v="11"/>
    <d v="2016-05-25T17:13:34"/>
    <d v="2016-06-25T03:59:00"/>
  </r>
  <r>
    <x v="30"/>
    <n v="3466"/>
    <x v="0"/>
    <s v="FR"/>
    <s v="EUR"/>
    <n v="1460127635"/>
    <n v="1457539235"/>
    <b v="0"/>
    <n v="117"/>
    <b v="1"/>
    <s v="music/rock"/>
    <x v="1675"/>
    <n v="29.623931623931625"/>
    <x v="4"/>
    <x v="11"/>
    <d v="2016-03-09T16:00:35"/>
    <d v="2016-04-08T15:00:35"/>
  </r>
  <r>
    <x v="13"/>
    <n v="2932"/>
    <x v="0"/>
    <s v="US"/>
    <s v="USD"/>
    <n v="1417813618"/>
    <n v="1413922018"/>
    <b v="0"/>
    <n v="32"/>
    <b v="1"/>
    <s v="music/rock"/>
    <x v="1676"/>
    <n v="91.625"/>
    <x v="4"/>
    <x v="11"/>
    <d v="2014-10-21T20:06:58"/>
    <d v="2014-12-05T21:06:58"/>
  </r>
  <r>
    <x v="325"/>
    <n v="180"/>
    <x v="0"/>
    <s v="US"/>
    <s v="USD"/>
    <n v="1347672937"/>
    <n v="1346463337"/>
    <b v="0"/>
    <n v="8"/>
    <b v="1"/>
    <s v="music/rock"/>
    <x v="43"/>
    <n v="22.5"/>
    <x v="4"/>
    <x v="11"/>
    <d v="2012-09-01T01:35:37"/>
    <d v="2012-09-15T01:35:37"/>
  </r>
  <r>
    <x v="102"/>
    <n v="21884.69"/>
    <x v="0"/>
    <s v="US"/>
    <s v="USD"/>
    <n v="1486702800"/>
    <n v="1484058261"/>
    <b v="0"/>
    <n v="340"/>
    <b v="1"/>
    <s v="music/rock"/>
    <x v="1677"/>
    <n v="64.366735294117646"/>
    <x v="4"/>
    <x v="11"/>
    <d v="2017-01-10T14:24:21"/>
    <d v="2017-02-10T05:00:00"/>
  </r>
  <r>
    <x v="326"/>
    <n v="153"/>
    <x v="0"/>
    <s v="US"/>
    <s v="USD"/>
    <n v="1488473351"/>
    <n v="1488214151"/>
    <b v="0"/>
    <n v="7"/>
    <b v="1"/>
    <s v="music/rock"/>
    <x v="31"/>
    <n v="21.857142857142858"/>
    <x v="4"/>
    <x v="11"/>
    <d v="2017-02-27T16:49:11"/>
    <d v="2017-03-02T16:49:11"/>
  </r>
  <r>
    <x v="18"/>
    <n v="633"/>
    <x v="0"/>
    <s v="US"/>
    <s v="USD"/>
    <n v="1440266422"/>
    <n v="1436810422"/>
    <b v="0"/>
    <n v="19"/>
    <b v="1"/>
    <s v="music/rock"/>
    <x v="1678"/>
    <n v="33.315789473684212"/>
    <x v="4"/>
    <x v="11"/>
    <d v="2015-07-13T18:00:22"/>
    <d v="2015-08-22T18:00:22"/>
  </r>
  <r>
    <x v="23"/>
    <n v="4243"/>
    <x v="0"/>
    <s v="US"/>
    <s v="USD"/>
    <n v="1434949200"/>
    <n v="1431903495"/>
    <b v="0"/>
    <n v="47"/>
    <b v="1"/>
    <s v="music/rock"/>
    <x v="1679"/>
    <n v="90.276595744680847"/>
    <x v="4"/>
    <x v="11"/>
    <d v="2015-05-17T22:58:15"/>
    <d v="2015-06-22T05:00:00"/>
  </r>
  <r>
    <x v="28"/>
    <n v="1000"/>
    <x v="0"/>
    <s v="US"/>
    <s v="USD"/>
    <n v="1429365320"/>
    <n v="1426773320"/>
    <b v="0"/>
    <n v="13"/>
    <b v="1"/>
    <s v="music/rock"/>
    <x v="31"/>
    <n v="76.92307692307692"/>
    <x v="4"/>
    <x v="11"/>
    <d v="2015-03-19T13:55:20"/>
    <d v="2015-04-18T13:55:20"/>
  </r>
  <r>
    <x v="285"/>
    <n v="5331"/>
    <x v="0"/>
    <s v="US"/>
    <s v="USD"/>
    <n v="1378785540"/>
    <n v="1376066243"/>
    <b v="0"/>
    <n v="90"/>
    <b v="1"/>
    <s v="music/rock"/>
    <x v="1680"/>
    <n v="59.233333333333334"/>
    <x v="4"/>
    <x v="11"/>
    <d v="2013-08-09T16:37:23"/>
    <d v="2013-09-10T03:59:00"/>
  </r>
  <r>
    <x v="23"/>
    <n v="4119"/>
    <x v="0"/>
    <s v="GB"/>
    <s v="GBP"/>
    <n v="1462453307"/>
    <n v="1459861307"/>
    <b v="0"/>
    <n v="63"/>
    <b v="1"/>
    <s v="music/rock"/>
    <x v="1681"/>
    <n v="65.38095238095238"/>
    <x v="4"/>
    <x v="11"/>
    <d v="2016-04-05T13:01:47"/>
    <d v="2016-05-05T13:01:47"/>
  </r>
  <r>
    <x v="176"/>
    <n v="1750"/>
    <x v="0"/>
    <s v="US"/>
    <s v="USD"/>
    <n v="1469059986"/>
    <n v="1468455186"/>
    <b v="0"/>
    <n v="26"/>
    <b v="1"/>
    <s v="music/rock"/>
    <x v="1682"/>
    <n v="67.307692307692307"/>
    <x v="4"/>
    <x v="11"/>
    <d v="2016-07-14T00:13:06"/>
    <d v="2016-07-21T00:13:06"/>
  </r>
  <r>
    <x v="10"/>
    <n v="6301"/>
    <x v="0"/>
    <s v="US"/>
    <s v="USD"/>
    <n v="1430579509"/>
    <n v="1427987509"/>
    <b v="0"/>
    <n v="71"/>
    <b v="1"/>
    <s v="music/rock"/>
    <x v="1683"/>
    <n v="88.74647887323944"/>
    <x v="4"/>
    <x v="11"/>
    <d v="2015-04-02T15:11:49"/>
    <d v="2015-05-02T15:11:49"/>
  </r>
  <r>
    <x v="30"/>
    <n v="2503"/>
    <x v="0"/>
    <s v="US"/>
    <s v="USD"/>
    <n v="1465192867"/>
    <n v="1463032867"/>
    <b v="0"/>
    <n v="38"/>
    <b v="1"/>
    <s v="music/rock"/>
    <x v="1684"/>
    <n v="65.868421052631575"/>
    <x v="4"/>
    <x v="11"/>
    <d v="2016-05-12T06:01:07"/>
    <d v="2016-06-06T06:01:07"/>
  </r>
  <r>
    <x v="31"/>
    <n v="34660"/>
    <x v="0"/>
    <s v="US"/>
    <s v="USD"/>
    <n v="1484752597"/>
    <n v="1482160597"/>
    <b v="0"/>
    <n v="859"/>
    <b v="1"/>
    <s v="music/rock"/>
    <x v="1675"/>
    <n v="40.349243306169967"/>
    <x v="4"/>
    <x v="11"/>
    <d v="2016-12-19T15:16:37"/>
    <d v="2017-01-18T15:16:37"/>
  </r>
  <r>
    <x v="28"/>
    <n v="1614"/>
    <x v="0"/>
    <s v="US"/>
    <s v="USD"/>
    <n v="1428725192"/>
    <n v="1426133192"/>
    <b v="0"/>
    <n v="21"/>
    <b v="1"/>
    <s v="music/rock"/>
    <x v="1685"/>
    <n v="76.857142857142861"/>
    <x v="4"/>
    <x v="11"/>
    <d v="2015-03-12T04:06:32"/>
    <d v="2015-04-11T04:06:32"/>
  </r>
  <r>
    <x v="10"/>
    <n v="5359.21"/>
    <x v="0"/>
    <s v="US"/>
    <s v="USD"/>
    <n v="1447434268"/>
    <n v="1443801868"/>
    <b v="0"/>
    <n v="78"/>
    <b v="1"/>
    <s v="music/rock"/>
    <x v="1686"/>
    <n v="68.707820512820518"/>
    <x v="4"/>
    <x v="11"/>
    <d v="2015-10-02T16:04:28"/>
    <d v="2015-11-13T17:04:28"/>
  </r>
  <r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x v="32"/>
    <d v="2017-02-07T00:07:33"/>
    <d v="2017-02-21T00:07:33"/>
  </r>
  <r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x v="32"/>
    <d v="2014-08-28T21:37:05"/>
    <d v="2014-10-02T21:37:05"/>
  </r>
  <r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x v="32"/>
    <d v="2017-01-10T08:46:17"/>
    <d v="2017-02-09T05:00:00"/>
  </r>
  <r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x v="32"/>
    <d v="2016-01-11T16:34:01"/>
    <d v="2016-01-25T16:00:00"/>
  </r>
  <r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x v="32"/>
    <d v="2013-02-14T08:23:59"/>
    <d v="2013-03-26T08:23:59"/>
  </r>
  <r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x v="32"/>
    <d v="2016-08-01T14:45:43"/>
    <d v="2016-09-07T02:00:00"/>
  </r>
  <r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x v="32"/>
    <d v="2015-03-05T05:01:06"/>
    <d v="2015-04-03T03:59:00"/>
  </r>
  <r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x v="32"/>
    <d v="2016-09-20T14:04:01"/>
    <d v="2016-10-25T17:00:00"/>
  </r>
  <r>
    <x v="38"/>
    <n v="6039"/>
    <x v="0"/>
    <s v="GB"/>
    <s v="GBP"/>
    <n v="1461276000"/>
    <n v="1460055300"/>
    <b v="0"/>
    <n v="88"/>
    <b v="1"/>
    <s v="games/tabletop games"/>
    <x v="1695"/>
    <n v="68.625"/>
    <x v="6"/>
    <x v="32"/>
    <d v="2016-04-07T18:55:00"/>
    <d v="2016-04-21T22:00:00"/>
  </r>
  <r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x v="32"/>
    <d v="2016-02-17T15:00:04"/>
    <d v="2016-03-23T06:59:00"/>
  </r>
  <r>
    <x v="47"/>
    <n v="898"/>
    <x v="0"/>
    <s v="GB"/>
    <s v="GBP"/>
    <n v="1487102427"/>
    <n v="1486065627"/>
    <b v="0"/>
    <n v="25"/>
    <b v="1"/>
    <s v="games/tabletop games"/>
    <x v="1697"/>
    <n v="35.92"/>
    <x v="6"/>
    <x v="32"/>
    <d v="2017-02-02T20:00:27"/>
    <d v="2017-02-14T20:00:27"/>
  </r>
  <r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x v="32"/>
    <d v="2016-11-17T20:25:44"/>
    <d v="2016-12-15T23:00:00"/>
  </r>
  <r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x v="32"/>
    <d v="2016-10-21T09:44:32"/>
    <d v="2016-11-21T04:59:00"/>
  </r>
  <r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x v="32"/>
    <d v="2016-02-25T18:11:30"/>
    <d v="2016-03-26T17:11:30"/>
  </r>
  <r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x v="32"/>
    <d v="2015-07-12T18:31:40"/>
    <d v="2015-08-11T18:31:40"/>
  </r>
  <r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x v="32"/>
    <d v="2016-11-01T11:41:42"/>
    <d v="2016-12-02T07:00:00"/>
  </r>
  <r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x v="32"/>
    <d v="2015-01-29T14:00:59"/>
    <d v="2015-02-28T14:00:59"/>
  </r>
  <r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x v="32"/>
    <d v="2015-10-15T12:20:00"/>
    <d v="2015-11-14T13:20:00"/>
  </r>
  <r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x v="32"/>
    <d v="2015-09-15T09:59:58"/>
    <d v="2015-10-15T09:59:58"/>
  </r>
  <r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x v="32"/>
    <d v="2015-06-08T15:01:08"/>
    <d v="2015-07-06T03:00:00"/>
  </r>
  <r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x v="15"/>
    <d v="2013-01-02T20:19:25"/>
    <d v="2013-01-16T20:19:25"/>
  </r>
  <r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x v="15"/>
    <d v="2012-10-02T20:22:48"/>
    <d v="2012-11-01T20:22:48"/>
  </r>
  <r>
    <x v="13"/>
    <n v="2191"/>
    <x v="0"/>
    <s v="CA"/>
    <s v="CAD"/>
    <n v="1443127082"/>
    <n v="1440535082"/>
    <b v="0"/>
    <n v="50"/>
    <b v="1"/>
    <s v="music/electronic music"/>
    <x v="1708"/>
    <n v="43.82"/>
    <x v="4"/>
    <x v="15"/>
    <d v="2015-08-25T20:38:02"/>
    <d v="2015-09-24T20:38:02"/>
  </r>
  <r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x v="15"/>
    <d v="2013-02-07T07:28:39"/>
    <d v="2013-03-09T07:28:39"/>
  </r>
  <r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x v="15"/>
    <d v="2012-05-02T19:43:09"/>
    <d v="2012-06-01T19:43:09"/>
  </r>
  <r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x v="15"/>
    <d v="2012-03-29T06:10:24"/>
    <d v="2012-04-16T06:10:24"/>
  </r>
  <r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x v="15"/>
    <d v="2013-10-17T04:39:33"/>
    <d v="2013-11-16T05:39:33"/>
  </r>
  <r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x v="15"/>
    <d v="2012-02-07T21:10:26"/>
    <d v="2012-04-07T04:00:00"/>
  </r>
  <r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x v="15"/>
    <d v="2014-04-03T11:30:44"/>
    <d v="2014-04-14T23:00:00"/>
  </r>
  <r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x v="15"/>
    <d v="2012-02-17T01:35:10"/>
    <d v="2012-04-14T17:36:00"/>
  </r>
  <r>
    <x v="30"/>
    <n v="4890"/>
    <x v="0"/>
    <s v="US"/>
    <s v="USD"/>
    <n v="1397113140"/>
    <n v="1395168625"/>
    <b v="0"/>
    <n v="120"/>
    <b v="1"/>
    <s v="music/electronic music"/>
    <x v="1714"/>
    <n v="40.75"/>
    <x v="4"/>
    <x v="15"/>
    <d v="2014-03-18T18:50:25"/>
    <d v="2014-04-10T06:59:00"/>
  </r>
  <r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x v="15"/>
    <d v="2013-10-01T17:56:17"/>
    <d v="2013-11-04T01:00:00"/>
  </r>
  <r>
    <x v="328"/>
    <n v="10"/>
    <x v="0"/>
    <s v="US"/>
    <s v="USD"/>
    <n v="1431719379"/>
    <n v="1429127379"/>
    <b v="0"/>
    <n v="1"/>
    <b v="1"/>
    <s v="music/electronic music"/>
    <x v="1716"/>
    <n v="10"/>
    <x v="4"/>
    <x v="15"/>
    <d v="2015-04-15T19:49:39"/>
    <d v="2015-05-15T19:49:39"/>
  </r>
  <r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x v="15"/>
    <d v="2014-01-07T19:00:48"/>
    <d v="2014-02-06T19:00:48"/>
  </r>
  <r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x v="15"/>
    <d v="2012-02-19T17:12:52"/>
    <d v="2012-03-13T06:59:00"/>
  </r>
  <r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x v="15"/>
    <d v="2015-07-09T18:02:25"/>
    <d v="2015-07-23T18:02:25"/>
  </r>
  <r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x v="15"/>
    <d v="2015-10-22T18:38:33"/>
    <d v="2015-11-02T08:00:00"/>
  </r>
  <r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x v="15"/>
    <d v="2012-08-06T19:29:43"/>
    <d v="2012-08-29T00:00:00"/>
  </r>
  <r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x v="15"/>
    <d v="2015-07-20T17:15:12"/>
    <d v="2015-08-19T17:15:12"/>
  </r>
  <r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x v="15"/>
    <d v="2013-06-27T01:27:16"/>
    <d v="2013-07-27T01:27:16"/>
  </r>
  <r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x v="32"/>
    <d v="2016-03-23T16:00:09"/>
    <d v="2016-04-23T00:00:00"/>
  </r>
  <r>
    <x v="2"/>
    <n v="813"/>
    <x v="0"/>
    <s v="US"/>
    <s v="USD"/>
    <n v="1327776847"/>
    <n v="1325184847"/>
    <b v="0"/>
    <n v="30"/>
    <b v="1"/>
    <s v="games/tabletop games"/>
    <x v="1724"/>
    <n v="27.1"/>
    <x v="6"/>
    <x v="32"/>
    <d v="2011-12-29T18:54:07"/>
    <d v="2012-01-28T18:54:07"/>
  </r>
  <r>
    <x v="330"/>
    <n v="20631"/>
    <x v="0"/>
    <s v="CA"/>
    <s v="CAD"/>
    <n v="1435418568"/>
    <n v="1432826568"/>
    <b v="0"/>
    <n v="100"/>
    <b v="1"/>
    <s v="games/tabletop games"/>
    <x v="1725"/>
    <n v="206.31"/>
    <x v="6"/>
    <x v="32"/>
    <d v="2015-05-28T15:22:48"/>
    <d v="2015-06-27T15:22:48"/>
  </r>
  <r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x v="32"/>
    <d v="2016-10-01T16:01:15"/>
    <d v="2016-10-29T19:00:00"/>
  </r>
  <r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x v="32"/>
    <d v="2014-08-22T19:00:15"/>
    <d v="2014-09-21T19:00:15"/>
  </r>
  <r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x v="32"/>
    <d v="2016-01-12T19:10:22"/>
    <d v="2016-02-12T04:59:00"/>
  </r>
  <r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x v="32"/>
    <d v="2013-10-14T19:22:35"/>
    <d v="2013-11-13T20:22:35"/>
  </r>
  <r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x v="32"/>
    <d v="2015-07-17T06:40:36"/>
    <d v="2015-08-16T06:40:36"/>
  </r>
  <r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x v="32"/>
    <d v="2013-07-29T15:56:31"/>
    <d v="2013-09-03T04:00:00"/>
  </r>
  <r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x v="32"/>
    <d v="2014-03-26T21:08:47"/>
    <d v="2014-04-25T21:08:47"/>
  </r>
  <r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x v="32"/>
    <d v="2013-05-29T21:51:41"/>
    <d v="2013-06-25T05:00:00"/>
  </r>
  <r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x v="32"/>
    <d v="2014-06-16T19:03:28"/>
    <d v="2014-07-19T03:00:00"/>
  </r>
  <r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x v="32"/>
    <d v="2015-11-23T09:05:39"/>
    <d v="2015-12-14T00:00:00"/>
  </r>
  <r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x v="32"/>
    <d v="2016-12-06T19:47:27"/>
    <d v="2017-01-05T19:47:27"/>
  </r>
  <r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x v="32"/>
    <d v="2015-02-27T00:31:51"/>
    <d v="2015-03-28T23:31:51"/>
  </r>
  <r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x v="32"/>
    <d v="2016-01-02T14:48:43"/>
    <d v="2016-02-01T14:48:43"/>
  </r>
  <r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x v="32"/>
    <d v="2014-10-03T00:04:43"/>
    <d v="2014-11-12T07:59:00"/>
  </r>
  <r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x v="32"/>
    <d v="2017-02-08T14:55:16"/>
    <d v="2017-03-10T14:55:16"/>
  </r>
  <r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x v="32"/>
    <d v="2013-10-25T23:00:14"/>
    <d v="2013-12-01T04:02:00"/>
  </r>
  <r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x v="32"/>
    <d v="2016-03-23T19:49:04"/>
    <d v="2016-04-22T19:49:04"/>
  </r>
  <r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x v="32"/>
    <d v="2017-01-31T19:51:40"/>
    <d v="2017-03-02T19:51:40"/>
  </r>
  <r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x v="32"/>
    <d v="2013-10-22T13:48:53"/>
    <d v="2013-11-27T03:02:00"/>
  </r>
  <r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x v="32"/>
    <d v="2017-03-06T18:01:30"/>
    <d v="2017-03-13T03:00:00"/>
  </r>
  <r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x v="32"/>
    <d v="2016-10-04T19:39:06"/>
    <d v="2016-10-16T20:30:00"/>
  </r>
  <r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x v="32"/>
    <d v="2014-01-21T17:00:17"/>
    <d v="2014-02-21T18:00:00"/>
  </r>
  <r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x v="32"/>
    <d v="2015-08-05T19:00:10"/>
    <d v="2015-09-04T19:00:10"/>
  </r>
  <r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x v="32"/>
    <d v="2015-07-15T15:59:25"/>
    <d v="2015-07-29T15:59:25"/>
  </r>
  <r>
    <x v="39"/>
    <n v="7505"/>
    <x v="0"/>
    <s v="GB"/>
    <s v="GBP"/>
    <n v="1481749278"/>
    <n v="1479157278"/>
    <b v="0"/>
    <n v="128"/>
    <b v="1"/>
    <s v="games/tabletop games"/>
    <x v="1749"/>
    <n v="58.6328125"/>
    <x v="6"/>
    <x v="32"/>
    <d v="2016-11-14T21:01:18"/>
    <d v="2016-12-14T21:01:18"/>
  </r>
  <r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x v="32"/>
    <d v="2013-03-03T16:52:45"/>
    <d v="2013-04-02T15:52:45"/>
  </r>
  <r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x v="32"/>
    <d v="2016-11-03T00:07:53"/>
    <d v="2016-12-03T01:07:53"/>
  </r>
  <r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x v="32"/>
    <d v="2014-07-26T08:17:57"/>
    <d v="2014-08-16T08:17:57"/>
  </r>
  <r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x v="32"/>
    <d v="2016-07-22T07:52:18"/>
    <d v="2016-08-06T07:52:18"/>
  </r>
  <r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x v="32"/>
    <d v="2015-10-19T15:09:07"/>
    <d v="2015-11-18T16:09:07"/>
  </r>
  <r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x v="32"/>
    <d v="2017-01-17T15:32:48"/>
    <d v="2017-01-24T15:32:48"/>
  </r>
  <r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x v="32"/>
    <d v="2016-04-07T22:50:51"/>
    <d v="2016-05-07T22:50:51"/>
  </r>
  <r>
    <x v="334"/>
    <n v="1069"/>
    <x v="0"/>
    <s v="GB"/>
    <s v="GBP"/>
    <n v="1479811846"/>
    <n v="1478602246"/>
    <b v="0"/>
    <n v="50"/>
    <b v="1"/>
    <s v="games/tabletop games"/>
    <x v="1757"/>
    <n v="21.38"/>
    <x v="6"/>
    <x v="32"/>
    <d v="2016-11-08T10:50:46"/>
    <d v="2016-11-22T10:50:46"/>
  </r>
  <r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x v="32"/>
    <d v="2016-05-15T22:28:49"/>
    <d v="2016-06-19T23:00:00"/>
  </r>
  <r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x v="32"/>
    <d v="2015-05-12T18:01:27"/>
    <d v="2015-06-11T18:01:27"/>
  </r>
  <r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x v="32"/>
    <d v="2016-11-28T19:18:56"/>
    <d v="2016-12-08T19:18:56"/>
  </r>
  <r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x v="32"/>
    <d v="2014-02-25T00:24:10"/>
    <d v="2014-03-26T23:24:10"/>
  </r>
  <r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x v="32"/>
    <d v="2017-01-24T17:23:40"/>
    <d v="2017-02-14T17:23:40"/>
  </r>
  <r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x v="32"/>
    <d v="2014-10-14T14:02:38"/>
    <d v="2014-11-18T00:00:00"/>
  </r>
  <r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x v="32"/>
    <d v="2015-01-10T19:58:33"/>
    <d v="2015-01-31T19:58:33"/>
  </r>
  <r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x v="32"/>
    <d v="2016-05-06T13:58:34"/>
    <d v="2016-05-23T03:00:00"/>
  </r>
  <r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x v="32"/>
    <d v="2016-11-15T20:28:27"/>
    <d v="2016-11-22T20:28:27"/>
  </r>
  <r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x v="32"/>
    <d v="2016-04-09T20:59:52"/>
    <d v="2016-04-27T02:00:00"/>
  </r>
  <r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x v="32"/>
    <d v="2014-11-25T19:54:57"/>
    <d v="2014-12-21T01:00:00"/>
  </r>
  <r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x v="32"/>
    <d v="2017-02-10T01:58:35"/>
    <d v="2017-03-12T01:58:35"/>
  </r>
  <r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x v="32"/>
    <d v="2017-02-10T16:54:23"/>
    <d v="2017-03-07T05:00:00"/>
  </r>
  <r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x v="32"/>
    <d v="2016-12-21T20:51:53"/>
    <d v="2017-01-10T21:59:00"/>
  </r>
  <r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x v="32"/>
    <d v="2016-11-10T00:00:04"/>
    <d v="2016-12-10T00:00:04"/>
  </r>
  <r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x v="32"/>
    <d v="2015-11-07T16:47:16"/>
    <d v="2015-12-07T16:47:16"/>
  </r>
  <r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x v="32"/>
    <d v="2017-02-15T13:10:42"/>
    <d v="2017-03-12T12:10:42"/>
  </r>
  <r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x v="32"/>
    <d v="2014-01-24T12:00:57"/>
    <d v="2014-02-23T12:00:57"/>
  </r>
  <r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x v="32"/>
    <d v="2014-11-22T14:47:59"/>
    <d v="2014-12-22T14:47:59"/>
  </r>
  <r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x v="32"/>
    <d v="2013-12-06T15:38:09"/>
    <d v="2014-01-05T15:38:09"/>
  </r>
  <r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x v="32"/>
    <d v="2012-01-28T16:17:03"/>
    <d v="2012-02-27T16:17:03"/>
  </r>
  <r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x v="32"/>
    <d v="2015-11-30T17:01:07"/>
    <d v="2016-01-03T22:59:00"/>
  </r>
  <r>
    <x v="28"/>
    <n v="1538"/>
    <x v="0"/>
    <s v="US"/>
    <s v="USD"/>
    <n v="1423022400"/>
    <n v="1421436099"/>
    <b v="0"/>
    <n v="32"/>
    <b v="1"/>
    <s v="games/tabletop games"/>
    <x v="1779"/>
    <n v="48.0625"/>
    <x v="6"/>
    <x v="32"/>
    <d v="2015-01-16T19:21:39"/>
    <d v="2015-02-04T04:00:00"/>
  </r>
  <r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x v="32"/>
    <d v="2015-08-18T14:59:51"/>
    <d v="2015-09-17T14:59:51"/>
  </r>
  <r>
    <x v="43"/>
    <n v="555"/>
    <x v="0"/>
    <s v="US"/>
    <s v="USD"/>
    <n v="1311576600"/>
    <n v="1306219897"/>
    <b v="0"/>
    <n v="11"/>
    <b v="1"/>
    <s v="music/rock"/>
    <x v="1781"/>
    <n v="50.454545454545453"/>
    <x v="4"/>
    <x v="11"/>
    <d v="2011-05-24T06:51:37"/>
    <d v="2011-07-25T06:50:00"/>
  </r>
  <r>
    <x v="47"/>
    <n v="1390"/>
    <x v="0"/>
    <s v="US"/>
    <s v="USD"/>
    <n v="1452744686"/>
    <n v="1447560686"/>
    <b v="0"/>
    <n v="12"/>
    <b v="1"/>
    <s v="music/rock"/>
    <x v="1782"/>
    <n v="115.83333333333333"/>
    <x v="4"/>
    <x v="11"/>
    <d v="2015-11-15T04:11:26"/>
    <d v="2016-01-14T04:11:26"/>
  </r>
  <r>
    <x v="9"/>
    <n v="3025.66"/>
    <x v="0"/>
    <s v="US"/>
    <s v="USD"/>
    <n v="1336528804"/>
    <n v="1331348404"/>
    <b v="0"/>
    <n v="48"/>
    <b v="1"/>
    <s v="music/rock"/>
    <x v="1783"/>
    <n v="63.03458333333333"/>
    <x v="4"/>
    <x v="11"/>
    <d v="2012-03-10T03:00:04"/>
    <d v="2012-05-09T02:00:04"/>
  </r>
  <r>
    <x v="12"/>
    <n v="6373.27"/>
    <x v="0"/>
    <s v="US"/>
    <s v="USD"/>
    <n v="1299902400"/>
    <n v="1297451245"/>
    <b v="0"/>
    <n v="59"/>
    <b v="1"/>
    <s v="music/rock"/>
    <x v="1784"/>
    <n v="108.02152542372882"/>
    <x v="4"/>
    <x v="11"/>
    <d v="2011-02-11T19:07:25"/>
    <d v="2011-03-12T04:00:00"/>
  </r>
  <r>
    <x v="9"/>
    <n v="3641"/>
    <x v="0"/>
    <s v="US"/>
    <s v="USD"/>
    <n v="1340944043"/>
    <n v="1338352043"/>
    <b v="0"/>
    <n v="79"/>
    <b v="1"/>
    <s v="music/rock"/>
    <x v="1785"/>
    <n v="46.088607594936711"/>
    <x v="4"/>
    <x v="11"/>
    <d v="2012-05-30T04:27:23"/>
    <d v="2012-06-29T04:27:23"/>
  </r>
  <r>
    <x v="15"/>
    <n v="1501"/>
    <x v="0"/>
    <s v="US"/>
    <s v="USD"/>
    <n v="1378439940"/>
    <n v="1376003254"/>
    <b v="0"/>
    <n v="14"/>
    <b v="1"/>
    <s v="music/rock"/>
    <x v="1395"/>
    <n v="107.21428571428571"/>
    <x v="4"/>
    <x v="11"/>
    <d v="2013-08-08T23:07:34"/>
    <d v="2013-09-06T03:59:00"/>
  </r>
  <r>
    <x v="37"/>
    <n v="5398.99"/>
    <x v="0"/>
    <s v="US"/>
    <s v="USD"/>
    <n v="1403539260"/>
    <n v="1401724860"/>
    <b v="0"/>
    <n v="106"/>
    <b v="1"/>
    <s v="music/rock"/>
    <x v="1786"/>
    <n v="50.9338679245283"/>
    <x v="4"/>
    <x v="11"/>
    <d v="2014-06-02T16:01:00"/>
    <d v="2014-06-23T16:01:00"/>
  </r>
  <r>
    <x v="28"/>
    <n v="1001"/>
    <x v="0"/>
    <s v="US"/>
    <s v="USD"/>
    <n v="1340733600"/>
    <n v="1339098689"/>
    <b v="0"/>
    <n v="25"/>
    <b v="1"/>
    <s v="music/rock"/>
    <x v="1787"/>
    <n v="40.04"/>
    <x v="4"/>
    <x v="11"/>
    <d v="2012-06-07T19:51:29"/>
    <d v="2012-06-26T18:00:00"/>
  </r>
  <r>
    <x v="15"/>
    <n v="1611"/>
    <x v="0"/>
    <s v="US"/>
    <s v="USD"/>
    <n v="1386372120"/>
    <n v="1382659060"/>
    <b v="0"/>
    <n v="25"/>
    <b v="1"/>
    <s v="music/rock"/>
    <x v="202"/>
    <n v="64.44"/>
    <x v="4"/>
    <x v="11"/>
    <d v="2013-10-24T23:57:40"/>
    <d v="2013-12-06T23:22:00"/>
  </r>
  <r>
    <x v="15"/>
    <n v="1561"/>
    <x v="0"/>
    <s v="US"/>
    <s v="USD"/>
    <n v="1259686800"/>
    <n v="1252908330"/>
    <b v="0"/>
    <n v="29"/>
    <b v="1"/>
    <s v="music/rock"/>
    <x v="1788"/>
    <n v="53.827586206896555"/>
    <x v="4"/>
    <x v="11"/>
    <d v="2009-09-14T06:05:30"/>
    <d v="2009-12-01T17:00:00"/>
  </r>
  <r>
    <x v="30"/>
    <n v="4320"/>
    <x v="0"/>
    <s v="US"/>
    <s v="USD"/>
    <n v="1335153600"/>
    <n v="1332199618"/>
    <b v="0"/>
    <n v="43"/>
    <b v="1"/>
    <s v="music/rock"/>
    <x v="1789"/>
    <n v="100.46511627906976"/>
    <x v="4"/>
    <x v="11"/>
    <d v="2012-03-19T23:26:58"/>
    <d v="2012-04-23T04:00:00"/>
  </r>
  <r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x v="11"/>
    <d v="2012-03-19T16:44:36"/>
    <d v="2012-04-18T16:44:36"/>
  </r>
  <r>
    <x v="16"/>
    <n v="920"/>
    <x v="0"/>
    <s v="US"/>
    <s v="USD"/>
    <n v="1348545540"/>
    <n v="1346345999"/>
    <b v="0"/>
    <n v="27"/>
    <b v="1"/>
    <s v="music/rock"/>
    <x v="1791"/>
    <n v="34.074074074074076"/>
    <x v="4"/>
    <x v="11"/>
    <d v="2012-08-30T16:59:59"/>
    <d v="2012-09-25T03:59:00"/>
  </r>
  <r>
    <x v="10"/>
    <n v="7304.04"/>
    <x v="0"/>
    <s v="US"/>
    <s v="USD"/>
    <n v="1358702480"/>
    <n v="1356110480"/>
    <b v="0"/>
    <n v="112"/>
    <b v="1"/>
    <s v="music/rock"/>
    <x v="1792"/>
    <n v="65.214642857142863"/>
    <x v="4"/>
    <x v="11"/>
    <d v="2012-12-21T17:21:20"/>
    <d v="2013-01-20T17:21:20"/>
  </r>
  <r>
    <x v="38"/>
    <n v="1503"/>
    <x v="0"/>
    <s v="US"/>
    <s v="USD"/>
    <n v="1359240856"/>
    <n v="1356648856"/>
    <b v="0"/>
    <n v="34"/>
    <b v="1"/>
    <s v="music/rock"/>
    <x v="1410"/>
    <n v="44.205882352941174"/>
    <x v="4"/>
    <x v="11"/>
    <d v="2012-12-27T22:54:16"/>
    <d v="2013-01-26T22:54:16"/>
  </r>
  <r>
    <x v="39"/>
    <n v="10435"/>
    <x v="0"/>
    <s v="US"/>
    <s v="USD"/>
    <n v="1330018426"/>
    <n v="1326994426"/>
    <b v="0"/>
    <n v="145"/>
    <b v="1"/>
    <s v="music/rock"/>
    <x v="1793"/>
    <n v="71.965517241379317"/>
    <x v="4"/>
    <x v="11"/>
    <d v="2012-01-19T17:33:46"/>
    <d v="2012-02-23T17:33:46"/>
  </r>
  <r>
    <x v="28"/>
    <n v="1006"/>
    <x v="0"/>
    <s v="US"/>
    <s v="USD"/>
    <n v="1331697540"/>
    <n v="1328749249"/>
    <b v="0"/>
    <n v="19"/>
    <b v="1"/>
    <s v="music/rock"/>
    <x v="1794"/>
    <n v="52.94736842105263"/>
    <x v="4"/>
    <x v="11"/>
    <d v="2012-02-09T01:00:49"/>
    <d v="2012-03-14T03:59:00"/>
  </r>
  <r>
    <x v="11"/>
    <n v="31522"/>
    <x v="0"/>
    <s v="US"/>
    <s v="USD"/>
    <n v="1395861033"/>
    <n v="1393272633"/>
    <b v="0"/>
    <n v="288"/>
    <b v="1"/>
    <s v="music/rock"/>
    <x v="1795"/>
    <n v="109.45138888888889"/>
    <x v="4"/>
    <x v="11"/>
    <d v="2014-02-24T20:10:33"/>
    <d v="2014-03-26T19:10:33"/>
  </r>
  <r>
    <x v="43"/>
    <n v="1050.5"/>
    <x v="0"/>
    <s v="US"/>
    <s v="USD"/>
    <n v="1296953209"/>
    <n v="1295657209"/>
    <b v="0"/>
    <n v="14"/>
    <b v="1"/>
    <s v="music/rock"/>
    <x v="1796"/>
    <n v="75.035714285714292"/>
    <x v="4"/>
    <x v="11"/>
    <d v="2011-01-22T00:46:49"/>
    <d v="2011-02-06T00:46:49"/>
  </r>
  <r>
    <x v="134"/>
    <n v="810"/>
    <x v="0"/>
    <s v="US"/>
    <s v="USD"/>
    <n v="1340904416"/>
    <n v="1339694816"/>
    <b v="0"/>
    <n v="7"/>
    <b v="1"/>
    <s v="music/rock"/>
    <x v="982"/>
    <n v="115.71428571428571"/>
    <x v="4"/>
    <x v="11"/>
    <d v="2012-06-14T17:26:56"/>
    <d v="2012-06-28T17:26:56"/>
  </r>
  <r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x v="14"/>
    <d v="2013-05-22T03:31:36"/>
    <d v="2013-06-21T03:31:36"/>
  </r>
  <r>
    <x v="98"/>
    <n v="3925"/>
    <x v="0"/>
    <s v="US"/>
    <s v="USD"/>
    <n v="1388473200"/>
    <n v="1385585434"/>
    <b v="1"/>
    <n v="85"/>
    <b v="1"/>
    <s v="music/indie rock"/>
    <x v="1798"/>
    <n v="46.176470588235297"/>
    <x v="4"/>
    <x v="14"/>
    <d v="2013-11-27T20:50:34"/>
    <d v="2013-12-31T07:00:00"/>
  </r>
  <r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x v="14"/>
    <d v="2011-11-03T02:39:56"/>
    <d v="2011-12-13T03:39:56"/>
  </r>
  <r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x v="14"/>
    <d v="2010-11-20T19:34:51"/>
    <d v="2011-01-01T04:59:00"/>
  </r>
  <r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x v="14"/>
    <d v="2014-07-14T16:41:12"/>
    <d v="2014-08-08T18:00:00"/>
  </r>
  <r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x v="14"/>
    <d v="2012-02-09T04:02:09"/>
    <d v="2012-03-10T04:02:09"/>
  </r>
  <r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x v="14"/>
    <d v="2012-04-05T19:15:33"/>
    <d v="2012-05-05T19:15:28"/>
  </r>
  <r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x v="14"/>
    <d v="2014-07-31T23:06:36"/>
    <d v="2014-08-29T01:00:00"/>
  </r>
  <r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x v="14"/>
    <d v="2013-02-02T23:42:17"/>
    <d v="2013-03-09T23:42:17"/>
  </r>
  <r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x v="14"/>
    <d v="2013-02-19T19:03:35"/>
    <d v="2013-03-21T18:03:35"/>
  </r>
  <r>
    <x v="7"/>
    <n v="9370"/>
    <x v="0"/>
    <s v="US"/>
    <s v="USD"/>
    <n v="1399421189"/>
    <n v="1396829189"/>
    <b v="1"/>
    <n v="104"/>
    <b v="1"/>
    <s v="music/indie rock"/>
    <x v="1807"/>
    <n v="90.09615384615384"/>
    <x v="4"/>
    <x v="14"/>
    <d v="2014-04-07T00:06:29"/>
    <d v="2014-05-07T00:06:29"/>
  </r>
  <r>
    <x v="9"/>
    <n v="3236"/>
    <x v="0"/>
    <s v="US"/>
    <s v="USD"/>
    <n v="1397862000"/>
    <n v="1395155478"/>
    <b v="1"/>
    <n v="79"/>
    <b v="1"/>
    <s v="music/indie rock"/>
    <x v="1808"/>
    <n v="40.962025316455694"/>
    <x v="4"/>
    <x v="14"/>
    <d v="2014-03-18T15:11:18"/>
    <d v="2014-04-18T23:00:00"/>
  </r>
  <r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x v="14"/>
    <d v="2012-04-03T23:00:26"/>
    <d v="2012-05-03T23:00:26"/>
  </r>
  <r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x v="14"/>
    <d v="2012-05-08T13:14:17"/>
    <d v="2012-06-07T13:14:17"/>
  </r>
  <r>
    <x v="30"/>
    <n v="2565"/>
    <x v="0"/>
    <s v="US"/>
    <s v="USD"/>
    <n v="1336238743"/>
    <n v="1333646743"/>
    <b v="1"/>
    <n v="64"/>
    <b v="1"/>
    <s v="music/indie rock"/>
    <x v="946"/>
    <n v="40.078125"/>
    <x v="4"/>
    <x v="14"/>
    <d v="2012-04-05T17:25:43"/>
    <d v="2012-05-05T17:25:43"/>
  </r>
  <r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x v="14"/>
    <d v="2009-09-23T17:24:10"/>
    <d v="2009-12-09T18:24:00"/>
  </r>
  <r>
    <x v="44"/>
    <n v="416"/>
    <x v="0"/>
    <s v="US"/>
    <s v="USD"/>
    <n v="1266210000"/>
    <n v="1263474049"/>
    <b v="1"/>
    <n v="22"/>
    <b v="1"/>
    <s v="music/indie rock"/>
    <x v="87"/>
    <n v="18.90909090909091"/>
    <x v="4"/>
    <x v="14"/>
    <d v="2010-01-14T13:00:49"/>
    <d v="2010-02-15T05:00:00"/>
  </r>
  <r>
    <x v="10"/>
    <n v="6053"/>
    <x v="0"/>
    <s v="US"/>
    <s v="USD"/>
    <n v="1253937540"/>
    <n v="1251214014"/>
    <b v="1"/>
    <n v="163"/>
    <b v="1"/>
    <s v="music/indie rock"/>
    <x v="1812"/>
    <n v="37.134969325153371"/>
    <x v="4"/>
    <x v="14"/>
    <d v="2009-08-25T15:26:54"/>
    <d v="2009-09-26T03:59:00"/>
  </r>
  <r>
    <x v="9"/>
    <n v="3231"/>
    <x v="0"/>
    <s v="US"/>
    <s v="USD"/>
    <n v="1387072685"/>
    <n v="1384480685"/>
    <b v="1"/>
    <n v="77"/>
    <b v="1"/>
    <s v="music/indie rock"/>
    <x v="1813"/>
    <n v="41.961038961038959"/>
    <x v="4"/>
    <x v="14"/>
    <d v="2013-11-15T01:58:05"/>
    <d v="2013-12-15T01:58:05"/>
  </r>
  <r>
    <x v="10"/>
    <n v="5433"/>
    <x v="0"/>
    <s v="US"/>
    <s v="USD"/>
    <n v="1396463800"/>
    <n v="1393443400"/>
    <b v="1"/>
    <n v="89"/>
    <b v="1"/>
    <s v="music/indie rock"/>
    <x v="1814"/>
    <n v="61.044943820224717"/>
    <x v="4"/>
    <x v="14"/>
    <d v="2014-02-26T19:36:40"/>
    <d v="2014-04-02T18:36:40"/>
  </r>
  <r>
    <x v="339"/>
    <n v="4130"/>
    <x v="3"/>
    <s v="AT"/>
    <s v="EUR"/>
    <n v="1491282901"/>
    <n v="1488694501"/>
    <b v="0"/>
    <n v="64"/>
    <b v="0"/>
    <s v="food/small batch"/>
    <x v="1815"/>
    <n v="64.53125"/>
    <x v="7"/>
    <x v="33"/>
    <d v="2017-03-05T06:15:01"/>
    <d v="2017-04-04T05:15:01"/>
  </r>
  <r>
    <x v="200"/>
    <n v="85"/>
    <x v="3"/>
    <s v="US"/>
    <s v="USD"/>
    <n v="1491769769"/>
    <n v="1489181369"/>
    <b v="0"/>
    <n v="4"/>
    <b v="0"/>
    <s v="food/small batch"/>
    <x v="1816"/>
    <n v="21.25"/>
    <x v="7"/>
    <x v="33"/>
    <d v="2017-03-10T21:29:29"/>
    <d v="2017-04-09T20:29:29"/>
  </r>
  <r>
    <x v="49"/>
    <n v="120"/>
    <x v="3"/>
    <s v="US"/>
    <s v="USD"/>
    <n v="1490033247"/>
    <n v="1489428447"/>
    <b v="0"/>
    <n v="4"/>
    <b v="0"/>
    <s v="food/small batch"/>
    <x v="1817"/>
    <n v="30"/>
    <x v="7"/>
    <x v="33"/>
    <d v="2017-03-13T18:07:27"/>
    <d v="2017-03-20T18:07:27"/>
  </r>
  <r>
    <x v="51"/>
    <n v="1555"/>
    <x v="3"/>
    <s v="GB"/>
    <s v="GBP"/>
    <n v="1490559285"/>
    <n v="1487970885"/>
    <b v="0"/>
    <n v="61"/>
    <b v="0"/>
    <s v="food/small batch"/>
    <x v="1818"/>
    <n v="25.491803278688526"/>
    <x v="7"/>
    <x v="33"/>
    <d v="2017-02-24T21:14:45"/>
    <d v="2017-03-26T20:14:45"/>
  </r>
  <r>
    <x v="28"/>
    <n v="80"/>
    <x v="3"/>
    <s v="US"/>
    <s v="USD"/>
    <n v="1490830331"/>
    <n v="1488241931"/>
    <b v="0"/>
    <n v="7"/>
    <b v="0"/>
    <s v="food/small batch"/>
    <x v="1819"/>
    <n v="11.428571428571429"/>
    <x v="7"/>
    <x v="33"/>
    <d v="2017-02-28T00:32:11"/>
    <d v="2017-03-29T23:32:11"/>
  </r>
  <r>
    <x v="36"/>
    <n v="108"/>
    <x v="3"/>
    <s v="US"/>
    <s v="USD"/>
    <n v="1493571600"/>
    <n v="1489106948"/>
    <b v="0"/>
    <n v="1"/>
    <b v="0"/>
    <s v="food/small batch"/>
    <x v="174"/>
    <n v="108"/>
    <x v="7"/>
    <x v="33"/>
    <d v="2017-03-10T00:49:08"/>
    <d v="2017-04-30T17:00:00"/>
  </r>
  <r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x v="33"/>
    <d v="2014-07-22T22:00:40"/>
    <d v="2014-08-26T22:00:40"/>
  </r>
  <r>
    <x v="3"/>
    <n v="25445"/>
    <x v="0"/>
    <s v="US"/>
    <s v="USD"/>
    <n v="1434307537"/>
    <n v="1431715537"/>
    <b v="1"/>
    <n v="537"/>
    <b v="1"/>
    <s v="food/small batch"/>
    <x v="1821"/>
    <n v="47.383612662942269"/>
    <x v="7"/>
    <x v="33"/>
    <d v="2015-05-15T18:45:37"/>
    <d v="2015-06-14T18:45:37"/>
  </r>
  <r>
    <x v="31"/>
    <n v="26480"/>
    <x v="0"/>
    <s v="US"/>
    <s v="USD"/>
    <n v="1405609146"/>
    <n v="1403017146"/>
    <b v="1"/>
    <n v="125"/>
    <b v="1"/>
    <s v="food/small batch"/>
    <x v="1822"/>
    <n v="211.84"/>
    <x v="7"/>
    <x v="33"/>
    <d v="2014-06-17T14:59:06"/>
    <d v="2014-07-17T14:59:06"/>
  </r>
  <r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x v="33"/>
    <d v="2015-11-24T21:35:43"/>
    <d v="2015-12-25T00:00:00"/>
  </r>
  <r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x v="33"/>
    <d v="2014-07-19T00:08:10"/>
    <d v="2014-08-18T00:08:10"/>
  </r>
  <r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x v="33"/>
    <d v="2015-01-07T15:04:31"/>
    <d v="2015-02-06T15:04:31"/>
  </r>
  <r>
    <x v="20"/>
    <n v="1273"/>
    <x v="0"/>
    <s v="US"/>
    <s v="USD"/>
    <n v="1401385800"/>
    <n v="1399563390"/>
    <b v="1"/>
    <n v="94"/>
    <b v="1"/>
    <s v="food/small batch"/>
    <x v="1826"/>
    <n v="13.542553191489361"/>
    <x v="7"/>
    <x v="33"/>
    <d v="2014-05-08T15:36:30"/>
    <d v="2014-05-29T17:50:00"/>
  </r>
  <r>
    <x v="23"/>
    <n v="4078"/>
    <x v="0"/>
    <s v="US"/>
    <s v="USD"/>
    <n v="1415208840"/>
    <n v="1412611498"/>
    <b v="1"/>
    <n v="67"/>
    <b v="1"/>
    <s v="food/small batch"/>
    <x v="1827"/>
    <n v="60.865671641791046"/>
    <x v="7"/>
    <x v="33"/>
    <d v="2014-10-06T16:04:58"/>
    <d v="2014-11-05T17:34:00"/>
  </r>
  <r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x v="33"/>
    <d v="2014-05-12T13:44:03"/>
    <d v="2014-06-11T13:44:03"/>
  </r>
  <r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x v="33"/>
    <d v="2014-01-27T22:11:35"/>
    <d v="2014-03-08T22:11:35"/>
  </r>
  <r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x v="33"/>
    <d v="2014-05-27T15:22:23"/>
    <d v="2014-06-26T15:22:23"/>
  </r>
  <r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x v="33"/>
    <d v="2014-05-30T21:31:24"/>
    <d v="2014-06-29T21:31:24"/>
  </r>
  <r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x v="33"/>
    <d v="2016-11-18T19:11:49"/>
    <d v="2016-12-19T07:59:00"/>
  </r>
  <r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x v="33"/>
    <d v="2016-09-30T15:25:38"/>
    <d v="2016-10-30T15:25:38"/>
  </r>
  <r>
    <x v="10"/>
    <n v="0"/>
    <x v="1"/>
    <s v="US"/>
    <s v="USD"/>
    <n v="1436729504"/>
    <n v="1434137504"/>
    <b v="0"/>
    <n v="0"/>
    <b v="0"/>
    <s v="technology/web"/>
    <x v="109"/>
    <e v="#DIV/0!"/>
    <x v="2"/>
    <x v="7"/>
    <d v="2015-06-12T19:31:44"/>
    <d v="2015-07-12T19:31:44"/>
  </r>
  <r>
    <x v="62"/>
    <n v="0"/>
    <x v="1"/>
    <s v="US"/>
    <s v="USD"/>
    <n v="1412571600"/>
    <n v="1410799870"/>
    <b v="0"/>
    <n v="0"/>
    <b v="0"/>
    <s v="technology/web"/>
    <x v="109"/>
    <e v="#DIV/0!"/>
    <x v="2"/>
    <x v="7"/>
    <d v="2014-09-15T16:51:10"/>
    <d v="2014-10-06T05:00:00"/>
  </r>
  <r>
    <x v="3"/>
    <n v="300"/>
    <x v="1"/>
    <s v="US"/>
    <s v="USD"/>
    <n v="1452282420"/>
    <n v="1447962505"/>
    <b v="0"/>
    <n v="1"/>
    <b v="0"/>
    <s v="technology/web"/>
    <x v="419"/>
    <n v="300"/>
    <x v="2"/>
    <x v="7"/>
    <d v="2015-11-19T19:48:25"/>
    <d v="2016-01-08T19:47:00"/>
  </r>
  <r>
    <x v="28"/>
    <n v="1"/>
    <x v="1"/>
    <s v="CA"/>
    <s v="CAD"/>
    <n v="1466789269"/>
    <n v="1464197269"/>
    <b v="0"/>
    <n v="1"/>
    <b v="0"/>
    <s v="technology/web"/>
    <x v="370"/>
    <n v="1"/>
    <x v="2"/>
    <x v="7"/>
    <d v="2016-05-25T17:27:49"/>
    <d v="2016-06-24T17:27:49"/>
  </r>
  <r>
    <x v="9"/>
    <n v="0"/>
    <x v="1"/>
    <s v="US"/>
    <s v="USD"/>
    <n v="1427845140"/>
    <n v="1424822556"/>
    <b v="0"/>
    <n v="0"/>
    <b v="0"/>
    <s v="technology/web"/>
    <x v="109"/>
    <e v="#DIV/0!"/>
    <x v="2"/>
    <x v="7"/>
    <d v="2015-02-25T00:02:36"/>
    <d v="2015-03-31T23:39:00"/>
  </r>
  <r>
    <x v="127"/>
    <n v="39"/>
    <x v="1"/>
    <s v="US"/>
    <s v="USD"/>
    <n v="1476731431"/>
    <n v="1472843431"/>
    <b v="0"/>
    <n v="3"/>
    <b v="0"/>
    <s v="technology/web"/>
    <x v="1834"/>
    <n v="13"/>
    <x v="2"/>
    <x v="7"/>
    <d v="2016-09-02T19:10:31"/>
    <d v="2016-10-17T19:10:31"/>
  </r>
  <r>
    <x v="28"/>
    <n v="15"/>
    <x v="1"/>
    <s v="US"/>
    <s v="USD"/>
    <n v="1472135676"/>
    <n v="1469543676"/>
    <b v="0"/>
    <n v="1"/>
    <b v="0"/>
    <s v="technology/web"/>
    <x v="1835"/>
    <n v="15"/>
    <x v="2"/>
    <x v="7"/>
    <d v="2016-07-26T14:34:36"/>
    <d v="2016-08-25T14:34:36"/>
  </r>
  <r>
    <x v="54"/>
    <n v="270"/>
    <x v="1"/>
    <s v="US"/>
    <s v="USD"/>
    <n v="1456006938"/>
    <n v="1450822938"/>
    <b v="0"/>
    <n v="5"/>
    <b v="0"/>
    <s v="technology/web"/>
    <x v="1836"/>
    <n v="54"/>
    <x v="2"/>
    <x v="7"/>
    <d v="2015-12-22T22:22:18"/>
    <d v="2016-02-20T22:22:18"/>
  </r>
  <r>
    <x v="340"/>
    <n v="0"/>
    <x v="1"/>
    <s v="SE"/>
    <s v="SEK"/>
    <n v="1439318228"/>
    <n v="1436812628"/>
    <b v="0"/>
    <n v="0"/>
    <b v="0"/>
    <s v="technology/web"/>
    <x v="109"/>
    <e v="#DIV/0!"/>
    <x v="2"/>
    <x v="7"/>
    <d v="2015-07-13T18:37:08"/>
    <d v="2015-08-11T18:37:08"/>
  </r>
  <r>
    <x v="63"/>
    <n v="0"/>
    <x v="1"/>
    <s v="IE"/>
    <s v="EUR"/>
    <n v="1483474370"/>
    <n v="1480882370"/>
    <b v="0"/>
    <n v="0"/>
    <b v="0"/>
    <s v="technology/web"/>
    <x v="109"/>
    <e v="#DIV/0!"/>
    <x v="2"/>
    <x v="7"/>
    <d v="2016-12-04T20:12:50"/>
    <d v="2017-01-03T20:12:50"/>
  </r>
  <r>
    <x v="341"/>
    <n v="108"/>
    <x v="1"/>
    <s v="NZ"/>
    <s v="NZD"/>
    <n v="1430360739"/>
    <n v="1427768739"/>
    <b v="0"/>
    <n v="7"/>
    <b v="0"/>
    <s v="technology/web"/>
    <x v="1837"/>
    <n v="15.428571428571429"/>
    <x v="2"/>
    <x v="7"/>
    <d v="2015-03-31T02:25:39"/>
    <d v="2015-04-30T02:25:39"/>
  </r>
  <r>
    <x v="13"/>
    <n v="0"/>
    <x v="1"/>
    <s v="US"/>
    <s v="USD"/>
    <n v="1433603552"/>
    <n v="1428419552"/>
    <b v="0"/>
    <n v="0"/>
    <b v="0"/>
    <s v="technology/web"/>
    <x v="109"/>
    <e v="#DIV/0!"/>
    <x v="2"/>
    <x v="7"/>
    <d v="2015-04-07T15:12:32"/>
    <d v="2015-06-06T15:12:32"/>
  </r>
  <r>
    <x v="28"/>
    <n v="0"/>
    <x v="1"/>
    <s v="US"/>
    <s v="USD"/>
    <n v="1429632822"/>
    <n v="1428596022"/>
    <b v="0"/>
    <n v="0"/>
    <b v="0"/>
    <s v="technology/web"/>
    <x v="109"/>
    <e v="#DIV/0!"/>
    <x v="2"/>
    <x v="7"/>
    <d v="2015-04-09T16:13:42"/>
    <d v="2015-04-21T16:13:42"/>
  </r>
  <r>
    <x v="19"/>
    <n v="25"/>
    <x v="1"/>
    <s v="US"/>
    <s v="USD"/>
    <n v="1420910460"/>
    <n v="1415726460"/>
    <b v="0"/>
    <n v="1"/>
    <b v="0"/>
    <s v="technology/web"/>
    <x v="1838"/>
    <n v="25"/>
    <x v="2"/>
    <x v="7"/>
    <d v="2014-11-11T17:21:00"/>
    <d v="2015-01-10T17:21:00"/>
  </r>
  <r>
    <x v="6"/>
    <n v="55"/>
    <x v="1"/>
    <s v="AU"/>
    <s v="AUD"/>
    <n v="1430604136"/>
    <n v="1428012136"/>
    <b v="0"/>
    <n v="2"/>
    <b v="0"/>
    <s v="technology/web"/>
    <x v="1839"/>
    <n v="27.5"/>
    <x v="2"/>
    <x v="7"/>
    <d v="2015-04-02T22:02:16"/>
    <d v="2015-05-02T22:02:16"/>
  </r>
  <r>
    <x v="3"/>
    <n v="0"/>
    <x v="1"/>
    <s v="NL"/>
    <s v="EUR"/>
    <n v="1433530104"/>
    <n v="1430938104"/>
    <b v="0"/>
    <n v="0"/>
    <b v="0"/>
    <s v="technology/web"/>
    <x v="109"/>
    <e v="#DIV/0!"/>
    <x v="2"/>
    <x v="7"/>
    <d v="2015-05-06T18:48:24"/>
    <d v="2015-06-05T18:48:24"/>
  </r>
  <r>
    <x v="100"/>
    <n v="0"/>
    <x v="1"/>
    <s v="GB"/>
    <s v="GBP"/>
    <n v="1445093578"/>
    <n v="1442501578"/>
    <b v="0"/>
    <n v="0"/>
    <b v="0"/>
    <s v="technology/web"/>
    <x v="109"/>
    <e v="#DIV/0!"/>
    <x v="2"/>
    <x v="7"/>
    <d v="2015-09-17T14:52:58"/>
    <d v="2015-10-17T14:52:58"/>
  </r>
  <r>
    <x v="15"/>
    <n v="0"/>
    <x v="1"/>
    <s v="GB"/>
    <s v="GBP"/>
    <n v="1422664740"/>
    <n v="1417818036"/>
    <b v="0"/>
    <n v="0"/>
    <b v="0"/>
    <s v="technology/web"/>
    <x v="109"/>
    <e v="#DIV/0!"/>
    <x v="2"/>
    <x v="7"/>
    <d v="2014-12-05T22:20:36"/>
    <d v="2015-01-31T00:39:00"/>
  </r>
  <r>
    <x v="51"/>
    <n v="1101"/>
    <x v="1"/>
    <s v="US"/>
    <s v="USD"/>
    <n v="1438616124"/>
    <n v="1433432124"/>
    <b v="0"/>
    <n v="3"/>
    <b v="0"/>
    <s v="technology/web"/>
    <x v="1840"/>
    <n v="367"/>
    <x v="2"/>
    <x v="7"/>
    <d v="2015-06-04T15:35:24"/>
    <d v="2015-08-03T15:35:24"/>
  </r>
  <r>
    <x v="10"/>
    <n v="2"/>
    <x v="1"/>
    <s v="CA"/>
    <s v="CAD"/>
    <n v="1454864280"/>
    <n v="1452272280"/>
    <b v="0"/>
    <n v="1"/>
    <b v="0"/>
    <s v="technology/web"/>
    <x v="167"/>
    <n v="2"/>
    <x v="2"/>
    <x v="7"/>
    <d v="2016-01-08T16:58:00"/>
    <d v="2016-02-07T16:58:00"/>
  </r>
  <r>
    <x v="48"/>
    <n v="0"/>
    <x v="1"/>
    <s v="CA"/>
    <s v="CAD"/>
    <n v="1462053600"/>
    <n v="1459975008"/>
    <b v="0"/>
    <n v="0"/>
    <b v="0"/>
    <s v="technology/web"/>
    <x v="109"/>
    <e v="#DIV/0!"/>
    <x v="2"/>
    <x v="7"/>
    <d v="2016-04-06T20:36:48"/>
    <d v="2016-04-30T22:00:00"/>
  </r>
  <r>
    <x v="329"/>
    <n v="120"/>
    <x v="1"/>
    <s v="US"/>
    <s v="USD"/>
    <n v="1418315470"/>
    <n v="1415723470"/>
    <b v="0"/>
    <n v="2"/>
    <b v="0"/>
    <s v="technology/web"/>
    <x v="1841"/>
    <n v="60"/>
    <x v="2"/>
    <x v="7"/>
    <d v="2014-11-11T16:31:10"/>
    <d v="2014-12-11T16:31:10"/>
  </r>
  <r>
    <x v="164"/>
    <n v="0"/>
    <x v="1"/>
    <s v="US"/>
    <s v="USD"/>
    <n v="1451348200"/>
    <n v="1447460200"/>
    <b v="0"/>
    <n v="0"/>
    <b v="0"/>
    <s v="technology/web"/>
    <x v="109"/>
    <e v="#DIV/0!"/>
    <x v="2"/>
    <x v="7"/>
    <d v="2015-11-14T00:16:40"/>
    <d v="2015-12-29T00:16:40"/>
  </r>
  <r>
    <x v="342"/>
    <n v="0"/>
    <x v="1"/>
    <s v="US"/>
    <s v="USD"/>
    <n v="1445898356"/>
    <n v="1441146356"/>
    <b v="0"/>
    <n v="0"/>
    <b v="0"/>
    <s v="technology/web"/>
    <x v="109"/>
    <e v="#DIV/0!"/>
    <x v="2"/>
    <x v="7"/>
    <d v="2015-09-01T22:25:56"/>
    <d v="2015-10-26T22:25:56"/>
  </r>
  <r>
    <x v="28"/>
    <n v="0"/>
    <x v="1"/>
    <s v="IT"/>
    <s v="EUR"/>
    <n v="1453071600"/>
    <n v="1449596425"/>
    <b v="0"/>
    <n v="0"/>
    <b v="0"/>
    <s v="technology/web"/>
    <x v="109"/>
    <e v="#DIV/0!"/>
    <x v="2"/>
    <x v="7"/>
    <d v="2015-12-08T17:40:25"/>
    <d v="2016-01-17T23:00:00"/>
  </r>
  <r>
    <x v="31"/>
    <n v="2630"/>
    <x v="1"/>
    <s v="GB"/>
    <s v="GBP"/>
    <n v="1445431533"/>
    <n v="1442839533"/>
    <b v="0"/>
    <n v="27"/>
    <b v="0"/>
    <s v="technology/web"/>
    <x v="1842"/>
    <n v="97.407407407407405"/>
    <x v="2"/>
    <x v="7"/>
    <d v="2015-09-21T12:45:33"/>
    <d v="2015-10-21T12:45:33"/>
  </r>
  <r>
    <x v="63"/>
    <n v="670"/>
    <x v="1"/>
    <s v="US"/>
    <s v="USD"/>
    <n v="1461622616"/>
    <n v="1456442216"/>
    <b v="0"/>
    <n v="14"/>
    <b v="0"/>
    <s v="technology/web"/>
    <x v="1843"/>
    <n v="47.857142857142854"/>
    <x v="2"/>
    <x v="7"/>
    <d v="2016-02-25T23:16:56"/>
    <d v="2016-04-25T22:16:56"/>
  </r>
  <r>
    <x v="79"/>
    <n v="100"/>
    <x v="1"/>
    <s v="US"/>
    <s v="USD"/>
    <n v="1429028365"/>
    <n v="1425143965"/>
    <b v="0"/>
    <n v="2"/>
    <b v="0"/>
    <s v="technology/web"/>
    <x v="1161"/>
    <n v="50"/>
    <x v="2"/>
    <x v="7"/>
    <d v="2015-02-28T17:19:25"/>
    <d v="2015-04-14T16:19:25"/>
  </r>
  <r>
    <x v="31"/>
    <n v="0"/>
    <x v="1"/>
    <s v="US"/>
    <s v="USD"/>
    <n v="1455132611"/>
    <n v="1452540611"/>
    <b v="0"/>
    <n v="0"/>
    <b v="0"/>
    <s v="technology/web"/>
    <x v="109"/>
    <e v="#DIV/0!"/>
    <x v="2"/>
    <x v="7"/>
    <d v="2016-01-11T19:30:11"/>
    <d v="2016-02-10T19:30:11"/>
  </r>
  <r>
    <x v="31"/>
    <n v="82"/>
    <x v="1"/>
    <s v="US"/>
    <s v="USD"/>
    <n v="1418877141"/>
    <n v="1416285141"/>
    <b v="0"/>
    <n v="4"/>
    <b v="0"/>
    <s v="technology/web"/>
    <x v="1844"/>
    <n v="20.5"/>
    <x v="2"/>
    <x v="7"/>
    <d v="2014-11-18T04:32:21"/>
    <d v="2014-12-18T04:32:21"/>
  </r>
  <r>
    <x v="13"/>
    <n v="0"/>
    <x v="1"/>
    <s v="US"/>
    <s v="USD"/>
    <n v="1435257596"/>
    <n v="1432665596"/>
    <b v="0"/>
    <n v="0"/>
    <b v="0"/>
    <s v="technology/web"/>
    <x v="109"/>
    <e v="#DIV/0!"/>
    <x v="2"/>
    <x v="7"/>
    <d v="2015-05-26T18:39:56"/>
    <d v="2015-06-25T18:39:56"/>
  </r>
  <r>
    <x v="62"/>
    <n v="180"/>
    <x v="1"/>
    <s v="AU"/>
    <s v="AUD"/>
    <n v="1429839571"/>
    <n v="1427247571"/>
    <b v="0"/>
    <n v="6"/>
    <b v="0"/>
    <s v="technology/web"/>
    <x v="1845"/>
    <n v="30"/>
    <x v="2"/>
    <x v="7"/>
    <d v="2015-03-25T01:39:31"/>
    <d v="2015-04-24T01:39:31"/>
  </r>
  <r>
    <x v="343"/>
    <n v="50"/>
    <x v="1"/>
    <s v="SE"/>
    <s v="SEK"/>
    <n v="1440863624"/>
    <n v="1438271624"/>
    <b v="0"/>
    <n v="1"/>
    <b v="0"/>
    <s v="technology/web"/>
    <x v="1846"/>
    <n v="50"/>
    <x v="2"/>
    <x v="7"/>
    <d v="2015-07-30T15:53:44"/>
    <d v="2015-08-29T15:53:44"/>
  </r>
  <r>
    <x v="29"/>
    <n v="10"/>
    <x v="1"/>
    <s v="US"/>
    <s v="USD"/>
    <n v="1423772060"/>
    <n v="1421180060"/>
    <b v="0"/>
    <n v="1"/>
    <b v="0"/>
    <s v="technology/web"/>
    <x v="1847"/>
    <n v="10"/>
    <x v="2"/>
    <x v="7"/>
    <d v="2015-01-13T20:14:20"/>
    <d v="2015-02-12T20:14:20"/>
  </r>
  <r>
    <x v="3"/>
    <n v="0"/>
    <x v="1"/>
    <s v="US"/>
    <s v="USD"/>
    <n v="1473451437"/>
    <n v="1470859437"/>
    <b v="0"/>
    <n v="0"/>
    <b v="0"/>
    <s v="technology/web"/>
    <x v="109"/>
    <e v="#DIV/0!"/>
    <x v="2"/>
    <x v="7"/>
    <d v="2016-08-10T20:03:57"/>
    <d v="2016-09-09T20:03:57"/>
  </r>
  <r>
    <x v="9"/>
    <n v="326.33"/>
    <x v="1"/>
    <s v="US"/>
    <s v="USD"/>
    <n v="1449785566"/>
    <n v="1447193566"/>
    <b v="0"/>
    <n v="4"/>
    <b v="0"/>
    <s v="technology/web"/>
    <x v="1848"/>
    <n v="81.582499999999996"/>
    <x v="2"/>
    <x v="7"/>
    <d v="2015-11-10T22:12:46"/>
    <d v="2015-12-10T22:12:46"/>
  </r>
  <r>
    <x v="30"/>
    <n v="0"/>
    <x v="1"/>
    <s v="CA"/>
    <s v="CAD"/>
    <n v="1480110783"/>
    <n v="1477515183"/>
    <b v="0"/>
    <n v="0"/>
    <b v="0"/>
    <s v="technology/web"/>
    <x v="109"/>
    <e v="#DIV/0!"/>
    <x v="2"/>
    <x v="7"/>
    <d v="2016-10-26T20:53:03"/>
    <d v="2016-11-25T21:53:03"/>
  </r>
  <r>
    <x v="74"/>
    <n v="0"/>
    <x v="1"/>
    <s v="US"/>
    <s v="USD"/>
    <n v="1440548330"/>
    <n v="1438042730"/>
    <b v="0"/>
    <n v="0"/>
    <b v="0"/>
    <s v="technology/web"/>
    <x v="109"/>
    <e v="#DIV/0!"/>
    <x v="2"/>
    <x v="7"/>
    <d v="2015-07-28T00:18:50"/>
    <d v="2015-08-26T00:18:50"/>
  </r>
  <r>
    <x v="11"/>
    <n v="0"/>
    <x v="1"/>
    <s v="US"/>
    <s v="USD"/>
    <n v="1444004616"/>
    <n v="1440116616"/>
    <b v="0"/>
    <n v="0"/>
    <b v="0"/>
    <s v="technology/web"/>
    <x v="109"/>
    <e v="#DIV/0!"/>
    <x v="2"/>
    <x v="7"/>
    <d v="2015-08-21T00:23:36"/>
    <d v="2015-10-05T00:23:36"/>
  </r>
  <r>
    <x v="36"/>
    <n v="55"/>
    <x v="1"/>
    <s v="US"/>
    <s v="USD"/>
    <n v="1443726142"/>
    <n v="1441134142"/>
    <b v="0"/>
    <n v="3"/>
    <b v="0"/>
    <s v="technology/web"/>
    <x v="456"/>
    <n v="18.333333333333332"/>
    <x v="2"/>
    <x v="7"/>
    <d v="2015-09-01T19:02:22"/>
    <d v="2015-10-01T19:02:22"/>
  </r>
  <r>
    <x v="344"/>
    <n v="1571"/>
    <x v="1"/>
    <s v="US"/>
    <s v="USD"/>
    <n v="1428704848"/>
    <n v="1426112848"/>
    <b v="0"/>
    <n v="7"/>
    <b v="0"/>
    <s v="technology/web"/>
    <x v="1849"/>
    <n v="224.42857142857142"/>
    <x v="2"/>
    <x v="7"/>
    <d v="2015-03-11T22:27:28"/>
    <d v="2015-04-10T22:27:28"/>
  </r>
  <r>
    <x v="9"/>
    <n v="75"/>
    <x v="1"/>
    <s v="US"/>
    <s v="USD"/>
    <n v="1438662603"/>
    <n v="1436502603"/>
    <b v="0"/>
    <n v="2"/>
    <b v="0"/>
    <s v="technology/web"/>
    <x v="453"/>
    <n v="37.5"/>
    <x v="2"/>
    <x v="7"/>
    <d v="2015-07-10T04:30:03"/>
    <d v="2015-08-04T04:30:03"/>
  </r>
  <r>
    <x v="3"/>
    <n v="435"/>
    <x v="1"/>
    <s v="NZ"/>
    <s v="NZD"/>
    <n v="1424568107"/>
    <n v="1421976107"/>
    <b v="0"/>
    <n v="3"/>
    <b v="0"/>
    <s v="technology/web"/>
    <x v="1850"/>
    <n v="145"/>
    <x v="2"/>
    <x v="7"/>
    <d v="2015-01-23T01:21:47"/>
    <d v="2015-02-22T01:21:47"/>
  </r>
  <r>
    <x v="28"/>
    <n v="8"/>
    <x v="1"/>
    <s v="US"/>
    <s v="USD"/>
    <n v="1415932643"/>
    <n v="1413337043"/>
    <b v="0"/>
    <n v="8"/>
    <b v="0"/>
    <s v="technology/web"/>
    <x v="417"/>
    <n v="1"/>
    <x v="2"/>
    <x v="7"/>
    <d v="2014-10-15T01:37:23"/>
    <d v="2014-11-14T02:37:23"/>
  </r>
  <r>
    <x v="99"/>
    <n v="788"/>
    <x v="1"/>
    <s v="US"/>
    <s v="USD"/>
    <n v="1438793432"/>
    <n v="1436201432"/>
    <b v="0"/>
    <n v="7"/>
    <b v="0"/>
    <s v="technology/web"/>
    <x v="1851"/>
    <n v="112.57142857142857"/>
    <x v="2"/>
    <x v="7"/>
    <d v="2015-07-06T16:50:32"/>
    <d v="2015-08-05T16:50:32"/>
  </r>
  <r>
    <x v="11"/>
    <n v="0"/>
    <x v="1"/>
    <s v="CA"/>
    <s v="CAD"/>
    <n v="1420920424"/>
    <n v="1415736424"/>
    <b v="0"/>
    <n v="0"/>
    <b v="0"/>
    <s v="technology/web"/>
    <x v="109"/>
    <e v="#DIV/0!"/>
    <x v="2"/>
    <x v="7"/>
    <d v="2014-11-11T20:07:04"/>
    <d v="2015-01-10T20:07:04"/>
  </r>
  <r>
    <x v="60"/>
    <n v="1026"/>
    <x v="1"/>
    <s v="US"/>
    <s v="USD"/>
    <n v="1469199740"/>
    <n v="1465311740"/>
    <b v="0"/>
    <n v="3"/>
    <b v="0"/>
    <s v="technology/web"/>
    <x v="1852"/>
    <n v="342"/>
    <x v="2"/>
    <x v="7"/>
    <d v="2016-06-07T15:02:20"/>
    <d v="2016-07-22T15:02:20"/>
  </r>
  <r>
    <x v="258"/>
    <n v="463"/>
    <x v="1"/>
    <s v="US"/>
    <s v="USD"/>
    <n v="1421350140"/>
    <n v="1418761759"/>
    <b v="0"/>
    <n v="8"/>
    <b v="0"/>
    <s v="technology/web"/>
    <x v="1853"/>
    <n v="57.875"/>
    <x v="2"/>
    <x v="7"/>
    <d v="2014-12-16T20:29:19"/>
    <d v="2015-01-15T19:29:00"/>
  </r>
  <r>
    <x v="194"/>
    <n v="30"/>
    <x v="1"/>
    <s v="FR"/>
    <s v="EUR"/>
    <n v="1437861540"/>
    <n v="1435160452"/>
    <b v="0"/>
    <n v="1"/>
    <b v="0"/>
    <s v="technology/web"/>
    <x v="1854"/>
    <n v="30"/>
    <x v="2"/>
    <x v="7"/>
    <d v="2015-06-24T15:40:52"/>
    <d v="2015-07-25T21:59:00"/>
  </r>
  <r>
    <x v="345"/>
    <n v="0"/>
    <x v="1"/>
    <s v="AU"/>
    <s v="AUD"/>
    <n v="1420352264"/>
    <n v="1416896264"/>
    <b v="0"/>
    <n v="0"/>
    <b v="0"/>
    <s v="technology/web"/>
    <x v="109"/>
    <e v="#DIV/0!"/>
    <x v="2"/>
    <x v="7"/>
    <d v="2014-11-25T06:17:44"/>
    <d v="2015-01-04T06:17:44"/>
  </r>
  <r>
    <x v="22"/>
    <n v="25"/>
    <x v="1"/>
    <s v="US"/>
    <s v="USD"/>
    <n v="1427825044"/>
    <n v="1425236644"/>
    <b v="0"/>
    <n v="1"/>
    <b v="0"/>
    <s v="technology/web"/>
    <x v="415"/>
    <n v="25"/>
    <x v="2"/>
    <x v="7"/>
    <d v="2015-03-01T19:04:04"/>
    <d v="2015-03-31T18:04:04"/>
  </r>
  <r>
    <x v="285"/>
    <n v="0"/>
    <x v="1"/>
    <s v="US"/>
    <s v="USD"/>
    <n v="1446087223"/>
    <n v="1443495223"/>
    <b v="0"/>
    <n v="0"/>
    <b v="0"/>
    <s v="technology/web"/>
    <x v="109"/>
    <e v="#DIV/0!"/>
    <x v="2"/>
    <x v="7"/>
    <d v="2015-09-29T02:53:43"/>
    <d v="2015-10-29T02:53:43"/>
  </r>
  <r>
    <x v="57"/>
    <n v="50"/>
    <x v="1"/>
    <s v="US"/>
    <s v="USD"/>
    <n v="1439048017"/>
    <n v="1436456017"/>
    <b v="0"/>
    <n v="1"/>
    <b v="0"/>
    <s v="technology/web"/>
    <x v="833"/>
    <n v="50"/>
    <x v="2"/>
    <x v="7"/>
    <d v="2015-07-09T15:33:37"/>
    <d v="2015-08-08T15:33:37"/>
  </r>
  <r>
    <x v="10"/>
    <n v="3"/>
    <x v="1"/>
    <s v="IE"/>
    <s v="EUR"/>
    <n v="1424940093"/>
    <n v="1422348093"/>
    <b v="0"/>
    <n v="2"/>
    <b v="0"/>
    <s v="technology/web"/>
    <x v="1855"/>
    <n v="1.5"/>
    <x v="2"/>
    <x v="7"/>
    <d v="2015-01-27T08:41:33"/>
    <d v="2015-02-26T08:41:33"/>
  </r>
  <r>
    <x v="287"/>
    <n v="0"/>
    <x v="1"/>
    <s v="US"/>
    <s v="USD"/>
    <n v="1484038620"/>
    <n v="1481597687"/>
    <b v="0"/>
    <n v="0"/>
    <b v="0"/>
    <s v="technology/web"/>
    <x v="109"/>
    <e v="#DIV/0!"/>
    <x v="2"/>
    <x v="7"/>
    <d v="2016-12-13T02:54:47"/>
    <d v="2017-01-10T08:57:00"/>
  </r>
  <r>
    <x v="10"/>
    <n v="10"/>
    <x v="1"/>
    <s v="CH"/>
    <s v="CHF"/>
    <n v="1444940558"/>
    <n v="1442348558"/>
    <b v="0"/>
    <n v="1"/>
    <b v="0"/>
    <s v="technology/web"/>
    <x v="418"/>
    <n v="10"/>
    <x v="2"/>
    <x v="7"/>
    <d v="2015-09-15T20:22:38"/>
    <d v="2015-10-15T20:22:38"/>
  </r>
  <r>
    <x v="346"/>
    <n v="0"/>
    <x v="1"/>
    <s v="US"/>
    <s v="USD"/>
    <n v="1420233256"/>
    <n v="1417641256"/>
    <b v="0"/>
    <n v="0"/>
    <b v="0"/>
    <s v="technology/web"/>
    <x v="109"/>
    <e v="#DIV/0!"/>
    <x v="2"/>
    <x v="7"/>
    <d v="2014-12-03T21:14:16"/>
    <d v="2015-01-02T21:14:16"/>
  </r>
  <r>
    <x v="23"/>
    <n v="0"/>
    <x v="1"/>
    <s v="US"/>
    <s v="USD"/>
    <n v="1435874384"/>
    <n v="1433282384"/>
    <b v="0"/>
    <n v="0"/>
    <b v="0"/>
    <s v="technology/web"/>
    <x v="109"/>
    <e v="#DIV/0!"/>
    <x v="2"/>
    <x v="7"/>
    <d v="2015-06-02T21:59:44"/>
    <d v="2015-07-02T21:59:44"/>
  </r>
  <r>
    <x v="93"/>
    <n v="0"/>
    <x v="1"/>
    <s v="SE"/>
    <s v="SEK"/>
    <n v="1418934506"/>
    <n v="1415910506"/>
    <b v="0"/>
    <n v="0"/>
    <b v="0"/>
    <s v="technology/web"/>
    <x v="109"/>
    <e v="#DIV/0!"/>
    <x v="2"/>
    <x v="7"/>
    <d v="2014-11-13T20:28:26"/>
    <d v="2014-12-18T20:28:26"/>
  </r>
  <r>
    <x v="63"/>
    <n v="0"/>
    <x v="1"/>
    <s v="AU"/>
    <s v="AUD"/>
    <n v="1460615164"/>
    <n v="1458023164"/>
    <b v="0"/>
    <n v="0"/>
    <b v="0"/>
    <s v="technology/web"/>
    <x v="109"/>
    <e v="#DIV/0!"/>
    <x v="2"/>
    <x v="7"/>
    <d v="2016-03-15T06:26:04"/>
    <d v="2016-04-14T06:26:04"/>
  </r>
  <r>
    <x v="89"/>
    <n v="201"/>
    <x v="2"/>
    <s v="US"/>
    <s v="USD"/>
    <n v="1457207096"/>
    <n v="1452023096"/>
    <b v="0"/>
    <n v="9"/>
    <b v="0"/>
    <s v="food/food trucks"/>
    <x v="1856"/>
    <n v="22.333333333333332"/>
    <x v="7"/>
    <x v="19"/>
    <d v="2016-01-05T19:44:56"/>
    <d v="2016-03-05T19:44:56"/>
  </r>
  <r>
    <x v="14"/>
    <n v="52"/>
    <x v="2"/>
    <s v="US"/>
    <s v="USD"/>
    <n v="1431533931"/>
    <n v="1428941931"/>
    <b v="0"/>
    <n v="1"/>
    <b v="0"/>
    <s v="food/food trucks"/>
    <x v="414"/>
    <n v="52"/>
    <x v="7"/>
    <x v="19"/>
    <d v="2015-04-13T16:18:51"/>
    <d v="2015-05-13T16:18:51"/>
  </r>
  <r>
    <x v="38"/>
    <n v="202"/>
    <x v="2"/>
    <s v="GB"/>
    <s v="GBP"/>
    <n v="1459368658"/>
    <n v="1454188258"/>
    <b v="0"/>
    <n v="12"/>
    <b v="0"/>
    <s v="food/food trucks"/>
    <x v="1857"/>
    <n v="16.833333333333332"/>
    <x v="7"/>
    <x v="19"/>
    <d v="2016-01-30T21:10:58"/>
    <d v="2016-03-30T20:10:58"/>
  </r>
  <r>
    <x v="36"/>
    <n v="0"/>
    <x v="2"/>
    <s v="US"/>
    <s v="USD"/>
    <n v="1451782607"/>
    <n v="1449190607"/>
    <b v="0"/>
    <n v="0"/>
    <b v="0"/>
    <s v="food/food trucks"/>
    <x v="109"/>
    <e v="#DIV/0!"/>
    <x v="7"/>
    <x v="19"/>
    <d v="2015-12-04T00:56:47"/>
    <d v="2016-01-03T00:56:47"/>
  </r>
  <r>
    <x v="10"/>
    <n v="1126"/>
    <x v="2"/>
    <s v="US"/>
    <s v="USD"/>
    <n v="1472911375"/>
    <n v="1471096975"/>
    <b v="0"/>
    <n v="20"/>
    <b v="0"/>
    <s v="food/food trucks"/>
    <x v="1858"/>
    <n v="56.3"/>
    <x v="7"/>
    <x v="19"/>
    <d v="2016-08-13T14:02:55"/>
    <d v="2016-09-03T14:02:55"/>
  </r>
  <r>
    <x v="53"/>
    <n v="1345"/>
    <x v="2"/>
    <s v="US"/>
    <s v="USD"/>
    <n v="1421635190"/>
    <n v="1418179190"/>
    <b v="0"/>
    <n v="16"/>
    <b v="0"/>
    <s v="food/food trucks"/>
    <x v="1859"/>
    <n v="84.0625"/>
    <x v="7"/>
    <x v="19"/>
    <d v="2014-12-10T02:39:50"/>
    <d v="2015-01-19T02:39:50"/>
  </r>
  <r>
    <x v="29"/>
    <n v="5557"/>
    <x v="2"/>
    <s v="US"/>
    <s v="USD"/>
    <n v="1428732000"/>
    <n v="1426772928"/>
    <b v="0"/>
    <n v="33"/>
    <b v="0"/>
    <s v="food/food trucks"/>
    <x v="1860"/>
    <n v="168.39393939393941"/>
    <x v="7"/>
    <x v="19"/>
    <d v="2015-03-19T13:48:48"/>
    <d v="2015-04-11T06:00:00"/>
  </r>
  <r>
    <x v="36"/>
    <n v="30"/>
    <x v="2"/>
    <s v="US"/>
    <s v="USD"/>
    <n v="1415247757"/>
    <n v="1412652157"/>
    <b v="0"/>
    <n v="2"/>
    <b v="0"/>
    <s v="food/food trucks"/>
    <x v="418"/>
    <n v="15"/>
    <x v="7"/>
    <x v="19"/>
    <d v="2014-10-07T03:22:37"/>
    <d v="2014-11-06T04:22:37"/>
  </r>
  <r>
    <x v="31"/>
    <n v="460"/>
    <x v="2"/>
    <s v="US"/>
    <s v="USD"/>
    <n v="1439931675"/>
    <n v="1437339675"/>
    <b v="0"/>
    <n v="6"/>
    <b v="0"/>
    <s v="food/food trucks"/>
    <x v="1861"/>
    <n v="76.666666666666671"/>
    <x v="7"/>
    <x v="19"/>
    <d v="2015-07-19T21:01:15"/>
    <d v="2015-08-18T21:01:15"/>
  </r>
  <r>
    <x v="36"/>
    <n v="0"/>
    <x v="2"/>
    <s v="AU"/>
    <s v="AUD"/>
    <n v="1441619275"/>
    <n v="1439027275"/>
    <b v="0"/>
    <n v="0"/>
    <b v="0"/>
    <s v="food/food trucks"/>
    <x v="109"/>
    <e v="#DIV/0!"/>
    <x v="7"/>
    <x v="19"/>
    <d v="2015-08-08T09:47:55"/>
    <d v="2015-09-07T09:47:55"/>
  </r>
  <r>
    <x v="31"/>
    <n v="151"/>
    <x v="2"/>
    <s v="US"/>
    <s v="USD"/>
    <n v="1440524082"/>
    <n v="1437932082"/>
    <b v="0"/>
    <n v="3"/>
    <b v="0"/>
    <s v="food/food trucks"/>
    <x v="1862"/>
    <n v="50.333333333333336"/>
    <x v="7"/>
    <x v="19"/>
    <d v="2015-07-26T17:34:42"/>
    <d v="2015-08-25T17:34:42"/>
  </r>
  <r>
    <x v="6"/>
    <n v="0"/>
    <x v="2"/>
    <s v="FR"/>
    <s v="EUR"/>
    <n v="1480185673"/>
    <n v="1476294073"/>
    <b v="0"/>
    <n v="0"/>
    <b v="0"/>
    <s v="food/food trucks"/>
    <x v="109"/>
    <e v="#DIV/0!"/>
    <x v="7"/>
    <x v="19"/>
    <d v="2016-10-12T17:41:13"/>
    <d v="2016-11-26T18:41:13"/>
  </r>
  <r>
    <x v="9"/>
    <n v="25"/>
    <x v="2"/>
    <s v="US"/>
    <s v="USD"/>
    <n v="1401579000"/>
    <n v="1398911882"/>
    <b v="0"/>
    <n v="3"/>
    <b v="0"/>
    <s v="food/food trucks"/>
    <x v="1863"/>
    <n v="8.3333333333333339"/>
    <x v="7"/>
    <x v="19"/>
    <d v="2014-05-01T02:38:02"/>
    <d v="2014-05-31T23:30:00"/>
  </r>
  <r>
    <x v="36"/>
    <n v="460"/>
    <x v="2"/>
    <s v="US"/>
    <s v="USD"/>
    <n v="1440215940"/>
    <n v="1436805660"/>
    <b v="0"/>
    <n v="13"/>
    <b v="0"/>
    <s v="food/food trucks"/>
    <x v="1864"/>
    <n v="35.384615384615387"/>
    <x v="7"/>
    <x v="19"/>
    <d v="2015-07-13T16:41:00"/>
    <d v="2015-08-22T03:59:00"/>
  </r>
  <r>
    <x v="127"/>
    <n v="335"/>
    <x v="2"/>
    <s v="US"/>
    <s v="USD"/>
    <n v="1468615346"/>
    <n v="1466023346"/>
    <b v="0"/>
    <n v="6"/>
    <b v="0"/>
    <s v="food/food trucks"/>
    <x v="1865"/>
    <n v="55.833333333333336"/>
    <x v="7"/>
    <x v="19"/>
    <d v="2016-06-15T20:42:26"/>
    <d v="2016-07-15T20:42:26"/>
  </r>
  <r>
    <x v="22"/>
    <n v="5"/>
    <x v="2"/>
    <s v="US"/>
    <s v="USD"/>
    <n v="1426345200"/>
    <n v="1421343743"/>
    <b v="0"/>
    <n v="1"/>
    <b v="0"/>
    <s v="food/food trucks"/>
    <x v="1866"/>
    <n v="5"/>
    <x v="7"/>
    <x v="19"/>
    <d v="2015-01-15T17:42:23"/>
    <d v="2015-03-14T15:00:00"/>
  </r>
  <r>
    <x v="28"/>
    <n v="0"/>
    <x v="2"/>
    <s v="US"/>
    <s v="USD"/>
    <n v="1407705187"/>
    <n v="1405113187"/>
    <b v="0"/>
    <n v="0"/>
    <b v="0"/>
    <s v="food/food trucks"/>
    <x v="109"/>
    <e v="#DIV/0!"/>
    <x v="7"/>
    <x v="19"/>
    <d v="2014-07-11T21:13:07"/>
    <d v="2014-08-10T21:13:07"/>
  </r>
  <r>
    <x v="31"/>
    <n v="5"/>
    <x v="2"/>
    <s v="US"/>
    <s v="USD"/>
    <n v="1427225644"/>
    <n v="1422045244"/>
    <b v="0"/>
    <n v="5"/>
    <b v="0"/>
    <s v="food/food trucks"/>
    <x v="459"/>
    <n v="1"/>
    <x v="7"/>
    <x v="19"/>
    <d v="2015-01-23T20:34:04"/>
    <d v="2015-03-24T19:34:04"/>
  </r>
  <r>
    <x v="9"/>
    <n v="0"/>
    <x v="2"/>
    <s v="US"/>
    <s v="USD"/>
    <n v="1424281389"/>
    <n v="1419097389"/>
    <b v="0"/>
    <n v="0"/>
    <b v="0"/>
    <s v="food/food trucks"/>
    <x v="109"/>
    <e v="#DIV/0!"/>
    <x v="7"/>
    <x v="19"/>
    <d v="2014-12-20T17:43:09"/>
    <d v="2015-02-18T17:43:09"/>
  </r>
  <r>
    <x v="347"/>
    <n v="2501"/>
    <x v="2"/>
    <s v="US"/>
    <s v="USD"/>
    <n v="1415583695"/>
    <n v="1410396095"/>
    <b v="0"/>
    <n v="36"/>
    <b v="0"/>
    <s v="food/food trucks"/>
    <x v="1867"/>
    <n v="69.472222222222229"/>
    <x v="7"/>
    <x v="19"/>
    <d v="2014-09-11T00:41:35"/>
    <d v="2014-11-10T01:41:35"/>
  </r>
  <r>
    <x v="12"/>
    <n v="1"/>
    <x v="2"/>
    <s v="US"/>
    <s v="USD"/>
    <n v="1424536196"/>
    <n v="1421944196"/>
    <b v="0"/>
    <n v="1"/>
    <b v="0"/>
    <s v="food/food trucks"/>
    <x v="374"/>
    <n v="1"/>
    <x v="7"/>
    <x v="19"/>
    <d v="2015-01-22T16:29:56"/>
    <d v="2015-02-21T16:29:56"/>
  </r>
  <r>
    <x v="2"/>
    <n v="1"/>
    <x v="2"/>
    <s v="US"/>
    <s v="USD"/>
    <n v="1426091036"/>
    <n v="1423502636"/>
    <b v="0"/>
    <n v="1"/>
    <b v="0"/>
    <s v="food/food trucks"/>
    <x v="418"/>
    <n v="1"/>
    <x v="7"/>
    <x v="19"/>
    <d v="2015-02-09T17:23:56"/>
    <d v="2015-03-11T16:23:56"/>
  </r>
  <r>
    <x v="127"/>
    <n v="8"/>
    <x v="2"/>
    <s v="US"/>
    <s v="USD"/>
    <n v="1420044890"/>
    <n v="1417452890"/>
    <b v="0"/>
    <n v="1"/>
    <b v="0"/>
    <s v="food/food trucks"/>
    <x v="473"/>
    <n v="8"/>
    <x v="7"/>
    <x v="19"/>
    <d v="2014-12-01T16:54:50"/>
    <d v="2014-12-31T16:54:50"/>
  </r>
  <r>
    <x v="31"/>
    <n v="310"/>
    <x v="2"/>
    <s v="US"/>
    <s v="USD"/>
    <n v="1414445108"/>
    <n v="1411853108"/>
    <b v="0"/>
    <n v="9"/>
    <b v="0"/>
    <s v="food/food trucks"/>
    <x v="1868"/>
    <n v="34.444444444444443"/>
    <x v="7"/>
    <x v="19"/>
    <d v="2014-09-27T21:25:08"/>
    <d v="2014-10-27T21:25:08"/>
  </r>
  <r>
    <x v="8"/>
    <n v="1"/>
    <x v="2"/>
    <s v="US"/>
    <s v="USD"/>
    <n v="1464386640"/>
    <n v="1463090149"/>
    <b v="0"/>
    <n v="1"/>
    <b v="0"/>
    <s v="food/food trucks"/>
    <x v="1869"/>
    <n v="1"/>
    <x v="7"/>
    <x v="19"/>
    <d v="2016-05-12T21:55:49"/>
    <d v="2016-05-27T22:04:00"/>
  </r>
  <r>
    <x v="22"/>
    <n v="0"/>
    <x v="2"/>
    <s v="US"/>
    <s v="USD"/>
    <n v="1439006692"/>
    <n v="1433822692"/>
    <b v="0"/>
    <n v="0"/>
    <b v="0"/>
    <s v="food/food trucks"/>
    <x v="109"/>
    <e v="#DIV/0!"/>
    <x v="7"/>
    <x v="19"/>
    <d v="2015-06-09T04:04:52"/>
    <d v="2015-08-08T04:04:52"/>
  </r>
  <r>
    <x v="63"/>
    <n v="1"/>
    <x v="2"/>
    <s v="US"/>
    <s v="USD"/>
    <n v="1458715133"/>
    <n v="1455262733"/>
    <b v="0"/>
    <n v="1"/>
    <b v="0"/>
    <s v="food/food trucks"/>
    <x v="133"/>
    <n v="1"/>
    <x v="7"/>
    <x v="19"/>
    <d v="2016-02-12T07:38:53"/>
    <d v="2016-03-23T06:38:53"/>
  </r>
  <r>
    <x v="19"/>
    <n v="1"/>
    <x v="2"/>
    <s v="US"/>
    <s v="USD"/>
    <n v="1426182551"/>
    <n v="1423594151"/>
    <b v="0"/>
    <n v="1"/>
    <b v="0"/>
    <s v="food/food trucks"/>
    <x v="1870"/>
    <n v="1"/>
    <x v="7"/>
    <x v="19"/>
    <d v="2015-02-10T18:49:11"/>
    <d v="2015-03-12T17:49:11"/>
  </r>
  <r>
    <x v="348"/>
    <n v="2005"/>
    <x v="2"/>
    <s v="NO"/>
    <s v="NOK"/>
    <n v="1486313040"/>
    <n v="1483131966"/>
    <b v="0"/>
    <n v="4"/>
    <b v="0"/>
    <s v="food/food trucks"/>
    <x v="1871"/>
    <n v="501.25"/>
    <x v="7"/>
    <x v="19"/>
    <d v="2016-12-30T21:06:06"/>
    <d v="2017-02-05T16:44:00"/>
  </r>
  <r>
    <x v="9"/>
    <n v="21"/>
    <x v="2"/>
    <s v="US"/>
    <s v="USD"/>
    <n v="1455246504"/>
    <n v="1452654504"/>
    <b v="0"/>
    <n v="2"/>
    <b v="0"/>
    <s v="food/food trucks"/>
    <x v="449"/>
    <n v="10.5"/>
    <x v="7"/>
    <x v="19"/>
    <d v="2016-01-13T03:08:24"/>
    <d v="2016-02-12T03:08:24"/>
  </r>
  <r>
    <x v="57"/>
    <n v="2"/>
    <x v="2"/>
    <s v="US"/>
    <s v="USD"/>
    <n v="1467080613"/>
    <n v="1461896613"/>
    <b v="0"/>
    <n v="2"/>
    <b v="0"/>
    <s v="food/food trucks"/>
    <x v="133"/>
    <n v="1"/>
    <x v="7"/>
    <x v="19"/>
    <d v="2016-04-29T02:23:33"/>
    <d v="2016-06-28T02:23:33"/>
  </r>
  <r>
    <x v="32"/>
    <n v="2"/>
    <x v="2"/>
    <s v="US"/>
    <s v="USD"/>
    <n v="1425791697"/>
    <n v="1423199697"/>
    <b v="0"/>
    <n v="2"/>
    <b v="0"/>
    <s v="food/food trucks"/>
    <x v="107"/>
    <n v="1"/>
    <x v="7"/>
    <x v="19"/>
    <d v="2015-02-06T05:14:57"/>
    <d v="2015-03-08T05:14:57"/>
  </r>
  <r>
    <x v="3"/>
    <n v="0"/>
    <x v="2"/>
    <s v="US"/>
    <s v="USD"/>
    <n v="1456608943"/>
    <n v="1454016943"/>
    <b v="0"/>
    <n v="0"/>
    <b v="0"/>
    <s v="food/food trucks"/>
    <x v="109"/>
    <e v="#DIV/0!"/>
    <x v="7"/>
    <x v="19"/>
    <d v="2016-01-28T21:35:43"/>
    <d v="2016-02-27T21:35:43"/>
  </r>
  <r>
    <x v="22"/>
    <n v="26"/>
    <x v="2"/>
    <s v="US"/>
    <s v="USD"/>
    <n v="1438662474"/>
    <n v="1435206474"/>
    <b v="0"/>
    <n v="2"/>
    <b v="0"/>
    <s v="food/food trucks"/>
    <x v="1872"/>
    <n v="13"/>
    <x v="7"/>
    <x v="19"/>
    <d v="2015-06-25T04:27:54"/>
    <d v="2015-08-04T04:27:54"/>
  </r>
  <r>
    <x v="65"/>
    <n v="1224"/>
    <x v="2"/>
    <s v="SE"/>
    <s v="SEK"/>
    <n v="1444027186"/>
    <n v="1441435186"/>
    <b v="0"/>
    <n v="4"/>
    <b v="0"/>
    <s v="food/food trucks"/>
    <x v="1873"/>
    <n v="306"/>
    <x v="7"/>
    <x v="19"/>
    <d v="2015-09-05T06:39:46"/>
    <d v="2015-10-05T06:39:46"/>
  </r>
  <r>
    <x v="349"/>
    <n v="45"/>
    <x v="2"/>
    <s v="CA"/>
    <s v="CAD"/>
    <n v="1454078770"/>
    <n v="1448894770"/>
    <b v="0"/>
    <n v="2"/>
    <b v="0"/>
    <s v="food/food trucks"/>
    <x v="1874"/>
    <n v="22.5"/>
    <x v="7"/>
    <x v="19"/>
    <d v="2015-11-30T14:46:10"/>
    <d v="2016-01-29T14:46:10"/>
  </r>
  <r>
    <x v="6"/>
    <n v="0"/>
    <x v="2"/>
    <s v="US"/>
    <s v="USD"/>
    <n v="1426615200"/>
    <n v="1422400188"/>
    <b v="0"/>
    <n v="0"/>
    <b v="0"/>
    <s v="food/food trucks"/>
    <x v="109"/>
    <e v="#DIV/0!"/>
    <x v="7"/>
    <x v="19"/>
    <d v="2015-01-27T23:09:48"/>
    <d v="2015-03-17T18:00:00"/>
  </r>
  <r>
    <x v="36"/>
    <n v="50"/>
    <x v="2"/>
    <s v="US"/>
    <s v="USD"/>
    <n v="1449529062"/>
    <n v="1444341462"/>
    <b v="0"/>
    <n v="1"/>
    <b v="0"/>
    <s v="food/food trucks"/>
    <x v="119"/>
    <n v="50"/>
    <x v="7"/>
    <x v="19"/>
    <d v="2015-10-08T21:57:42"/>
    <d v="2015-12-07T22:57:42"/>
  </r>
  <r>
    <x v="3"/>
    <n v="0"/>
    <x v="2"/>
    <s v="US"/>
    <s v="USD"/>
    <n v="1445197129"/>
    <n v="1442605129"/>
    <b v="0"/>
    <n v="0"/>
    <b v="0"/>
    <s v="food/food trucks"/>
    <x v="109"/>
    <e v="#DIV/0!"/>
    <x v="7"/>
    <x v="19"/>
    <d v="2015-09-18T19:38:49"/>
    <d v="2015-10-18T19:38:49"/>
  </r>
  <r>
    <x v="10"/>
    <n v="10"/>
    <x v="2"/>
    <s v="BE"/>
    <s v="EUR"/>
    <n v="1455399313"/>
    <n v="1452807313"/>
    <b v="0"/>
    <n v="2"/>
    <b v="0"/>
    <s v="food/food trucks"/>
    <x v="418"/>
    <n v="5"/>
    <x v="7"/>
    <x v="19"/>
    <d v="2016-01-14T21:35:13"/>
    <d v="2016-02-13T21:35:13"/>
  </r>
  <r>
    <x v="51"/>
    <n v="8091"/>
    <x v="0"/>
    <s v="US"/>
    <s v="USD"/>
    <n v="1437627540"/>
    <n v="1435806054"/>
    <b v="0"/>
    <n v="109"/>
    <b v="1"/>
    <s v="food/small batch"/>
    <x v="1875"/>
    <n v="74.22935779816514"/>
    <x v="7"/>
    <x v="33"/>
    <d v="2015-07-02T03:00:54"/>
    <d v="2015-07-23T04:59:00"/>
  </r>
  <r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x v="33"/>
    <d v="2015-02-17T16:00:28"/>
    <d v="2015-03-19T15:00:28"/>
  </r>
  <r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x v="33"/>
    <d v="2014-07-16T15:00:22"/>
    <d v="2014-08-15T15:00:22"/>
  </r>
  <r>
    <x v="9"/>
    <n v="3258"/>
    <x v="0"/>
    <s v="US"/>
    <s v="USD"/>
    <n v="1464199591"/>
    <n v="1461607591"/>
    <b v="0"/>
    <n v="61"/>
    <b v="1"/>
    <s v="food/small batch"/>
    <x v="1878"/>
    <n v="53.409836065573771"/>
    <x v="7"/>
    <x v="33"/>
    <d v="2016-04-25T18:06:31"/>
    <d v="2016-05-25T18:06:31"/>
  </r>
  <r>
    <x v="10"/>
    <n v="8640"/>
    <x v="0"/>
    <s v="US"/>
    <s v="USD"/>
    <n v="1443242021"/>
    <n v="1440650021"/>
    <b v="0"/>
    <n v="115"/>
    <b v="1"/>
    <s v="food/small batch"/>
    <x v="1789"/>
    <n v="75.130434782608702"/>
    <x v="7"/>
    <x v="33"/>
    <d v="2015-08-27T04:33:41"/>
    <d v="2015-09-26T04:33:41"/>
  </r>
  <r>
    <x v="10"/>
    <n v="8399"/>
    <x v="0"/>
    <s v="US"/>
    <s v="USD"/>
    <n v="1480174071"/>
    <n v="1477578471"/>
    <b v="0"/>
    <n v="111"/>
    <b v="1"/>
    <s v="food/small batch"/>
    <x v="1879"/>
    <n v="75.666666666666671"/>
    <x v="7"/>
    <x v="33"/>
    <d v="2016-10-27T14:27:51"/>
    <d v="2016-11-26T15:27:51"/>
  </r>
  <r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x v="33"/>
    <d v="2016-10-11T11:16:33"/>
    <d v="2016-11-12T04:00:00"/>
  </r>
  <r>
    <x v="44"/>
    <n v="430"/>
    <x v="0"/>
    <s v="US"/>
    <s v="USD"/>
    <n v="1472621760"/>
    <n v="1472110513"/>
    <b v="0"/>
    <n v="9"/>
    <b v="1"/>
    <s v="food/small batch"/>
    <x v="1881"/>
    <n v="47.777777777777779"/>
    <x v="7"/>
    <x v="33"/>
    <d v="2016-08-25T07:35:13"/>
    <d v="2016-08-31T05:36:00"/>
  </r>
  <r>
    <x v="3"/>
    <n v="10800"/>
    <x v="0"/>
    <s v="US"/>
    <s v="USD"/>
    <n v="1417321515"/>
    <n v="1414725915"/>
    <b v="0"/>
    <n v="120"/>
    <b v="1"/>
    <s v="food/small batch"/>
    <x v="1277"/>
    <n v="90"/>
    <x v="7"/>
    <x v="33"/>
    <d v="2014-10-31T03:25:15"/>
    <d v="2014-11-30T04:25:15"/>
  </r>
  <r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x v="33"/>
    <d v="2014-09-20T01:44:16"/>
    <d v="2014-10-28T03:11:00"/>
  </r>
  <r>
    <x v="3"/>
    <n v="11545"/>
    <x v="0"/>
    <s v="US"/>
    <s v="USD"/>
    <n v="1488750490"/>
    <n v="1487022490"/>
    <b v="0"/>
    <n v="186"/>
    <b v="1"/>
    <s v="food/small batch"/>
    <x v="1883"/>
    <n v="62.06989247311828"/>
    <x v="7"/>
    <x v="33"/>
    <d v="2017-02-13T21:48:10"/>
    <d v="2017-03-05T21:48:10"/>
  </r>
  <r>
    <x v="20"/>
    <n v="801"/>
    <x v="0"/>
    <s v="US"/>
    <s v="USD"/>
    <n v="1451430000"/>
    <n v="1448914500"/>
    <b v="0"/>
    <n v="15"/>
    <b v="1"/>
    <s v="food/small batch"/>
    <x v="1884"/>
    <n v="53.4"/>
    <x v="7"/>
    <x v="33"/>
    <d v="2015-11-30T20:15:00"/>
    <d v="2015-12-29T23:00:00"/>
  </r>
  <r>
    <x v="9"/>
    <n v="4641"/>
    <x v="0"/>
    <s v="US"/>
    <s v="USD"/>
    <n v="1486053409"/>
    <n v="1483461409"/>
    <b v="0"/>
    <n v="67"/>
    <b v="1"/>
    <s v="food/small batch"/>
    <x v="1885"/>
    <n v="69.268656716417908"/>
    <x v="7"/>
    <x v="33"/>
    <d v="2017-01-03T16:36:49"/>
    <d v="2017-02-02T16:36:49"/>
  </r>
  <r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x v="33"/>
    <d v="2017-02-04T04:50:08"/>
    <d v="2017-03-11T04:50:08"/>
  </r>
  <r>
    <x v="43"/>
    <n v="546"/>
    <x v="0"/>
    <s v="US"/>
    <s v="USD"/>
    <n v="1461177950"/>
    <n v="1458758750"/>
    <b v="0"/>
    <n v="16"/>
    <b v="1"/>
    <s v="food/small batch"/>
    <x v="1887"/>
    <n v="34.125"/>
    <x v="7"/>
    <x v="33"/>
    <d v="2016-03-23T18:45:50"/>
    <d v="2016-04-20T18:45:50"/>
  </r>
  <r>
    <x v="15"/>
    <n v="2713"/>
    <x v="0"/>
    <s v="US"/>
    <s v="USD"/>
    <n v="1488063839"/>
    <n v="1485471839"/>
    <b v="0"/>
    <n v="67"/>
    <b v="1"/>
    <s v="food/small batch"/>
    <x v="1888"/>
    <n v="40.492537313432834"/>
    <x v="7"/>
    <x v="33"/>
    <d v="2017-01-26T23:03:59"/>
    <d v="2017-02-25T23:03:59"/>
  </r>
  <r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x v="33"/>
    <d v="2016-02-23T14:27:36"/>
    <d v="2016-03-24T13:27:36"/>
  </r>
  <r>
    <x v="10"/>
    <n v="5509"/>
    <x v="0"/>
    <s v="US"/>
    <s v="USD"/>
    <n v="1465498800"/>
    <n v="1462481718"/>
    <b v="0"/>
    <n v="80"/>
    <b v="1"/>
    <s v="food/small batch"/>
    <x v="1890"/>
    <n v="68.862499999999997"/>
    <x v="7"/>
    <x v="33"/>
    <d v="2016-05-05T20:55:18"/>
    <d v="2016-06-09T19:00:00"/>
  </r>
  <r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x v="33"/>
    <d v="2016-02-07T15:18:05"/>
    <d v="2016-03-23T14:18:05"/>
  </r>
  <r>
    <x v="0"/>
    <n v="8567"/>
    <x v="0"/>
    <s v="US"/>
    <s v="USD"/>
    <n v="1483417020"/>
    <n v="1480480167"/>
    <b v="0"/>
    <n v="68"/>
    <b v="1"/>
    <s v="food/small batch"/>
    <x v="1892"/>
    <n v="125.98529411764706"/>
    <x v="7"/>
    <x v="33"/>
    <d v="2016-11-30T04:29:27"/>
    <d v="2017-01-03T04:17:00"/>
  </r>
  <r>
    <x v="51"/>
    <n v="7785"/>
    <x v="0"/>
    <s v="US"/>
    <s v="USD"/>
    <n v="1317438000"/>
    <n v="1314577097"/>
    <b v="0"/>
    <n v="86"/>
    <b v="1"/>
    <s v="music/indie rock"/>
    <x v="965"/>
    <n v="90.523255813953483"/>
    <x v="4"/>
    <x v="14"/>
    <d v="2011-08-29T00:18:17"/>
    <d v="2011-10-01T03:00:00"/>
  </r>
  <r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x v="14"/>
    <d v="2012-06-29T04:28:16"/>
    <d v="2012-07-19T04:28:16"/>
  </r>
  <r>
    <x v="13"/>
    <n v="2325"/>
    <x v="0"/>
    <s v="US"/>
    <s v="USD"/>
    <n v="1366138800"/>
    <n v="1362710425"/>
    <b v="0"/>
    <n v="75"/>
    <b v="1"/>
    <s v="music/indie rock"/>
    <x v="63"/>
    <n v="31"/>
    <x v="4"/>
    <x v="14"/>
    <d v="2013-03-08T02:40:25"/>
    <d v="2013-04-16T19:00:00"/>
  </r>
  <r>
    <x v="13"/>
    <n v="2222"/>
    <x v="0"/>
    <s v="CA"/>
    <s v="CAD"/>
    <n v="1443641340"/>
    <n v="1441143397"/>
    <b v="0"/>
    <n v="43"/>
    <b v="1"/>
    <s v="music/indie rock"/>
    <x v="206"/>
    <n v="51.674418604651166"/>
    <x v="4"/>
    <x v="14"/>
    <d v="2015-09-01T21:36:37"/>
    <d v="2015-09-30T19:29:00"/>
  </r>
  <r>
    <x v="176"/>
    <n v="1261"/>
    <x v="0"/>
    <s v="US"/>
    <s v="USD"/>
    <n v="1348420548"/>
    <n v="1345828548"/>
    <b v="0"/>
    <n v="48"/>
    <b v="1"/>
    <s v="music/indie rock"/>
    <x v="1894"/>
    <n v="26.270833333333332"/>
    <x v="4"/>
    <x v="14"/>
    <d v="2012-08-24T17:15:48"/>
    <d v="2012-09-23T17:15:48"/>
  </r>
  <r>
    <x v="30"/>
    <n v="2500"/>
    <x v="0"/>
    <s v="US"/>
    <s v="USD"/>
    <n v="1368066453"/>
    <n v="1365474453"/>
    <b v="0"/>
    <n v="52"/>
    <b v="1"/>
    <s v="music/indie rock"/>
    <x v="31"/>
    <n v="48.07692307692308"/>
    <x v="4"/>
    <x v="14"/>
    <d v="2013-04-09T02:27:33"/>
    <d v="2013-05-09T02:27:33"/>
  </r>
  <r>
    <x v="28"/>
    <n v="1185"/>
    <x v="0"/>
    <s v="US"/>
    <s v="USD"/>
    <n v="1336669200"/>
    <n v="1335473931"/>
    <b v="0"/>
    <n v="43"/>
    <b v="1"/>
    <s v="music/indie rock"/>
    <x v="23"/>
    <n v="27.558139534883722"/>
    <x v="4"/>
    <x v="14"/>
    <d v="2012-04-26T20:58:51"/>
    <d v="2012-05-10T17:00:00"/>
  </r>
  <r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x v="14"/>
    <d v="2012-09-22T03:42:01"/>
    <d v="2012-10-28T05:00:00"/>
  </r>
  <r>
    <x v="38"/>
    <n v="1364"/>
    <x v="0"/>
    <s v="US"/>
    <s v="USD"/>
    <n v="1297160329"/>
    <n v="1295000329"/>
    <b v="0"/>
    <n v="47"/>
    <b v="1"/>
    <s v="music/indie rock"/>
    <x v="981"/>
    <n v="29.021276595744681"/>
    <x v="4"/>
    <x v="14"/>
    <d v="2011-01-14T10:18:49"/>
    <d v="2011-02-08T10:18:49"/>
  </r>
  <r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x v="14"/>
    <d v="2012-04-24T01:47:35"/>
    <d v="2012-05-24T01:47:35"/>
  </r>
  <r>
    <x v="2"/>
    <n v="640"/>
    <x v="0"/>
    <s v="US"/>
    <s v="USD"/>
    <n v="1327535392"/>
    <n v="1324079392"/>
    <b v="0"/>
    <n v="17"/>
    <b v="1"/>
    <s v="music/indie rock"/>
    <x v="602"/>
    <n v="37.647058823529413"/>
    <x v="4"/>
    <x v="14"/>
    <d v="2011-12-16T23:49:52"/>
    <d v="2012-01-25T23:49:52"/>
  </r>
  <r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x v="14"/>
    <d v="2010-06-25T02:46:20"/>
    <d v="2010-09-04T01:03:00"/>
  </r>
  <r>
    <x v="13"/>
    <n v="2000"/>
    <x v="0"/>
    <s v="US"/>
    <s v="USD"/>
    <n v="1352573869"/>
    <n v="1349978269"/>
    <b v="0"/>
    <n v="47"/>
    <b v="1"/>
    <s v="music/indie rock"/>
    <x v="31"/>
    <n v="42.553191489361701"/>
    <x v="4"/>
    <x v="14"/>
    <d v="2012-10-11T17:57:49"/>
    <d v="2012-11-10T18:57:49"/>
  </r>
  <r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x v="14"/>
    <d v="2010-08-27T00:16:16"/>
    <d v="2010-10-11T00:16:16"/>
  </r>
  <r>
    <x v="30"/>
    <n v="2618"/>
    <x v="0"/>
    <s v="US"/>
    <s v="USD"/>
    <n v="1278799200"/>
    <n v="1273647255"/>
    <b v="0"/>
    <n v="81"/>
    <b v="1"/>
    <s v="music/indie rock"/>
    <x v="1262"/>
    <n v="32.320987654320987"/>
    <x v="4"/>
    <x v="14"/>
    <d v="2010-05-12T06:54:15"/>
    <d v="2010-07-10T22:00:00"/>
  </r>
  <r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x v="14"/>
    <d v="2014-10-01T07:52:50"/>
    <d v="2014-11-03T08:52:50"/>
  </r>
  <r>
    <x v="47"/>
    <n v="1285"/>
    <x v="0"/>
    <s v="US"/>
    <s v="USD"/>
    <n v="1344789345"/>
    <n v="1340901345"/>
    <b v="0"/>
    <n v="41"/>
    <b v="1"/>
    <s v="music/indie rock"/>
    <x v="1900"/>
    <n v="31.341463414634145"/>
    <x v="4"/>
    <x v="14"/>
    <d v="2012-06-28T16:35:45"/>
    <d v="2012-08-12T16:35:45"/>
  </r>
  <r>
    <x v="6"/>
    <n v="10200"/>
    <x v="0"/>
    <s v="US"/>
    <s v="USD"/>
    <n v="1358117313"/>
    <n v="1355525313"/>
    <b v="0"/>
    <n v="79"/>
    <b v="1"/>
    <s v="music/indie rock"/>
    <x v="1901"/>
    <n v="129.1139240506329"/>
    <x v="4"/>
    <x v="14"/>
    <d v="2012-12-14T22:48:33"/>
    <d v="2013-01-13T22:48:33"/>
  </r>
  <r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x v="14"/>
    <d v="2012-07-17T17:26:34"/>
    <d v="2012-07-28T02:00:00"/>
  </r>
  <r>
    <x v="13"/>
    <n v="2000"/>
    <x v="0"/>
    <s v="US"/>
    <s v="USD"/>
    <n v="1444516084"/>
    <n v="1439332084"/>
    <b v="0"/>
    <n v="8"/>
    <b v="1"/>
    <s v="music/indie rock"/>
    <x v="31"/>
    <n v="250"/>
    <x v="4"/>
    <x v="14"/>
    <d v="2015-08-11T22:28:04"/>
    <d v="2015-10-10T22:28:04"/>
  </r>
  <r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x v="14"/>
    <d v="2012-03-31T15:30:08"/>
    <d v="2012-04-30T15:30:08"/>
  </r>
  <r>
    <x v="28"/>
    <n v="1001"/>
    <x v="0"/>
    <s v="US"/>
    <s v="USD"/>
    <n v="1312224383"/>
    <n v="1308336383"/>
    <b v="0"/>
    <n v="25"/>
    <b v="1"/>
    <s v="music/indie rock"/>
    <x v="1787"/>
    <n v="40.04"/>
    <x v="4"/>
    <x v="14"/>
    <d v="2011-06-17T18:46:23"/>
    <d v="2011-08-01T18:46:23"/>
  </r>
  <r>
    <x v="184"/>
    <n v="1251"/>
    <x v="0"/>
    <s v="US"/>
    <s v="USD"/>
    <n v="1335891603"/>
    <n v="1330711203"/>
    <b v="0"/>
    <n v="19"/>
    <b v="1"/>
    <s v="music/indie rock"/>
    <x v="1904"/>
    <n v="65.84210526315789"/>
    <x v="4"/>
    <x v="14"/>
    <d v="2012-03-02T18:00:03"/>
    <d v="2012-05-01T17:00:03"/>
  </r>
  <r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x v="14"/>
    <d v="2011-08-16T22:00:03"/>
    <d v="2011-09-15T22:00:03"/>
  </r>
  <r>
    <x v="13"/>
    <n v="2065"/>
    <x v="0"/>
    <s v="US"/>
    <s v="USD"/>
    <n v="1318463879"/>
    <n v="1315439879"/>
    <b v="0"/>
    <n v="41"/>
    <b v="1"/>
    <s v="music/indie rock"/>
    <x v="1906"/>
    <n v="50.365853658536587"/>
    <x v="4"/>
    <x v="14"/>
    <d v="2011-09-07T23:57:59"/>
    <d v="2011-10-12T23:57:59"/>
  </r>
  <r>
    <x v="43"/>
    <n v="797"/>
    <x v="0"/>
    <s v="US"/>
    <s v="USD"/>
    <n v="1335113976"/>
    <n v="1332521976"/>
    <b v="0"/>
    <n v="30"/>
    <b v="1"/>
    <s v="music/indie rock"/>
    <x v="1907"/>
    <n v="26.566666666666666"/>
    <x v="4"/>
    <x v="14"/>
    <d v="2012-03-23T16:59:36"/>
    <d v="2012-04-22T16:59:36"/>
  </r>
  <r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x v="14"/>
    <d v="2012-04-27T01:59:57"/>
    <d v="2012-05-27T01:59:57"/>
  </r>
  <r>
    <x v="9"/>
    <n v="3201"/>
    <x v="0"/>
    <s v="US"/>
    <s v="USD"/>
    <n v="1321459908"/>
    <n v="1318864308"/>
    <b v="0"/>
    <n v="65"/>
    <b v="1"/>
    <s v="music/indie rock"/>
    <x v="1909"/>
    <n v="49.246153846153845"/>
    <x v="4"/>
    <x v="14"/>
    <d v="2011-10-17T15:11:48"/>
    <d v="2011-11-16T16:11:48"/>
  </r>
  <r>
    <x v="8"/>
    <n v="4678.5"/>
    <x v="0"/>
    <s v="US"/>
    <s v="USD"/>
    <n v="1368117239"/>
    <n v="1365525239"/>
    <b v="0"/>
    <n v="75"/>
    <b v="1"/>
    <s v="music/indie rock"/>
    <x v="1910"/>
    <n v="62.38"/>
    <x v="4"/>
    <x v="14"/>
    <d v="2013-04-09T16:33:59"/>
    <d v="2013-05-09T16:33:59"/>
  </r>
  <r>
    <x v="2"/>
    <n v="607"/>
    <x v="0"/>
    <s v="US"/>
    <s v="USD"/>
    <n v="1340429276"/>
    <n v="1335245276"/>
    <b v="0"/>
    <n v="16"/>
    <b v="1"/>
    <s v="music/indie rock"/>
    <x v="1911"/>
    <n v="37.9375"/>
    <x v="4"/>
    <x v="14"/>
    <d v="2012-04-24T05:27:56"/>
    <d v="2012-06-23T05:27:56"/>
  </r>
  <r>
    <x v="2"/>
    <n v="516"/>
    <x v="0"/>
    <s v="US"/>
    <s v="USD"/>
    <n v="1295142660"/>
    <n v="1293739714"/>
    <b v="0"/>
    <n v="10"/>
    <b v="1"/>
    <s v="music/indie rock"/>
    <x v="1912"/>
    <n v="51.6"/>
    <x v="4"/>
    <x v="14"/>
    <d v="2010-12-30T20:08:34"/>
    <d v="2011-01-16T01:51:00"/>
  </r>
  <r>
    <x v="20"/>
    <n v="750"/>
    <x v="0"/>
    <s v="US"/>
    <s v="USD"/>
    <n v="1339840740"/>
    <n v="1335397188"/>
    <b v="0"/>
    <n v="27"/>
    <b v="1"/>
    <s v="music/indie rock"/>
    <x v="1054"/>
    <n v="27.777777777777779"/>
    <x v="4"/>
    <x v="14"/>
    <d v="2012-04-25T23:39:48"/>
    <d v="2012-06-16T09:59:00"/>
  </r>
  <r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x v="14"/>
    <d v="2013-03-15T04:02:20"/>
    <d v="2013-04-29T04:02:20"/>
  </r>
  <r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x v="14"/>
    <d v="2012-04-23T15:29:04"/>
    <d v="2012-05-23T15:29:04"/>
  </r>
  <r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x v="14"/>
    <d v="2012-05-07T22:42:55"/>
    <d v="2012-06-06T22:42:55"/>
  </r>
  <r>
    <x v="12"/>
    <n v="6000"/>
    <x v="0"/>
    <s v="US"/>
    <s v="USD"/>
    <n v="1364597692"/>
    <n v="1361577292"/>
    <b v="0"/>
    <n v="10"/>
    <b v="1"/>
    <s v="music/indie rock"/>
    <x v="31"/>
    <n v="600"/>
    <x v="4"/>
    <x v="14"/>
    <d v="2013-02-22T23:54:52"/>
    <d v="2013-03-29T22:54:52"/>
  </r>
  <r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x v="14"/>
    <d v="2011-07-06T21:05:38"/>
    <d v="2011-08-05T21:05:38"/>
  </r>
  <r>
    <x v="28"/>
    <n v="1056"/>
    <x v="0"/>
    <s v="US"/>
    <s v="USD"/>
    <n v="1422400387"/>
    <n v="1421190787"/>
    <b v="0"/>
    <n v="20"/>
    <b v="1"/>
    <s v="music/indie rock"/>
    <x v="1917"/>
    <n v="52.8"/>
    <x v="4"/>
    <x v="14"/>
    <d v="2015-01-13T23:13:07"/>
    <d v="2015-01-27T23:13:07"/>
  </r>
  <r>
    <x v="23"/>
    <n v="8105"/>
    <x v="0"/>
    <s v="US"/>
    <s v="USD"/>
    <n v="1356976800"/>
    <n v="1352820837"/>
    <b v="0"/>
    <n v="170"/>
    <b v="1"/>
    <s v="music/indie rock"/>
    <x v="1918"/>
    <n v="47.676470588235297"/>
    <x v="4"/>
    <x v="14"/>
    <d v="2012-11-13T15:33:57"/>
    <d v="2012-12-31T18:00:00"/>
  </r>
  <r>
    <x v="20"/>
    <n v="680"/>
    <x v="0"/>
    <s v="US"/>
    <s v="USD"/>
    <n v="1340476375"/>
    <n v="1337884375"/>
    <b v="0"/>
    <n v="29"/>
    <b v="1"/>
    <s v="music/indie rock"/>
    <x v="1614"/>
    <n v="23.448275862068964"/>
    <x v="4"/>
    <x v="14"/>
    <d v="2012-05-24T18:32:55"/>
    <d v="2012-06-23T18:32:55"/>
  </r>
  <r>
    <x v="34"/>
    <n v="281"/>
    <x v="2"/>
    <s v="CA"/>
    <s v="CAD"/>
    <n v="1443379104"/>
    <n v="1440787104"/>
    <b v="0"/>
    <n v="7"/>
    <b v="0"/>
    <s v="food/restaurants"/>
    <x v="1919"/>
    <n v="40.142857142857146"/>
    <x v="7"/>
    <x v="34"/>
    <d v="2015-08-28T18:38:24"/>
    <d v="2015-09-27T18:38:24"/>
  </r>
  <r>
    <x v="74"/>
    <n v="86"/>
    <x v="2"/>
    <s v="US"/>
    <s v="USD"/>
    <n v="1411328918"/>
    <n v="1407440918"/>
    <b v="0"/>
    <n v="5"/>
    <b v="0"/>
    <s v="food/restaurants"/>
    <x v="1920"/>
    <n v="17.2"/>
    <x v="7"/>
    <x v="34"/>
    <d v="2014-08-07T19:48:38"/>
    <d v="2014-09-21T19:48:38"/>
  </r>
  <r>
    <x v="3"/>
    <n v="0"/>
    <x v="2"/>
    <s v="US"/>
    <s v="USD"/>
    <n v="1465333560"/>
    <n v="1462743308"/>
    <b v="0"/>
    <n v="0"/>
    <b v="0"/>
    <s v="food/restaurants"/>
    <x v="109"/>
    <e v="#DIV/0!"/>
    <x v="7"/>
    <x v="34"/>
    <d v="2016-05-08T21:35:08"/>
    <d v="2016-06-07T21:06:00"/>
  </r>
  <r>
    <x v="19"/>
    <n v="0"/>
    <x v="2"/>
    <s v="US"/>
    <s v="USD"/>
    <n v="1416014534"/>
    <n v="1413418934"/>
    <b v="0"/>
    <n v="0"/>
    <b v="0"/>
    <s v="food/restaurants"/>
    <x v="109"/>
    <e v="#DIV/0!"/>
    <x v="7"/>
    <x v="34"/>
    <d v="2014-10-16T00:22:14"/>
    <d v="2014-11-15T01:22:14"/>
  </r>
  <r>
    <x v="39"/>
    <n v="0"/>
    <x v="2"/>
    <s v="US"/>
    <s v="USD"/>
    <n v="1426292416"/>
    <n v="1423704016"/>
    <b v="0"/>
    <n v="0"/>
    <b v="0"/>
    <s v="food/restaurants"/>
    <x v="109"/>
    <e v="#DIV/0!"/>
    <x v="7"/>
    <x v="34"/>
    <d v="2015-02-12T01:20:16"/>
    <d v="2015-03-14T00:20:16"/>
  </r>
  <r>
    <x v="10"/>
    <n v="30"/>
    <x v="2"/>
    <s v="GB"/>
    <s v="GBP"/>
    <n v="1443906000"/>
    <n v="1441955269"/>
    <b v="0"/>
    <n v="2"/>
    <b v="0"/>
    <s v="food/restaurants"/>
    <x v="722"/>
    <n v="15"/>
    <x v="7"/>
    <x v="34"/>
    <d v="2015-09-11T07:07:49"/>
    <d v="2015-10-03T21:00:00"/>
  </r>
  <r>
    <x v="350"/>
    <n v="0"/>
    <x v="2"/>
    <s v="US"/>
    <s v="USD"/>
    <n v="1431308704"/>
    <n v="1428716704"/>
    <b v="0"/>
    <n v="0"/>
    <b v="0"/>
    <s v="food/restaurants"/>
    <x v="109"/>
    <e v="#DIV/0!"/>
    <x v="7"/>
    <x v="34"/>
    <d v="2015-04-11T01:45:04"/>
    <d v="2015-05-11T01:45:04"/>
  </r>
  <r>
    <x v="22"/>
    <n v="0"/>
    <x v="2"/>
    <s v="US"/>
    <s v="USD"/>
    <n v="1408056634"/>
    <n v="1405464634"/>
    <b v="0"/>
    <n v="0"/>
    <b v="0"/>
    <s v="food/restaurants"/>
    <x v="109"/>
    <e v="#DIV/0!"/>
    <x v="7"/>
    <x v="34"/>
    <d v="2014-07-15T22:50:34"/>
    <d v="2014-08-14T22:50:34"/>
  </r>
  <r>
    <x v="75"/>
    <n v="1000"/>
    <x v="2"/>
    <s v="GB"/>
    <s v="GBP"/>
    <n v="1429554349"/>
    <n v="1424719549"/>
    <b v="0"/>
    <n v="28"/>
    <b v="0"/>
    <s v="food/restaurants"/>
    <x v="1921"/>
    <n v="35.714285714285715"/>
    <x v="7"/>
    <x v="34"/>
    <d v="2015-02-23T19:25:49"/>
    <d v="2015-04-20T18:25:49"/>
  </r>
  <r>
    <x v="63"/>
    <n v="75"/>
    <x v="2"/>
    <s v="US"/>
    <s v="USD"/>
    <n v="1431647772"/>
    <n v="1426463772"/>
    <b v="0"/>
    <n v="2"/>
    <b v="0"/>
    <s v="food/restaurants"/>
    <x v="840"/>
    <n v="37.5"/>
    <x v="7"/>
    <x v="34"/>
    <d v="2015-03-15T23:56:12"/>
    <d v="2015-05-14T23:56:12"/>
  </r>
  <r>
    <x v="57"/>
    <n v="0"/>
    <x v="2"/>
    <s v="GB"/>
    <s v="GBP"/>
    <n v="1454323413"/>
    <n v="1451731413"/>
    <b v="0"/>
    <n v="0"/>
    <b v="0"/>
    <s v="food/restaurants"/>
    <x v="109"/>
    <e v="#DIV/0!"/>
    <x v="7"/>
    <x v="34"/>
    <d v="2016-01-02T10:43:33"/>
    <d v="2016-02-01T10:43:33"/>
  </r>
  <r>
    <x v="146"/>
    <n v="0"/>
    <x v="2"/>
    <s v="US"/>
    <s v="USD"/>
    <n v="1418504561"/>
    <n v="1417208561"/>
    <b v="0"/>
    <n v="0"/>
    <b v="0"/>
    <s v="food/restaurants"/>
    <x v="109"/>
    <e v="#DIV/0!"/>
    <x v="7"/>
    <x v="34"/>
    <d v="2014-11-28T21:02:41"/>
    <d v="2014-12-13T21:02:41"/>
  </r>
  <r>
    <x v="237"/>
    <n v="0"/>
    <x v="2"/>
    <s v="DE"/>
    <s v="EUR"/>
    <n v="1488067789"/>
    <n v="1482883789"/>
    <b v="0"/>
    <n v="0"/>
    <b v="0"/>
    <s v="food/restaurants"/>
    <x v="109"/>
    <e v="#DIV/0!"/>
    <x v="7"/>
    <x v="34"/>
    <d v="2016-12-28T00:09:49"/>
    <d v="2017-02-26T00:09:49"/>
  </r>
  <r>
    <x v="14"/>
    <n v="210"/>
    <x v="2"/>
    <s v="US"/>
    <s v="USD"/>
    <n v="1408526477"/>
    <n v="1407057677"/>
    <b v="0"/>
    <n v="4"/>
    <b v="0"/>
    <s v="food/restaurants"/>
    <x v="1922"/>
    <n v="52.5"/>
    <x v="7"/>
    <x v="34"/>
    <d v="2014-08-03T09:21:17"/>
    <d v="2014-08-20T09:21:17"/>
  </r>
  <r>
    <x v="10"/>
    <n v="930"/>
    <x v="2"/>
    <s v="US"/>
    <s v="USD"/>
    <n v="1424635753"/>
    <n v="1422043753"/>
    <b v="0"/>
    <n v="12"/>
    <b v="0"/>
    <s v="food/restaurants"/>
    <x v="1923"/>
    <n v="77.5"/>
    <x v="7"/>
    <x v="34"/>
    <d v="2015-01-23T20:09:13"/>
    <d v="2015-02-22T20:09:13"/>
  </r>
  <r>
    <x v="29"/>
    <n v="0"/>
    <x v="2"/>
    <s v="US"/>
    <s v="USD"/>
    <n v="1417279252"/>
    <n v="1414683652"/>
    <b v="0"/>
    <n v="0"/>
    <b v="0"/>
    <s v="food/restaurants"/>
    <x v="109"/>
    <e v="#DIV/0!"/>
    <x v="7"/>
    <x v="34"/>
    <d v="2014-10-30T15:40:52"/>
    <d v="2014-11-29T16:40:52"/>
  </r>
  <r>
    <x v="102"/>
    <n v="1767"/>
    <x v="2"/>
    <s v="CA"/>
    <s v="CAD"/>
    <n v="1426788930"/>
    <n v="1424200530"/>
    <b v="0"/>
    <n v="33"/>
    <b v="0"/>
    <s v="food/restaurants"/>
    <x v="1924"/>
    <n v="53.545454545454547"/>
    <x v="7"/>
    <x v="34"/>
    <d v="2015-02-17T19:15:30"/>
    <d v="2015-03-19T18:15:30"/>
  </r>
  <r>
    <x v="10"/>
    <n v="0"/>
    <x v="2"/>
    <s v="US"/>
    <s v="USD"/>
    <n v="1415899228"/>
    <n v="1413303628"/>
    <b v="0"/>
    <n v="0"/>
    <b v="0"/>
    <s v="food/restaurants"/>
    <x v="109"/>
    <e v="#DIV/0!"/>
    <x v="7"/>
    <x v="34"/>
    <d v="2014-10-14T16:20:28"/>
    <d v="2014-11-13T17:20:28"/>
  </r>
  <r>
    <x v="60"/>
    <n v="65"/>
    <x v="2"/>
    <s v="US"/>
    <s v="USD"/>
    <n v="1405741404"/>
    <n v="1403149404"/>
    <b v="0"/>
    <n v="4"/>
    <b v="0"/>
    <s v="food/restaurants"/>
    <x v="1925"/>
    <n v="16.25"/>
    <x v="7"/>
    <x v="34"/>
    <d v="2014-06-19T03:43:24"/>
    <d v="2014-07-19T03:43:24"/>
  </r>
  <r>
    <x v="57"/>
    <n v="0"/>
    <x v="2"/>
    <s v="US"/>
    <s v="USD"/>
    <n v="1476559260"/>
    <n v="1472567085"/>
    <b v="0"/>
    <n v="0"/>
    <b v="0"/>
    <s v="food/restaurants"/>
    <x v="109"/>
    <e v="#DIV/0!"/>
    <x v="7"/>
    <x v="34"/>
    <d v="2016-08-30T14:24:45"/>
    <d v="2016-10-15T19:21:00"/>
  </r>
  <r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x v="35"/>
    <d v="2015-09-22T23:13:41"/>
    <d v="2015-10-13T23:13:41"/>
  </r>
  <r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x v="35"/>
    <d v="2016-03-31T13:46:00"/>
    <d v="2016-04-22T14:52:00"/>
  </r>
  <r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x v="35"/>
    <d v="2014-10-18T23:24:52"/>
    <d v="2014-11-18T00:24:52"/>
  </r>
  <r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x v="35"/>
    <d v="2014-11-18T19:22:37"/>
    <d v="2014-12-21T04:30:00"/>
  </r>
  <r>
    <x v="6"/>
    <n v="8026"/>
    <x v="0"/>
    <s v="US"/>
    <s v="USD"/>
    <n v="1340914571"/>
    <n v="1338322571"/>
    <b v="0"/>
    <n v="80"/>
    <b v="1"/>
    <s v="music/classical music"/>
    <x v="1928"/>
    <n v="100.325"/>
    <x v="4"/>
    <x v="35"/>
    <d v="2012-05-29T20:16:11"/>
    <d v="2012-06-28T20:16:11"/>
  </r>
  <r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x v="35"/>
    <d v="2014-11-10T02:11:14"/>
    <d v="2014-12-08T04:59:00"/>
  </r>
  <r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x v="35"/>
    <d v="2013-09-29T18:01:31"/>
    <d v="2013-10-18T03:59:00"/>
  </r>
  <r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x v="35"/>
    <d v="2015-08-01T20:01:43"/>
    <d v="2015-08-20T11:00:00"/>
  </r>
  <r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x v="35"/>
    <d v="2012-02-09T01:56:15"/>
    <d v="2012-03-25T00:56:15"/>
  </r>
  <r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x v="35"/>
    <d v="2015-03-18T20:45:05"/>
    <d v="2015-04-20T04:50:00"/>
  </r>
  <r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x v="35"/>
    <d v="2015-07-23T16:19:14"/>
    <d v="2015-08-15T03:59:00"/>
  </r>
  <r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x v="35"/>
    <d v="2012-07-17T20:22:46"/>
    <d v="2012-08-16T20:22:46"/>
  </r>
  <r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x v="35"/>
    <d v="2013-01-30T18:01:51"/>
    <d v="2013-03-01T18:01:08"/>
  </r>
  <r>
    <x v="13"/>
    <n v="2100"/>
    <x v="0"/>
    <s v="US"/>
    <s v="USD"/>
    <n v="1262325600"/>
    <n v="1257871712"/>
    <b v="0"/>
    <n v="14"/>
    <b v="1"/>
    <s v="music/classical music"/>
    <x v="2"/>
    <n v="150"/>
    <x v="4"/>
    <x v="35"/>
    <d v="2009-11-10T16:48:32"/>
    <d v="2010-01-01T06:00:00"/>
  </r>
  <r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x v="35"/>
    <d v="2014-10-31T18:59:05"/>
    <d v="2014-12-01T19:59:05"/>
  </r>
  <r>
    <x v="251"/>
    <n v="29"/>
    <x v="0"/>
    <s v="US"/>
    <s v="USD"/>
    <n v="1375151566"/>
    <n v="1373337166"/>
    <b v="0"/>
    <n v="4"/>
    <b v="1"/>
    <s v="music/classical music"/>
    <x v="1339"/>
    <n v="7.25"/>
    <x v="4"/>
    <x v="35"/>
    <d v="2013-07-09T02:32:46"/>
    <d v="2013-07-30T02:32:46"/>
  </r>
  <r>
    <x v="28"/>
    <n v="1100"/>
    <x v="0"/>
    <s v="US"/>
    <s v="USD"/>
    <n v="1312212855"/>
    <n v="1307028855"/>
    <b v="0"/>
    <n v="11"/>
    <b v="1"/>
    <s v="music/classical music"/>
    <x v="1007"/>
    <n v="100"/>
    <x v="4"/>
    <x v="35"/>
    <d v="2011-06-02T15:34:15"/>
    <d v="2011-08-01T15:34:15"/>
  </r>
  <r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x v="35"/>
    <d v="2013-01-24T12:14:21"/>
    <d v="2013-02-24T04:59:00"/>
  </r>
  <r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x v="35"/>
    <d v="2014-12-04T21:39:12"/>
    <d v="2015-02-02T21:39:12"/>
  </r>
  <r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x v="35"/>
    <d v="2011-08-30T16:12:01"/>
    <d v="2011-10-29T16:12:01"/>
  </r>
  <r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x v="35"/>
    <d v="2013-07-28T10:46:58"/>
    <d v="2013-09-26T10:46:58"/>
  </r>
  <r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x v="35"/>
    <d v="2013-08-23T10:14:17"/>
    <d v="2013-10-01T03:59:00"/>
  </r>
  <r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x v="35"/>
    <d v="2010-12-02T02:34:58"/>
    <d v="2011-01-02T03:00:00"/>
  </r>
  <r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x v="35"/>
    <d v="2012-06-08T12:29:29"/>
    <d v="2012-07-08T12:29:29"/>
  </r>
  <r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x v="35"/>
    <d v="2015-01-23T03:18:58"/>
    <d v="2015-02-27T00:30:00"/>
  </r>
  <r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x v="35"/>
    <d v="2013-09-07T20:36:19"/>
    <d v="2013-10-05T05:00:00"/>
  </r>
  <r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x v="35"/>
    <d v="2012-03-05T18:33:23"/>
    <d v="2012-04-04T17:33:23"/>
  </r>
  <r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x v="35"/>
    <d v="2016-09-05T15:00:37"/>
    <d v="2016-09-30T04:27:00"/>
  </r>
  <r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x v="35"/>
    <d v="2013-04-26T18:11:10"/>
    <d v="2013-05-31T17:00:00"/>
  </r>
  <r>
    <x v="115"/>
    <n v="6555"/>
    <x v="0"/>
    <s v="US"/>
    <s v="USD"/>
    <n v="1444276740"/>
    <n v="1439392406"/>
    <b v="0"/>
    <n v="150"/>
    <b v="1"/>
    <s v="music/classical music"/>
    <x v="1946"/>
    <n v="43.7"/>
    <x v="4"/>
    <x v="35"/>
    <d v="2015-08-12T15:13:26"/>
    <d v="2015-10-08T03:59:00"/>
  </r>
  <r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x v="35"/>
    <d v="2012-02-22T06:03:05"/>
    <d v="2012-03-21T20:48:00"/>
  </r>
  <r>
    <x v="9"/>
    <n v="3195"/>
    <x v="0"/>
    <s v="US"/>
    <s v="USD"/>
    <n v="1488741981"/>
    <n v="1486149981"/>
    <b v="0"/>
    <n v="18"/>
    <b v="1"/>
    <s v="music/classical music"/>
    <x v="1635"/>
    <n v="177.5"/>
    <x v="4"/>
    <x v="35"/>
    <d v="2017-02-03T19:26:21"/>
    <d v="2017-03-05T19:26:21"/>
  </r>
  <r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x v="35"/>
    <d v="2012-07-23T04:46:47"/>
    <d v="2012-09-21T04:46:47"/>
  </r>
  <r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x v="35"/>
    <d v="2015-05-01T01:52:43"/>
    <d v="2015-06-01T03:59:00"/>
  </r>
  <r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x v="35"/>
    <d v="2012-04-27T15:43:13"/>
    <d v="2012-05-28T15:43:13"/>
  </r>
  <r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x v="35"/>
    <d v="2012-11-09T23:47:37"/>
    <d v="2012-12-24T23:47:37"/>
  </r>
  <r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x v="35"/>
    <d v="2014-04-15T17:53:06"/>
    <d v="2014-05-15T17:53:06"/>
  </r>
  <r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x v="35"/>
    <d v="2015-03-30T20:38:26"/>
    <d v="2015-05-01T13:59:00"/>
  </r>
  <r>
    <x v="134"/>
    <n v="890"/>
    <x v="0"/>
    <s v="US"/>
    <s v="USD"/>
    <n v="1321385820"/>
    <n v="1318539484"/>
    <b v="0"/>
    <n v="25"/>
    <b v="1"/>
    <s v="music/classical music"/>
    <x v="1954"/>
    <n v="35.6"/>
    <x v="4"/>
    <x v="35"/>
    <d v="2011-10-13T20:58:04"/>
    <d v="2011-11-15T19:37:00"/>
  </r>
  <r>
    <x v="9"/>
    <n v="3003"/>
    <x v="0"/>
    <s v="GB"/>
    <s v="GBP"/>
    <n v="1425682174"/>
    <n v="1423090174"/>
    <b v="0"/>
    <n v="21"/>
    <b v="1"/>
    <s v="music/classical music"/>
    <x v="1787"/>
    <n v="143"/>
    <x v="4"/>
    <x v="35"/>
    <d v="2015-02-04T22:49:34"/>
    <d v="2015-03-06T22:49:34"/>
  </r>
  <r>
    <x v="57"/>
    <n v="0"/>
    <x v="1"/>
    <s v="CA"/>
    <s v="CAD"/>
    <n v="1444740089"/>
    <n v="1442148089"/>
    <b v="0"/>
    <n v="0"/>
    <b v="0"/>
    <s v="food/food trucks"/>
    <x v="109"/>
    <e v="#DIV/0!"/>
    <x v="7"/>
    <x v="19"/>
    <d v="2015-09-13T12:41:29"/>
    <d v="2015-10-13T12:41:29"/>
  </r>
  <r>
    <x v="3"/>
    <n v="75"/>
    <x v="1"/>
    <s v="DE"/>
    <s v="EUR"/>
    <n v="1476189339"/>
    <n v="1471005339"/>
    <b v="0"/>
    <n v="3"/>
    <b v="0"/>
    <s v="food/food trucks"/>
    <x v="571"/>
    <n v="25"/>
    <x v="7"/>
    <x v="19"/>
    <d v="2016-08-12T12:35:39"/>
    <d v="2016-10-11T12:35:39"/>
  </r>
  <r>
    <x v="22"/>
    <n v="0"/>
    <x v="1"/>
    <s v="US"/>
    <s v="USD"/>
    <n v="1438226451"/>
    <n v="1433042451"/>
    <b v="0"/>
    <n v="0"/>
    <b v="0"/>
    <s v="food/food trucks"/>
    <x v="109"/>
    <e v="#DIV/0!"/>
    <x v="7"/>
    <x v="19"/>
    <d v="2015-05-31T03:20:51"/>
    <d v="2015-07-30T03:20:51"/>
  </r>
  <r>
    <x v="79"/>
    <n v="0"/>
    <x v="1"/>
    <s v="CA"/>
    <s v="CAD"/>
    <n v="1406854699"/>
    <n v="1404262699"/>
    <b v="0"/>
    <n v="0"/>
    <b v="0"/>
    <s v="food/food trucks"/>
    <x v="109"/>
    <e v="#DIV/0!"/>
    <x v="7"/>
    <x v="19"/>
    <d v="2014-07-02T00:58:19"/>
    <d v="2014-08-01T00:58:19"/>
  </r>
  <r>
    <x v="3"/>
    <n v="100"/>
    <x v="1"/>
    <s v="US"/>
    <s v="USD"/>
    <n v="1462827000"/>
    <n v="1457710589"/>
    <b v="0"/>
    <n v="1"/>
    <b v="0"/>
    <s v="food/food trucks"/>
    <x v="460"/>
    <n v="100"/>
    <x v="7"/>
    <x v="19"/>
    <d v="2016-03-11T15:36:29"/>
    <d v="2016-05-09T20:50:00"/>
  </r>
  <r>
    <x v="19"/>
    <n v="0"/>
    <x v="1"/>
    <s v="US"/>
    <s v="USD"/>
    <n v="1408663948"/>
    <n v="1406071948"/>
    <b v="0"/>
    <n v="0"/>
    <b v="0"/>
    <s v="food/food trucks"/>
    <x v="109"/>
    <e v="#DIV/0!"/>
    <x v="7"/>
    <x v="19"/>
    <d v="2014-07-22T23:32:28"/>
    <d v="2014-08-21T23:32:28"/>
  </r>
  <r>
    <x v="101"/>
    <n v="120"/>
    <x v="1"/>
    <s v="US"/>
    <s v="USD"/>
    <n v="1429823138"/>
    <n v="1427231138"/>
    <b v="0"/>
    <n v="2"/>
    <b v="0"/>
    <s v="food/food trucks"/>
    <x v="480"/>
    <n v="60"/>
    <x v="7"/>
    <x v="19"/>
    <d v="2015-03-24T21:05:38"/>
    <d v="2015-04-23T21:05:38"/>
  </r>
  <r>
    <x v="3"/>
    <n v="50"/>
    <x v="1"/>
    <s v="GB"/>
    <s v="GBP"/>
    <n v="1472745594"/>
    <n v="1470153594"/>
    <b v="0"/>
    <n v="1"/>
    <b v="0"/>
    <s v="food/food trucks"/>
    <x v="724"/>
    <n v="50"/>
    <x v="7"/>
    <x v="19"/>
    <d v="2016-08-02T15:59:54"/>
    <d v="2016-09-01T15:59:54"/>
  </r>
  <r>
    <x v="115"/>
    <n v="145"/>
    <x v="1"/>
    <s v="US"/>
    <s v="USD"/>
    <n v="1442457112"/>
    <n v="1439865112"/>
    <b v="0"/>
    <n v="2"/>
    <b v="0"/>
    <s v="food/food trucks"/>
    <x v="1955"/>
    <n v="72.5"/>
    <x v="7"/>
    <x v="19"/>
    <d v="2015-08-18T02:31:52"/>
    <d v="2015-09-17T02:31:52"/>
  </r>
  <r>
    <x v="39"/>
    <n v="59"/>
    <x v="1"/>
    <s v="US"/>
    <s v="USD"/>
    <n v="1486590035"/>
    <n v="1483998035"/>
    <b v="0"/>
    <n v="2"/>
    <b v="0"/>
    <s v="food/food trucks"/>
    <x v="1956"/>
    <n v="29.5"/>
    <x v="7"/>
    <x v="19"/>
    <d v="2017-01-09T21:40:35"/>
    <d v="2017-02-08T21:40:35"/>
  </r>
  <r>
    <x v="57"/>
    <n v="250"/>
    <x v="1"/>
    <s v="AU"/>
    <s v="AUD"/>
    <n v="1463645521"/>
    <n v="1458461521"/>
    <b v="0"/>
    <n v="4"/>
    <b v="0"/>
    <s v="food/food trucks"/>
    <x v="1161"/>
    <n v="62.5"/>
    <x v="7"/>
    <x v="19"/>
    <d v="2016-03-20T08:12:01"/>
    <d v="2016-05-19T08:12:01"/>
  </r>
  <r>
    <x v="11"/>
    <n v="0"/>
    <x v="1"/>
    <s v="US"/>
    <s v="USD"/>
    <n v="1428893517"/>
    <n v="1426301517"/>
    <b v="0"/>
    <n v="0"/>
    <b v="0"/>
    <s v="food/food trucks"/>
    <x v="109"/>
    <e v="#DIV/0!"/>
    <x v="7"/>
    <x v="19"/>
    <d v="2015-03-14T02:51:57"/>
    <d v="2015-04-13T02:51:57"/>
  </r>
  <r>
    <x v="6"/>
    <n v="0"/>
    <x v="1"/>
    <s v="US"/>
    <s v="USD"/>
    <n v="1408803149"/>
    <n v="1404915149"/>
    <b v="0"/>
    <n v="0"/>
    <b v="0"/>
    <s v="food/food trucks"/>
    <x v="109"/>
    <e v="#DIV/0!"/>
    <x v="7"/>
    <x v="19"/>
    <d v="2014-07-09T14:12:29"/>
    <d v="2014-08-23T14:12:29"/>
  </r>
  <r>
    <x v="3"/>
    <n v="0"/>
    <x v="1"/>
    <s v="US"/>
    <s v="USD"/>
    <n v="1463600945"/>
    <n v="1461786545"/>
    <b v="0"/>
    <n v="0"/>
    <b v="0"/>
    <s v="food/food trucks"/>
    <x v="109"/>
    <e v="#DIV/0!"/>
    <x v="7"/>
    <x v="19"/>
    <d v="2016-04-27T19:49:05"/>
    <d v="2016-05-18T19:49:05"/>
  </r>
  <r>
    <x v="94"/>
    <n v="0"/>
    <x v="1"/>
    <s v="US"/>
    <s v="USD"/>
    <n v="1421030194"/>
    <n v="1418438194"/>
    <b v="0"/>
    <n v="0"/>
    <b v="0"/>
    <s v="food/food trucks"/>
    <x v="109"/>
    <e v="#DIV/0!"/>
    <x v="7"/>
    <x v="19"/>
    <d v="2014-12-13T02:36:34"/>
    <d v="2015-01-12T02:36:34"/>
  </r>
  <r>
    <x v="3"/>
    <n v="0"/>
    <x v="1"/>
    <s v="US"/>
    <s v="USD"/>
    <n v="1428707647"/>
    <n v="1424823247"/>
    <b v="0"/>
    <n v="0"/>
    <b v="0"/>
    <s v="food/food trucks"/>
    <x v="109"/>
    <e v="#DIV/0!"/>
    <x v="7"/>
    <x v="19"/>
    <d v="2015-02-25T00:14:07"/>
    <d v="2015-04-10T23:14:07"/>
  </r>
  <r>
    <x v="36"/>
    <n v="0"/>
    <x v="1"/>
    <s v="US"/>
    <s v="USD"/>
    <n v="1407181297"/>
    <n v="1405021297"/>
    <b v="0"/>
    <n v="0"/>
    <b v="0"/>
    <s v="food/food trucks"/>
    <x v="109"/>
    <e v="#DIV/0!"/>
    <x v="7"/>
    <x v="19"/>
    <d v="2014-07-10T19:41:37"/>
    <d v="2014-08-04T19:41:37"/>
  </r>
  <r>
    <x v="12"/>
    <n v="0"/>
    <x v="1"/>
    <s v="US"/>
    <s v="USD"/>
    <n v="1444410000"/>
    <n v="1440203579"/>
    <b v="0"/>
    <n v="0"/>
    <b v="0"/>
    <s v="food/food trucks"/>
    <x v="109"/>
    <e v="#DIV/0!"/>
    <x v="7"/>
    <x v="19"/>
    <d v="2015-08-22T00:32:59"/>
    <d v="2015-10-09T17:00:00"/>
  </r>
  <r>
    <x v="61"/>
    <n v="277"/>
    <x v="1"/>
    <s v="US"/>
    <s v="USD"/>
    <n v="1410810903"/>
    <n v="1405626903"/>
    <b v="0"/>
    <n v="12"/>
    <b v="0"/>
    <s v="food/food trucks"/>
    <x v="1957"/>
    <n v="23.083333333333332"/>
    <x v="7"/>
    <x v="19"/>
    <d v="2014-07-17T19:55:03"/>
    <d v="2014-09-15T19:55:03"/>
  </r>
  <r>
    <x v="0"/>
    <n v="51"/>
    <x v="1"/>
    <s v="US"/>
    <s v="USD"/>
    <n v="1431745200"/>
    <n v="1429170603"/>
    <b v="0"/>
    <n v="2"/>
    <b v="0"/>
    <s v="food/food trucks"/>
    <x v="722"/>
    <n v="25.5"/>
    <x v="7"/>
    <x v="19"/>
    <d v="2015-04-16T07:50:03"/>
    <d v="2015-05-16T03:00:00"/>
  </r>
  <r>
    <x v="10"/>
    <n v="530"/>
    <x v="2"/>
    <s v="US"/>
    <s v="USD"/>
    <n v="1447689898"/>
    <n v="1445094298"/>
    <b v="0"/>
    <n v="11"/>
    <b v="0"/>
    <s v="food/food trucks"/>
    <x v="1958"/>
    <n v="48.18181818181818"/>
    <x v="7"/>
    <x v="19"/>
    <d v="2015-10-17T15:04:58"/>
    <d v="2015-11-16T16:04:58"/>
  </r>
  <r>
    <x v="161"/>
    <n v="1"/>
    <x v="2"/>
    <s v="US"/>
    <s v="USD"/>
    <n v="1477784634"/>
    <n v="1475192634"/>
    <b v="0"/>
    <n v="1"/>
    <b v="0"/>
    <s v="food/food trucks"/>
    <x v="1959"/>
    <n v="1"/>
    <x v="7"/>
    <x v="19"/>
    <d v="2016-09-29T23:43:54"/>
    <d v="2016-10-29T23:43:54"/>
  </r>
  <r>
    <x v="28"/>
    <n v="5"/>
    <x v="2"/>
    <s v="US"/>
    <s v="USD"/>
    <n v="1426526880"/>
    <n v="1421346480"/>
    <b v="0"/>
    <n v="5"/>
    <b v="0"/>
    <s v="food/food trucks"/>
    <x v="724"/>
    <n v="1"/>
    <x v="7"/>
    <x v="19"/>
    <d v="2015-01-15T18:28:00"/>
    <d v="2015-03-16T17:28:00"/>
  </r>
  <r>
    <x v="3"/>
    <n v="0"/>
    <x v="2"/>
    <s v="US"/>
    <s v="USD"/>
    <n v="1434341369"/>
    <n v="1431749369"/>
    <b v="0"/>
    <n v="0"/>
    <b v="0"/>
    <s v="food/food trucks"/>
    <x v="109"/>
    <e v="#DIV/0!"/>
    <x v="7"/>
    <x v="19"/>
    <d v="2015-05-16T04:09:29"/>
    <d v="2015-06-15T04:09:29"/>
  </r>
  <r>
    <x v="11"/>
    <n v="50"/>
    <x v="2"/>
    <s v="US"/>
    <s v="USD"/>
    <n v="1404601632"/>
    <n v="1402009632"/>
    <b v="0"/>
    <n v="1"/>
    <b v="0"/>
    <s v="food/food trucks"/>
    <x v="874"/>
    <n v="50"/>
    <x v="7"/>
    <x v="19"/>
    <d v="2014-06-05T23:07:12"/>
    <d v="2014-07-05T23:07:12"/>
  </r>
  <r>
    <x v="9"/>
    <n v="5"/>
    <x v="2"/>
    <s v="GB"/>
    <s v="GBP"/>
    <n v="1451030136"/>
    <n v="1448438136"/>
    <b v="0"/>
    <n v="1"/>
    <b v="0"/>
    <s v="food/food trucks"/>
    <x v="874"/>
    <n v="5"/>
    <x v="7"/>
    <x v="19"/>
    <d v="2015-11-25T07:55:36"/>
    <d v="2015-12-25T07:55:36"/>
  </r>
  <r>
    <x v="63"/>
    <n v="1217"/>
    <x v="2"/>
    <s v="US"/>
    <s v="USD"/>
    <n v="1451491953"/>
    <n v="1448899953"/>
    <b v="0"/>
    <n v="6"/>
    <b v="0"/>
    <s v="food/food trucks"/>
    <x v="1960"/>
    <n v="202.83333333333334"/>
    <x v="7"/>
    <x v="19"/>
    <d v="2015-11-30T16:12:33"/>
    <d v="2015-12-30T16:12:33"/>
  </r>
  <r>
    <x v="12"/>
    <n v="233"/>
    <x v="2"/>
    <s v="US"/>
    <s v="USD"/>
    <n v="1427807640"/>
    <n v="1423325626"/>
    <b v="0"/>
    <n v="8"/>
    <b v="0"/>
    <s v="food/food trucks"/>
    <x v="1961"/>
    <n v="29.125"/>
    <x v="7"/>
    <x v="19"/>
    <d v="2015-02-07T16:13:46"/>
    <d v="2015-03-31T13:14:00"/>
  </r>
  <r>
    <x v="63"/>
    <n v="5"/>
    <x v="2"/>
    <s v="DK"/>
    <s v="DKK"/>
    <n v="1458733927"/>
    <n v="1456145527"/>
    <b v="0"/>
    <n v="1"/>
    <b v="0"/>
    <s v="food/food trucks"/>
    <x v="134"/>
    <n v="5"/>
    <x v="7"/>
    <x v="19"/>
    <d v="2016-02-22T12:52:07"/>
    <d v="2016-03-23T11:52:07"/>
  </r>
  <r>
    <x v="9"/>
    <n v="0"/>
    <x v="2"/>
    <s v="AU"/>
    <s v="AUD"/>
    <n v="1453817297"/>
    <n v="1453212497"/>
    <b v="0"/>
    <n v="0"/>
    <b v="0"/>
    <s v="food/food trucks"/>
    <x v="109"/>
    <e v="#DIV/0!"/>
    <x v="7"/>
    <x v="19"/>
    <d v="2016-01-19T14:08:17"/>
    <d v="2016-01-26T14:08:17"/>
  </r>
  <r>
    <x v="15"/>
    <n v="26"/>
    <x v="2"/>
    <s v="US"/>
    <s v="USD"/>
    <n v="1457901924"/>
    <n v="1452721524"/>
    <b v="0"/>
    <n v="2"/>
    <b v="0"/>
    <s v="food/food trucks"/>
    <x v="1651"/>
    <n v="13"/>
    <x v="7"/>
    <x v="19"/>
    <d v="2016-01-13T21:45:24"/>
    <d v="2016-03-13T20:45:24"/>
  </r>
  <r>
    <x v="11"/>
    <n v="50"/>
    <x v="2"/>
    <s v="US"/>
    <s v="USD"/>
    <n v="1412536421"/>
    <n v="1409944421"/>
    <b v="0"/>
    <n v="1"/>
    <b v="0"/>
    <s v="food/food trucks"/>
    <x v="874"/>
    <n v="50"/>
    <x v="7"/>
    <x v="19"/>
    <d v="2014-09-05T19:13:41"/>
    <d v="2014-10-05T19:13:41"/>
  </r>
  <r>
    <x v="3"/>
    <n v="0"/>
    <x v="2"/>
    <s v="US"/>
    <s v="USD"/>
    <n v="1429993026"/>
    <n v="1427401026"/>
    <b v="0"/>
    <n v="0"/>
    <b v="0"/>
    <s v="food/food trucks"/>
    <x v="109"/>
    <e v="#DIV/0!"/>
    <x v="7"/>
    <x v="19"/>
    <d v="2015-03-26T20:17:06"/>
    <d v="2015-04-25T20:17:06"/>
  </r>
  <r>
    <x v="58"/>
    <n v="1"/>
    <x v="2"/>
    <s v="US"/>
    <s v="USD"/>
    <n v="1407453228"/>
    <n v="1404861228"/>
    <b v="0"/>
    <n v="1"/>
    <b v="0"/>
    <s v="food/food trucks"/>
    <x v="466"/>
    <n v="1"/>
    <x v="7"/>
    <x v="19"/>
    <d v="2014-07-08T23:13:48"/>
    <d v="2014-08-07T23:13:48"/>
  </r>
  <r>
    <x v="36"/>
    <n v="1825"/>
    <x v="2"/>
    <s v="US"/>
    <s v="USD"/>
    <n v="1487915500"/>
    <n v="1485323500"/>
    <b v="0"/>
    <n v="19"/>
    <b v="0"/>
    <s v="food/food trucks"/>
    <x v="1962"/>
    <n v="96.05263157894737"/>
    <x v="7"/>
    <x v="19"/>
    <d v="2017-01-25T05:51:40"/>
    <d v="2017-02-24T05:51:40"/>
  </r>
  <r>
    <x v="19"/>
    <n v="8256"/>
    <x v="2"/>
    <s v="CA"/>
    <s v="CAD"/>
    <n v="1407427009"/>
    <n v="1404835009"/>
    <b v="0"/>
    <n v="27"/>
    <b v="0"/>
    <s v="food/food trucks"/>
    <x v="1963"/>
    <n v="305.77777777777777"/>
    <x v="7"/>
    <x v="19"/>
    <d v="2014-07-08T15:56:49"/>
    <d v="2014-08-07T15:56:49"/>
  </r>
  <r>
    <x v="15"/>
    <n v="85"/>
    <x v="2"/>
    <s v="GB"/>
    <s v="GBP"/>
    <n v="1466323917"/>
    <n v="1463731917"/>
    <b v="0"/>
    <n v="7"/>
    <b v="0"/>
    <s v="food/food trucks"/>
    <x v="905"/>
    <n v="12.142857142857142"/>
    <x v="7"/>
    <x v="19"/>
    <d v="2016-05-20T08:11:57"/>
    <d v="2016-06-19T08:11:57"/>
  </r>
  <r>
    <x v="9"/>
    <n v="1170"/>
    <x v="2"/>
    <s v="US"/>
    <s v="USD"/>
    <n v="1443039001"/>
    <n v="1440447001"/>
    <b v="0"/>
    <n v="14"/>
    <b v="0"/>
    <s v="food/food trucks"/>
    <x v="1964"/>
    <n v="83.571428571428569"/>
    <x v="7"/>
    <x v="19"/>
    <d v="2015-08-24T20:10:01"/>
    <d v="2015-09-23T20:10:01"/>
  </r>
  <r>
    <x v="354"/>
    <n v="90"/>
    <x v="2"/>
    <s v="US"/>
    <s v="USD"/>
    <n v="1407089147"/>
    <n v="1403201147"/>
    <b v="0"/>
    <n v="5"/>
    <b v="0"/>
    <s v="food/food trucks"/>
    <x v="1965"/>
    <n v="18"/>
    <x v="7"/>
    <x v="19"/>
    <d v="2014-06-19T18:05:47"/>
    <d v="2014-08-03T18:05:47"/>
  </r>
  <r>
    <x v="63"/>
    <n v="3466"/>
    <x v="2"/>
    <s v="US"/>
    <s v="USD"/>
    <n v="1458938200"/>
    <n v="1453757800"/>
    <b v="0"/>
    <n v="30"/>
    <b v="0"/>
    <s v="food/food trucks"/>
    <x v="1966"/>
    <n v="115.53333333333333"/>
    <x v="7"/>
    <x v="19"/>
    <d v="2016-01-25T21:36:40"/>
    <d v="2016-03-25T20:36:40"/>
  </r>
  <r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x v="36"/>
    <d v="2012-08-29T21:39:09"/>
    <d v="2012-09-13T03:59:00"/>
  </r>
  <r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x v="36"/>
    <d v="2014-10-03T17:56:08"/>
    <d v="2014-11-12T21:20:00"/>
  </r>
  <r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x v="36"/>
    <d v="2013-12-09T21:54:14"/>
    <d v="2013-12-23T21:54:14"/>
  </r>
  <r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x v="36"/>
    <d v="2012-03-30T01:13:43"/>
    <d v="2012-04-29T01:13:43"/>
  </r>
  <r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x v="36"/>
    <d v="2016-05-18T12:59:50"/>
    <d v="2016-06-17T12:59:50"/>
  </r>
  <r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x v="36"/>
    <d v="2014-03-28T17:06:22"/>
    <d v="2014-04-29T17:06:22"/>
  </r>
  <r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x v="36"/>
    <d v="2015-06-29T20:59:32"/>
    <d v="2015-08-12T02:00:00"/>
  </r>
  <r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x v="36"/>
    <d v="2017-02-01T19:14:28"/>
    <d v="2017-03-15T00:00:00"/>
  </r>
  <r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x v="36"/>
    <d v="2012-06-15T05:42:31"/>
    <d v="2012-07-15T05:42:31"/>
  </r>
  <r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x v="36"/>
    <d v="2016-07-13T21:08:45"/>
    <d v="2016-08-22T06:59:00"/>
  </r>
  <r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x v="36"/>
    <d v="2016-11-30T08:03:34"/>
    <d v="2017-01-02T22:59:00"/>
  </r>
  <r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x v="36"/>
    <d v="2014-12-09T03:26:10"/>
    <d v="2015-01-09T03:26:10"/>
  </r>
  <r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x v="36"/>
    <d v="2012-08-22T19:38:14"/>
    <d v="2012-09-21T19:38:14"/>
  </r>
  <r>
    <x v="124"/>
    <n v="10710"/>
    <x v="0"/>
    <s v="US"/>
    <s v="USD"/>
    <n v="1398834000"/>
    <n v="1396371612"/>
    <b v="1"/>
    <n v="100"/>
    <b v="1"/>
    <s v="technology/space exploration"/>
    <x v="607"/>
    <n v="107.1"/>
    <x v="2"/>
    <x v="36"/>
    <d v="2014-04-01T17:00:12"/>
    <d v="2014-04-30T05:00:00"/>
  </r>
  <r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x v="36"/>
    <d v="2016-03-24T11:56:04"/>
    <d v="2016-04-30T12:00:00"/>
  </r>
  <r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x v="36"/>
    <d v="2015-07-26T23:52:09"/>
    <d v="2015-08-25T23:52:09"/>
  </r>
  <r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x v="36"/>
    <d v="2014-09-20T20:59:11"/>
    <d v="2014-10-20T20:59:11"/>
  </r>
  <r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x v="36"/>
    <d v="2015-10-02T19:01:01"/>
    <d v="2015-12-01T20:01:01"/>
  </r>
  <r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x v="36"/>
    <d v="2015-09-26T21:13:24"/>
    <d v="2015-10-23T11:00:00"/>
  </r>
  <r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x v="36"/>
    <d v="2015-09-04T04:00:42"/>
    <d v="2015-10-11T01:00:00"/>
  </r>
  <r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x v="36"/>
    <d v="2015-04-21T17:56:28"/>
    <d v="2015-05-21T17:56:28"/>
  </r>
  <r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x v="36"/>
    <d v="2016-11-15T17:50:16"/>
    <d v="2016-12-30T17:50:16"/>
  </r>
  <r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x v="36"/>
    <d v="2016-11-18T06:09:26"/>
    <d v="2016-12-02T06:09:26"/>
  </r>
  <r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x v="36"/>
    <d v="2012-08-23T10:07:02"/>
    <d v="2012-09-13T10:07:02"/>
  </r>
  <r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x v="36"/>
    <d v="2016-10-15T19:26:48"/>
    <d v="2016-11-09T20:26:48"/>
  </r>
  <r>
    <x v="30"/>
    <n v="2800"/>
    <x v="0"/>
    <s v="US"/>
    <s v="USD"/>
    <n v="1433343869"/>
    <n v="1430751869"/>
    <b v="0"/>
    <n v="50"/>
    <b v="1"/>
    <s v="technology/space exploration"/>
    <x v="1990"/>
    <n v="56"/>
    <x v="2"/>
    <x v="36"/>
    <d v="2015-05-04T15:04:29"/>
    <d v="2015-06-03T15:04:29"/>
  </r>
  <r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x v="36"/>
    <d v="2015-10-27T19:54:21"/>
    <d v="2015-11-26T20:54:21"/>
  </r>
  <r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x v="36"/>
    <d v="2014-11-10T23:11:07"/>
    <d v="2014-11-30T23:11:07"/>
  </r>
  <r>
    <x v="10"/>
    <n v="6387"/>
    <x v="0"/>
    <s v="GB"/>
    <s v="GBP"/>
    <n v="1431608122"/>
    <n v="1429016122"/>
    <b v="0"/>
    <n v="100"/>
    <b v="1"/>
    <s v="technology/space exploration"/>
    <x v="1993"/>
    <n v="63.87"/>
    <x v="2"/>
    <x v="36"/>
    <d v="2015-04-14T12:55:22"/>
    <d v="2015-05-14T12:55:22"/>
  </r>
  <r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x v="36"/>
    <d v="2016-06-03T02:31:52"/>
    <d v="2016-06-30T10:00:00"/>
  </r>
  <r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x v="36"/>
    <d v="2015-08-02T04:03:47"/>
    <d v="2015-08-30T04:03:47"/>
  </r>
  <r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x v="36"/>
    <d v="2016-05-04T01:28:59"/>
    <d v="2016-05-29T01:28:59"/>
  </r>
  <r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x v="36"/>
    <d v="2014-01-28T19:45:32"/>
    <d v="2014-02-27T23:00:00"/>
  </r>
  <r>
    <x v="359"/>
    <n v="986"/>
    <x v="0"/>
    <s v="US"/>
    <s v="USD"/>
    <n v="1475163921"/>
    <n v="1472571921"/>
    <b v="0"/>
    <n v="25"/>
    <b v="1"/>
    <s v="technology/space exploration"/>
    <x v="1998"/>
    <n v="39.44"/>
    <x v="2"/>
    <x v="36"/>
    <d v="2016-08-30T15:45:21"/>
    <d v="2016-09-29T15:45:21"/>
  </r>
  <r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x v="36"/>
    <d v="2015-02-02T22:49:21"/>
    <d v="2015-03-09T21:49:21"/>
  </r>
  <r>
    <x v="28"/>
    <n v="1873"/>
    <x v="0"/>
    <s v="US"/>
    <s v="USD"/>
    <n v="1476579600"/>
    <n v="1474641914"/>
    <b v="0"/>
    <n v="50"/>
    <b v="1"/>
    <s v="technology/space exploration"/>
    <x v="1999"/>
    <n v="37.46"/>
    <x v="2"/>
    <x v="36"/>
    <d v="2016-09-23T14:45:14"/>
    <d v="2016-10-16T01:00:00"/>
  </r>
  <r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x v="36"/>
    <d v="2016-09-26T13:11:15"/>
    <d v="2016-10-12T13:11:15"/>
  </r>
  <r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x v="36"/>
    <d v="2014-12-16T21:54:55"/>
    <d v="2015-01-15T21:54:55"/>
  </r>
  <r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x v="36"/>
    <d v="2015-01-20T20:45:48"/>
    <d v="2015-02-19T20:45:48"/>
  </r>
  <r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x v="36"/>
    <d v="2015-04-09T03:51:14"/>
    <d v="2015-06-08T03:51:14"/>
  </r>
  <r>
    <x v="15"/>
    <n v="15"/>
    <x v="2"/>
    <s v="US"/>
    <s v="USD"/>
    <n v="1410811740"/>
    <n v="1409341863"/>
    <b v="0"/>
    <n v="1"/>
    <b v="0"/>
    <s v="technology/space exploration"/>
    <x v="460"/>
    <n v="15"/>
    <x v="2"/>
    <x v="36"/>
    <d v="2014-08-29T19:51:03"/>
    <d v="2014-09-15T20:09:00"/>
  </r>
  <r>
    <x v="69"/>
    <n v="0"/>
    <x v="2"/>
    <s v="DE"/>
    <s v="EUR"/>
    <n v="1468565820"/>
    <n v="1465970108"/>
    <b v="0"/>
    <n v="0"/>
    <b v="0"/>
    <s v="technology/space exploration"/>
    <x v="109"/>
    <e v="#DIV/0!"/>
    <x v="2"/>
    <x v="36"/>
    <d v="2016-06-15T05:55:08"/>
    <d v="2016-07-15T06:57:00"/>
  </r>
  <r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x v="36"/>
    <d v="2016-11-15T13:58:35"/>
    <d v="2016-12-21T07:59:00"/>
  </r>
  <r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x v="36"/>
    <d v="2017-02-08T19:00:35"/>
    <d v="2017-03-10T19:00:35"/>
  </r>
  <r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x v="36"/>
    <d v="2014-10-09T20:13:23"/>
    <d v="2014-11-08T21:13:23"/>
  </r>
  <r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x v="36"/>
    <d v="2015-08-10T07:31:09"/>
    <d v="2015-09-09T07:31:09"/>
  </r>
  <r>
    <x v="30"/>
    <n v="36"/>
    <x v="1"/>
    <s v="CA"/>
    <s v="CAD"/>
    <n v="1439533019"/>
    <n v="1436941019"/>
    <b v="0"/>
    <n v="3"/>
    <b v="0"/>
    <s v="technology/space exploration"/>
    <x v="2006"/>
    <n v="12"/>
    <x v="2"/>
    <x v="36"/>
    <d v="2015-07-15T06:16:59"/>
    <d v="2015-08-14T06:16:59"/>
  </r>
  <r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x v="36"/>
    <d v="2016-02-08T17:09:20"/>
    <d v="2016-03-09T17:09:20"/>
  </r>
  <r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x v="36"/>
    <d v="2015-12-03T23:55:41"/>
    <d v="2016-02-01T23:55:41"/>
  </r>
  <r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x v="36"/>
    <d v="2016-11-21T14:59:03"/>
    <d v="2016-12-21T14:59:03"/>
  </r>
  <r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x v="36"/>
    <d v="2015-11-19T19:20:09"/>
    <d v="2015-12-17T19:20:09"/>
  </r>
  <r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x v="36"/>
    <d v="2014-11-10T03:48:45"/>
    <d v="2014-12-10T03:48:45"/>
  </r>
  <r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x v="36"/>
    <d v="2014-05-12T15:38:47"/>
    <d v="2014-06-13T04:00:00"/>
  </r>
  <r>
    <x v="57"/>
    <n v="51"/>
    <x v="1"/>
    <s v="US"/>
    <s v="USD"/>
    <n v="1429622726"/>
    <n v="1424442326"/>
    <b v="0"/>
    <n v="6"/>
    <b v="0"/>
    <s v="technology/space exploration"/>
    <x v="2013"/>
    <n v="8.5"/>
    <x v="2"/>
    <x v="36"/>
    <d v="2015-02-20T14:25:26"/>
    <d v="2015-04-21T13:25:26"/>
  </r>
  <r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x v="36"/>
    <d v="2016-01-12T20:47:27"/>
    <d v="2016-02-09T20:00:00"/>
  </r>
  <r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x v="36"/>
    <d v="2017-02-01T16:31:28"/>
    <d v="2017-03-12T19:00:00"/>
  </r>
  <r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x v="36"/>
    <d v="2016-06-30T22:17:33"/>
    <d v="2016-08-03T01:30:00"/>
  </r>
  <r>
    <x v="316"/>
    <n v="91"/>
    <x v="1"/>
    <s v="US"/>
    <s v="USD"/>
    <n v="1469913194"/>
    <n v="1467321194"/>
    <b v="0"/>
    <n v="4"/>
    <b v="0"/>
    <s v="technology/space exploration"/>
    <x v="2017"/>
    <n v="22.75"/>
    <x v="2"/>
    <x v="36"/>
    <d v="2016-06-30T21:13:14"/>
    <d v="2016-07-30T21:13:14"/>
  </r>
  <r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x v="36"/>
    <d v="2015-03-19T01:40:10"/>
    <d v="2015-04-18T01:40:10"/>
  </r>
  <r>
    <x v="22"/>
    <n v="19"/>
    <x v="1"/>
    <s v="US"/>
    <s v="USD"/>
    <n v="1448388418"/>
    <n v="1443200818"/>
    <b v="0"/>
    <n v="5"/>
    <b v="0"/>
    <s v="technology/space exploration"/>
    <x v="2019"/>
    <n v="3.8"/>
    <x v="2"/>
    <x v="36"/>
    <d v="2015-09-25T17:06:58"/>
    <d v="2015-11-24T18:06:58"/>
  </r>
  <r>
    <x v="10"/>
    <n v="5145"/>
    <x v="0"/>
    <s v="US"/>
    <s v="USD"/>
    <n v="1382742010"/>
    <n v="1380150010"/>
    <b v="0"/>
    <n v="60"/>
    <b v="1"/>
    <s v="technology/makerspaces"/>
    <x v="1335"/>
    <n v="85.75"/>
    <x v="2"/>
    <x v="37"/>
    <d v="2013-09-25T23:00:10"/>
    <d v="2013-10-25T23:00:10"/>
  </r>
  <r>
    <x v="22"/>
    <n v="21360"/>
    <x v="0"/>
    <s v="US"/>
    <s v="USD"/>
    <n v="1440179713"/>
    <n v="1437587713"/>
    <b v="0"/>
    <n v="80"/>
    <b v="1"/>
    <s v="technology/makerspaces"/>
    <x v="2020"/>
    <n v="267"/>
    <x v="2"/>
    <x v="37"/>
    <d v="2015-07-22T17:55:13"/>
    <d v="2015-08-21T17:55:13"/>
  </r>
  <r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x v="37"/>
    <d v="2015-08-06T14:56:47"/>
    <d v="2015-09-04T15:00:00"/>
  </r>
  <r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x v="37"/>
    <d v="2015-11-05T00:36:37"/>
    <d v="2015-12-09T06:59:00"/>
  </r>
  <r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x v="37"/>
    <d v="2015-03-20T21:29:34"/>
    <d v="2015-05-04T21:29:34"/>
  </r>
  <r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x v="37"/>
    <d v="2015-08-19T18:20:39"/>
    <d v="2015-09-25T21:00:00"/>
  </r>
  <r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x v="37"/>
    <d v="2016-01-11T22:13:36"/>
    <d v="2016-02-10T22:13:36"/>
  </r>
  <r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x v="37"/>
    <d v="2015-09-28T14:07:45"/>
    <d v="2015-11-09T14:32:00"/>
  </r>
  <r>
    <x v="134"/>
    <n v="1001"/>
    <x v="0"/>
    <s v="US"/>
    <s v="USD"/>
    <n v="1452387096"/>
    <n v="1447203096"/>
    <b v="0"/>
    <n v="11"/>
    <b v="1"/>
    <s v="technology/makerspaces"/>
    <x v="1239"/>
    <n v="91"/>
    <x v="2"/>
    <x v="37"/>
    <d v="2015-11-11T00:51:36"/>
    <d v="2016-01-10T00:51:36"/>
  </r>
  <r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x v="37"/>
    <d v="2014-07-01T00:29:40"/>
    <d v="2014-07-29T00:29:40"/>
  </r>
  <r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x v="37"/>
    <d v="2014-11-19T17:58:36"/>
    <d v="2014-12-19T19:38:00"/>
  </r>
  <r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x v="37"/>
    <d v="2015-12-06T21:13:10"/>
    <d v="2015-12-28T06:00:00"/>
  </r>
  <r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x v="37"/>
    <d v="2014-09-30T12:59:59"/>
    <d v="2014-10-29T22:45:00"/>
  </r>
  <r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x v="37"/>
    <d v="2016-06-08T15:11:10"/>
    <d v="2016-07-05T04:59:00"/>
  </r>
  <r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x v="37"/>
    <d v="2014-10-11T20:34:49"/>
    <d v="2014-11-10T21:34:49"/>
  </r>
  <r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x v="37"/>
    <d v="2016-04-22T14:59:34"/>
    <d v="2016-05-22T14:59:34"/>
  </r>
  <r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x v="37"/>
    <d v="2014-06-03T00:42:23"/>
    <d v="2014-07-03T00:42:23"/>
  </r>
  <r>
    <x v="364"/>
    <n v="1100"/>
    <x v="2"/>
    <s v="ES"/>
    <s v="EUR"/>
    <n v="1443121765"/>
    <n v="1440529765"/>
    <b v="0"/>
    <n v="2"/>
    <b v="0"/>
    <s v="technology/makerspaces"/>
    <x v="2034"/>
    <n v="550"/>
    <x v="2"/>
    <x v="37"/>
    <d v="2015-08-25T19:09:25"/>
    <d v="2015-09-24T19:09:25"/>
  </r>
  <r>
    <x v="79"/>
    <n v="132"/>
    <x v="2"/>
    <s v="US"/>
    <s v="USD"/>
    <n v="1425081694"/>
    <n v="1422489694"/>
    <b v="0"/>
    <n v="3"/>
    <b v="0"/>
    <s v="technology/makerspaces"/>
    <x v="2035"/>
    <n v="44"/>
    <x v="2"/>
    <x v="37"/>
    <d v="2015-01-29T00:01:34"/>
    <d v="2015-02-28T00:01:34"/>
  </r>
  <r>
    <x v="261"/>
    <n v="276"/>
    <x v="2"/>
    <s v="ES"/>
    <s v="EUR"/>
    <n v="1459915491"/>
    <n v="1457327091"/>
    <b v="0"/>
    <n v="4"/>
    <b v="0"/>
    <s v="technology/makerspaces"/>
    <x v="2036"/>
    <n v="69"/>
    <x v="2"/>
    <x v="37"/>
    <d v="2016-03-07T05:04:51"/>
    <d v="2016-04-06T04:04:51"/>
  </r>
  <r>
    <x v="6"/>
    <n v="55"/>
    <x v="2"/>
    <s v="US"/>
    <s v="USD"/>
    <n v="1405027750"/>
    <n v="1402867750"/>
    <b v="0"/>
    <n v="2"/>
    <b v="0"/>
    <s v="food/food trucks"/>
    <x v="1839"/>
    <n v="27.5"/>
    <x v="7"/>
    <x v="19"/>
    <d v="2014-06-15T21:29:10"/>
    <d v="2014-07-10T21:29:10"/>
  </r>
  <r>
    <x v="12"/>
    <n v="1698"/>
    <x v="2"/>
    <s v="US"/>
    <s v="USD"/>
    <n v="1416635940"/>
    <n v="1413838540"/>
    <b v="0"/>
    <n v="20"/>
    <b v="0"/>
    <s v="food/food trucks"/>
    <x v="2037"/>
    <n v="84.9"/>
    <x v="7"/>
    <x v="19"/>
    <d v="2014-10-20T20:55:40"/>
    <d v="2014-11-22T05:59:00"/>
  </r>
  <r>
    <x v="36"/>
    <n v="36"/>
    <x v="2"/>
    <s v="US"/>
    <s v="USD"/>
    <n v="1425233240"/>
    <n v="1422641240"/>
    <b v="0"/>
    <n v="3"/>
    <b v="0"/>
    <s v="food/food trucks"/>
    <x v="1156"/>
    <n v="12"/>
    <x v="7"/>
    <x v="19"/>
    <d v="2015-01-30T18:07:20"/>
    <d v="2015-03-01T18:07:20"/>
  </r>
  <r>
    <x v="54"/>
    <n v="800"/>
    <x v="2"/>
    <s v="US"/>
    <s v="USD"/>
    <n v="1407621425"/>
    <n v="1404165425"/>
    <b v="0"/>
    <n v="4"/>
    <b v="0"/>
    <s v="food/food trucks"/>
    <x v="736"/>
    <n v="200"/>
    <x v="7"/>
    <x v="19"/>
    <d v="2014-06-30T21:57:05"/>
    <d v="2014-08-09T21:57:05"/>
  </r>
  <r>
    <x v="63"/>
    <n v="10"/>
    <x v="2"/>
    <s v="US"/>
    <s v="USD"/>
    <n v="1430149330"/>
    <n v="1424968930"/>
    <b v="0"/>
    <n v="1"/>
    <b v="0"/>
    <s v="food/food trucks"/>
    <x v="459"/>
    <n v="10"/>
    <x v="7"/>
    <x v="19"/>
    <d v="2015-02-26T16:42:10"/>
    <d v="2015-04-27T15:42:10"/>
  </r>
  <r>
    <x v="11"/>
    <n v="0"/>
    <x v="2"/>
    <s v="US"/>
    <s v="USD"/>
    <n v="1412119423"/>
    <n v="1410391423"/>
    <b v="0"/>
    <n v="0"/>
    <b v="0"/>
    <s v="food/food trucks"/>
    <x v="109"/>
    <e v="#DIV/0!"/>
    <x v="7"/>
    <x v="19"/>
    <d v="2014-09-10T23:23:43"/>
    <d v="2014-09-30T23:23:43"/>
  </r>
  <r>
    <x v="36"/>
    <n v="0"/>
    <x v="2"/>
    <s v="US"/>
    <s v="USD"/>
    <n v="1435591318"/>
    <n v="1432999318"/>
    <b v="0"/>
    <n v="0"/>
    <b v="0"/>
    <s v="food/food trucks"/>
    <x v="109"/>
    <e v="#DIV/0!"/>
    <x v="7"/>
    <x v="19"/>
    <d v="2015-05-30T15:21:58"/>
    <d v="2015-06-29T15:21:58"/>
  </r>
  <r>
    <x v="63"/>
    <n v="74"/>
    <x v="2"/>
    <s v="US"/>
    <s v="USD"/>
    <n v="1424746800"/>
    <n v="1422067870"/>
    <b v="0"/>
    <n v="14"/>
    <b v="0"/>
    <s v="food/food trucks"/>
    <x v="2038"/>
    <n v="5.2857142857142856"/>
    <x v="7"/>
    <x v="19"/>
    <d v="2015-01-24T02:51:10"/>
    <d v="2015-02-24T03:00:00"/>
  </r>
  <r>
    <x v="19"/>
    <n v="1"/>
    <x v="2"/>
    <s v="US"/>
    <s v="USD"/>
    <n v="1469919890"/>
    <n v="1467327890"/>
    <b v="0"/>
    <n v="1"/>
    <b v="0"/>
    <s v="food/food trucks"/>
    <x v="1870"/>
    <n v="1"/>
    <x v="7"/>
    <x v="19"/>
    <d v="2016-06-30T23:04:50"/>
    <d v="2016-07-30T23:04:50"/>
  </r>
  <r>
    <x v="58"/>
    <n v="8586"/>
    <x v="2"/>
    <s v="US"/>
    <s v="USD"/>
    <n v="1433298676"/>
    <n v="1429410676"/>
    <b v="0"/>
    <n v="118"/>
    <b v="0"/>
    <s v="food/food trucks"/>
    <x v="2039"/>
    <n v="72.762711864406782"/>
    <x v="7"/>
    <x v="19"/>
    <d v="2015-04-19T02:31:16"/>
    <d v="2015-06-03T02:31:16"/>
  </r>
  <r>
    <x v="99"/>
    <n v="35"/>
    <x v="2"/>
    <s v="CA"/>
    <s v="CAD"/>
    <n v="1431278557"/>
    <n v="1427390557"/>
    <b v="0"/>
    <n v="2"/>
    <b v="0"/>
    <s v="food/food trucks"/>
    <x v="2040"/>
    <n v="17.5"/>
    <x v="7"/>
    <x v="19"/>
    <d v="2015-03-26T17:22:37"/>
    <d v="2015-05-10T17:22:37"/>
  </r>
  <r>
    <x v="8"/>
    <n v="25"/>
    <x v="2"/>
    <s v="US"/>
    <s v="USD"/>
    <n v="1427266860"/>
    <n v="1424678460"/>
    <b v="0"/>
    <n v="1"/>
    <b v="0"/>
    <s v="food/food trucks"/>
    <x v="1154"/>
    <n v="25"/>
    <x v="7"/>
    <x v="19"/>
    <d v="2015-02-23T08:01:00"/>
    <d v="2015-03-25T07:01:00"/>
  </r>
  <r>
    <x v="10"/>
    <n v="40"/>
    <x v="2"/>
    <s v="US"/>
    <s v="USD"/>
    <n v="1407899966"/>
    <n v="1405307966"/>
    <b v="0"/>
    <n v="3"/>
    <b v="0"/>
    <s v="food/food trucks"/>
    <x v="417"/>
    <n v="13.333333333333334"/>
    <x v="7"/>
    <x v="19"/>
    <d v="2014-07-14T03:19:26"/>
    <d v="2014-08-13T03:19:26"/>
  </r>
  <r>
    <x v="11"/>
    <n v="1"/>
    <x v="2"/>
    <s v="US"/>
    <s v="USD"/>
    <n v="1411701739"/>
    <n v="1409109739"/>
    <b v="0"/>
    <n v="1"/>
    <b v="0"/>
    <s v="food/food trucks"/>
    <x v="372"/>
    <n v="1"/>
    <x v="7"/>
    <x v="19"/>
    <d v="2014-08-27T03:22:19"/>
    <d v="2014-09-26T03:22:19"/>
  </r>
  <r>
    <x v="36"/>
    <n v="71"/>
    <x v="2"/>
    <s v="US"/>
    <s v="USD"/>
    <n v="1428981718"/>
    <n v="1423801318"/>
    <b v="0"/>
    <n v="3"/>
    <b v="0"/>
    <s v="food/food trucks"/>
    <x v="2041"/>
    <n v="23.666666666666668"/>
    <x v="7"/>
    <x v="19"/>
    <d v="2015-02-13T04:21:58"/>
    <d v="2015-04-14T03:21:58"/>
  </r>
  <r>
    <x v="127"/>
    <n v="3390"/>
    <x v="2"/>
    <s v="US"/>
    <s v="USD"/>
    <n v="1419538560"/>
    <n v="1416600960"/>
    <b v="0"/>
    <n v="38"/>
    <b v="0"/>
    <s v="food/food trucks"/>
    <x v="2042"/>
    <n v="89.21052631578948"/>
    <x v="7"/>
    <x v="19"/>
    <d v="2014-11-21T20:16:00"/>
    <d v="2014-12-25T20:16:00"/>
  </r>
  <r>
    <x v="165"/>
    <n v="6061"/>
    <x v="2"/>
    <s v="US"/>
    <s v="USD"/>
    <n v="1438552800"/>
    <n v="1435876423"/>
    <b v="0"/>
    <n v="52"/>
    <b v="0"/>
    <s v="food/food trucks"/>
    <x v="2043"/>
    <n v="116.55769230769231"/>
    <x v="7"/>
    <x v="19"/>
    <d v="2015-07-02T22:33:43"/>
    <d v="2015-08-02T22:00:00"/>
  </r>
  <r>
    <x v="6"/>
    <n v="26.01"/>
    <x v="2"/>
    <s v="US"/>
    <s v="USD"/>
    <n v="1403904808"/>
    <n v="1401312808"/>
    <b v="0"/>
    <n v="2"/>
    <b v="0"/>
    <s v="food/food trucks"/>
    <x v="2044"/>
    <n v="13.005000000000001"/>
    <x v="7"/>
    <x v="19"/>
    <d v="2014-05-28T21:33:28"/>
    <d v="2014-06-27T21:33:28"/>
  </r>
  <r>
    <x v="365"/>
    <n v="0"/>
    <x v="2"/>
    <s v="CA"/>
    <s v="CAD"/>
    <n v="1407533463"/>
    <n v="1404941463"/>
    <b v="0"/>
    <n v="0"/>
    <b v="0"/>
    <s v="food/food trucks"/>
    <x v="109"/>
    <e v="#DIV/0!"/>
    <x v="7"/>
    <x v="19"/>
    <d v="2014-07-09T21:31:03"/>
    <d v="2014-08-08T21:31:03"/>
  </r>
  <r>
    <x v="204"/>
    <n v="70"/>
    <x v="2"/>
    <s v="US"/>
    <s v="USD"/>
    <n v="1411073972"/>
    <n v="1408481972"/>
    <b v="0"/>
    <n v="4"/>
    <b v="0"/>
    <s v="food/food trucks"/>
    <x v="2045"/>
    <n v="17.5"/>
    <x v="7"/>
    <x v="19"/>
    <d v="2014-08-19T20:59:32"/>
    <d v="2014-09-18T20:59:32"/>
  </r>
  <r>
    <x v="104"/>
    <n v="1570"/>
    <x v="3"/>
    <s v="IE"/>
    <s v="EUR"/>
    <n v="1491586534"/>
    <n v="1488911734"/>
    <b v="0"/>
    <n v="46"/>
    <b v="0"/>
    <s v="theater/spaces"/>
    <x v="2046"/>
    <n v="34.130434782608695"/>
    <x v="1"/>
    <x v="38"/>
    <d v="2017-03-07T18:35:34"/>
    <d v="2017-04-07T17:35:34"/>
  </r>
  <r>
    <x v="3"/>
    <n v="3441"/>
    <x v="3"/>
    <s v="US"/>
    <s v="USD"/>
    <n v="1491416077"/>
    <n v="1488827677"/>
    <b v="1"/>
    <n v="26"/>
    <b v="0"/>
    <s v="theater/spaces"/>
    <x v="2047"/>
    <n v="132.34615384615384"/>
    <x v="1"/>
    <x v="38"/>
    <d v="2017-03-06T19:14:37"/>
    <d v="2017-04-05T18:14:37"/>
  </r>
  <r>
    <x v="79"/>
    <n v="41500"/>
    <x v="3"/>
    <s v="MX"/>
    <s v="MXN"/>
    <n v="1490196830"/>
    <n v="1485016430"/>
    <b v="0"/>
    <n v="45"/>
    <b v="0"/>
    <s v="theater/spaces"/>
    <x v="603"/>
    <n v="922.22222222222217"/>
    <x v="1"/>
    <x v="38"/>
    <d v="2017-01-21T16:33:50"/>
    <d v="2017-03-22T15:33:50"/>
  </r>
  <r>
    <x v="266"/>
    <n v="1145"/>
    <x v="3"/>
    <s v="US"/>
    <s v="USD"/>
    <n v="1491421314"/>
    <n v="1487709714"/>
    <b v="0"/>
    <n v="7"/>
    <b v="0"/>
    <s v="theater/spaces"/>
    <x v="2048"/>
    <n v="163.57142857142858"/>
    <x v="1"/>
    <x v="38"/>
    <d v="2017-02-21T20:41:54"/>
    <d v="2017-04-05T19:41:54"/>
  </r>
  <r>
    <x v="281"/>
    <n v="1739"/>
    <x v="3"/>
    <s v="US"/>
    <s v="USD"/>
    <n v="1490389158"/>
    <n v="1486504758"/>
    <b v="0"/>
    <n v="8"/>
    <b v="0"/>
    <s v="theater/spaces"/>
    <x v="2049"/>
    <n v="217.375"/>
    <x v="1"/>
    <x v="38"/>
    <d v="2017-02-07T21:59:18"/>
    <d v="2017-03-24T20:59:18"/>
  </r>
  <r>
    <x v="19"/>
    <n v="39304"/>
    <x v="0"/>
    <s v="US"/>
    <s v="USD"/>
    <n v="1413442740"/>
    <n v="1410937483"/>
    <b v="1"/>
    <n v="263"/>
    <b v="1"/>
    <s v="theater/spaces"/>
    <x v="2050"/>
    <n v="149.44486692015209"/>
    <x v="1"/>
    <x v="38"/>
    <d v="2014-09-17T07:04:43"/>
    <d v="2014-10-16T06:59:00"/>
  </r>
  <r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x v="38"/>
    <d v="2013-04-27T18:47:23"/>
    <d v="2013-05-27T06:59:00"/>
  </r>
  <r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x v="38"/>
    <d v="2016-05-22T16:45:26"/>
    <d v="2016-07-21T16:45:26"/>
  </r>
  <r>
    <x v="63"/>
    <n v="50803"/>
    <x v="0"/>
    <s v="US"/>
    <s v="USD"/>
    <n v="1475553540"/>
    <n v="1472528141"/>
    <b v="1"/>
    <n v="308"/>
    <b v="1"/>
    <s v="theater/spaces"/>
    <x v="2053"/>
    <n v="164.94480519480518"/>
    <x v="1"/>
    <x v="38"/>
    <d v="2016-08-30T03:35:41"/>
    <d v="2016-10-04T03:59:00"/>
  </r>
  <r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x v="38"/>
    <d v="2014-07-08T05:30:28"/>
    <d v="2014-08-09T02:00:00"/>
  </r>
  <r>
    <x v="366"/>
    <n v="3938"/>
    <x v="0"/>
    <s v="GB"/>
    <s v="GBP"/>
    <n v="1403301660"/>
    <n v="1400694790"/>
    <b v="1"/>
    <n v="73"/>
    <b v="1"/>
    <s v="theater/spaces"/>
    <x v="2055"/>
    <n v="53.945205479452056"/>
    <x v="1"/>
    <x v="38"/>
    <d v="2014-05-21T17:53:10"/>
    <d v="2014-06-20T22:01:00"/>
  </r>
  <r>
    <x v="62"/>
    <n v="7226"/>
    <x v="0"/>
    <s v="US"/>
    <s v="USD"/>
    <n v="1373738400"/>
    <n v="1370568560"/>
    <b v="1"/>
    <n v="143"/>
    <b v="1"/>
    <s v="theater/spaces"/>
    <x v="2056"/>
    <n v="50.531468531468533"/>
    <x v="1"/>
    <x v="38"/>
    <d v="2013-06-07T01:29:20"/>
    <d v="2013-07-13T18:00:00"/>
  </r>
  <r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x v="38"/>
    <d v="2015-11-14T15:41:24"/>
    <d v="2015-12-24T15:41:24"/>
  </r>
  <r>
    <x v="31"/>
    <n v="29089"/>
    <x v="0"/>
    <s v="US"/>
    <s v="USD"/>
    <n v="1476486000"/>
    <n v="1474040596"/>
    <b v="1"/>
    <n v="305"/>
    <b v="1"/>
    <s v="theater/spaces"/>
    <x v="2058"/>
    <n v="95.373770491803285"/>
    <x v="1"/>
    <x v="38"/>
    <d v="2016-09-16T15:43:16"/>
    <d v="2016-10-14T23:00:00"/>
  </r>
  <r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x v="38"/>
    <d v="2016-01-18T09:33:48"/>
    <d v="2016-02-21T09:33:48"/>
  </r>
  <r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x v="38"/>
    <d v="2015-09-08T07:59:53"/>
    <d v="2015-10-08T07:59:53"/>
  </r>
  <r>
    <x v="31"/>
    <n v="30026"/>
    <x v="0"/>
    <s v="US"/>
    <s v="USD"/>
    <n v="1417906649"/>
    <n v="1414015049"/>
    <b v="1"/>
    <n v="325"/>
    <b v="1"/>
    <s v="theater/spaces"/>
    <x v="2061"/>
    <n v="92.387692307692305"/>
    <x v="1"/>
    <x v="38"/>
    <d v="2014-10-22T21:57:29"/>
    <d v="2014-12-06T22:57:29"/>
  </r>
  <r>
    <x v="102"/>
    <n v="18645"/>
    <x v="0"/>
    <s v="US"/>
    <s v="USD"/>
    <n v="1462316400"/>
    <n v="1459865945"/>
    <b v="1"/>
    <n v="148"/>
    <b v="1"/>
    <s v="theater/spaces"/>
    <x v="2062"/>
    <n v="125.97972972972973"/>
    <x v="1"/>
    <x v="38"/>
    <d v="2016-04-05T14:19:05"/>
    <d v="2016-05-03T23:00:00"/>
  </r>
  <r>
    <x v="12"/>
    <n v="6530"/>
    <x v="0"/>
    <s v="US"/>
    <s v="USD"/>
    <n v="1460936694"/>
    <n v="1455756294"/>
    <b v="0"/>
    <n v="69"/>
    <b v="1"/>
    <s v="theater/spaces"/>
    <x v="2063"/>
    <n v="94.637681159420296"/>
    <x v="1"/>
    <x v="38"/>
    <d v="2016-02-18T00:44:54"/>
    <d v="2016-04-17T23:44:54"/>
  </r>
  <r>
    <x v="31"/>
    <n v="29531"/>
    <x v="0"/>
    <s v="US"/>
    <s v="USD"/>
    <n v="1478866253"/>
    <n v="1476270653"/>
    <b v="0"/>
    <n v="173"/>
    <b v="1"/>
    <s v="theater/spaces"/>
    <x v="2064"/>
    <n v="170.69942196531792"/>
    <x v="1"/>
    <x v="38"/>
    <d v="2016-10-12T11:10:53"/>
    <d v="2016-11-11T12:10:53"/>
  </r>
  <r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x v="30"/>
    <d v="2013-08-07T13:03:18"/>
    <d v="2013-09-06T19:00:00"/>
  </r>
  <r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x v="30"/>
    <d v="2016-11-30T20:34:13"/>
    <d v="2017-01-29T20:34:13"/>
  </r>
  <r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x v="30"/>
    <d v="2014-11-01T20:08:08"/>
    <d v="2014-12-31T21:08:08"/>
  </r>
  <r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x v="30"/>
    <d v="2015-07-14T07:50:59"/>
    <d v="2015-08-15T07:50:59"/>
  </r>
  <r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x v="30"/>
    <d v="2017-01-10T17:52:15"/>
    <d v="2017-03-01T17:52:15"/>
  </r>
  <r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x v="30"/>
    <d v="2016-03-23T13:55:11"/>
    <d v="2016-04-22T13:55:11"/>
  </r>
  <r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x v="30"/>
    <d v="2015-07-13T16:14:23"/>
    <d v="2015-08-07T16:14:23"/>
  </r>
  <r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x v="30"/>
    <d v="2015-11-25T14:23:54"/>
    <d v="2015-12-30T14:23:54"/>
  </r>
  <r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x v="30"/>
    <d v="2015-04-01T05:46:37"/>
    <d v="2015-05-01T05:46:37"/>
  </r>
  <r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x v="30"/>
    <d v="2013-03-18T12:59:35"/>
    <d v="2013-04-22T12:59:35"/>
  </r>
  <r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x v="30"/>
    <d v="2014-08-21T12:37:02"/>
    <d v="2014-10-18T04:00:00"/>
  </r>
  <r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x v="30"/>
    <d v="2013-04-25T19:23:48"/>
    <d v="2013-05-28T00:00:00"/>
  </r>
  <r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x v="30"/>
    <d v="2015-02-09T06:32:54"/>
    <d v="2015-04-10T05:32:54"/>
  </r>
  <r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x v="30"/>
    <d v="2016-09-13T16:03:12"/>
    <d v="2016-10-13T21:59:00"/>
  </r>
  <r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x v="30"/>
    <d v="2013-02-11T02:54:10"/>
    <d v="2013-03-13T20:00:00"/>
  </r>
  <r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x v="30"/>
    <d v="2014-03-24T15:59:33"/>
    <d v="2014-04-23T15:59:33"/>
  </r>
  <r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x v="30"/>
    <d v="2013-12-03T22:01:27"/>
    <d v="2014-01-15T19:00:00"/>
  </r>
  <r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x v="30"/>
    <d v="2016-09-07T03:26:44"/>
    <d v="2016-11-06T03:26:44"/>
  </r>
  <r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x v="30"/>
    <d v="2014-03-21T21:18:37"/>
    <d v="2014-05-05T21:18:37"/>
  </r>
  <r>
    <x v="43"/>
    <n v="310"/>
    <x v="0"/>
    <s v="US"/>
    <s v="USD"/>
    <n v="1426117552"/>
    <n v="1423529152"/>
    <b v="0"/>
    <n v="17"/>
    <b v="1"/>
    <s v="technology/hardware"/>
    <x v="101"/>
    <n v="18.235294117647058"/>
    <x v="2"/>
    <x v="30"/>
    <d v="2015-02-10T00:45:52"/>
    <d v="2015-03-11T23:45:52"/>
  </r>
  <r>
    <x v="6"/>
    <n v="35"/>
    <x v="2"/>
    <s v="US"/>
    <s v="USD"/>
    <n v="1413770820"/>
    <n v="1412005602"/>
    <b v="0"/>
    <n v="4"/>
    <b v="0"/>
    <s v="publishing/children's books"/>
    <x v="2083"/>
    <n v="8.75"/>
    <x v="3"/>
    <x v="39"/>
    <d v="2014-09-29T15:46:42"/>
    <d v="2014-10-20T02:07:00"/>
  </r>
  <r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x v="39"/>
    <d v="2012-05-01T17:16:27"/>
    <d v="2012-05-15T17:16:27"/>
  </r>
  <r>
    <x v="368"/>
    <n v="0"/>
    <x v="2"/>
    <s v="US"/>
    <s v="USD"/>
    <n v="1476863607"/>
    <n v="1474271607"/>
    <b v="0"/>
    <n v="0"/>
    <b v="0"/>
    <s v="publishing/children's books"/>
    <x v="109"/>
    <e v="#DIV/0!"/>
    <x v="3"/>
    <x v="39"/>
    <d v="2016-09-19T07:53:27"/>
    <d v="2016-10-19T07:53:27"/>
  </r>
  <r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x v="39"/>
    <d v="2012-01-30T01:29:58"/>
    <d v="2012-02-29T01:29:58"/>
  </r>
  <r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x v="39"/>
    <d v="2012-05-15T23:42:48"/>
    <d v="2012-07-14T23:42:48"/>
  </r>
  <r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x v="39"/>
    <d v="2014-07-30T18:45:11"/>
    <d v="2014-08-29T18:45:11"/>
  </r>
  <r>
    <x v="2"/>
    <n v="140"/>
    <x v="2"/>
    <s v="US"/>
    <s v="USD"/>
    <n v="1339816200"/>
    <n v="1337095997"/>
    <b v="0"/>
    <n v="4"/>
    <b v="0"/>
    <s v="publishing/children's books"/>
    <x v="2088"/>
    <n v="35"/>
    <x v="3"/>
    <x v="39"/>
    <d v="2012-05-15T15:33:17"/>
    <d v="2012-06-16T03:10:00"/>
  </r>
  <r>
    <x v="10"/>
    <n v="53"/>
    <x v="2"/>
    <s v="US"/>
    <s v="USD"/>
    <n v="1472835802"/>
    <n v="1470243802"/>
    <b v="0"/>
    <n v="4"/>
    <b v="0"/>
    <s v="publishing/children's books"/>
    <x v="550"/>
    <n v="13.25"/>
    <x v="3"/>
    <x v="39"/>
    <d v="2016-08-03T17:03:22"/>
    <d v="2016-09-02T17:03:22"/>
  </r>
  <r>
    <x v="3"/>
    <n v="110"/>
    <x v="2"/>
    <s v="US"/>
    <s v="USD"/>
    <n v="1428171037"/>
    <n v="1425582637"/>
    <b v="0"/>
    <n v="2"/>
    <b v="0"/>
    <s v="publishing/children's books"/>
    <x v="2089"/>
    <n v="55"/>
    <x v="3"/>
    <x v="39"/>
    <d v="2015-03-05T19:10:37"/>
    <d v="2015-04-04T18:10:37"/>
  </r>
  <r>
    <x v="369"/>
    <n v="0"/>
    <x v="2"/>
    <s v="US"/>
    <s v="USD"/>
    <n v="1341086400"/>
    <n v="1340055345"/>
    <b v="0"/>
    <n v="0"/>
    <b v="0"/>
    <s v="publishing/children's books"/>
    <x v="109"/>
    <e v="#DIV/0!"/>
    <x v="3"/>
    <x v="39"/>
    <d v="2012-06-18T21:35:45"/>
    <d v="2012-06-30T20:00:00"/>
  </r>
  <r>
    <x v="370"/>
    <n v="0"/>
    <x v="2"/>
    <s v="US"/>
    <s v="USD"/>
    <n v="1403039842"/>
    <n v="1397855842"/>
    <b v="0"/>
    <n v="0"/>
    <b v="0"/>
    <s v="publishing/children's books"/>
    <x v="109"/>
    <e v="#DIV/0!"/>
    <x v="3"/>
    <x v="39"/>
    <d v="2014-04-18T21:17:22"/>
    <d v="2014-06-17T21:17:22"/>
  </r>
  <r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x v="39"/>
    <d v="2011-11-08T18:21:44"/>
    <d v="2011-12-18T18:21:44"/>
  </r>
  <r>
    <x v="13"/>
    <n v="380"/>
    <x v="2"/>
    <s v="US"/>
    <s v="USD"/>
    <n v="1346017023"/>
    <n v="1343425023"/>
    <b v="0"/>
    <n v="8"/>
    <b v="0"/>
    <s v="publishing/children's books"/>
    <x v="2091"/>
    <n v="47.5"/>
    <x v="3"/>
    <x v="39"/>
    <d v="2012-07-27T21:37:03"/>
    <d v="2012-08-26T21:37:03"/>
  </r>
  <r>
    <x v="3"/>
    <n v="0"/>
    <x v="2"/>
    <s v="US"/>
    <s v="USD"/>
    <n v="1410448551"/>
    <n v="1407856551"/>
    <b v="0"/>
    <n v="0"/>
    <b v="0"/>
    <s v="publishing/children's books"/>
    <x v="109"/>
    <e v="#DIV/0!"/>
    <x v="3"/>
    <x v="39"/>
    <d v="2014-08-12T15:15:51"/>
    <d v="2014-09-11T15:15:51"/>
  </r>
  <r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x v="39"/>
    <d v="2015-03-09T18:58:47"/>
    <d v="2015-04-08T18:58:47"/>
  </r>
  <r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x v="39"/>
    <d v="2013-12-12T21:36:41"/>
    <d v="2014-01-11T21:36:41"/>
  </r>
  <r>
    <x v="15"/>
    <n v="10"/>
    <x v="2"/>
    <s v="US"/>
    <s v="USD"/>
    <n v="1470498332"/>
    <n v="1469202332"/>
    <b v="0"/>
    <n v="2"/>
    <b v="0"/>
    <s v="publishing/children's books"/>
    <x v="886"/>
    <n v="5"/>
    <x v="3"/>
    <x v="39"/>
    <d v="2016-07-22T15:45:32"/>
    <d v="2016-08-06T15:45:32"/>
  </r>
  <r>
    <x v="13"/>
    <n v="234"/>
    <x v="2"/>
    <s v="AU"/>
    <s v="AUD"/>
    <n v="1476095783"/>
    <n v="1474886183"/>
    <b v="0"/>
    <n v="6"/>
    <b v="0"/>
    <s v="publishing/children's books"/>
    <x v="2093"/>
    <n v="39"/>
    <x v="3"/>
    <x v="39"/>
    <d v="2016-09-26T10:36:23"/>
    <d v="2016-10-10T10:36:23"/>
  </r>
  <r>
    <x v="28"/>
    <n v="105"/>
    <x v="2"/>
    <s v="AU"/>
    <s v="AUD"/>
    <n v="1468658866"/>
    <n v="1464943666"/>
    <b v="0"/>
    <n v="2"/>
    <b v="0"/>
    <s v="publishing/children's books"/>
    <x v="1131"/>
    <n v="52.5"/>
    <x v="3"/>
    <x v="39"/>
    <d v="2016-06-03T08:47:46"/>
    <d v="2016-07-16T08:47:46"/>
  </r>
  <r>
    <x v="10"/>
    <n v="0"/>
    <x v="2"/>
    <s v="GB"/>
    <s v="GBP"/>
    <n v="1371726258"/>
    <n v="1369134258"/>
    <b v="0"/>
    <n v="0"/>
    <b v="0"/>
    <s v="publishing/children's books"/>
    <x v="109"/>
    <e v="#DIV/0!"/>
    <x v="3"/>
    <x v="39"/>
    <d v="2013-05-21T11:04:18"/>
    <d v="2013-06-20T11:04:18"/>
  </r>
  <r>
    <x v="10"/>
    <n v="36"/>
    <x v="2"/>
    <s v="US"/>
    <s v="USD"/>
    <n v="1357176693"/>
    <n v="1354584693"/>
    <b v="0"/>
    <n v="4"/>
    <b v="0"/>
    <s v="publishing/children's books"/>
    <x v="174"/>
    <n v="9"/>
    <x v="3"/>
    <x v="39"/>
    <d v="2012-12-04T01:31:33"/>
    <d v="2013-01-03T01:31:33"/>
  </r>
  <r>
    <x v="53"/>
    <n v="25"/>
    <x v="2"/>
    <s v="US"/>
    <s v="USD"/>
    <n v="1332114795"/>
    <n v="1326934395"/>
    <b v="0"/>
    <n v="1"/>
    <b v="0"/>
    <s v="publishing/children's books"/>
    <x v="2094"/>
    <n v="25"/>
    <x v="3"/>
    <x v="39"/>
    <d v="2012-01-19T00:53:15"/>
    <d v="2012-03-18T23:53:15"/>
  </r>
  <r>
    <x v="371"/>
    <n v="90"/>
    <x v="2"/>
    <s v="US"/>
    <s v="USD"/>
    <n v="1369403684"/>
    <n v="1365515684"/>
    <b v="0"/>
    <n v="3"/>
    <b v="0"/>
    <s v="publishing/children's books"/>
    <x v="2095"/>
    <n v="30"/>
    <x v="3"/>
    <x v="39"/>
    <d v="2013-04-09T13:54:44"/>
    <d v="2013-05-24T13:54:44"/>
  </r>
  <r>
    <x v="23"/>
    <n v="45"/>
    <x v="2"/>
    <s v="US"/>
    <s v="USD"/>
    <n v="1338404400"/>
    <n v="1335855631"/>
    <b v="0"/>
    <n v="4"/>
    <b v="0"/>
    <s v="publishing/children's books"/>
    <x v="2096"/>
    <n v="11.25"/>
    <x v="3"/>
    <x v="39"/>
    <d v="2012-05-01T07:00:31"/>
    <d v="2012-05-30T19:00:00"/>
  </r>
  <r>
    <x v="23"/>
    <n v="0"/>
    <x v="2"/>
    <s v="US"/>
    <s v="USD"/>
    <n v="1351432428"/>
    <n v="1350050028"/>
    <b v="0"/>
    <n v="0"/>
    <b v="0"/>
    <s v="publishing/children's books"/>
    <x v="109"/>
    <e v="#DIV/0!"/>
    <x v="3"/>
    <x v="39"/>
    <d v="2012-10-12T13:53:48"/>
    <d v="2012-10-28T13:53:48"/>
  </r>
  <r>
    <x v="10"/>
    <n v="100"/>
    <x v="2"/>
    <s v="US"/>
    <s v="USD"/>
    <n v="1313078518"/>
    <n v="1310486518"/>
    <b v="0"/>
    <n v="4"/>
    <b v="0"/>
    <s v="publishing/children's books"/>
    <x v="172"/>
    <n v="25"/>
    <x v="3"/>
    <x v="39"/>
    <d v="2011-07-12T16:01:58"/>
    <d v="2011-08-11T16:01:58"/>
  </r>
  <r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x v="39"/>
    <d v="2015-06-17T23:00:50"/>
    <d v="2015-08-16T23:00:50"/>
  </r>
  <r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x v="39"/>
    <d v="2012-02-28T14:45:23"/>
    <d v="2012-03-29T13:45:23"/>
  </r>
  <r>
    <x v="134"/>
    <n v="2"/>
    <x v="2"/>
    <s v="GB"/>
    <s v="GBP"/>
    <n v="1401997790"/>
    <n v="1397677790"/>
    <b v="0"/>
    <n v="2"/>
    <b v="0"/>
    <s v="publishing/children's books"/>
    <x v="1161"/>
    <n v="1"/>
    <x v="3"/>
    <x v="39"/>
    <d v="2014-04-16T19:49:50"/>
    <d v="2014-06-05T19:49:50"/>
  </r>
  <r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x v="39"/>
    <d v="2014-02-16T16:55:30"/>
    <d v="2014-03-18T15:55:30"/>
  </r>
  <r>
    <x v="372"/>
    <n v="0"/>
    <x v="2"/>
    <s v="US"/>
    <s v="USD"/>
    <n v="1359738000"/>
    <n v="1355489140"/>
    <b v="0"/>
    <n v="0"/>
    <b v="0"/>
    <s v="publishing/children's books"/>
    <x v="109"/>
    <e v="#DIV/0!"/>
    <x v="3"/>
    <x v="39"/>
    <d v="2012-12-14T12:45:40"/>
    <d v="2013-02-01T17:00:00"/>
  </r>
  <r>
    <x v="6"/>
    <n v="0"/>
    <x v="2"/>
    <s v="US"/>
    <s v="USD"/>
    <n v="1381006294"/>
    <n v="1379710294"/>
    <b v="0"/>
    <n v="0"/>
    <b v="0"/>
    <s v="publishing/children's books"/>
    <x v="109"/>
    <e v="#DIV/0!"/>
    <x v="3"/>
    <x v="39"/>
    <d v="2013-09-20T20:51:34"/>
    <d v="2013-10-05T20:51:34"/>
  </r>
  <r>
    <x v="373"/>
    <n v="1"/>
    <x v="2"/>
    <s v="CA"/>
    <s v="CAD"/>
    <n v="1461530721"/>
    <n v="1460666721"/>
    <b v="0"/>
    <n v="1"/>
    <b v="0"/>
    <s v="publishing/children's books"/>
    <x v="2099"/>
    <n v="1"/>
    <x v="3"/>
    <x v="39"/>
    <d v="2016-04-14T20:45:21"/>
    <d v="2016-04-24T20:45:21"/>
  </r>
  <r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x v="39"/>
    <d v="2013-02-06T03:02:08"/>
    <d v="2013-03-08T03:02:08"/>
  </r>
  <r>
    <x v="10"/>
    <n v="150"/>
    <x v="2"/>
    <s v="US"/>
    <s v="USD"/>
    <n v="1323994754"/>
    <n v="1321402754"/>
    <b v="0"/>
    <n v="2"/>
    <b v="0"/>
    <s v="publishing/children's books"/>
    <x v="419"/>
    <n v="75"/>
    <x v="3"/>
    <x v="39"/>
    <d v="2011-11-16T00:19:14"/>
    <d v="2011-12-16T00:19:14"/>
  </r>
  <r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x v="39"/>
    <d v="2015-05-12T07:07:56"/>
    <d v="2015-06-12T07:07:56"/>
  </r>
  <r>
    <x v="9"/>
    <n v="10"/>
    <x v="2"/>
    <s v="US"/>
    <s v="USD"/>
    <n v="1437149004"/>
    <n v="1434557004"/>
    <b v="0"/>
    <n v="1"/>
    <b v="0"/>
    <s v="publishing/children's books"/>
    <x v="119"/>
    <n v="10"/>
    <x v="3"/>
    <x v="39"/>
    <d v="2015-06-17T16:03:24"/>
    <d v="2015-07-17T16:03:24"/>
  </r>
  <r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x v="39"/>
    <d v="2014-07-26T23:28:26"/>
    <d v="2014-08-25T23:28:26"/>
  </r>
  <r>
    <x v="30"/>
    <n v="53"/>
    <x v="2"/>
    <s v="US"/>
    <s v="USD"/>
    <n v="1448204621"/>
    <n v="1445609021"/>
    <b v="0"/>
    <n v="1"/>
    <b v="0"/>
    <s v="publishing/children's books"/>
    <x v="2103"/>
    <n v="53"/>
    <x v="3"/>
    <x v="39"/>
    <d v="2015-10-23T14:03:41"/>
    <d v="2015-11-22T15:03:41"/>
  </r>
  <r>
    <x v="57"/>
    <n v="0"/>
    <x v="2"/>
    <s v="IT"/>
    <s v="EUR"/>
    <n v="1489142688"/>
    <n v="1486550688"/>
    <b v="0"/>
    <n v="0"/>
    <b v="0"/>
    <s v="publishing/children's books"/>
    <x v="109"/>
    <e v="#DIV/0!"/>
    <x v="3"/>
    <x v="39"/>
    <d v="2017-02-08T10:44:48"/>
    <d v="2017-03-10T10:44:48"/>
  </r>
  <r>
    <x v="21"/>
    <n v="1316"/>
    <x v="0"/>
    <s v="US"/>
    <s v="USD"/>
    <n v="1423724400"/>
    <n v="1421274954"/>
    <b v="0"/>
    <n v="28"/>
    <b v="1"/>
    <s v="theater/plays"/>
    <x v="2104"/>
    <n v="47"/>
    <x v="1"/>
    <x v="6"/>
    <d v="2015-01-14T22:35:54"/>
    <d v="2015-02-12T07:00:00"/>
  </r>
  <r>
    <x v="28"/>
    <n v="1200"/>
    <x v="0"/>
    <s v="US"/>
    <s v="USD"/>
    <n v="1424149140"/>
    <n v="1421964718"/>
    <b v="0"/>
    <n v="18"/>
    <b v="1"/>
    <s v="theater/plays"/>
    <x v="43"/>
    <n v="66.666666666666671"/>
    <x v="1"/>
    <x v="6"/>
    <d v="2015-01-22T22:11:58"/>
    <d v="2015-02-17T04:59:00"/>
  </r>
  <r>
    <x v="28"/>
    <n v="1145"/>
    <x v="0"/>
    <s v="GB"/>
    <s v="GBP"/>
    <n v="1429793446"/>
    <n v="1428583846"/>
    <b v="0"/>
    <n v="61"/>
    <b v="1"/>
    <s v="theater/plays"/>
    <x v="1444"/>
    <n v="18.770491803278688"/>
    <x v="1"/>
    <x v="6"/>
    <d v="2015-04-09T12:50:46"/>
    <d v="2015-04-23T12:50:46"/>
  </r>
  <r>
    <x v="12"/>
    <n v="7140"/>
    <x v="0"/>
    <s v="US"/>
    <s v="USD"/>
    <n v="1414608843"/>
    <n v="1412794443"/>
    <b v="0"/>
    <n v="108"/>
    <b v="1"/>
    <s v="theater/plays"/>
    <x v="984"/>
    <n v="66.111111111111114"/>
    <x v="1"/>
    <x v="6"/>
    <d v="2014-10-08T18:54:03"/>
    <d v="2014-10-29T18:54:03"/>
  </r>
  <r>
    <x v="10"/>
    <n v="5234"/>
    <x v="0"/>
    <s v="US"/>
    <s v="USD"/>
    <n v="1470430800"/>
    <n v="1467865967"/>
    <b v="0"/>
    <n v="142"/>
    <b v="1"/>
    <s v="theater/plays"/>
    <x v="212"/>
    <n v="36.859154929577464"/>
    <x v="1"/>
    <x v="6"/>
    <d v="2016-07-07T04:32:47"/>
    <d v="2016-08-05T21:00:00"/>
  </r>
  <r>
    <x v="30"/>
    <n v="2946"/>
    <x v="0"/>
    <s v="GB"/>
    <s v="GBP"/>
    <n v="1404913180"/>
    <n v="1403703580"/>
    <b v="0"/>
    <n v="74"/>
    <b v="1"/>
    <s v="theater/plays"/>
    <x v="2105"/>
    <n v="39.810810810810814"/>
    <x v="1"/>
    <x v="6"/>
    <d v="2014-06-25T13:39:40"/>
    <d v="2014-07-09T13:39:40"/>
  </r>
  <r>
    <x v="28"/>
    <n v="1197"/>
    <x v="0"/>
    <s v="US"/>
    <s v="USD"/>
    <n v="1405658752"/>
    <n v="1403066752"/>
    <b v="0"/>
    <n v="38"/>
    <b v="1"/>
    <s v="theater/plays"/>
    <x v="2106"/>
    <n v="31.5"/>
    <x v="1"/>
    <x v="6"/>
    <d v="2014-06-18T04:45:52"/>
    <d v="2014-07-18T04:45:52"/>
  </r>
  <r>
    <x v="13"/>
    <n v="2050"/>
    <x v="0"/>
    <s v="US"/>
    <s v="USD"/>
    <n v="1469811043"/>
    <n v="1467219043"/>
    <b v="0"/>
    <n v="20"/>
    <b v="1"/>
    <s v="theater/plays"/>
    <x v="78"/>
    <n v="102.5"/>
    <x v="1"/>
    <x v="6"/>
    <d v="2016-06-29T16:50:43"/>
    <d v="2016-07-29T16:50:43"/>
  </r>
  <r>
    <x v="9"/>
    <n v="3035"/>
    <x v="0"/>
    <s v="US"/>
    <s v="USD"/>
    <n v="1426132800"/>
    <n v="1424477934"/>
    <b v="0"/>
    <n v="24"/>
    <b v="1"/>
    <s v="theater/plays"/>
    <x v="2107"/>
    <n v="126.45833333333333"/>
    <x v="1"/>
    <x v="6"/>
    <d v="2015-02-21T00:18:54"/>
    <d v="2015-03-12T04:00:00"/>
  </r>
  <r>
    <x v="9"/>
    <n v="3160"/>
    <x v="0"/>
    <s v="US"/>
    <s v="USD"/>
    <n v="1423693903"/>
    <n v="1421101903"/>
    <b v="0"/>
    <n v="66"/>
    <b v="1"/>
    <s v="theater/plays"/>
    <x v="2108"/>
    <n v="47.878787878787875"/>
    <x v="1"/>
    <x v="6"/>
    <d v="2015-01-12T22:31:43"/>
    <d v="2015-02-11T22:31:43"/>
  </r>
  <r>
    <x v="13"/>
    <n v="2050"/>
    <x v="0"/>
    <s v="US"/>
    <s v="USD"/>
    <n v="1473393600"/>
    <n v="1470778559"/>
    <b v="0"/>
    <n v="28"/>
    <b v="1"/>
    <s v="theater/plays"/>
    <x v="78"/>
    <n v="73.214285714285708"/>
    <x v="1"/>
    <x v="6"/>
    <d v="2016-08-09T21:35:59"/>
    <d v="2016-09-09T04:00:00"/>
  </r>
  <r>
    <x v="13"/>
    <n v="2152"/>
    <x v="0"/>
    <s v="US"/>
    <s v="USD"/>
    <n v="1439357559"/>
    <n v="1435469559"/>
    <b v="0"/>
    <n v="24"/>
    <b v="1"/>
    <s v="theater/plays"/>
    <x v="2109"/>
    <n v="89.666666666666671"/>
    <x v="1"/>
    <x v="6"/>
    <d v="2015-06-28T05:32:39"/>
    <d v="2015-08-12T05:32:39"/>
  </r>
  <r>
    <x v="3"/>
    <n v="11056.75"/>
    <x v="0"/>
    <s v="AU"/>
    <s v="AUD"/>
    <n v="1437473005"/>
    <n v="1434881005"/>
    <b v="0"/>
    <n v="73"/>
    <b v="1"/>
    <s v="theater/plays"/>
    <x v="2110"/>
    <n v="151.4623287671233"/>
    <x v="1"/>
    <x v="6"/>
    <d v="2015-06-21T10:03:25"/>
    <d v="2015-07-21T10:03:25"/>
  </r>
  <r>
    <x v="45"/>
    <n v="75"/>
    <x v="0"/>
    <s v="GB"/>
    <s v="GBP"/>
    <n v="1457031600"/>
    <n v="1455640559"/>
    <b v="0"/>
    <n v="3"/>
    <b v="1"/>
    <s v="theater/plays"/>
    <x v="2111"/>
    <n v="25"/>
    <x v="1"/>
    <x v="6"/>
    <d v="2016-02-16T16:35:59"/>
    <d v="2016-03-03T19:00:00"/>
  </r>
  <r>
    <x v="176"/>
    <n v="730"/>
    <x v="0"/>
    <s v="US"/>
    <s v="USD"/>
    <n v="1402095600"/>
    <n v="1400675841"/>
    <b v="0"/>
    <n v="20"/>
    <b v="1"/>
    <s v="theater/plays"/>
    <x v="2112"/>
    <n v="36.5"/>
    <x v="1"/>
    <x v="6"/>
    <d v="2014-05-21T12:37:21"/>
    <d v="2014-06-06T23:00:00"/>
  </r>
  <r>
    <x v="134"/>
    <n v="924"/>
    <x v="0"/>
    <s v="GB"/>
    <s v="GBP"/>
    <n v="1404564028"/>
    <n v="1401972028"/>
    <b v="0"/>
    <n v="21"/>
    <b v="1"/>
    <s v="theater/plays"/>
    <x v="2113"/>
    <n v="44"/>
    <x v="1"/>
    <x v="6"/>
    <d v="2014-06-05T12:40:28"/>
    <d v="2014-07-05T12:40:28"/>
  </r>
  <r>
    <x v="6"/>
    <n v="8211.61"/>
    <x v="0"/>
    <s v="GB"/>
    <s v="GBP"/>
    <n v="1404858840"/>
    <n v="1402266840"/>
    <b v="0"/>
    <n v="94"/>
    <b v="1"/>
    <s v="theater/plays"/>
    <x v="2114"/>
    <n v="87.357553191489373"/>
    <x v="1"/>
    <x v="6"/>
    <d v="2014-06-08T22:34:00"/>
    <d v="2014-07-08T22:34:00"/>
  </r>
  <r>
    <x v="10"/>
    <n v="5070"/>
    <x v="0"/>
    <s v="GB"/>
    <s v="GBP"/>
    <n v="1438358400"/>
    <n v="1437063121"/>
    <b v="0"/>
    <n v="139"/>
    <b v="1"/>
    <s v="theater/plays"/>
    <x v="578"/>
    <n v="36.474820143884891"/>
    <x v="1"/>
    <x v="6"/>
    <d v="2015-07-16T16:12:01"/>
    <d v="2015-07-31T16:00:00"/>
  </r>
  <r>
    <x v="10"/>
    <n v="5831.74"/>
    <x v="0"/>
    <s v="GB"/>
    <s v="GBP"/>
    <n v="1466179200"/>
    <n v="1463466070"/>
    <b v="0"/>
    <n v="130"/>
    <b v="1"/>
    <s v="theater/plays"/>
    <x v="2115"/>
    <n v="44.859538461538463"/>
    <x v="1"/>
    <x v="6"/>
    <d v="2016-05-17T06:21:10"/>
    <d v="2016-06-17T16:00:00"/>
  </r>
  <r>
    <x v="28"/>
    <n v="1330"/>
    <x v="0"/>
    <s v="GB"/>
    <s v="GBP"/>
    <n v="1420377366"/>
    <n v="1415193366"/>
    <b v="0"/>
    <n v="31"/>
    <b v="1"/>
    <s v="theater/plays"/>
    <x v="2116"/>
    <n v="42.903225806451616"/>
    <x v="1"/>
    <x v="6"/>
    <d v="2014-11-05T13:16:06"/>
    <d v="2015-01-04T13:16:06"/>
  </r>
  <r>
    <x v="2"/>
    <n v="666"/>
    <x v="0"/>
    <s v="AU"/>
    <s v="AUD"/>
    <n v="1412938800"/>
    <n v="1411019409"/>
    <b v="0"/>
    <n v="13"/>
    <b v="1"/>
    <s v="theater/plays"/>
    <x v="2117"/>
    <n v="51.230769230769234"/>
    <x v="1"/>
    <x v="6"/>
    <d v="2014-09-18T05:50:09"/>
    <d v="2014-10-10T11:00:00"/>
  </r>
  <r>
    <x v="9"/>
    <n v="3055"/>
    <x v="0"/>
    <s v="GB"/>
    <s v="GBP"/>
    <n v="1438875107"/>
    <n v="1436283107"/>
    <b v="0"/>
    <n v="90"/>
    <b v="1"/>
    <s v="theater/plays"/>
    <x v="2118"/>
    <n v="33.944444444444443"/>
    <x v="1"/>
    <x v="6"/>
    <d v="2015-07-07T15:31:47"/>
    <d v="2015-08-06T15:31:47"/>
  </r>
  <r>
    <x v="3"/>
    <n v="12795"/>
    <x v="0"/>
    <s v="US"/>
    <s v="USD"/>
    <n v="1437004800"/>
    <n v="1433295276"/>
    <b v="0"/>
    <n v="141"/>
    <b v="1"/>
    <s v="theater/plays"/>
    <x v="2119"/>
    <n v="90.744680851063833"/>
    <x v="1"/>
    <x v="6"/>
    <d v="2015-06-03T01:34:36"/>
    <d v="2015-07-16T00:00:00"/>
  </r>
  <r>
    <x v="28"/>
    <n v="1150"/>
    <x v="0"/>
    <s v="GB"/>
    <s v="GBP"/>
    <n v="1411987990"/>
    <n v="1409395990"/>
    <b v="0"/>
    <n v="23"/>
    <b v="1"/>
    <s v="theater/plays"/>
    <x v="935"/>
    <n v="50"/>
    <x v="1"/>
    <x v="6"/>
    <d v="2014-08-30T10:53:10"/>
    <d v="2014-09-29T10:53:10"/>
  </r>
  <r>
    <x v="44"/>
    <n v="440"/>
    <x v="0"/>
    <s v="GB"/>
    <s v="GBP"/>
    <n v="1440245273"/>
    <n v="1438085273"/>
    <b v="0"/>
    <n v="18"/>
    <b v="1"/>
    <s v="theater/plays"/>
    <x v="1007"/>
    <n v="24.444444444444443"/>
    <x v="1"/>
    <x v="6"/>
    <d v="2015-07-28T12:07:53"/>
    <d v="2015-08-22T12:07:53"/>
  </r>
  <r>
    <x v="9"/>
    <n v="3363"/>
    <x v="0"/>
    <s v="GB"/>
    <s v="GBP"/>
    <n v="1438772400"/>
    <n v="1435645490"/>
    <b v="0"/>
    <n v="76"/>
    <b v="1"/>
    <s v="theater/plays"/>
    <x v="2120"/>
    <n v="44.25"/>
    <x v="1"/>
    <x v="6"/>
    <d v="2015-06-30T06:24:50"/>
    <d v="2015-08-05T11:00:00"/>
  </r>
  <r>
    <x v="10"/>
    <n v="6300"/>
    <x v="0"/>
    <s v="US"/>
    <s v="USD"/>
    <n v="1435611438"/>
    <n v="1433019438"/>
    <b v="0"/>
    <n v="93"/>
    <b v="1"/>
    <s v="theater/plays"/>
    <x v="582"/>
    <n v="67.741935483870961"/>
    <x v="1"/>
    <x v="6"/>
    <d v="2015-05-30T20:57:18"/>
    <d v="2015-06-29T20:57:18"/>
  </r>
  <r>
    <x v="37"/>
    <n v="4511"/>
    <x v="0"/>
    <s v="US"/>
    <s v="USD"/>
    <n v="1440274735"/>
    <n v="1437682735"/>
    <b v="0"/>
    <n v="69"/>
    <b v="1"/>
    <s v="theater/plays"/>
    <x v="2121"/>
    <n v="65.376811594202906"/>
    <x v="1"/>
    <x v="6"/>
    <d v="2015-07-23T20:18:55"/>
    <d v="2015-08-22T20:18:55"/>
  </r>
  <r>
    <x v="30"/>
    <n v="2560"/>
    <x v="0"/>
    <s v="US"/>
    <s v="USD"/>
    <n v="1459348740"/>
    <n v="1458647725"/>
    <b v="0"/>
    <n v="21"/>
    <b v="1"/>
    <s v="theater/plays"/>
    <x v="2122"/>
    <n v="121.9047619047619"/>
    <x v="1"/>
    <x v="6"/>
    <d v="2016-03-22T11:55:25"/>
    <d v="2016-03-30T14:39:00"/>
  </r>
  <r>
    <x v="30"/>
    <n v="2705"/>
    <x v="0"/>
    <s v="US"/>
    <s v="USD"/>
    <n v="1401595140"/>
    <n v="1398828064"/>
    <b v="0"/>
    <n v="57"/>
    <b v="1"/>
    <s v="theater/plays"/>
    <x v="2123"/>
    <n v="47.456140350877192"/>
    <x v="1"/>
    <x v="6"/>
    <d v="2014-04-30T03:21:04"/>
    <d v="2014-06-01T03:59:00"/>
  </r>
  <r>
    <x v="3"/>
    <n v="10027"/>
    <x v="0"/>
    <s v="GB"/>
    <s v="GBP"/>
    <n v="1424692503"/>
    <n v="1422100503"/>
    <b v="0"/>
    <n v="108"/>
    <b v="1"/>
    <s v="theater/plays"/>
    <x v="2124"/>
    <n v="92.842592592592595"/>
    <x v="1"/>
    <x v="6"/>
    <d v="2015-01-24T11:55:03"/>
    <d v="2015-02-23T11:55:03"/>
  </r>
  <r>
    <x v="10"/>
    <n v="5665"/>
    <x v="0"/>
    <s v="CA"/>
    <s v="CAD"/>
    <n v="1428292800"/>
    <n v="1424368298"/>
    <b v="0"/>
    <n v="83"/>
    <b v="1"/>
    <s v="theater/plays"/>
    <x v="2125"/>
    <n v="68.253012048192772"/>
    <x v="1"/>
    <x v="6"/>
    <d v="2015-02-19T17:51:38"/>
    <d v="2015-04-06T04:00:00"/>
  </r>
  <r>
    <x v="70"/>
    <n v="3572.12"/>
    <x v="0"/>
    <s v="US"/>
    <s v="USD"/>
    <n v="1481737761"/>
    <n v="1479577761"/>
    <b v="0"/>
    <n v="96"/>
    <b v="1"/>
    <s v="theater/plays"/>
    <x v="2126"/>
    <n v="37.209583333333335"/>
    <x v="1"/>
    <x v="6"/>
    <d v="2016-11-19T17:49:21"/>
    <d v="2016-12-14T17:49:21"/>
  </r>
  <r>
    <x v="15"/>
    <n v="1616"/>
    <x v="0"/>
    <s v="GB"/>
    <s v="GBP"/>
    <n v="1431164115"/>
    <n v="1428572115"/>
    <b v="0"/>
    <n v="64"/>
    <b v="1"/>
    <s v="theater/plays"/>
    <x v="2127"/>
    <n v="25.25"/>
    <x v="1"/>
    <x v="6"/>
    <d v="2015-04-09T09:35:15"/>
    <d v="2015-05-09T09:35:15"/>
  </r>
  <r>
    <x v="49"/>
    <n v="605"/>
    <x v="0"/>
    <s v="CA"/>
    <s v="CAD"/>
    <n v="1470595109"/>
    <n v="1468003109"/>
    <b v="0"/>
    <n v="14"/>
    <b v="1"/>
    <s v="theater/plays"/>
    <x v="1003"/>
    <n v="43.214285714285715"/>
    <x v="1"/>
    <x v="6"/>
    <d v="2016-07-08T18:38:29"/>
    <d v="2016-08-07T18:38:29"/>
  </r>
  <r>
    <x v="9"/>
    <n v="4247"/>
    <x v="0"/>
    <s v="GB"/>
    <s v="GBP"/>
    <n v="1438531200"/>
    <n v="1435921992"/>
    <b v="0"/>
    <n v="169"/>
    <b v="1"/>
    <s v="theater/plays"/>
    <x v="2128"/>
    <n v="25.130177514792898"/>
    <x v="1"/>
    <x v="6"/>
    <d v="2015-07-03T11:13:12"/>
    <d v="2015-08-02T16:00:00"/>
  </r>
  <r>
    <x v="20"/>
    <n v="780"/>
    <x v="0"/>
    <s v="GB"/>
    <s v="GBP"/>
    <n v="1425136462"/>
    <n v="1421680462"/>
    <b v="0"/>
    <n v="33"/>
    <b v="1"/>
    <s v="theater/plays"/>
    <x v="2129"/>
    <n v="23.636363636363637"/>
    <x v="1"/>
    <x v="6"/>
    <d v="2015-01-19T15:14:22"/>
    <d v="2015-02-28T15:14:22"/>
  </r>
  <r>
    <x v="3"/>
    <n v="10603"/>
    <x v="0"/>
    <s v="US"/>
    <s v="USD"/>
    <n v="1443018086"/>
    <n v="1441290086"/>
    <b v="0"/>
    <n v="102"/>
    <b v="1"/>
    <s v="theater/plays"/>
    <x v="2130"/>
    <n v="103.95098039215686"/>
    <x v="1"/>
    <x v="6"/>
    <d v="2015-09-03T14:21:26"/>
    <d v="2015-09-23T14:21:26"/>
  </r>
  <r>
    <x v="10"/>
    <n v="5240"/>
    <x v="0"/>
    <s v="GB"/>
    <s v="GBP"/>
    <n v="1434285409"/>
    <n v="1431693409"/>
    <b v="0"/>
    <n v="104"/>
    <b v="1"/>
    <s v="theater/plays"/>
    <x v="2131"/>
    <n v="50.384615384615387"/>
    <x v="1"/>
    <x v="6"/>
    <d v="2015-05-15T12:36:49"/>
    <d v="2015-06-14T12:36:49"/>
  </r>
  <r>
    <x v="48"/>
    <n v="272"/>
    <x v="0"/>
    <s v="GB"/>
    <s v="GBP"/>
    <n v="1456444800"/>
    <n v="1454337589"/>
    <b v="0"/>
    <n v="20"/>
    <b v="1"/>
    <s v="theater/plays"/>
    <x v="1627"/>
    <n v="13.6"/>
    <x v="1"/>
    <x v="6"/>
    <d v="2016-02-01T14:39:49"/>
    <d v="2016-02-26T00:00:00"/>
  </r>
  <r>
    <x v="28"/>
    <n v="1000"/>
    <x v="0"/>
    <s v="GB"/>
    <s v="GBP"/>
    <n v="1411510135"/>
    <n v="1408918135"/>
    <b v="0"/>
    <n v="35"/>
    <b v="1"/>
    <s v="theater/plays"/>
    <x v="31"/>
    <n v="28.571428571428573"/>
    <x v="1"/>
    <x v="6"/>
    <d v="2014-08-24T22:08:55"/>
    <d v="2014-09-23T22:08:55"/>
  </r>
  <r>
    <x v="12"/>
    <n v="6000"/>
    <x v="0"/>
    <s v="US"/>
    <s v="USD"/>
    <n v="1427469892"/>
    <n v="1424881492"/>
    <b v="0"/>
    <n v="94"/>
    <b v="1"/>
    <s v="theater/plays"/>
    <x v="31"/>
    <n v="63.829787234042556"/>
    <x v="1"/>
    <x v="6"/>
    <d v="2015-02-25T16:24:52"/>
    <d v="2015-03-27T15:24:52"/>
  </r>
  <r>
    <x v="213"/>
    <n v="124"/>
    <x v="0"/>
    <s v="GB"/>
    <s v="GBP"/>
    <n v="1427842740"/>
    <n v="1425428206"/>
    <b v="0"/>
    <n v="14"/>
    <b v="1"/>
    <s v="theater/plays"/>
    <x v="1014"/>
    <n v="8.8571428571428577"/>
    <x v="1"/>
    <x v="6"/>
    <d v="2015-03-04T00:16:46"/>
    <d v="2015-03-31T22:59:00"/>
  </r>
  <r>
    <x v="81"/>
    <n v="760"/>
    <x v="0"/>
    <s v="US"/>
    <s v="USD"/>
    <n v="1434159780"/>
    <n v="1431412196"/>
    <b v="0"/>
    <n v="15"/>
    <b v="1"/>
    <s v="theater/plays"/>
    <x v="2132"/>
    <n v="50.666666666666664"/>
    <x v="1"/>
    <x v="6"/>
    <d v="2015-05-12T06:29:56"/>
    <d v="2015-06-13T01:43:00"/>
  </r>
  <r>
    <x v="9"/>
    <n v="3100"/>
    <x v="0"/>
    <s v="GB"/>
    <s v="GBP"/>
    <n v="1449255686"/>
    <n v="1446663686"/>
    <b v="0"/>
    <n v="51"/>
    <b v="1"/>
    <s v="theater/plays"/>
    <x v="101"/>
    <n v="60.784313725490193"/>
    <x v="1"/>
    <x v="6"/>
    <d v="2015-11-04T19:01:26"/>
    <d v="2015-12-04T19:01:26"/>
  </r>
  <r>
    <x v="13"/>
    <n v="2155"/>
    <x v="0"/>
    <s v="US"/>
    <s v="USD"/>
    <n v="1436511600"/>
    <n v="1434415812"/>
    <b v="0"/>
    <n v="19"/>
    <b v="1"/>
    <s v="theater/plays"/>
    <x v="2133"/>
    <n v="113.42105263157895"/>
    <x v="1"/>
    <x v="6"/>
    <d v="2015-06-16T00:50:12"/>
    <d v="2015-07-10T07:00:00"/>
  </r>
  <r>
    <x v="13"/>
    <n v="2405"/>
    <x v="0"/>
    <s v="US"/>
    <s v="USD"/>
    <n v="1464971400"/>
    <n v="1462379066"/>
    <b v="0"/>
    <n v="23"/>
    <b v="1"/>
    <s v="theater/plays"/>
    <x v="966"/>
    <n v="104.56521739130434"/>
    <x v="1"/>
    <x v="6"/>
    <d v="2016-05-04T16:24:26"/>
    <d v="2016-06-03T16:30:00"/>
  </r>
  <r>
    <x v="196"/>
    <n v="9536"/>
    <x v="0"/>
    <s v="GB"/>
    <s v="GBP"/>
    <n v="1443826800"/>
    <n v="1441606869"/>
    <b v="0"/>
    <n v="97"/>
    <b v="1"/>
    <s v="theater/plays"/>
    <x v="2134"/>
    <n v="98.30927835051547"/>
    <x v="1"/>
    <x v="6"/>
    <d v="2015-09-07T06:21:09"/>
    <d v="2015-10-02T23:00:00"/>
  </r>
  <r>
    <x v="30"/>
    <n v="2663"/>
    <x v="0"/>
    <s v="GB"/>
    <s v="GBP"/>
    <n v="1464863118"/>
    <n v="1462443918"/>
    <b v="0"/>
    <n v="76"/>
    <b v="1"/>
    <s v="theater/plays"/>
    <x v="2135"/>
    <n v="35.039473684210527"/>
    <x v="1"/>
    <x v="6"/>
    <d v="2016-05-05T10:25:18"/>
    <d v="2016-06-02T10:25:18"/>
  </r>
  <r>
    <x v="9"/>
    <n v="3000"/>
    <x v="0"/>
    <s v="US"/>
    <s v="USD"/>
    <n v="1399867140"/>
    <n v="1398802148"/>
    <b v="0"/>
    <n v="11"/>
    <b v="1"/>
    <s v="theater/plays"/>
    <x v="31"/>
    <n v="272.72727272727275"/>
    <x v="1"/>
    <x v="6"/>
    <d v="2014-04-29T20:09:08"/>
    <d v="2014-05-12T03:59:00"/>
  </r>
  <r>
    <x v="9"/>
    <n v="3320"/>
    <x v="0"/>
    <s v="US"/>
    <s v="USD"/>
    <n v="1437076070"/>
    <n v="1434484070"/>
    <b v="0"/>
    <n v="52"/>
    <b v="1"/>
    <s v="theater/plays"/>
    <x v="1934"/>
    <n v="63.846153846153847"/>
    <x v="1"/>
    <x v="6"/>
    <d v="2015-06-16T19:47:50"/>
    <d v="2015-07-16T19:47:50"/>
  </r>
  <r>
    <x v="30"/>
    <n v="2867.99"/>
    <x v="0"/>
    <s v="GB"/>
    <s v="GBP"/>
    <n v="1416780000"/>
    <n v="1414342894"/>
    <b v="0"/>
    <n v="95"/>
    <b v="1"/>
    <s v="theater/plays"/>
    <x v="2136"/>
    <n v="30.189368421052631"/>
    <x v="1"/>
    <x v="6"/>
    <d v="2014-10-26T17:01:34"/>
    <d v="2014-11-23T22:00:00"/>
  </r>
  <r>
    <x v="200"/>
    <n v="2923"/>
    <x v="0"/>
    <s v="US"/>
    <s v="USD"/>
    <n v="1444528800"/>
    <n v="1442804633"/>
    <b v="0"/>
    <n v="35"/>
    <b v="1"/>
    <s v="theater/plays"/>
    <x v="2137"/>
    <n v="83.51428571428572"/>
    <x v="1"/>
    <x v="6"/>
    <d v="2015-09-21T03:03:53"/>
    <d v="2015-10-11T02:00:00"/>
  </r>
  <r>
    <x v="134"/>
    <n v="1360"/>
    <x v="0"/>
    <s v="GB"/>
    <s v="GBP"/>
    <n v="1422658930"/>
    <n v="1421362930"/>
    <b v="0"/>
    <n v="21"/>
    <b v="1"/>
    <s v="theater/plays"/>
    <x v="2138"/>
    <n v="64.761904761904759"/>
    <x v="1"/>
    <x v="6"/>
    <d v="2015-01-15T23:02:10"/>
    <d v="2015-01-30T23:02:10"/>
  </r>
  <r>
    <x v="28"/>
    <n v="1870.99"/>
    <x v="0"/>
    <s v="GB"/>
    <s v="GBP"/>
    <n v="1449273600"/>
    <n v="1446742417"/>
    <b v="0"/>
    <n v="93"/>
    <b v="1"/>
    <s v="theater/plays"/>
    <x v="2139"/>
    <n v="20.118172043010752"/>
    <x v="1"/>
    <x v="6"/>
    <d v="2015-11-05T16:53:37"/>
    <d v="2015-12-05T00:00:00"/>
  </r>
  <r>
    <x v="52"/>
    <n v="485"/>
    <x v="0"/>
    <s v="US"/>
    <s v="USD"/>
    <n v="1487393940"/>
    <n v="1484115418"/>
    <b v="0"/>
    <n v="11"/>
    <b v="1"/>
    <s v="theater/plays"/>
    <x v="919"/>
    <n v="44.090909090909093"/>
    <x v="1"/>
    <x v="6"/>
    <d v="2017-01-11T06:16:58"/>
    <d v="2017-02-18T04:59:00"/>
  </r>
  <r>
    <x v="16"/>
    <n v="850"/>
    <x v="0"/>
    <s v="CA"/>
    <s v="CAD"/>
    <n v="1449701284"/>
    <n v="1446241684"/>
    <b v="0"/>
    <n v="21"/>
    <b v="1"/>
    <s v="theater/plays"/>
    <x v="31"/>
    <n v="40.476190476190474"/>
    <x v="1"/>
    <x v="6"/>
    <d v="2015-10-30T21:48:04"/>
    <d v="2015-12-09T22:48:04"/>
  </r>
  <r>
    <x v="13"/>
    <n v="2405"/>
    <x v="0"/>
    <s v="US"/>
    <s v="USD"/>
    <n v="1407967200"/>
    <n v="1406039696"/>
    <b v="0"/>
    <n v="54"/>
    <b v="1"/>
    <s v="theater/plays"/>
    <x v="966"/>
    <n v="44.537037037037038"/>
    <x v="1"/>
    <x v="6"/>
    <d v="2014-07-22T14:34:56"/>
    <d v="2014-08-13T22:00:00"/>
  </r>
  <r>
    <x v="8"/>
    <n v="3900"/>
    <x v="0"/>
    <s v="US"/>
    <s v="USD"/>
    <n v="1408942740"/>
    <n v="1406958354"/>
    <b v="0"/>
    <n v="31"/>
    <b v="1"/>
    <s v="theater/plays"/>
    <x v="2140"/>
    <n v="125.80645161290323"/>
    <x v="1"/>
    <x v="6"/>
    <d v="2014-08-02T05:45:54"/>
    <d v="2014-08-25T04:59:00"/>
  </r>
  <r>
    <x v="30"/>
    <n v="2600"/>
    <x v="0"/>
    <s v="GB"/>
    <s v="GBP"/>
    <n v="1426698000"/>
    <n v="1424825479"/>
    <b v="0"/>
    <n v="132"/>
    <b v="1"/>
    <s v="theater/plays"/>
    <x v="87"/>
    <n v="19.696969696969695"/>
    <x v="1"/>
    <x v="6"/>
    <d v="2015-02-25T00:51:19"/>
    <d v="2015-03-18T17:00:00"/>
  </r>
  <r>
    <x v="28"/>
    <n v="10"/>
    <x v="2"/>
    <s v="GB"/>
    <s v="GBP"/>
    <n v="1450032297"/>
    <n v="1444844697"/>
    <b v="0"/>
    <n v="1"/>
    <b v="0"/>
    <s v="theater/plays"/>
    <x v="460"/>
    <n v="10"/>
    <x v="1"/>
    <x v="6"/>
    <d v="2015-10-14T17:44:57"/>
    <d v="2015-12-13T18:44:57"/>
  </r>
  <r>
    <x v="15"/>
    <n v="0"/>
    <x v="2"/>
    <s v="GB"/>
    <s v="GBP"/>
    <n v="1403348400"/>
    <n v="1401058295"/>
    <b v="0"/>
    <n v="0"/>
    <b v="0"/>
    <s v="theater/plays"/>
    <x v="109"/>
    <e v="#DIV/0!"/>
    <x v="1"/>
    <x v="6"/>
    <d v="2014-05-25T22:51:35"/>
    <d v="2014-06-21T11:00:00"/>
  </r>
  <r>
    <x v="38"/>
    <n v="0"/>
    <x v="2"/>
    <s v="US"/>
    <s v="USD"/>
    <n v="1465790400"/>
    <n v="1462210950"/>
    <b v="0"/>
    <n v="0"/>
    <b v="0"/>
    <s v="theater/plays"/>
    <x v="109"/>
    <e v="#DIV/0!"/>
    <x v="1"/>
    <x v="6"/>
    <d v="2016-05-02T17:42:30"/>
    <d v="2016-06-13T04:00:00"/>
  </r>
  <r>
    <x v="131"/>
    <n v="30"/>
    <x v="2"/>
    <s v="AT"/>
    <s v="EUR"/>
    <n v="1483535180"/>
    <n v="1480943180"/>
    <b v="0"/>
    <n v="1"/>
    <b v="0"/>
    <s v="theater/plays"/>
    <x v="2141"/>
    <n v="30"/>
    <x v="1"/>
    <x v="6"/>
    <d v="2016-12-05T13:06:20"/>
    <d v="2017-01-04T13:06:20"/>
  </r>
  <r>
    <x v="51"/>
    <n v="2366"/>
    <x v="2"/>
    <s v="US"/>
    <s v="USD"/>
    <n v="1433723033"/>
    <n v="1428539033"/>
    <b v="0"/>
    <n v="39"/>
    <b v="0"/>
    <s v="theater/plays"/>
    <x v="2142"/>
    <n v="60.666666666666664"/>
    <x v="1"/>
    <x v="6"/>
    <d v="2015-04-09T00:23:53"/>
    <d v="2015-06-08T00:23:53"/>
  </r>
  <r>
    <x v="6"/>
    <n v="0"/>
    <x v="2"/>
    <s v="US"/>
    <s v="USD"/>
    <n v="1432917394"/>
    <n v="1429029394"/>
    <b v="0"/>
    <n v="0"/>
    <b v="0"/>
    <s v="theater/plays"/>
    <x v="109"/>
    <e v="#DIV/0!"/>
    <x v="1"/>
    <x v="6"/>
    <d v="2015-04-14T16:36:34"/>
    <d v="2015-05-29T16:36:34"/>
  </r>
  <r>
    <x v="13"/>
    <n v="0"/>
    <x v="2"/>
    <s v="US"/>
    <s v="USD"/>
    <n v="1464031265"/>
    <n v="1458847265"/>
    <b v="0"/>
    <n v="0"/>
    <b v="0"/>
    <s v="theater/plays"/>
    <x v="109"/>
    <e v="#DIV/0!"/>
    <x v="1"/>
    <x v="6"/>
    <d v="2016-03-24T19:21:05"/>
    <d v="2016-05-23T19:21:05"/>
  </r>
  <r>
    <x v="19"/>
    <n v="70"/>
    <x v="2"/>
    <s v="US"/>
    <s v="USD"/>
    <n v="1432913659"/>
    <n v="1430321659"/>
    <b v="0"/>
    <n v="3"/>
    <b v="0"/>
    <s v="theater/plays"/>
    <x v="418"/>
    <n v="23.333333333333332"/>
    <x v="1"/>
    <x v="6"/>
    <d v="2015-04-29T15:34:19"/>
    <d v="2015-05-29T15:34:19"/>
  </r>
  <r>
    <x v="2"/>
    <n v="5"/>
    <x v="2"/>
    <s v="GB"/>
    <s v="GBP"/>
    <n v="1461406600"/>
    <n v="1458814600"/>
    <b v="0"/>
    <n v="1"/>
    <b v="0"/>
    <s v="theater/plays"/>
    <x v="460"/>
    <n v="5"/>
    <x v="1"/>
    <x v="6"/>
    <d v="2016-03-24T10:16:40"/>
    <d v="2016-04-23T10:16:40"/>
  </r>
  <r>
    <x v="6"/>
    <n v="311"/>
    <x v="2"/>
    <s v="US"/>
    <s v="USD"/>
    <n v="1409962211"/>
    <n v="1407370211"/>
    <b v="0"/>
    <n v="13"/>
    <b v="0"/>
    <s v="theater/plays"/>
    <x v="2143"/>
    <n v="23.923076923076923"/>
    <x v="1"/>
    <x v="6"/>
    <d v="2014-08-07T00:10:11"/>
    <d v="2014-09-06T00:10:11"/>
  </r>
  <r>
    <x v="37"/>
    <n v="0"/>
    <x v="2"/>
    <s v="IE"/>
    <s v="EUR"/>
    <n v="1454109420"/>
    <n v="1453334629"/>
    <b v="0"/>
    <n v="0"/>
    <b v="0"/>
    <s v="theater/plays"/>
    <x v="109"/>
    <e v="#DIV/0!"/>
    <x v="1"/>
    <x v="6"/>
    <d v="2016-01-21T00:03:49"/>
    <d v="2016-01-29T23:17:00"/>
  </r>
  <r>
    <x v="10"/>
    <n v="95"/>
    <x v="2"/>
    <s v="US"/>
    <s v="USD"/>
    <n v="1403312703"/>
    <n v="1400720703"/>
    <b v="0"/>
    <n v="6"/>
    <b v="0"/>
    <s v="theater/plays"/>
    <x v="1160"/>
    <n v="15.833333333333334"/>
    <x v="1"/>
    <x v="6"/>
    <d v="2014-05-22T01:05:03"/>
    <d v="2014-06-21T01:05:03"/>
  </r>
  <r>
    <x v="196"/>
    <n v="0"/>
    <x v="2"/>
    <s v="CA"/>
    <s v="CAD"/>
    <n v="1410669297"/>
    <n v="1405485297"/>
    <b v="0"/>
    <n v="0"/>
    <b v="0"/>
    <s v="theater/plays"/>
    <x v="109"/>
    <e v="#DIV/0!"/>
    <x v="1"/>
    <x v="6"/>
    <d v="2014-07-16T04:34:57"/>
    <d v="2014-09-14T04:34:57"/>
  </r>
  <r>
    <x v="28"/>
    <n v="417"/>
    <x v="2"/>
    <s v="GB"/>
    <s v="GBP"/>
    <n v="1431018719"/>
    <n v="1429290719"/>
    <b v="0"/>
    <n v="14"/>
    <b v="0"/>
    <s v="theater/plays"/>
    <x v="2144"/>
    <n v="29.785714285714285"/>
    <x v="1"/>
    <x v="6"/>
    <d v="2015-04-17T17:11:59"/>
    <d v="2015-05-07T17:11:59"/>
  </r>
  <r>
    <x v="20"/>
    <n v="300"/>
    <x v="2"/>
    <s v="US"/>
    <s v="USD"/>
    <n v="1454110440"/>
    <n v="1451607071"/>
    <b v="0"/>
    <n v="5"/>
    <b v="0"/>
    <s v="theater/plays"/>
    <x v="2145"/>
    <n v="60"/>
    <x v="1"/>
    <x v="6"/>
    <d v="2016-01-01T00:11:11"/>
    <d v="2016-01-29T23:34:00"/>
  </r>
  <r>
    <x v="9"/>
    <n v="146"/>
    <x v="2"/>
    <s v="US"/>
    <s v="USD"/>
    <n v="1439069640"/>
    <n v="1433897647"/>
    <b v="0"/>
    <n v="6"/>
    <b v="0"/>
    <s v="theater/plays"/>
    <x v="2146"/>
    <n v="24.333333333333332"/>
    <x v="1"/>
    <x v="6"/>
    <d v="2015-06-10T00:54:07"/>
    <d v="2015-08-08T21:34:00"/>
  </r>
  <r>
    <x v="114"/>
    <n v="7500"/>
    <x v="2"/>
    <s v="MX"/>
    <s v="MXN"/>
    <n v="1487613600"/>
    <n v="1482444295"/>
    <b v="0"/>
    <n v="15"/>
    <b v="0"/>
    <s v="theater/plays"/>
    <x v="2147"/>
    <n v="500"/>
    <x v="1"/>
    <x v="6"/>
    <d v="2016-12-22T22:04:55"/>
    <d v="2017-02-20T18:00:00"/>
  </r>
  <r>
    <x v="28"/>
    <n v="0"/>
    <x v="2"/>
    <s v="NL"/>
    <s v="EUR"/>
    <n v="1417778880"/>
    <n v="1415711095"/>
    <b v="0"/>
    <n v="0"/>
    <b v="0"/>
    <s v="theater/plays"/>
    <x v="109"/>
    <e v="#DIV/0!"/>
    <x v="1"/>
    <x v="6"/>
    <d v="2014-11-11T13:04:55"/>
    <d v="2014-12-05T11:28:00"/>
  </r>
  <r>
    <x v="13"/>
    <n v="35"/>
    <x v="2"/>
    <s v="AU"/>
    <s v="AUD"/>
    <n v="1444984904"/>
    <n v="1439800904"/>
    <b v="0"/>
    <n v="1"/>
    <b v="0"/>
    <s v="theater/plays"/>
    <x v="1922"/>
    <n v="35"/>
    <x v="1"/>
    <x v="6"/>
    <d v="2015-08-17T08:41:44"/>
    <d v="2015-10-16T08:41:44"/>
  </r>
  <r>
    <x v="23"/>
    <n v="266"/>
    <x v="2"/>
    <s v="US"/>
    <s v="USD"/>
    <n v="1466363576"/>
    <n v="1461179576"/>
    <b v="0"/>
    <n v="9"/>
    <b v="0"/>
    <s v="theater/plays"/>
    <x v="2148"/>
    <n v="29.555555555555557"/>
    <x v="1"/>
    <x v="6"/>
    <d v="2016-04-20T19:12:56"/>
    <d v="2016-06-19T19:12:56"/>
  </r>
  <r>
    <x v="49"/>
    <n v="80"/>
    <x v="2"/>
    <s v="AU"/>
    <s v="AUD"/>
    <n v="1443103848"/>
    <n v="1441894248"/>
    <b v="0"/>
    <n v="3"/>
    <b v="0"/>
    <s v="theater/plays"/>
    <x v="2149"/>
    <n v="26.666666666666668"/>
    <x v="1"/>
    <x v="6"/>
    <d v="2015-09-10T14:10:48"/>
    <d v="2015-09-24T14:10:48"/>
  </r>
  <r>
    <x v="83"/>
    <n v="55"/>
    <x v="2"/>
    <s v="US"/>
    <s v="USD"/>
    <n v="1403636229"/>
    <n v="1401044229"/>
    <b v="0"/>
    <n v="3"/>
    <b v="0"/>
    <s v="theater/plays"/>
    <x v="2150"/>
    <n v="18.333333333333332"/>
    <x v="1"/>
    <x v="6"/>
    <d v="2014-05-25T18:57:09"/>
    <d v="2014-06-24T18:57:09"/>
  </r>
  <r>
    <x v="63"/>
    <n v="20"/>
    <x v="2"/>
    <s v="US"/>
    <s v="USD"/>
    <n v="1410279123"/>
    <n v="1405095123"/>
    <b v="0"/>
    <n v="1"/>
    <b v="0"/>
    <s v="theater/plays"/>
    <x v="167"/>
    <n v="20"/>
    <x v="1"/>
    <x v="6"/>
    <d v="2014-07-11T16:12:03"/>
    <d v="2014-09-09T16:12:03"/>
  </r>
  <r>
    <x v="30"/>
    <n v="40"/>
    <x v="2"/>
    <s v="GB"/>
    <s v="GBP"/>
    <n v="1437139080"/>
    <n v="1434552207"/>
    <b v="0"/>
    <n v="3"/>
    <b v="0"/>
    <s v="theater/plays"/>
    <x v="1462"/>
    <n v="13.333333333333334"/>
    <x v="1"/>
    <x v="6"/>
    <d v="2015-06-17T14:43:27"/>
    <d v="2015-07-17T13:18:00"/>
  </r>
  <r>
    <x v="374"/>
    <n v="0"/>
    <x v="2"/>
    <s v="US"/>
    <s v="USD"/>
    <n v="1420512259"/>
    <n v="1415328259"/>
    <b v="0"/>
    <n v="0"/>
    <b v="0"/>
    <s v="theater/plays"/>
    <x v="109"/>
    <e v="#DIV/0!"/>
    <x v="1"/>
    <x v="6"/>
    <d v="2014-11-07T02:44:19"/>
    <d v="2015-01-06T02:44:19"/>
  </r>
  <r>
    <x v="10"/>
    <n v="45"/>
    <x v="2"/>
    <s v="US"/>
    <s v="USD"/>
    <n v="1476482400"/>
    <n v="1473893721"/>
    <b v="0"/>
    <n v="2"/>
    <b v="0"/>
    <s v="theater/plays"/>
    <x v="2151"/>
    <n v="22.5"/>
    <x v="1"/>
    <x v="6"/>
    <d v="2016-09-14T22:55:21"/>
    <d v="2016-10-14T22:00:00"/>
  </r>
  <r>
    <x v="30"/>
    <n v="504"/>
    <x v="2"/>
    <s v="US"/>
    <s v="USD"/>
    <n v="1467604800"/>
    <n v="1465533672"/>
    <b v="0"/>
    <n v="10"/>
    <b v="0"/>
    <s v="theater/plays"/>
    <x v="2152"/>
    <n v="50.4"/>
    <x v="1"/>
    <x v="6"/>
    <d v="2016-06-10T04:41:12"/>
    <d v="2016-07-04T04:00:00"/>
  </r>
  <r>
    <x v="36"/>
    <n v="6301.76"/>
    <x v="2"/>
    <s v="US"/>
    <s v="USD"/>
    <n v="1475697054"/>
    <n v="1473105054"/>
    <b v="0"/>
    <n v="60"/>
    <b v="0"/>
    <s v="theater/plays"/>
    <x v="2153"/>
    <n v="105.02933333333334"/>
    <x v="1"/>
    <x v="6"/>
    <d v="2016-09-05T19:50:54"/>
    <d v="2016-10-05T19:50:54"/>
  </r>
  <r>
    <x v="22"/>
    <n v="177"/>
    <x v="2"/>
    <s v="US"/>
    <s v="USD"/>
    <n v="1468937681"/>
    <n v="1466345681"/>
    <b v="0"/>
    <n v="5"/>
    <b v="0"/>
    <s v="theater/plays"/>
    <x v="2011"/>
    <n v="35.4"/>
    <x v="1"/>
    <x v="6"/>
    <d v="2016-06-19T14:14:41"/>
    <d v="2016-07-19T14:14:41"/>
  </r>
  <r>
    <x v="10"/>
    <n v="750"/>
    <x v="2"/>
    <s v="US"/>
    <s v="USD"/>
    <n v="1400301165"/>
    <n v="1397709165"/>
    <b v="0"/>
    <n v="9"/>
    <b v="0"/>
    <s v="theater/plays"/>
    <x v="2154"/>
    <n v="83.333333333333329"/>
    <x v="1"/>
    <x v="6"/>
    <d v="2014-04-17T04:32:45"/>
    <d v="2014-05-17T04:32:45"/>
  </r>
  <r>
    <x v="3"/>
    <n v="467"/>
    <x v="2"/>
    <s v="US"/>
    <s v="USD"/>
    <n v="1419183813"/>
    <n v="1417455813"/>
    <b v="0"/>
    <n v="13"/>
    <b v="0"/>
    <s v="theater/plays"/>
    <x v="2155"/>
    <n v="35.92307692307692"/>
    <x v="1"/>
    <x v="6"/>
    <d v="2014-12-01T17:43:33"/>
    <d v="2014-12-21T17:43:33"/>
  </r>
  <r>
    <x v="9"/>
    <n v="0"/>
    <x v="2"/>
    <s v="US"/>
    <s v="USD"/>
    <n v="1434768438"/>
    <n v="1429584438"/>
    <b v="0"/>
    <n v="0"/>
    <b v="0"/>
    <s v="theater/plays"/>
    <x v="109"/>
    <e v="#DIV/0!"/>
    <x v="1"/>
    <x v="6"/>
    <d v="2015-04-21T02:47:18"/>
    <d v="2015-06-20T02:47:18"/>
  </r>
  <r>
    <x v="30"/>
    <n v="953"/>
    <x v="2"/>
    <s v="US"/>
    <s v="USD"/>
    <n v="1422473831"/>
    <n v="1419881831"/>
    <b v="0"/>
    <n v="8"/>
    <b v="0"/>
    <s v="theater/plays"/>
    <x v="2156"/>
    <n v="119.125"/>
    <x v="1"/>
    <x v="6"/>
    <d v="2014-12-29T19:37:11"/>
    <d v="2015-01-28T19:37:11"/>
  </r>
  <r>
    <x v="10"/>
    <n v="271"/>
    <x v="2"/>
    <s v="US"/>
    <s v="USD"/>
    <n v="1484684186"/>
    <n v="1482092186"/>
    <b v="0"/>
    <n v="3"/>
    <b v="0"/>
    <s v="theater/plays"/>
    <x v="1656"/>
    <n v="90.333333333333329"/>
    <x v="1"/>
    <x v="6"/>
    <d v="2016-12-18T20:16:26"/>
    <d v="2017-01-17T20:16:26"/>
  </r>
  <r>
    <x v="22"/>
    <n v="7"/>
    <x v="2"/>
    <s v="US"/>
    <s v="USD"/>
    <n v="1462417493"/>
    <n v="1459825493"/>
    <b v="0"/>
    <n v="3"/>
    <b v="0"/>
    <s v="theater/plays"/>
    <x v="2157"/>
    <n v="2.3333333333333335"/>
    <x v="1"/>
    <x v="6"/>
    <d v="2016-04-05T03:04:53"/>
    <d v="2016-05-05T03:04:53"/>
  </r>
  <r>
    <x v="60"/>
    <n v="0"/>
    <x v="2"/>
    <s v="US"/>
    <s v="USD"/>
    <n v="1437069079"/>
    <n v="1434477079"/>
    <b v="0"/>
    <n v="0"/>
    <b v="0"/>
    <s v="theater/plays"/>
    <x v="109"/>
    <e v="#DIV/0!"/>
    <x v="1"/>
    <x v="6"/>
    <d v="2015-06-16T17:51:19"/>
    <d v="2015-07-16T17:51:19"/>
  </r>
  <r>
    <x v="12"/>
    <n v="650"/>
    <x v="2"/>
    <s v="US"/>
    <s v="USD"/>
    <n v="1480525200"/>
    <n v="1477781724"/>
    <b v="0"/>
    <n v="6"/>
    <b v="0"/>
    <s v="theater/plays"/>
    <x v="2158"/>
    <n v="108.33333333333333"/>
    <x v="1"/>
    <x v="6"/>
    <d v="2016-10-29T22:55:24"/>
    <d v="2016-11-30T17:00:00"/>
  </r>
  <r>
    <x v="9"/>
    <n v="63"/>
    <x v="2"/>
    <s v="GB"/>
    <s v="GBP"/>
    <n v="1435934795"/>
    <n v="1430750795"/>
    <b v="0"/>
    <n v="4"/>
    <b v="0"/>
    <s v="theater/plays"/>
    <x v="1153"/>
    <n v="15.75"/>
    <x v="1"/>
    <x v="6"/>
    <d v="2015-05-04T14:46:35"/>
    <d v="2015-07-03T14:46:35"/>
  </r>
  <r>
    <x v="375"/>
    <n v="29"/>
    <x v="2"/>
    <s v="US"/>
    <s v="USD"/>
    <n v="1453310661"/>
    <n v="1450718661"/>
    <b v="0"/>
    <n v="1"/>
    <b v="0"/>
    <s v="theater/plays"/>
    <x v="2159"/>
    <n v="29"/>
    <x v="1"/>
    <x v="6"/>
    <d v="2015-12-21T17:24:21"/>
    <d v="2016-01-20T17:24:21"/>
  </r>
  <r>
    <x v="14"/>
    <n v="2800"/>
    <x v="2"/>
    <s v="US"/>
    <s v="USD"/>
    <n v="1440090300"/>
    <n v="1436305452"/>
    <b v="0"/>
    <n v="29"/>
    <b v="0"/>
    <s v="theater/plays"/>
    <x v="2160"/>
    <n v="96.551724137931032"/>
    <x v="1"/>
    <x v="6"/>
    <d v="2015-07-07T21:44:12"/>
    <d v="2015-08-20T17:05:00"/>
  </r>
  <r>
    <x v="62"/>
    <n v="0"/>
    <x v="2"/>
    <s v="US"/>
    <s v="USD"/>
    <n v="1417620036"/>
    <n v="1412432436"/>
    <b v="0"/>
    <n v="0"/>
    <b v="0"/>
    <s v="theater/plays"/>
    <x v="109"/>
    <e v="#DIV/0!"/>
    <x v="1"/>
    <x v="6"/>
    <d v="2014-10-04T14:20:36"/>
    <d v="2014-12-03T15:20:36"/>
  </r>
  <r>
    <x v="47"/>
    <n v="252"/>
    <x v="2"/>
    <s v="US"/>
    <s v="USD"/>
    <n v="1462112318"/>
    <n v="1459520318"/>
    <b v="0"/>
    <n v="4"/>
    <b v="0"/>
    <s v="theater/plays"/>
    <x v="2161"/>
    <n v="63"/>
    <x v="1"/>
    <x v="6"/>
    <d v="2016-04-01T14:18:38"/>
    <d v="2016-05-01T14:18:38"/>
  </r>
  <r>
    <x v="3"/>
    <n v="1908"/>
    <x v="2"/>
    <s v="US"/>
    <s v="USD"/>
    <n v="1454734740"/>
    <n v="1451684437"/>
    <b v="0"/>
    <n v="5"/>
    <b v="0"/>
    <s v="theater/plays"/>
    <x v="2162"/>
    <n v="381.6"/>
    <x v="1"/>
    <x v="6"/>
    <d v="2016-01-01T21:40:37"/>
    <d v="2016-02-06T04:59:00"/>
  </r>
  <r>
    <x v="101"/>
    <n v="185"/>
    <x v="2"/>
    <s v="US"/>
    <s v="USD"/>
    <n v="1417800435"/>
    <n v="1415208435"/>
    <b v="0"/>
    <n v="4"/>
    <b v="0"/>
    <s v="theater/plays"/>
    <x v="2163"/>
    <n v="46.25"/>
    <x v="1"/>
    <x v="6"/>
    <d v="2014-11-05T17:27:15"/>
    <d v="2014-12-05T17:27:15"/>
  </r>
  <r>
    <x v="44"/>
    <n v="130"/>
    <x v="2"/>
    <s v="US"/>
    <s v="USD"/>
    <n v="1426294201"/>
    <n v="1423705801"/>
    <b v="0"/>
    <n v="5"/>
    <b v="0"/>
    <s v="theater/plays"/>
    <x v="2164"/>
    <n v="26"/>
    <x v="1"/>
    <x v="6"/>
    <d v="2015-02-12T01:50:01"/>
    <d v="2015-03-14T00:50:01"/>
  </r>
  <r>
    <x v="48"/>
    <n v="10"/>
    <x v="2"/>
    <s v="US"/>
    <s v="USD"/>
    <n v="1442635140"/>
    <n v="1442243484"/>
    <b v="0"/>
    <n v="1"/>
    <b v="0"/>
    <s v="theater/plays"/>
    <x v="152"/>
    <n v="10"/>
    <x v="1"/>
    <x v="6"/>
    <d v="2015-09-14T15:11:24"/>
    <d v="2015-09-19T03:59:00"/>
  </r>
  <r>
    <x v="9"/>
    <n v="5"/>
    <x v="2"/>
    <s v="US"/>
    <s v="USD"/>
    <n v="1420971324"/>
    <n v="1418379324"/>
    <b v="0"/>
    <n v="1"/>
    <b v="0"/>
    <s v="theater/plays"/>
    <x v="874"/>
    <n v="5"/>
    <x v="1"/>
    <x v="6"/>
    <d v="2014-12-12T10:15:24"/>
    <d v="2015-01-11T10:15:24"/>
  </r>
  <r>
    <x v="11"/>
    <n v="0"/>
    <x v="2"/>
    <s v="US"/>
    <s v="USD"/>
    <n v="1413608340"/>
    <n v="1412945440"/>
    <b v="0"/>
    <n v="0"/>
    <b v="0"/>
    <s v="theater/plays"/>
    <x v="109"/>
    <e v="#DIV/0!"/>
    <x v="1"/>
    <x v="6"/>
    <d v="2014-10-10T12:50:40"/>
    <d v="2014-10-18T04:59:00"/>
  </r>
  <r>
    <x v="9"/>
    <n v="1142"/>
    <x v="2"/>
    <s v="US"/>
    <s v="USD"/>
    <n v="1409344985"/>
    <n v="1406752985"/>
    <b v="0"/>
    <n v="14"/>
    <b v="0"/>
    <s v="theater/plays"/>
    <x v="2165"/>
    <n v="81.571428571428569"/>
    <x v="1"/>
    <x v="6"/>
    <d v="2014-07-30T20:43:05"/>
    <d v="2014-08-29T20:43:05"/>
  </r>
  <r>
    <x v="13"/>
    <n v="21"/>
    <x v="2"/>
    <s v="US"/>
    <s v="USD"/>
    <n v="1407553200"/>
    <n v="1405100992"/>
    <b v="0"/>
    <n v="3"/>
    <b v="0"/>
    <s v="theater/plays"/>
    <x v="857"/>
    <n v="7"/>
    <x v="1"/>
    <x v="6"/>
    <d v="2014-07-11T17:49:52"/>
    <d v="2014-08-09T03:00:00"/>
  </r>
  <r>
    <x v="3"/>
    <n v="273"/>
    <x v="2"/>
    <s v="US"/>
    <s v="USD"/>
    <n v="1460751128"/>
    <n v="1455570728"/>
    <b v="0"/>
    <n v="10"/>
    <b v="0"/>
    <s v="theater/plays"/>
    <x v="2166"/>
    <n v="27.3"/>
    <x v="1"/>
    <x v="6"/>
    <d v="2016-02-15T21:12:08"/>
    <d v="2016-04-15T20:12:08"/>
  </r>
  <r>
    <x v="62"/>
    <n v="500"/>
    <x v="2"/>
    <s v="US"/>
    <s v="USD"/>
    <n v="1409000400"/>
    <n v="1408381704"/>
    <b v="0"/>
    <n v="17"/>
    <b v="0"/>
    <s v="theater/plays"/>
    <x v="2167"/>
    <n v="29.411764705882351"/>
    <x v="1"/>
    <x v="6"/>
    <d v="2014-08-18T17:08:24"/>
    <d v="2014-08-25T21:00:00"/>
  </r>
  <r>
    <x v="10"/>
    <n v="25"/>
    <x v="2"/>
    <s v="US"/>
    <s v="USD"/>
    <n v="1420768800"/>
    <n v="1415644395"/>
    <b v="0"/>
    <n v="2"/>
    <b v="0"/>
    <s v="theater/plays"/>
    <x v="724"/>
    <n v="12.5"/>
    <x v="1"/>
    <x v="6"/>
    <d v="2014-11-10T18:33:15"/>
    <d v="2015-01-09T02:00:00"/>
  </r>
  <r>
    <x v="63"/>
    <n v="0"/>
    <x v="2"/>
    <s v="US"/>
    <s v="USD"/>
    <n v="1428100815"/>
    <n v="1422920415"/>
    <b v="0"/>
    <n v="0"/>
    <b v="0"/>
    <s v="theater/plays"/>
    <x v="109"/>
    <e v="#DIV/0!"/>
    <x v="1"/>
    <x v="6"/>
    <d v="2015-02-02T23:40:15"/>
    <d v="2015-04-03T22:40:15"/>
  </r>
  <r>
    <x v="2"/>
    <n v="23"/>
    <x v="2"/>
    <s v="US"/>
    <s v="USD"/>
    <n v="1403470800"/>
    <n v="1403356792"/>
    <b v="0"/>
    <n v="4"/>
    <b v="0"/>
    <s v="theater/plays"/>
    <x v="2168"/>
    <n v="5.75"/>
    <x v="1"/>
    <x v="6"/>
    <d v="2014-06-21T13:19:52"/>
    <d v="2014-06-22T21:00:00"/>
  </r>
  <r>
    <x v="9"/>
    <n v="625"/>
    <x v="2"/>
    <s v="US"/>
    <s v="USD"/>
    <n v="1481522400"/>
    <n v="1480283321"/>
    <b v="0"/>
    <n v="12"/>
    <b v="0"/>
    <s v="theater/plays"/>
    <x v="2169"/>
    <n v="52.083333333333336"/>
    <x v="1"/>
    <x v="6"/>
    <d v="2016-11-27T21:48:41"/>
    <d v="2016-12-12T06:00:00"/>
  </r>
  <r>
    <x v="14"/>
    <n v="550"/>
    <x v="2"/>
    <s v="US"/>
    <s v="USD"/>
    <n v="1444577345"/>
    <n v="1441985458"/>
    <b v="0"/>
    <n v="3"/>
    <b v="0"/>
    <s v="theater/plays"/>
    <x v="2170"/>
    <n v="183.33333333333334"/>
    <x v="1"/>
    <x v="6"/>
    <d v="2015-09-11T15:30:58"/>
    <d v="2015-10-11T15:29:05"/>
  </r>
  <r>
    <x v="51"/>
    <n v="316"/>
    <x v="2"/>
    <s v="US"/>
    <s v="USD"/>
    <n v="1446307053"/>
    <n v="1443715053"/>
    <b v="0"/>
    <n v="12"/>
    <b v="0"/>
    <s v="theater/plays"/>
    <x v="2171"/>
    <n v="26.333333333333332"/>
    <x v="1"/>
    <x v="6"/>
    <d v="2015-10-01T15:57:33"/>
    <d v="2015-10-31T15:57:33"/>
  </r>
  <r>
    <x v="3"/>
    <n v="0"/>
    <x v="2"/>
    <s v="US"/>
    <s v="USD"/>
    <n v="1469325158"/>
    <n v="1464141158"/>
    <b v="0"/>
    <n v="0"/>
    <b v="0"/>
    <s v="theater/plays"/>
    <x v="109"/>
    <e v="#DIV/0!"/>
    <x v="1"/>
    <x v="6"/>
    <d v="2016-05-25T01:52:38"/>
    <d v="2016-07-24T01:52:38"/>
  </r>
  <r>
    <x v="62"/>
    <n v="3405"/>
    <x v="2"/>
    <s v="US"/>
    <s v="USD"/>
    <n v="1407562632"/>
    <n v="1404970632"/>
    <b v="0"/>
    <n v="7"/>
    <b v="0"/>
    <s v="theater/plays"/>
    <x v="2172"/>
    <n v="486.42857142857144"/>
    <x v="1"/>
    <x v="6"/>
    <d v="2014-07-10T05:37:12"/>
    <d v="2014-08-09T05:37:12"/>
  </r>
  <r>
    <x v="47"/>
    <n v="6"/>
    <x v="2"/>
    <s v="US"/>
    <s v="USD"/>
    <n v="1423345339"/>
    <n v="1418161339"/>
    <b v="0"/>
    <n v="2"/>
    <b v="0"/>
    <s v="theater/plays"/>
    <x v="417"/>
    <n v="3"/>
    <x v="1"/>
    <x v="6"/>
    <d v="2014-12-09T21:42:19"/>
    <d v="2015-02-07T21:42:19"/>
  </r>
  <r>
    <x v="60"/>
    <n v="25"/>
    <x v="2"/>
    <s v="US"/>
    <s v="USD"/>
    <n v="1440412396"/>
    <n v="1437820396"/>
    <b v="0"/>
    <n v="1"/>
    <b v="0"/>
    <s v="theater/plays"/>
    <x v="374"/>
    <n v="25"/>
    <x v="1"/>
    <x v="6"/>
    <d v="2015-07-25T10:33:16"/>
    <d v="2015-08-24T10:33:16"/>
  </r>
  <r>
    <x v="10"/>
    <n v="39"/>
    <x v="2"/>
    <s v="US"/>
    <s v="USD"/>
    <n v="1441771218"/>
    <n v="1436587218"/>
    <b v="0"/>
    <n v="4"/>
    <b v="0"/>
    <s v="theater/plays"/>
    <x v="2173"/>
    <n v="9.75"/>
    <x v="1"/>
    <x v="6"/>
    <d v="2015-07-11T04:00:18"/>
    <d v="2015-09-09T04:00:18"/>
  </r>
  <r>
    <x v="15"/>
    <n v="75"/>
    <x v="2"/>
    <s v="GB"/>
    <s v="GBP"/>
    <n v="1415534400"/>
    <n v="1414538031"/>
    <b v="0"/>
    <n v="4"/>
    <b v="0"/>
    <s v="theater/plays"/>
    <x v="152"/>
    <n v="18.75"/>
    <x v="1"/>
    <x v="6"/>
    <d v="2014-10-28T23:13:51"/>
    <d v="2014-11-09T12:00:00"/>
  </r>
  <r>
    <x v="8"/>
    <n v="622"/>
    <x v="2"/>
    <s v="US"/>
    <s v="USD"/>
    <n v="1473211313"/>
    <n v="1472001713"/>
    <b v="0"/>
    <n v="17"/>
    <b v="0"/>
    <s v="theater/plays"/>
    <x v="2174"/>
    <n v="36.588235294117645"/>
    <x v="1"/>
    <x v="6"/>
    <d v="2016-08-24T01:21:53"/>
    <d v="2016-09-07T01:21:53"/>
  </r>
  <r>
    <x v="12"/>
    <n v="565"/>
    <x v="2"/>
    <s v="US"/>
    <s v="USD"/>
    <n v="1438390800"/>
    <n v="1436888066"/>
    <b v="0"/>
    <n v="7"/>
    <b v="0"/>
    <s v="theater/plays"/>
    <x v="2175"/>
    <n v="80.714285714285708"/>
    <x v="1"/>
    <x v="6"/>
    <d v="2015-07-14T15:34:26"/>
    <d v="2015-08-01T01:00:00"/>
  </r>
  <r>
    <x v="30"/>
    <n v="2"/>
    <x v="2"/>
    <s v="US"/>
    <s v="USD"/>
    <n v="1463259837"/>
    <n v="1458075837"/>
    <b v="0"/>
    <n v="2"/>
    <b v="0"/>
    <s v="theater/plays"/>
    <x v="123"/>
    <n v="1"/>
    <x v="1"/>
    <x v="6"/>
    <d v="2016-03-15T21:03:57"/>
    <d v="2016-05-14T21:03:57"/>
  </r>
  <r>
    <x v="376"/>
    <n v="264"/>
    <x v="2"/>
    <s v="US"/>
    <s v="USD"/>
    <n v="1465407219"/>
    <n v="1462815219"/>
    <b v="0"/>
    <n v="5"/>
    <b v="0"/>
    <s v="theater/plays"/>
    <x v="178"/>
    <n v="52.8"/>
    <x v="1"/>
    <x v="6"/>
    <d v="2016-05-09T17:33:39"/>
    <d v="2016-06-08T17:33:39"/>
  </r>
  <r>
    <x v="237"/>
    <n v="20"/>
    <x v="2"/>
    <s v="US"/>
    <s v="USD"/>
    <n v="1416944760"/>
    <n v="1413527001"/>
    <b v="0"/>
    <n v="1"/>
    <b v="0"/>
    <s v="theater/plays"/>
    <x v="469"/>
    <n v="20"/>
    <x v="1"/>
    <x v="6"/>
    <d v="2014-10-17T06:23:21"/>
    <d v="2014-11-25T19:46:00"/>
  </r>
  <r>
    <x v="11"/>
    <n v="1"/>
    <x v="2"/>
    <s v="GB"/>
    <s v="GBP"/>
    <n v="1434139887"/>
    <n v="1428955887"/>
    <b v="0"/>
    <n v="1"/>
    <b v="0"/>
    <s v="theater/plays"/>
    <x v="372"/>
    <n v="1"/>
    <x v="1"/>
    <x v="6"/>
    <d v="2015-04-13T20:11:27"/>
    <d v="2015-06-12T20:11:27"/>
  </r>
  <r>
    <x v="40"/>
    <n v="657"/>
    <x v="2"/>
    <s v="US"/>
    <s v="USD"/>
    <n v="1435429626"/>
    <n v="1431973626"/>
    <b v="0"/>
    <n v="14"/>
    <b v="0"/>
    <s v="theater/plays"/>
    <x v="2176"/>
    <n v="46.928571428571431"/>
    <x v="1"/>
    <x v="6"/>
    <d v="2015-05-18T18:27:06"/>
    <d v="2015-06-27T18:27:06"/>
  </r>
  <r>
    <x v="377"/>
    <n v="2030"/>
    <x v="2"/>
    <s v="US"/>
    <s v="USD"/>
    <n v="1452827374"/>
    <n v="1450235374"/>
    <b v="0"/>
    <n v="26"/>
    <b v="0"/>
    <s v="theater/plays"/>
    <x v="2177"/>
    <n v="78.07692307692308"/>
    <x v="1"/>
    <x v="6"/>
    <d v="2015-12-16T03:09:34"/>
    <d v="2016-01-15T03:09:34"/>
  </r>
  <r>
    <x v="3"/>
    <n v="2"/>
    <x v="2"/>
    <s v="US"/>
    <s v="USD"/>
    <n v="1410041339"/>
    <n v="1404857339"/>
    <b v="0"/>
    <n v="2"/>
    <b v="0"/>
    <s v="theater/plays"/>
    <x v="459"/>
    <n v="1"/>
    <x v="1"/>
    <x v="6"/>
    <d v="2014-07-08T22:08:59"/>
    <d v="2014-09-06T22:08:59"/>
  </r>
  <r>
    <x v="31"/>
    <n v="1"/>
    <x v="2"/>
    <s v="GB"/>
    <s v="GBP"/>
    <n v="1426365994"/>
    <n v="1421185594"/>
    <b v="0"/>
    <n v="1"/>
    <b v="0"/>
    <s v="theater/plays"/>
    <x v="524"/>
    <n v="1"/>
    <x v="1"/>
    <x v="6"/>
    <d v="2015-01-13T21:46:34"/>
    <d v="2015-03-14T20:46:34"/>
  </r>
  <r>
    <x v="28"/>
    <n v="611"/>
    <x v="2"/>
    <s v="GB"/>
    <s v="GBP"/>
    <n v="1458117190"/>
    <n v="1455528790"/>
    <b v="0"/>
    <n v="3"/>
    <b v="0"/>
    <s v="theater/plays"/>
    <x v="2178"/>
    <n v="203.66666666666666"/>
    <x v="1"/>
    <x v="6"/>
    <d v="2016-02-15T09:33:10"/>
    <d v="2016-03-16T08:33:10"/>
  </r>
  <r>
    <x v="378"/>
    <n v="145"/>
    <x v="2"/>
    <s v="GB"/>
    <s v="GBP"/>
    <n v="1400498789"/>
    <n v="1398511589"/>
    <b v="0"/>
    <n v="7"/>
    <b v="0"/>
    <s v="theater/plays"/>
    <x v="2179"/>
    <n v="20.714285714285715"/>
    <x v="1"/>
    <x v="6"/>
    <d v="2014-04-26T11:26:29"/>
    <d v="2014-05-19T11:26:29"/>
  </r>
  <r>
    <x v="13"/>
    <n v="437"/>
    <x v="2"/>
    <s v="US"/>
    <s v="USD"/>
    <n v="1442381847"/>
    <n v="1440826647"/>
    <b v="0"/>
    <n v="9"/>
    <b v="0"/>
    <s v="theater/plays"/>
    <x v="2180"/>
    <n v="48.555555555555557"/>
    <x v="1"/>
    <x v="6"/>
    <d v="2015-08-29T05:37:27"/>
    <d v="2015-09-16T05:37:27"/>
  </r>
  <r>
    <x v="10"/>
    <n v="1362"/>
    <x v="2"/>
    <s v="US"/>
    <s v="USD"/>
    <n v="1446131207"/>
    <n v="1443712007"/>
    <b v="0"/>
    <n v="20"/>
    <b v="0"/>
    <s v="theater/plays"/>
    <x v="2181"/>
    <n v="68.099999999999994"/>
    <x v="1"/>
    <x v="6"/>
    <d v="2015-10-01T15:06:47"/>
    <d v="2015-10-29T15:06:47"/>
  </r>
  <r>
    <x v="20"/>
    <n v="51"/>
    <x v="2"/>
    <s v="US"/>
    <s v="USD"/>
    <n v="1407250329"/>
    <n v="1404658329"/>
    <b v="0"/>
    <n v="6"/>
    <b v="0"/>
    <s v="theater/plays"/>
    <x v="2182"/>
    <n v="8.5"/>
    <x v="1"/>
    <x v="6"/>
    <d v="2014-07-06T14:52:09"/>
    <d v="2014-08-05T14:52:09"/>
  </r>
  <r>
    <x v="30"/>
    <n v="671"/>
    <x v="2"/>
    <s v="CA"/>
    <s v="CAD"/>
    <n v="1427306470"/>
    <n v="1424718070"/>
    <b v="0"/>
    <n v="13"/>
    <b v="0"/>
    <s v="theater/plays"/>
    <x v="2183"/>
    <n v="51.615384615384613"/>
    <x v="1"/>
    <x v="6"/>
    <d v="2015-02-23T19:01:10"/>
    <d v="2015-03-25T18:01:10"/>
  </r>
  <r>
    <x v="213"/>
    <n v="129"/>
    <x v="0"/>
    <s v="US"/>
    <s v="USD"/>
    <n v="1411679804"/>
    <n v="1409087804"/>
    <b v="0"/>
    <n v="3"/>
    <b v="1"/>
    <s v="theater/musical"/>
    <x v="2184"/>
    <n v="43"/>
    <x v="1"/>
    <x v="40"/>
    <d v="2014-08-26T21:16:44"/>
    <d v="2014-09-25T21:16:44"/>
  </r>
  <r>
    <x v="2"/>
    <n v="500"/>
    <x v="0"/>
    <s v="GB"/>
    <s v="GBP"/>
    <n v="1431982727"/>
    <n v="1428094727"/>
    <b v="0"/>
    <n v="6"/>
    <b v="1"/>
    <s v="theater/musical"/>
    <x v="31"/>
    <n v="83.333333333333329"/>
    <x v="1"/>
    <x v="40"/>
    <d v="2015-04-03T20:58:47"/>
    <d v="2015-05-18T20:58:47"/>
  </r>
  <r>
    <x v="43"/>
    <n v="300"/>
    <x v="0"/>
    <s v="US"/>
    <s v="USD"/>
    <n v="1422068400"/>
    <n v="1420774779"/>
    <b v="0"/>
    <n v="10"/>
    <b v="1"/>
    <s v="theater/musical"/>
    <x v="31"/>
    <n v="30"/>
    <x v="1"/>
    <x v="40"/>
    <d v="2015-01-09T03:39:39"/>
    <d v="2015-01-24T03:00:00"/>
  </r>
  <r>
    <x v="31"/>
    <n v="25800"/>
    <x v="0"/>
    <s v="US"/>
    <s v="USD"/>
    <n v="1431143940"/>
    <n v="1428585710"/>
    <b v="0"/>
    <n v="147"/>
    <b v="1"/>
    <s v="theater/musical"/>
    <x v="1912"/>
    <n v="175.51020408163265"/>
    <x v="1"/>
    <x v="40"/>
    <d v="2015-04-09T13:21:50"/>
    <d v="2015-05-09T03:59:00"/>
  </r>
  <r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x v="40"/>
    <d v="2014-08-12T14:01:08"/>
    <d v="2014-09-11T14:01:08"/>
  </r>
  <r>
    <x v="9"/>
    <n v="3750"/>
    <x v="0"/>
    <s v="US"/>
    <s v="USD"/>
    <n v="1424715779"/>
    <n v="1423506179"/>
    <b v="0"/>
    <n v="50"/>
    <b v="1"/>
    <s v="theater/musical"/>
    <x v="1054"/>
    <n v="75"/>
    <x v="1"/>
    <x v="40"/>
    <d v="2015-02-09T18:22:59"/>
    <d v="2015-02-23T18:22:59"/>
  </r>
  <r>
    <x v="40"/>
    <n v="2355"/>
    <x v="0"/>
    <s v="US"/>
    <s v="USD"/>
    <n v="1405400400"/>
    <n v="1402934629"/>
    <b v="0"/>
    <n v="21"/>
    <b v="1"/>
    <s v="theater/musical"/>
    <x v="2186"/>
    <n v="112.14285714285714"/>
    <x v="1"/>
    <x v="40"/>
    <d v="2014-06-16T16:03:49"/>
    <d v="2014-07-15T05:00:00"/>
  </r>
  <r>
    <x v="28"/>
    <n v="1000"/>
    <x v="0"/>
    <s v="US"/>
    <s v="USD"/>
    <n v="1457135846"/>
    <n v="1454543846"/>
    <b v="0"/>
    <n v="24"/>
    <b v="1"/>
    <s v="theater/musical"/>
    <x v="31"/>
    <n v="41.666666666666664"/>
    <x v="1"/>
    <x v="40"/>
    <d v="2016-02-03T23:57:26"/>
    <d v="2016-03-04T23:57:26"/>
  </r>
  <r>
    <x v="6"/>
    <n v="8165.55"/>
    <x v="0"/>
    <s v="US"/>
    <s v="USD"/>
    <n v="1401024758"/>
    <n v="1398432758"/>
    <b v="0"/>
    <n v="32"/>
    <b v="1"/>
    <s v="theater/musical"/>
    <x v="2187"/>
    <n v="255.17343750000001"/>
    <x v="1"/>
    <x v="40"/>
    <d v="2014-04-25T13:32:38"/>
    <d v="2014-05-25T13:32:38"/>
  </r>
  <r>
    <x v="3"/>
    <n v="10092"/>
    <x v="0"/>
    <s v="GB"/>
    <s v="GBP"/>
    <n v="1431007264"/>
    <n v="1428415264"/>
    <b v="0"/>
    <n v="62"/>
    <b v="1"/>
    <s v="theater/musical"/>
    <x v="2188"/>
    <n v="162.7741935483871"/>
    <x v="1"/>
    <x v="40"/>
    <d v="2015-04-07T14:01:04"/>
    <d v="2015-05-07T14:01:04"/>
  </r>
  <r>
    <x v="47"/>
    <n v="795"/>
    <x v="0"/>
    <s v="CA"/>
    <s v="CAD"/>
    <n v="1410761280"/>
    <n v="1408604363"/>
    <b v="0"/>
    <n v="9"/>
    <b v="1"/>
    <s v="theater/musical"/>
    <x v="938"/>
    <n v="88.333333333333329"/>
    <x v="1"/>
    <x v="40"/>
    <d v="2014-08-21T06:59:23"/>
    <d v="2014-09-15T06:08:00"/>
  </r>
  <r>
    <x v="379"/>
    <n v="3258"/>
    <x v="0"/>
    <s v="AU"/>
    <s v="AUD"/>
    <n v="1424516400"/>
    <n v="1421812637"/>
    <b v="0"/>
    <n v="38"/>
    <b v="1"/>
    <s v="theater/musical"/>
    <x v="2189"/>
    <n v="85.736842105263165"/>
    <x v="1"/>
    <x v="40"/>
    <d v="2015-01-21T03:57:17"/>
    <d v="2015-02-21T11:00:00"/>
  </r>
  <r>
    <x v="30"/>
    <n v="2569"/>
    <x v="0"/>
    <s v="US"/>
    <s v="USD"/>
    <n v="1465081053"/>
    <n v="1462489053"/>
    <b v="0"/>
    <n v="54"/>
    <b v="1"/>
    <s v="theater/musical"/>
    <x v="2190"/>
    <n v="47.574074074074076"/>
    <x v="1"/>
    <x v="40"/>
    <d v="2016-05-05T22:57:33"/>
    <d v="2016-06-04T22:57:33"/>
  </r>
  <r>
    <x v="30"/>
    <n v="2700"/>
    <x v="0"/>
    <s v="CA"/>
    <s v="CAD"/>
    <n v="1402845364"/>
    <n v="1400253364"/>
    <b v="0"/>
    <n v="37"/>
    <b v="1"/>
    <s v="theater/musical"/>
    <x v="1277"/>
    <n v="72.972972972972968"/>
    <x v="1"/>
    <x v="40"/>
    <d v="2014-05-16T15:16:04"/>
    <d v="2014-06-15T15:16:04"/>
  </r>
  <r>
    <x v="8"/>
    <n v="3531"/>
    <x v="0"/>
    <s v="US"/>
    <s v="USD"/>
    <n v="1472490000"/>
    <n v="1467468008"/>
    <b v="0"/>
    <n v="39"/>
    <b v="1"/>
    <s v="theater/musical"/>
    <x v="2191"/>
    <n v="90.538461538461533"/>
    <x v="1"/>
    <x v="40"/>
    <d v="2016-07-02T14:00:08"/>
    <d v="2016-08-29T17:00:00"/>
  </r>
  <r>
    <x v="28"/>
    <n v="1280"/>
    <x v="0"/>
    <s v="US"/>
    <s v="USD"/>
    <n v="1413176340"/>
    <n v="1412091423"/>
    <b v="0"/>
    <n v="34"/>
    <b v="1"/>
    <s v="theater/musical"/>
    <x v="602"/>
    <n v="37.647058823529413"/>
    <x v="1"/>
    <x v="40"/>
    <d v="2014-09-30T15:37:03"/>
    <d v="2014-10-13T04:59:00"/>
  </r>
  <r>
    <x v="15"/>
    <n v="2000"/>
    <x v="0"/>
    <s v="GB"/>
    <s v="GBP"/>
    <n v="1405249113"/>
    <n v="1402657113"/>
    <b v="0"/>
    <n v="55"/>
    <b v="1"/>
    <s v="theater/musical"/>
    <x v="25"/>
    <n v="36.363636363636367"/>
    <x v="1"/>
    <x v="40"/>
    <d v="2014-06-13T10:58:33"/>
    <d v="2014-07-13T10:58:33"/>
  </r>
  <r>
    <x v="23"/>
    <n v="4055"/>
    <x v="0"/>
    <s v="US"/>
    <s v="USD"/>
    <n v="1422636814"/>
    <n v="1420044814"/>
    <b v="0"/>
    <n v="32"/>
    <b v="1"/>
    <s v="theater/musical"/>
    <x v="300"/>
    <n v="126.71875"/>
    <x v="1"/>
    <x v="40"/>
    <d v="2014-12-31T16:53:34"/>
    <d v="2015-01-30T16:53:34"/>
  </r>
  <r>
    <x v="6"/>
    <n v="8230"/>
    <x v="0"/>
    <s v="US"/>
    <s v="USD"/>
    <n v="1409187600"/>
    <n v="1406316312"/>
    <b v="0"/>
    <n v="25"/>
    <b v="1"/>
    <s v="theater/musical"/>
    <x v="2192"/>
    <n v="329.2"/>
    <x v="1"/>
    <x v="40"/>
    <d v="2014-07-25T19:25:12"/>
    <d v="2014-08-28T01:00:00"/>
  </r>
  <r>
    <x v="30"/>
    <n v="2681"/>
    <x v="0"/>
    <s v="US"/>
    <s v="USD"/>
    <n v="1421606018"/>
    <n v="1418150018"/>
    <b v="0"/>
    <n v="33"/>
    <b v="1"/>
    <s v="theater/musical"/>
    <x v="2193"/>
    <n v="81.242424242424249"/>
    <x v="1"/>
    <x v="40"/>
    <d v="2014-12-09T18:33:38"/>
    <d v="2015-01-18T18:33:38"/>
  </r>
  <r>
    <x v="31"/>
    <n v="1"/>
    <x v="2"/>
    <s v="US"/>
    <s v="USD"/>
    <n v="1425250955"/>
    <n v="1422658955"/>
    <b v="0"/>
    <n v="1"/>
    <b v="0"/>
    <s v="theater/spaces"/>
    <x v="524"/>
    <n v="1"/>
    <x v="1"/>
    <x v="38"/>
    <d v="2015-01-30T23:02:35"/>
    <d v="2015-03-01T23:02:35"/>
  </r>
  <r>
    <x v="61"/>
    <n v="40850"/>
    <x v="2"/>
    <s v="CA"/>
    <s v="CAD"/>
    <n v="1450297080"/>
    <n v="1448565459"/>
    <b v="0"/>
    <n v="202"/>
    <b v="0"/>
    <s v="theater/spaces"/>
    <x v="2194"/>
    <n v="202.22772277227722"/>
    <x v="1"/>
    <x v="38"/>
    <d v="2015-11-26T19:17:39"/>
    <d v="2015-12-16T20:18:00"/>
  </r>
  <r>
    <x v="9"/>
    <n v="0"/>
    <x v="2"/>
    <s v="US"/>
    <s v="USD"/>
    <n v="1428894380"/>
    <n v="1426302380"/>
    <b v="0"/>
    <n v="0"/>
    <b v="0"/>
    <s v="theater/spaces"/>
    <x v="109"/>
    <e v="#DIV/0!"/>
    <x v="1"/>
    <x v="38"/>
    <d v="2015-03-14T03:06:20"/>
    <d v="2015-04-13T03:06:20"/>
  </r>
  <r>
    <x v="3"/>
    <n v="100"/>
    <x v="2"/>
    <s v="US"/>
    <s v="USD"/>
    <n v="1433714198"/>
    <n v="1431122198"/>
    <b v="0"/>
    <n v="1"/>
    <b v="0"/>
    <s v="theater/spaces"/>
    <x v="460"/>
    <n v="100"/>
    <x v="1"/>
    <x v="38"/>
    <d v="2015-05-08T21:56:38"/>
    <d v="2015-06-07T21:56:38"/>
  </r>
  <r>
    <x v="63"/>
    <n v="0"/>
    <x v="2"/>
    <s v="US"/>
    <s v="USD"/>
    <n v="1432437660"/>
    <n v="1429845660"/>
    <b v="0"/>
    <n v="0"/>
    <b v="0"/>
    <s v="theater/spaces"/>
    <x v="109"/>
    <e v="#DIV/0!"/>
    <x v="1"/>
    <x v="38"/>
    <d v="2015-04-24T03:21:00"/>
    <d v="2015-05-24T03:21:00"/>
  </r>
  <r>
    <x v="13"/>
    <n v="2"/>
    <x v="2"/>
    <s v="GB"/>
    <s v="GBP"/>
    <n v="1471265092"/>
    <n v="1468673092"/>
    <b v="0"/>
    <n v="2"/>
    <b v="0"/>
    <s v="theater/spaces"/>
    <x v="370"/>
    <n v="1"/>
    <x v="1"/>
    <x v="38"/>
    <d v="2016-07-16T12:44:52"/>
    <d v="2016-08-15T12:44:52"/>
  </r>
  <r>
    <x v="31"/>
    <n v="1072"/>
    <x v="2"/>
    <s v="US"/>
    <s v="USD"/>
    <n v="1480007460"/>
    <n v="1475760567"/>
    <b v="0"/>
    <n v="13"/>
    <b v="0"/>
    <s v="theater/spaces"/>
    <x v="2195"/>
    <n v="82.461538461538467"/>
    <x v="1"/>
    <x v="38"/>
    <d v="2016-10-06T13:29:27"/>
    <d v="2016-11-24T17:11:00"/>
  </r>
  <r>
    <x v="69"/>
    <n v="24"/>
    <x v="2"/>
    <s v="US"/>
    <s v="USD"/>
    <n v="1433259293"/>
    <n v="1428075293"/>
    <b v="0"/>
    <n v="9"/>
    <b v="0"/>
    <s v="theater/spaces"/>
    <x v="2196"/>
    <n v="2.6666666666666665"/>
    <x v="1"/>
    <x v="38"/>
    <d v="2015-04-03T15:34:53"/>
    <d v="2015-06-02T15:34:53"/>
  </r>
  <r>
    <x v="28"/>
    <n v="25"/>
    <x v="2"/>
    <s v="US"/>
    <s v="USD"/>
    <n v="1447965917"/>
    <n v="1445370317"/>
    <b v="0"/>
    <n v="2"/>
    <b v="0"/>
    <s v="theater/spaces"/>
    <x v="453"/>
    <n v="12.5"/>
    <x v="1"/>
    <x v="38"/>
    <d v="2015-10-20T19:45:17"/>
    <d v="2015-11-19T20:45:17"/>
  </r>
  <r>
    <x v="380"/>
    <n v="0"/>
    <x v="2"/>
    <s v="US"/>
    <s v="USD"/>
    <n v="1453538752"/>
    <n v="1450946752"/>
    <b v="0"/>
    <n v="0"/>
    <b v="0"/>
    <s v="theater/spaces"/>
    <x v="109"/>
    <e v="#DIV/0!"/>
    <x v="1"/>
    <x v="38"/>
    <d v="2015-12-24T08:45:52"/>
    <d v="2016-01-23T08:45:52"/>
  </r>
  <r>
    <x v="63"/>
    <n v="1096"/>
    <x v="1"/>
    <s v="US"/>
    <s v="USD"/>
    <n v="1412536573"/>
    <n v="1408648573"/>
    <b v="0"/>
    <n v="58"/>
    <b v="0"/>
    <s v="theater/spaces"/>
    <x v="2197"/>
    <n v="18.896551724137932"/>
    <x v="1"/>
    <x v="38"/>
    <d v="2014-08-21T19:16:13"/>
    <d v="2014-10-05T19:16:13"/>
  </r>
  <r>
    <x v="22"/>
    <n v="1605"/>
    <x v="1"/>
    <s v="US"/>
    <s v="USD"/>
    <n v="1476676800"/>
    <n v="1473957239"/>
    <b v="0"/>
    <n v="8"/>
    <b v="0"/>
    <s v="theater/spaces"/>
    <x v="2198"/>
    <n v="200.625"/>
    <x v="1"/>
    <x v="38"/>
    <d v="2016-09-15T16:33:59"/>
    <d v="2016-10-17T04:00:00"/>
  </r>
  <r>
    <x v="307"/>
    <n v="605"/>
    <x v="1"/>
    <s v="US"/>
    <s v="USD"/>
    <n v="1444330821"/>
    <n v="1441738821"/>
    <b v="0"/>
    <n v="3"/>
    <b v="0"/>
    <s v="theater/spaces"/>
    <x v="2199"/>
    <n v="201.66666666666666"/>
    <x v="1"/>
    <x v="38"/>
    <d v="2015-09-08T19:00:21"/>
    <d v="2015-10-08T19:00:21"/>
  </r>
  <r>
    <x v="36"/>
    <n v="0"/>
    <x v="1"/>
    <s v="US"/>
    <s v="USD"/>
    <n v="1489669203"/>
    <n v="1487944803"/>
    <b v="0"/>
    <n v="0"/>
    <b v="0"/>
    <s v="theater/spaces"/>
    <x v="109"/>
    <e v="#DIV/0!"/>
    <x v="1"/>
    <x v="38"/>
    <d v="2017-02-24T14:00:03"/>
    <d v="2017-03-16T13:00:03"/>
  </r>
  <r>
    <x v="38"/>
    <n v="715"/>
    <x v="1"/>
    <s v="US"/>
    <s v="USD"/>
    <n v="1434476849"/>
    <n v="1431884849"/>
    <b v="0"/>
    <n v="11"/>
    <b v="0"/>
    <s v="theater/spaces"/>
    <x v="2200"/>
    <n v="65"/>
    <x v="1"/>
    <x v="38"/>
    <d v="2015-05-17T17:47:29"/>
    <d v="2015-06-16T17:47:29"/>
  </r>
  <r>
    <x v="278"/>
    <n v="1322"/>
    <x v="1"/>
    <s v="US"/>
    <s v="USD"/>
    <n v="1462402850"/>
    <n v="1459810850"/>
    <b v="0"/>
    <n v="20"/>
    <b v="0"/>
    <s v="theater/spaces"/>
    <x v="2201"/>
    <n v="66.099999999999994"/>
    <x v="1"/>
    <x v="38"/>
    <d v="2016-04-04T23:00:50"/>
    <d v="2016-05-04T23:00:50"/>
  </r>
  <r>
    <x v="36"/>
    <n v="280"/>
    <x v="1"/>
    <s v="US"/>
    <s v="USD"/>
    <n v="1427498172"/>
    <n v="1422317772"/>
    <b v="0"/>
    <n v="3"/>
    <b v="0"/>
    <s v="theater/spaces"/>
    <x v="2202"/>
    <n v="93.333333333333329"/>
    <x v="1"/>
    <x v="38"/>
    <d v="2015-01-27T00:16:12"/>
    <d v="2015-03-27T23:16:12"/>
  </r>
  <r>
    <x v="58"/>
    <n v="0"/>
    <x v="1"/>
    <s v="US"/>
    <s v="USD"/>
    <n v="1462729317"/>
    <n v="1457548917"/>
    <b v="0"/>
    <n v="0"/>
    <b v="0"/>
    <s v="theater/spaces"/>
    <x v="109"/>
    <e v="#DIV/0!"/>
    <x v="1"/>
    <x v="38"/>
    <d v="2016-03-09T18:41:57"/>
    <d v="2016-05-08T17:41:57"/>
  </r>
  <r>
    <x v="3"/>
    <n v="0"/>
    <x v="1"/>
    <s v="GB"/>
    <s v="GBP"/>
    <n v="1465258325"/>
    <n v="1462666325"/>
    <b v="0"/>
    <n v="0"/>
    <b v="0"/>
    <s v="theater/spaces"/>
    <x v="109"/>
    <e v="#DIV/0!"/>
    <x v="1"/>
    <x v="38"/>
    <d v="2016-05-08T00:12:05"/>
    <d v="2016-06-07T00:12:05"/>
  </r>
  <r>
    <x v="381"/>
    <n v="0"/>
    <x v="1"/>
    <s v="US"/>
    <s v="USD"/>
    <n v="1410459023"/>
    <n v="1407867023"/>
    <b v="0"/>
    <n v="0"/>
    <b v="0"/>
    <s v="theater/spaces"/>
    <x v="109"/>
    <e v="#DIV/0!"/>
    <x v="1"/>
    <x v="38"/>
    <d v="2014-08-12T18:10:23"/>
    <d v="2014-09-11T18:10:23"/>
  </r>
  <r>
    <x v="10"/>
    <n v="5481"/>
    <x v="0"/>
    <s v="US"/>
    <s v="USD"/>
    <n v="1427342400"/>
    <n v="1424927159"/>
    <b v="0"/>
    <n v="108"/>
    <b v="1"/>
    <s v="theater/plays"/>
    <x v="2203"/>
    <n v="50.75"/>
    <x v="1"/>
    <x v="6"/>
    <d v="2015-02-26T05:05:59"/>
    <d v="2015-03-26T04:00:00"/>
  </r>
  <r>
    <x v="28"/>
    <n v="1218"/>
    <x v="0"/>
    <s v="US"/>
    <s v="USD"/>
    <n v="1425193140"/>
    <n v="1422769906"/>
    <b v="0"/>
    <n v="20"/>
    <b v="1"/>
    <s v="theater/plays"/>
    <x v="662"/>
    <n v="60.9"/>
    <x v="1"/>
    <x v="6"/>
    <d v="2015-02-01T05:51:46"/>
    <d v="2015-03-01T06:59:00"/>
  </r>
  <r>
    <x v="3"/>
    <n v="10685"/>
    <x v="0"/>
    <s v="US"/>
    <s v="USD"/>
    <n v="1435835824"/>
    <n v="1433243824"/>
    <b v="0"/>
    <n v="98"/>
    <b v="1"/>
    <s v="theater/plays"/>
    <x v="2204"/>
    <n v="109.03061224489795"/>
    <x v="1"/>
    <x v="6"/>
    <d v="2015-06-02T11:17:04"/>
    <d v="2015-07-02T11:17:04"/>
  </r>
  <r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x v="6"/>
    <d v="2014-07-07T21:50:19"/>
    <d v="2014-08-06T21:32:00"/>
  </r>
  <r>
    <x v="15"/>
    <n v="1635"/>
    <x v="0"/>
    <s v="US"/>
    <s v="USD"/>
    <n v="1436290233"/>
    <n v="1433698233"/>
    <b v="0"/>
    <n v="39"/>
    <b v="1"/>
    <s v="theater/plays"/>
    <x v="2206"/>
    <n v="41.92307692307692"/>
    <x v="1"/>
    <x v="6"/>
    <d v="2015-06-07T17:30:33"/>
    <d v="2015-07-07T17:30:33"/>
  </r>
  <r>
    <x v="3"/>
    <n v="11363"/>
    <x v="0"/>
    <s v="US"/>
    <s v="USD"/>
    <n v="1442425412"/>
    <n v="1439833412"/>
    <b v="0"/>
    <n v="128"/>
    <b v="1"/>
    <s v="theater/plays"/>
    <x v="2207"/>
    <n v="88.7734375"/>
    <x v="1"/>
    <x v="6"/>
    <d v="2015-08-17T17:43:32"/>
    <d v="2015-09-16T17:43:32"/>
  </r>
  <r>
    <x v="10"/>
    <n v="5696"/>
    <x v="0"/>
    <s v="US"/>
    <s v="USD"/>
    <n v="1425872692"/>
    <n v="1423284292"/>
    <b v="0"/>
    <n v="71"/>
    <b v="1"/>
    <s v="theater/plays"/>
    <x v="2208"/>
    <n v="80.225352112676063"/>
    <x v="1"/>
    <x v="6"/>
    <d v="2015-02-07T04:44:52"/>
    <d v="2015-03-09T03:44:52"/>
  </r>
  <r>
    <x v="8"/>
    <n v="3710"/>
    <x v="0"/>
    <s v="US"/>
    <s v="USD"/>
    <n v="1471406340"/>
    <n v="1470227660"/>
    <b v="0"/>
    <n v="47"/>
    <b v="1"/>
    <s v="theater/plays"/>
    <x v="938"/>
    <n v="78.936170212765958"/>
    <x v="1"/>
    <x v="6"/>
    <d v="2016-08-03T12:34:20"/>
    <d v="2016-08-17T03:59:00"/>
  </r>
  <r>
    <x v="28"/>
    <n v="1625"/>
    <x v="0"/>
    <s v="CA"/>
    <s v="CAD"/>
    <n v="1430693460"/>
    <n v="1428087153"/>
    <b v="0"/>
    <n v="17"/>
    <b v="1"/>
    <s v="theater/plays"/>
    <x v="2209"/>
    <n v="95.588235294117652"/>
    <x v="1"/>
    <x v="6"/>
    <d v="2015-04-03T18:52:33"/>
    <d v="2015-05-03T22:51:00"/>
  </r>
  <r>
    <x v="12"/>
    <n v="6360"/>
    <x v="0"/>
    <s v="US"/>
    <s v="USD"/>
    <n v="1405699451"/>
    <n v="1403107451"/>
    <b v="0"/>
    <n v="91"/>
    <b v="1"/>
    <s v="theater/plays"/>
    <x v="938"/>
    <n v="69.890109890109883"/>
    <x v="1"/>
    <x v="6"/>
    <d v="2014-06-18T16:04:11"/>
    <d v="2014-07-18T16:04:11"/>
  </r>
  <r>
    <x v="50"/>
    <n v="3205"/>
    <x v="0"/>
    <s v="US"/>
    <s v="USD"/>
    <n v="1409500078"/>
    <n v="1406908078"/>
    <b v="0"/>
    <n v="43"/>
    <b v="1"/>
    <s v="theater/plays"/>
    <x v="2210"/>
    <n v="74.534883720930239"/>
    <x v="1"/>
    <x v="6"/>
    <d v="2014-08-01T15:47:58"/>
    <d v="2014-08-31T15:47:58"/>
  </r>
  <r>
    <x v="13"/>
    <n v="2107"/>
    <x v="0"/>
    <s v="US"/>
    <s v="USD"/>
    <n v="1480899600"/>
    <n v="1479609520"/>
    <b v="0"/>
    <n v="17"/>
    <b v="1"/>
    <s v="theater/plays"/>
    <x v="2211"/>
    <n v="123.94117647058823"/>
    <x v="1"/>
    <x v="6"/>
    <d v="2016-11-20T02:38:40"/>
    <d v="2016-12-05T01:00:00"/>
  </r>
  <r>
    <x v="10"/>
    <n v="8740"/>
    <x v="0"/>
    <s v="US"/>
    <s v="USD"/>
    <n v="1451620800"/>
    <n v="1449171508"/>
    <b v="0"/>
    <n v="33"/>
    <b v="1"/>
    <s v="theater/plays"/>
    <x v="2212"/>
    <n v="264.84848484848487"/>
    <x v="1"/>
    <x v="6"/>
    <d v="2015-12-03T19:38:28"/>
    <d v="2016-01-01T04:00:00"/>
  </r>
  <r>
    <x v="10"/>
    <n v="5100"/>
    <x v="0"/>
    <s v="US"/>
    <s v="USD"/>
    <n v="1411695300"/>
    <n v="1409275671"/>
    <b v="0"/>
    <n v="87"/>
    <b v="1"/>
    <s v="theater/plays"/>
    <x v="607"/>
    <n v="58.620689655172413"/>
    <x v="1"/>
    <x v="6"/>
    <d v="2014-08-29T01:27:51"/>
    <d v="2014-09-26T01:35:00"/>
  </r>
  <r>
    <x v="6"/>
    <n v="8010"/>
    <x v="0"/>
    <s v="US"/>
    <s v="USD"/>
    <n v="1417057200"/>
    <n v="1414599886"/>
    <b v="0"/>
    <n v="113"/>
    <b v="1"/>
    <s v="theater/plays"/>
    <x v="2213"/>
    <n v="70.884955752212392"/>
    <x v="1"/>
    <x v="6"/>
    <d v="2014-10-29T16:24:46"/>
    <d v="2014-11-27T03:00:00"/>
  </r>
  <r>
    <x v="159"/>
    <n v="120"/>
    <x v="0"/>
    <s v="GB"/>
    <s v="GBP"/>
    <n v="1457870400"/>
    <n v="1456421530"/>
    <b v="0"/>
    <n v="14"/>
    <b v="1"/>
    <s v="theater/plays"/>
    <x v="2214"/>
    <n v="8.5714285714285712"/>
    <x v="1"/>
    <x v="6"/>
    <d v="2016-02-25T17:32:10"/>
    <d v="2016-03-13T12:00:00"/>
  </r>
  <r>
    <x v="9"/>
    <n v="3407"/>
    <x v="0"/>
    <s v="US"/>
    <s v="USD"/>
    <n v="1427076840"/>
    <n v="1421960934"/>
    <b v="0"/>
    <n v="30"/>
    <b v="1"/>
    <s v="theater/plays"/>
    <x v="2215"/>
    <n v="113.56666666666666"/>
    <x v="1"/>
    <x v="6"/>
    <d v="2015-01-22T21:08:54"/>
    <d v="2015-03-23T02:14:00"/>
  </r>
  <r>
    <x v="47"/>
    <n v="971"/>
    <x v="0"/>
    <s v="US"/>
    <s v="USD"/>
    <n v="1413784740"/>
    <n v="1412954547"/>
    <b v="0"/>
    <n v="16"/>
    <b v="1"/>
    <s v="theater/plays"/>
    <x v="2216"/>
    <n v="60.6875"/>
    <x v="1"/>
    <x v="6"/>
    <d v="2014-10-10T15:22:27"/>
    <d v="2014-10-20T05:59:00"/>
  </r>
  <r>
    <x v="10"/>
    <n v="5070"/>
    <x v="0"/>
    <s v="US"/>
    <s v="USD"/>
    <n v="1420524000"/>
    <n v="1419104823"/>
    <b v="0"/>
    <n v="46"/>
    <b v="1"/>
    <s v="theater/plays"/>
    <x v="578"/>
    <n v="110.21739130434783"/>
    <x v="1"/>
    <x v="6"/>
    <d v="2014-12-20T19:47:03"/>
    <d v="2015-01-06T06:00:00"/>
  </r>
  <r>
    <x v="9"/>
    <n v="3275"/>
    <x v="0"/>
    <s v="US"/>
    <s v="USD"/>
    <n v="1440381600"/>
    <n v="1438639130"/>
    <b v="0"/>
    <n v="24"/>
    <b v="1"/>
    <s v="theater/plays"/>
    <x v="2217"/>
    <n v="136.45833333333334"/>
    <x v="1"/>
    <x v="6"/>
    <d v="2015-08-03T21:58:50"/>
    <d v="2015-08-24T02:00:00"/>
  </r>
  <r>
    <x v="23"/>
    <n v="5157"/>
    <x v="0"/>
    <s v="IE"/>
    <s v="EUR"/>
    <n v="1443014756"/>
    <n v="1439126756"/>
    <b v="1"/>
    <n v="97"/>
    <b v="1"/>
    <s v="theater/spaces"/>
    <x v="2218"/>
    <n v="53.164948453608247"/>
    <x v="1"/>
    <x v="38"/>
    <d v="2015-08-09T13:25:56"/>
    <d v="2015-09-23T13:25:56"/>
  </r>
  <r>
    <x v="10"/>
    <n v="5103"/>
    <x v="0"/>
    <s v="GB"/>
    <s v="GBP"/>
    <n v="1455208143"/>
    <n v="1452616143"/>
    <b v="1"/>
    <n v="59"/>
    <b v="1"/>
    <s v="theater/spaces"/>
    <x v="2219"/>
    <n v="86.491525423728817"/>
    <x v="1"/>
    <x v="38"/>
    <d v="2016-01-12T16:29:03"/>
    <d v="2016-02-11T16:29:03"/>
  </r>
  <r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x v="38"/>
    <d v="2014-09-12T15:10:36"/>
    <d v="2014-11-11T16:10:36"/>
  </r>
  <r>
    <x v="31"/>
    <n v="25088"/>
    <x v="0"/>
    <s v="US"/>
    <s v="USD"/>
    <n v="1472020881"/>
    <n v="1469428881"/>
    <b v="1"/>
    <n v="218"/>
    <b v="1"/>
    <s v="theater/spaces"/>
    <x v="2221"/>
    <n v="115.08256880733946"/>
    <x v="1"/>
    <x v="38"/>
    <d v="2016-07-25T06:41:21"/>
    <d v="2016-08-24T06:41:21"/>
  </r>
  <r>
    <x v="3"/>
    <n v="12165"/>
    <x v="0"/>
    <s v="NZ"/>
    <s v="NZD"/>
    <n v="1477886400"/>
    <n v="1476228128"/>
    <b v="0"/>
    <n v="111"/>
    <b v="1"/>
    <s v="theater/spaces"/>
    <x v="2222"/>
    <n v="109.5945945945946"/>
    <x v="1"/>
    <x v="38"/>
    <d v="2016-10-11T23:22:08"/>
    <d v="2016-10-31T04:00:00"/>
  </r>
  <r>
    <x v="262"/>
    <n v="2532"/>
    <x v="0"/>
    <s v="GB"/>
    <s v="GBP"/>
    <n v="1462100406"/>
    <n v="1456920006"/>
    <b v="0"/>
    <n v="56"/>
    <b v="1"/>
    <s v="theater/spaces"/>
    <x v="269"/>
    <n v="45.214285714285715"/>
    <x v="1"/>
    <x v="38"/>
    <d v="2016-03-02T12:00:06"/>
    <d v="2016-05-01T11:00:06"/>
  </r>
  <r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x v="38"/>
    <d v="2016-09-14T07:22:31"/>
    <d v="2016-10-13T00:00:00"/>
  </r>
  <r>
    <x v="28"/>
    <n v="1000"/>
    <x v="0"/>
    <s v="GB"/>
    <s v="GBP"/>
    <n v="1466412081"/>
    <n v="1463820081"/>
    <b v="0"/>
    <n v="28"/>
    <b v="1"/>
    <s v="theater/spaces"/>
    <x v="31"/>
    <n v="35.714285714285715"/>
    <x v="1"/>
    <x v="38"/>
    <d v="2016-05-21T08:41:21"/>
    <d v="2016-06-20T08:41:21"/>
  </r>
  <r>
    <x v="22"/>
    <n v="35307"/>
    <x v="0"/>
    <s v="US"/>
    <s v="USD"/>
    <n v="1450673940"/>
    <n v="1448756962"/>
    <b v="0"/>
    <n v="364"/>
    <b v="1"/>
    <s v="theater/spaces"/>
    <x v="2224"/>
    <n v="96.997252747252745"/>
    <x v="1"/>
    <x v="38"/>
    <d v="2015-11-29T00:29:22"/>
    <d v="2015-12-21T04:59:00"/>
  </r>
  <r>
    <x v="3"/>
    <n v="10000"/>
    <x v="0"/>
    <s v="US"/>
    <s v="USD"/>
    <n v="1452174420"/>
    <n v="1449150420"/>
    <b v="0"/>
    <n v="27"/>
    <b v="1"/>
    <s v="theater/spaces"/>
    <x v="31"/>
    <n v="370.37037037037038"/>
    <x v="1"/>
    <x v="38"/>
    <d v="2015-12-03T13:47:00"/>
    <d v="2016-01-07T13:47:00"/>
  </r>
  <r>
    <x v="0"/>
    <n v="8780"/>
    <x v="0"/>
    <s v="US"/>
    <s v="USD"/>
    <n v="1485547530"/>
    <n v="1483646730"/>
    <b v="0"/>
    <n v="93"/>
    <b v="1"/>
    <s v="theater/spaces"/>
    <x v="2225"/>
    <n v="94.408602150537632"/>
    <x v="1"/>
    <x v="38"/>
    <d v="2017-01-05T20:05:30"/>
    <d v="2017-01-27T20:05:30"/>
  </r>
  <r>
    <x v="9"/>
    <n v="3135"/>
    <x v="0"/>
    <s v="US"/>
    <s v="USD"/>
    <n v="1476037510"/>
    <n v="1473445510"/>
    <b v="0"/>
    <n v="64"/>
    <b v="1"/>
    <s v="theater/spaces"/>
    <x v="2226"/>
    <n v="48.984375"/>
    <x v="1"/>
    <x v="38"/>
    <d v="2016-09-09T18:25:10"/>
    <d v="2016-10-09T18:25:10"/>
  </r>
  <r>
    <x v="28"/>
    <n v="1003"/>
    <x v="0"/>
    <s v="US"/>
    <s v="USD"/>
    <n v="1455998867"/>
    <n v="1453406867"/>
    <b v="0"/>
    <n v="22"/>
    <b v="1"/>
    <s v="theater/spaces"/>
    <x v="2227"/>
    <n v="45.590909090909093"/>
    <x v="1"/>
    <x v="38"/>
    <d v="2016-01-21T20:07:47"/>
    <d v="2016-02-20T20:07:47"/>
  </r>
  <r>
    <x v="43"/>
    <n v="1373.24"/>
    <x v="0"/>
    <s v="GB"/>
    <s v="GBP"/>
    <n v="1412335772"/>
    <n v="1409743772"/>
    <b v="0"/>
    <n v="59"/>
    <b v="1"/>
    <s v="theater/spaces"/>
    <x v="2228"/>
    <n v="23.275254237288134"/>
    <x v="1"/>
    <x v="38"/>
    <d v="2014-09-03T11:29:32"/>
    <d v="2014-10-03T11:29:32"/>
  </r>
  <r>
    <x v="36"/>
    <n v="15744"/>
    <x v="0"/>
    <s v="US"/>
    <s v="USD"/>
    <n v="1484841471"/>
    <n v="1482249471"/>
    <b v="0"/>
    <n v="249"/>
    <b v="1"/>
    <s v="theater/spaces"/>
    <x v="2229"/>
    <n v="63.2289156626506"/>
    <x v="1"/>
    <x v="38"/>
    <d v="2016-12-20T15:57:51"/>
    <d v="2017-01-19T15:57:51"/>
  </r>
  <r>
    <x v="19"/>
    <n v="60180"/>
    <x v="0"/>
    <s v="US"/>
    <s v="USD"/>
    <n v="1432677240"/>
    <n v="1427493240"/>
    <b v="0"/>
    <n v="392"/>
    <b v="1"/>
    <s v="theater/spaces"/>
    <x v="2230"/>
    <n v="153.5204081632653"/>
    <x v="1"/>
    <x v="38"/>
    <d v="2015-03-27T21:54:00"/>
    <d v="2015-05-26T21:54:00"/>
  </r>
  <r>
    <x v="3"/>
    <n v="10373"/>
    <x v="0"/>
    <s v="US"/>
    <s v="USD"/>
    <n v="1488171540"/>
    <n v="1486661793"/>
    <b v="0"/>
    <n v="115"/>
    <b v="1"/>
    <s v="theater/spaces"/>
    <x v="2231"/>
    <n v="90.2"/>
    <x v="1"/>
    <x v="38"/>
    <d v="2017-02-09T17:36:33"/>
    <d v="2017-02-27T04:59:00"/>
  </r>
  <r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x v="38"/>
    <d v="2014-05-19T04:38:49"/>
    <d v="2014-06-16T04:25:00"/>
  </r>
  <r>
    <x v="383"/>
    <n v="1605"/>
    <x v="0"/>
    <s v="US"/>
    <s v="USD"/>
    <n v="1488333600"/>
    <n v="1487094360"/>
    <b v="0"/>
    <n v="20"/>
    <b v="1"/>
    <s v="theater/spaces"/>
    <x v="2233"/>
    <n v="80.25"/>
    <x v="1"/>
    <x v="38"/>
    <d v="2017-02-14T17:46:00"/>
    <d v="2017-03-01T02:00:00"/>
  </r>
  <r>
    <x v="2"/>
    <n v="500"/>
    <x v="0"/>
    <s v="US"/>
    <s v="USD"/>
    <n v="1485885600"/>
    <n v="1484682670"/>
    <b v="0"/>
    <n v="8"/>
    <b v="1"/>
    <s v="theater/spaces"/>
    <x v="31"/>
    <n v="62.5"/>
    <x v="1"/>
    <x v="38"/>
    <d v="2017-01-17T19:51:10"/>
    <d v="2017-01-31T18:00:00"/>
  </r>
  <r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x v="38"/>
    <d v="2016-06-13T21:29:42"/>
    <d v="2016-07-13T21:29:42"/>
  </r>
  <r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x v="38"/>
    <d v="2012-11-26T20:04:12"/>
    <d v="2012-12-26T20:04:12"/>
  </r>
  <r>
    <x v="9"/>
    <n v="3035"/>
    <x v="0"/>
    <s v="US"/>
    <s v="USD"/>
    <n v="1456811940"/>
    <n v="1454098976"/>
    <b v="0"/>
    <n v="17"/>
    <b v="1"/>
    <s v="theater/spaces"/>
    <x v="2107"/>
    <n v="178.52941176470588"/>
    <x v="1"/>
    <x v="38"/>
    <d v="2016-01-29T20:22:56"/>
    <d v="2016-03-01T05:59:00"/>
  </r>
  <r>
    <x v="79"/>
    <n v="45126"/>
    <x v="0"/>
    <s v="US"/>
    <s v="USD"/>
    <n v="1416089324"/>
    <n v="1413493724"/>
    <b v="0"/>
    <n v="277"/>
    <b v="1"/>
    <s v="theater/spaces"/>
    <x v="2236"/>
    <n v="162.90974729241879"/>
    <x v="1"/>
    <x v="38"/>
    <d v="2014-10-16T21:08:44"/>
    <d v="2014-11-15T22:08:44"/>
  </r>
  <r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x v="38"/>
    <d v="2014-09-06T16:11:45"/>
    <d v="2014-10-06T16:11:45"/>
  </r>
  <r>
    <x v="6"/>
    <n v="8620"/>
    <x v="0"/>
    <s v="CA"/>
    <s v="CAD"/>
    <n v="1418580591"/>
    <n v="1415988591"/>
    <b v="0"/>
    <n v="97"/>
    <b v="1"/>
    <s v="theater/spaces"/>
    <x v="2133"/>
    <n v="88.865979381443296"/>
    <x v="1"/>
    <x v="38"/>
    <d v="2014-11-14T18:09:51"/>
    <d v="2014-12-14T18:09:51"/>
  </r>
  <r>
    <x v="20"/>
    <n v="1080"/>
    <x v="0"/>
    <s v="US"/>
    <s v="USD"/>
    <n v="1429938683"/>
    <n v="1428124283"/>
    <b v="0"/>
    <n v="20"/>
    <b v="1"/>
    <s v="theater/spaces"/>
    <x v="2238"/>
    <n v="54"/>
    <x v="1"/>
    <x v="38"/>
    <d v="2015-04-04T05:11:23"/>
    <d v="2015-04-25T05:11:23"/>
  </r>
  <r>
    <x v="9"/>
    <n v="3035"/>
    <x v="0"/>
    <s v="US"/>
    <s v="USD"/>
    <n v="1453352719"/>
    <n v="1450760719"/>
    <b v="0"/>
    <n v="26"/>
    <b v="1"/>
    <s v="theater/spaces"/>
    <x v="2107"/>
    <n v="116.73076923076923"/>
    <x v="1"/>
    <x v="38"/>
    <d v="2015-12-22T05:05:19"/>
    <d v="2016-01-21T05:05:19"/>
  </r>
  <r>
    <x v="31"/>
    <n v="29939"/>
    <x v="0"/>
    <s v="US"/>
    <s v="USD"/>
    <n v="1417012840"/>
    <n v="1414417240"/>
    <b v="0"/>
    <n v="128"/>
    <b v="1"/>
    <s v="theater/spaces"/>
    <x v="2239"/>
    <n v="233.8984375"/>
    <x v="1"/>
    <x v="38"/>
    <d v="2014-10-27T13:40:40"/>
    <d v="2014-11-26T14:40:40"/>
  </r>
  <r>
    <x v="15"/>
    <n v="2370"/>
    <x v="0"/>
    <s v="US"/>
    <s v="USD"/>
    <n v="1424548719"/>
    <n v="1419364719"/>
    <b v="0"/>
    <n v="15"/>
    <b v="1"/>
    <s v="theater/spaces"/>
    <x v="2240"/>
    <n v="158"/>
    <x v="1"/>
    <x v="38"/>
    <d v="2014-12-23T19:58:39"/>
    <d v="2015-02-21T19:58:39"/>
  </r>
  <r>
    <x v="43"/>
    <n v="371"/>
    <x v="0"/>
    <s v="ES"/>
    <s v="EUR"/>
    <n v="1450911540"/>
    <n v="1448536516"/>
    <b v="0"/>
    <n v="25"/>
    <b v="1"/>
    <s v="theater/spaces"/>
    <x v="2241"/>
    <n v="14.84"/>
    <x v="1"/>
    <x v="38"/>
    <d v="2015-11-26T11:15:16"/>
    <d v="2015-12-23T22:59:00"/>
  </r>
  <r>
    <x v="23"/>
    <n v="4685"/>
    <x v="0"/>
    <s v="US"/>
    <s v="USD"/>
    <n v="1423587130"/>
    <n v="1421772730"/>
    <b v="0"/>
    <n v="55"/>
    <b v="1"/>
    <s v="theater/spaces"/>
    <x v="2242"/>
    <n v="85.181818181818187"/>
    <x v="1"/>
    <x v="38"/>
    <d v="2015-01-20T16:52:10"/>
    <d v="2015-02-10T16:52:10"/>
  </r>
  <r>
    <x v="3"/>
    <n v="15696"/>
    <x v="0"/>
    <s v="US"/>
    <s v="USD"/>
    <n v="1434917049"/>
    <n v="1432325049"/>
    <b v="0"/>
    <n v="107"/>
    <b v="1"/>
    <s v="theater/spaces"/>
    <x v="2243"/>
    <n v="146.69158878504672"/>
    <x v="1"/>
    <x v="38"/>
    <d v="2015-05-22T20:04:09"/>
    <d v="2015-06-21T20:04:09"/>
  </r>
  <r>
    <x v="31"/>
    <n v="28276"/>
    <x v="0"/>
    <s v="US"/>
    <s v="USD"/>
    <n v="1415163600"/>
    <n v="1412737080"/>
    <b v="0"/>
    <n v="557"/>
    <b v="1"/>
    <s v="theater/spaces"/>
    <x v="2244"/>
    <n v="50.764811490125673"/>
    <x v="1"/>
    <x v="38"/>
    <d v="2014-10-08T02:58:00"/>
    <d v="2014-11-05T05:00:00"/>
  </r>
  <r>
    <x v="104"/>
    <n v="3508"/>
    <x v="0"/>
    <s v="US"/>
    <s v="USD"/>
    <n v="1402459200"/>
    <n v="1401125238"/>
    <b v="0"/>
    <n v="40"/>
    <b v="1"/>
    <s v="theater/spaces"/>
    <x v="2245"/>
    <n v="87.7"/>
    <x v="1"/>
    <x v="38"/>
    <d v="2014-05-26T17:27:18"/>
    <d v="2014-06-11T04:00:00"/>
  </r>
  <r>
    <x v="0"/>
    <n v="8722"/>
    <x v="0"/>
    <s v="US"/>
    <s v="USD"/>
    <n v="1405688952"/>
    <n v="1400504952"/>
    <b v="0"/>
    <n v="36"/>
    <b v="1"/>
    <s v="theater/spaces"/>
    <x v="2246"/>
    <n v="242.27777777777777"/>
    <x v="1"/>
    <x v="38"/>
    <d v="2014-05-19T13:09:12"/>
    <d v="2014-07-18T13:09:12"/>
  </r>
  <r>
    <x v="29"/>
    <n v="23285"/>
    <x v="0"/>
    <s v="US"/>
    <s v="USD"/>
    <n v="1408566243"/>
    <n v="1405974243"/>
    <b v="0"/>
    <n v="159"/>
    <b v="1"/>
    <s v="theater/spaces"/>
    <x v="2247"/>
    <n v="146.44654088050314"/>
    <x v="1"/>
    <x v="38"/>
    <d v="2014-07-21T20:24:03"/>
    <d v="2014-08-20T20:24:03"/>
  </r>
  <r>
    <x v="285"/>
    <n v="4230"/>
    <x v="0"/>
    <s v="FR"/>
    <s v="EUR"/>
    <n v="1437429600"/>
    <n v="1433747376"/>
    <b v="0"/>
    <n v="41"/>
    <b v="1"/>
    <s v="theater/spaces"/>
    <x v="2248"/>
    <n v="103.17073170731707"/>
    <x v="1"/>
    <x v="38"/>
    <d v="2015-06-08T07:09:36"/>
    <d v="2015-07-20T22:00:00"/>
  </r>
  <r>
    <x v="36"/>
    <n v="18185"/>
    <x v="0"/>
    <s v="US"/>
    <s v="USD"/>
    <n v="1401159600"/>
    <n v="1398801620"/>
    <b v="0"/>
    <n v="226"/>
    <b v="1"/>
    <s v="theater/spaces"/>
    <x v="2249"/>
    <n v="80.464601769911511"/>
    <x v="1"/>
    <x v="38"/>
    <d v="2014-04-29T20:00:20"/>
    <d v="2014-05-27T03:00:00"/>
  </r>
  <r>
    <x v="39"/>
    <n v="7040"/>
    <x v="0"/>
    <s v="US"/>
    <s v="USD"/>
    <n v="1439583533"/>
    <n v="1434399533"/>
    <b v="0"/>
    <n v="30"/>
    <b v="1"/>
    <s v="theater/spaces"/>
    <x v="2250"/>
    <n v="234.66666666666666"/>
    <x v="1"/>
    <x v="38"/>
    <d v="2015-06-15T20:18:53"/>
    <d v="2015-08-14T20:18:53"/>
  </r>
  <r>
    <x v="37"/>
    <n v="5221"/>
    <x v="0"/>
    <s v="US"/>
    <s v="USD"/>
    <n v="1479794340"/>
    <n v="1476715869"/>
    <b v="0"/>
    <n v="103"/>
    <b v="1"/>
    <s v="theater/spaces"/>
    <x v="2251"/>
    <n v="50.689320388349515"/>
    <x v="1"/>
    <x v="38"/>
    <d v="2016-10-17T14:51:09"/>
    <d v="2016-11-22T05:59:00"/>
  </r>
  <r>
    <x v="3"/>
    <n v="10088"/>
    <x v="0"/>
    <s v="US"/>
    <s v="USD"/>
    <n v="1472338409"/>
    <n v="1468450409"/>
    <b v="0"/>
    <n v="62"/>
    <b v="1"/>
    <s v="theater/spaces"/>
    <x v="2252"/>
    <n v="162.70967741935485"/>
    <x v="1"/>
    <x v="38"/>
    <d v="2016-07-13T22:53:29"/>
    <d v="2016-08-27T22:53:29"/>
  </r>
  <r>
    <x v="176"/>
    <n v="721"/>
    <x v="0"/>
    <s v="GB"/>
    <s v="GBP"/>
    <n v="1434039186"/>
    <n v="1430151186"/>
    <b v="0"/>
    <n v="6"/>
    <b v="1"/>
    <s v="theater/spaces"/>
    <x v="288"/>
    <n v="120.16666666666667"/>
    <x v="1"/>
    <x v="38"/>
    <d v="2015-04-27T16:13:06"/>
    <d v="2015-06-11T16:13:06"/>
  </r>
  <r>
    <x v="10"/>
    <n v="12321"/>
    <x v="0"/>
    <s v="US"/>
    <s v="USD"/>
    <n v="1349567475"/>
    <n v="1346975475"/>
    <b v="0"/>
    <n v="182"/>
    <b v="1"/>
    <s v="theater/spaces"/>
    <x v="2253"/>
    <n v="67.697802197802204"/>
    <x v="1"/>
    <x v="38"/>
    <d v="2012-09-06T23:51:15"/>
    <d v="2012-10-06T23:51:15"/>
  </r>
  <r>
    <x v="30"/>
    <n v="7555"/>
    <x v="0"/>
    <s v="GB"/>
    <s v="GBP"/>
    <n v="1401465600"/>
    <n v="1399032813"/>
    <b v="0"/>
    <n v="145"/>
    <b v="1"/>
    <s v="theater/spaces"/>
    <x v="2254"/>
    <n v="52.103448275862071"/>
    <x v="1"/>
    <x v="38"/>
    <d v="2014-05-02T12:13:33"/>
    <d v="2014-05-30T16:00:00"/>
  </r>
  <r>
    <x v="42"/>
    <n v="1290"/>
    <x v="0"/>
    <s v="GB"/>
    <s v="GBP"/>
    <n v="1488538892"/>
    <n v="1487329292"/>
    <b v="0"/>
    <n v="25"/>
    <b v="1"/>
    <s v="theater/spaces"/>
    <x v="2255"/>
    <n v="51.6"/>
    <x v="1"/>
    <x v="38"/>
    <d v="2017-02-17T11:01:32"/>
    <d v="2017-03-03T11:01:32"/>
  </r>
  <r>
    <x v="79"/>
    <n v="52576"/>
    <x v="0"/>
    <s v="US"/>
    <s v="USD"/>
    <n v="1426866851"/>
    <n v="1424278451"/>
    <b v="0"/>
    <n v="320"/>
    <b v="1"/>
    <s v="theater/spaces"/>
    <x v="2256"/>
    <n v="164.3"/>
    <x v="1"/>
    <x v="38"/>
    <d v="2015-02-18T16:54:11"/>
    <d v="2015-03-20T15:54:11"/>
  </r>
  <r>
    <x v="10"/>
    <n v="8401"/>
    <x v="0"/>
    <s v="US"/>
    <s v="USD"/>
    <n v="1471242025"/>
    <n v="1468650025"/>
    <b v="0"/>
    <n v="99"/>
    <b v="1"/>
    <s v="theater/spaces"/>
    <x v="2257"/>
    <n v="84.858585858585855"/>
    <x v="1"/>
    <x v="38"/>
    <d v="2016-07-16T06:20:25"/>
    <d v="2016-08-15T06:20:25"/>
  </r>
  <r>
    <x v="11"/>
    <n v="32903"/>
    <x v="0"/>
    <s v="US"/>
    <s v="USD"/>
    <n v="1416285300"/>
    <n v="1413824447"/>
    <b v="0"/>
    <n v="348"/>
    <b v="1"/>
    <s v="theater/spaces"/>
    <x v="2258"/>
    <n v="94.548850574712645"/>
    <x v="1"/>
    <x v="38"/>
    <d v="2014-10-20T17:00:47"/>
    <d v="2014-11-18T04:35:00"/>
  </r>
  <r>
    <x v="257"/>
    <n v="1867"/>
    <x v="0"/>
    <s v="US"/>
    <s v="USD"/>
    <n v="1442426171"/>
    <n v="1439834171"/>
    <b v="0"/>
    <n v="41"/>
    <b v="1"/>
    <s v="theater/spaces"/>
    <x v="2259"/>
    <n v="45.536585365853661"/>
    <x v="1"/>
    <x v="38"/>
    <d v="2015-08-17T17:56:11"/>
    <d v="2015-09-16T17:56:11"/>
  </r>
  <r>
    <x v="15"/>
    <n v="1500"/>
    <x v="0"/>
    <s v="US"/>
    <s v="USD"/>
    <n v="1476479447"/>
    <n v="1471295447"/>
    <b v="0"/>
    <n v="29"/>
    <b v="1"/>
    <s v="theater/spaces"/>
    <x v="31"/>
    <n v="51.724137931034484"/>
    <x v="1"/>
    <x v="38"/>
    <d v="2016-08-15T21:10:47"/>
    <d v="2016-10-14T21:10:47"/>
  </r>
  <r>
    <x v="28"/>
    <n v="1272"/>
    <x v="0"/>
    <s v="US"/>
    <s v="USD"/>
    <n v="1441933459"/>
    <n v="1439341459"/>
    <b v="0"/>
    <n v="25"/>
    <b v="1"/>
    <s v="theater/spaces"/>
    <x v="66"/>
    <n v="50.88"/>
    <x v="1"/>
    <x v="38"/>
    <d v="2015-08-12T01:04:19"/>
    <d v="2015-09-11T01:04:19"/>
  </r>
  <r>
    <x v="9"/>
    <n v="4396"/>
    <x v="0"/>
    <s v="US"/>
    <s v="USD"/>
    <n v="1471487925"/>
    <n v="1468895925"/>
    <b v="0"/>
    <n v="23"/>
    <b v="1"/>
    <s v="theater/spaces"/>
    <x v="2260"/>
    <n v="191.13043478260869"/>
    <x v="1"/>
    <x v="38"/>
    <d v="2016-07-19T02:38:45"/>
    <d v="2016-08-18T02:38:45"/>
  </r>
  <r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x v="38"/>
    <d v="2016-10-01T12:50:55"/>
    <d v="2016-11-01T03:59:00"/>
  </r>
  <r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x v="38"/>
    <d v="2013-04-04T13:26:49"/>
    <d v="2013-05-04T13:26:49"/>
  </r>
  <r>
    <x v="31"/>
    <n v="31683"/>
    <x v="0"/>
    <s v="US"/>
    <s v="USD"/>
    <n v="1376654340"/>
    <n v="1373568644"/>
    <b v="0"/>
    <n v="329"/>
    <b v="1"/>
    <s v="theater/spaces"/>
    <x v="2263"/>
    <n v="96.300911854103347"/>
    <x v="1"/>
    <x v="38"/>
    <d v="2013-07-11T18:50:44"/>
    <d v="2013-08-16T11:59:00"/>
  </r>
  <r>
    <x v="2"/>
    <n v="1066"/>
    <x v="0"/>
    <s v="US"/>
    <s v="USD"/>
    <n v="1285995540"/>
    <n v="1279574773"/>
    <b v="0"/>
    <n v="32"/>
    <b v="1"/>
    <s v="theater/spaces"/>
    <x v="2264"/>
    <n v="33.3125"/>
    <x v="1"/>
    <x v="38"/>
    <d v="2010-07-19T21:26:13"/>
    <d v="2010-10-02T04:59:00"/>
  </r>
  <r>
    <x v="28"/>
    <n v="1005"/>
    <x v="0"/>
    <s v="US"/>
    <s v="USD"/>
    <n v="1457071397"/>
    <n v="1451887397"/>
    <b v="0"/>
    <n v="27"/>
    <b v="1"/>
    <s v="theater/spaces"/>
    <x v="10"/>
    <n v="37.222222222222221"/>
    <x v="1"/>
    <x v="38"/>
    <d v="2016-01-04T06:03:17"/>
    <d v="2016-03-04T06:03:17"/>
  </r>
  <r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x v="38"/>
    <d v="2013-12-02T19:03:58"/>
    <d v="2013-12-29T07:59:00"/>
  </r>
  <r>
    <x v="9"/>
    <n v="3225"/>
    <x v="0"/>
    <s v="US"/>
    <s v="USD"/>
    <n v="1435359600"/>
    <n v="1434999621"/>
    <b v="0"/>
    <n v="42"/>
    <b v="1"/>
    <s v="theater/spaces"/>
    <x v="1881"/>
    <n v="76.785714285714292"/>
    <x v="1"/>
    <x v="38"/>
    <d v="2015-06-22T19:00:21"/>
    <d v="2015-06-26T23:00:00"/>
  </r>
  <r>
    <x v="386"/>
    <n v="9170"/>
    <x v="0"/>
    <s v="US"/>
    <s v="USD"/>
    <n v="1453323048"/>
    <n v="1450731048"/>
    <b v="0"/>
    <n v="95"/>
    <b v="1"/>
    <s v="theater/spaces"/>
    <x v="2266"/>
    <n v="96.526315789473685"/>
    <x v="1"/>
    <x v="38"/>
    <d v="2015-12-21T20:50:48"/>
    <d v="2016-01-20T20:50:48"/>
  </r>
  <r>
    <x v="15"/>
    <n v="1920"/>
    <x v="0"/>
    <s v="GB"/>
    <s v="GBP"/>
    <n v="1444149047"/>
    <n v="1441557047"/>
    <b v="0"/>
    <n v="37"/>
    <b v="1"/>
    <s v="theater/spaces"/>
    <x v="602"/>
    <n v="51.891891891891895"/>
    <x v="1"/>
    <x v="38"/>
    <d v="2015-09-06T16:30:47"/>
    <d v="2015-10-06T16:30:47"/>
  </r>
  <r>
    <x v="36"/>
    <n v="16501"/>
    <x v="0"/>
    <s v="CA"/>
    <s v="CAD"/>
    <n v="1429152600"/>
    <n v="1426815699"/>
    <b v="0"/>
    <n v="128"/>
    <b v="1"/>
    <s v="theater/spaces"/>
    <x v="2267"/>
    <n v="128.9140625"/>
    <x v="1"/>
    <x v="38"/>
    <d v="2015-03-20T01:41:39"/>
    <d v="2015-04-16T02:50:00"/>
  </r>
  <r>
    <x v="14"/>
    <n v="13121"/>
    <x v="0"/>
    <s v="US"/>
    <s v="USD"/>
    <n v="1454433998"/>
    <n v="1453137998"/>
    <b v="0"/>
    <n v="156"/>
    <b v="1"/>
    <s v="theater/spaces"/>
    <x v="2268"/>
    <n v="84.108974358974365"/>
    <x v="1"/>
    <x v="38"/>
    <d v="2016-01-18T17:26:38"/>
    <d v="2016-02-02T17:26:38"/>
  </r>
  <r>
    <x v="23"/>
    <n v="5308.26"/>
    <x v="0"/>
    <s v="US"/>
    <s v="USD"/>
    <n v="1408679055"/>
    <n v="1406087055"/>
    <b v="0"/>
    <n v="64"/>
    <b v="1"/>
    <s v="theater/spaces"/>
    <x v="2269"/>
    <n v="82.941562500000003"/>
    <x v="1"/>
    <x v="38"/>
    <d v="2014-07-23T03:44:15"/>
    <d v="2014-08-22T03:44:15"/>
  </r>
  <r>
    <x v="278"/>
    <n v="15077"/>
    <x v="0"/>
    <s v="US"/>
    <s v="USD"/>
    <n v="1410324720"/>
    <n v="1407784586"/>
    <b v="0"/>
    <n v="58"/>
    <b v="1"/>
    <s v="theater/spaces"/>
    <x v="2270"/>
    <n v="259.94827586206895"/>
    <x v="1"/>
    <x v="38"/>
    <d v="2014-08-11T19:16:26"/>
    <d v="2014-09-10T04:52:00"/>
  </r>
  <r>
    <x v="2"/>
    <n v="745"/>
    <x v="0"/>
    <s v="US"/>
    <s v="USD"/>
    <n v="1461762960"/>
    <n v="1457999054"/>
    <b v="0"/>
    <n v="20"/>
    <b v="1"/>
    <s v="theater/spaces"/>
    <x v="2271"/>
    <n v="37.25"/>
    <x v="1"/>
    <x v="38"/>
    <d v="2016-03-14T23:44:14"/>
    <d v="2016-04-27T13:16:00"/>
  </r>
  <r>
    <x v="10"/>
    <n v="8320"/>
    <x v="0"/>
    <s v="US"/>
    <s v="USD"/>
    <n v="1420060920"/>
    <n v="1417556262"/>
    <b v="0"/>
    <n v="47"/>
    <b v="1"/>
    <s v="theater/spaces"/>
    <x v="2272"/>
    <n v="177.02127659574469"/>
    <x v="1"/>
    <x v="38"/>
    <d v="2014-12-02T21:37:42"/>
    <d v="2014-12-31T21:22:00"/>
  </r>
  <r>
    <x v="192"/>
    <n v="4000"/>
    <x v="0"/>
    <s v="US"/>
    <s v="USD"/>
    <n v="1434241255"/>
    <n v="1431649255"/>
    <b v="0"/>
    <n v="54"/>
    <b v="1"/>
    <s v="theater/spaces"/>
    <x v="313"/>
    <n v="74.074074074074076"/>
    <x v="1"/>
    <x v="38"/>
    <d v="2015-05-15T00:20:55"/>
    <d v="2015-06-14T00:20:55"/>
  </r>
  <r>
    <x v="20"/>
    <n v="636"/>
    <x v="0"/>
    <s v="US"/>
    <s v="USD"/>
    <n v="1462420960"/>
    <n v="1459828960"/>
    <b v="0"/>
    <n v="9"/>
    <b v="1"/>
    <s v="theater/spaces"/>
    <x v="938"/>
    <n v="70.666666666666671"/>
    <x v="1"/>
    <x v="38"/>
    <d v="2016-04-05T04:02:40"/>
    <d v="2016-05-05T04:02:40"/>
  </r>
  <r>
    <x v="8"/>
    <n v="827"/>
    <x v="2"/>
    <s v="GB"/>
    <s v="GBP"/>
    <n v="1486547945"/>
    <n v="1483955945"/>
    <b v="1"/>
    <n v="35"/>
    <b v="0"/>
    <s v="theater/spaces"/>
    <x v="2273"/>
    <n v="23.62857142857143"/>
    <x v="1"/>
    <x v="38"/>
    <d v="2017-01-09T09:59:05"/>
    <d v="2017-02-08T09:59:05"/>
  </r>
  <r>
    <x v="63"/>
    <n v="75"/>
    <x v="2"/>
    <s v="US"/>
    <s v="USD"/>
    <n v="1432828740"/>
    <n v="1430237094"/>
    <b v="0"/>
    <n v="2"/>
    <b v="0"/>
    <s v="theater/spaces"/>
    <x v="840"/>
    <n v="37.5"/>
    <x v="1"/>
    <x v="38"/>
    <d v="2015-04-28T16:04:54"/>
    <d v="2015-05-28T15:59:00"/>
  </r>
  <r>
    <x v="3"/>
    <n v="40"/>
    <x v="2"/>
    <s v="US"/>
    <s v="USD"/>
    <n v="1412222340"/>
    <n v="1407781013"/>
    <b v="0"/>
    <n v="3"/>
    <b v="0"/>
    <s v="theater/spaces"/>
    <x v="177"/>
    <n v="13.333333333333334"/>
    <x v="1"/>
    <x v="38"/>
    <d v="2014-08-11T18:16:53"/>
    <d v="2014-10-02T03:59:00"/>
  </r>
  <r>
    <x v="43"/>
    <n v="0"/>
    <x v="2"/>
    <s v="US"/>
    <s v="USD"/>
    <n v="1425258240"/>
    <n v="1422043154"/>
    <b v="0"/>
    <n v="0"/>
    <b v="0"/>
    <s v="theater/spaces"/>
    <x v="109"/>
    <e v="#DIV/0!"/>
    <x v="1"/>
    <x v="38"/>
    <d v="2015-01-23T19:59:14"/>
    <d v="2015-03-02T01:04:00"/>
  </r>
  <r>
    <x v="22"/>
    <n v="1"/>
    <x v="2"/>
    <s v="US"/>
    <s v="USD"/>
    <n v="1420844390"/>
    <n v="1415660390"/>
    <b v="0"/>
    <n v="1"/>
    <b v="0"/>
    <s v="theater/spaces"/>
    <x v="2274"/>
    <n v="1"/>
    <x v="1"/>
    <x v="38"/>
    <d v="2014-11-10T22:59:50"/>
    <d v="2015-01-09T22:59:50"/>
  </r>
  <r>
    <x v="31"/>
    <n v="0"/>
    <x v="2"/>
    <s v="US"/>
    <s v="USD"/>
    <n v="1412003784"/>
    <n v="1406819784"/>
    <b v="0"/>
    <n v="0"/>
    <b v="0"/>
    <s v="theater/spaces"/>
    <x v="109"/>
    <e v="#DIV/0!"/>
    <x v="1"/>
    <x v="38"/>
    <d v="2014-07-31T15:16:24"/>
    <d v="2014-09-29T15:16:24"/>
  </r>
  <r>
    <x v="63"/>
    <n v="0"/>
    <x v="2"/>
    <s v="GB"/>
    <s v="GBP"/>
    <n v="1459694211"/>
    <n v="1457105811"/>
    <b v="0"/>
    <n v="0"/>
    <b v="0"/>
    <s v="theater/spaces"/>
    <x v="109"/>
    <e v="#DIV/0!"/>
    <x v="1"/>
    <x v="38"/>
    <d v="2016-03-04T15:36:51"/>
    <d v="2016-04-03T14:36:51"/>
  </r>
  <r>
    <x v="102"/>
    <n v="3"/>
    <x v="2"/>
    <s v="IT"/>
    <s v="EUR"/>
    <n v="1463734740"/>
    <n v="1459414740"/>
    <b v="0"/>
    <n v="3"/>
    <b v="0"/>
    <s v="theater/spaces"/>
    <x v="374"/>
    <n v="1"/>
    <x v="1"/>
    <x v="38"/>
    <d v="2016-03-31T08:59:00"/>
    <d v="2016-05-20T08:59:00"/>
  </r>
  <r>
    <x v="36"/>
    <n v="451"/>
    <x v="2"/>
    <s v="US"/>
    <s v="USD"/>
    <n v="1407536846"/>
    <n v="1404944846"/>
    <b v="0"/>
    <n v="11"/>
    <b v="0"/>
    <s v="theater/spaces"/>
    <x v="2275"/>
    <n v="41"/>
    <x v="1"/>
    <x v="38"/>
    <d v="2014-07-09T22:27:26"/>
    <d v="2014-08-08T22:27:26"/>
  </r>
  <r>
    <x v="135"/>
    <n v="335"/>
    <x v="2"/>
    <s v="US"/>
    <s v="USD"/>
    <n v="1443422134"/>
    <n v="1440830134"/>
    <b v="0"/>
    <n v="6"/>
    <b v="0"/>
    <s v="theater/spaces"/>
    <x v="2276"/>
    <n v="55.833333333333336"/>
    <x v="1"/>
    <x v="38"/>
    <d v="2015-08-29T06:35:34"/>
    <d v="2015-09-28T06:35:34"/>
  </r>
  <r>
    <x v="80"/>
    <n v="0"/>
    <x v="2"/>
    <s v="US"/>
    <s v="USD"/>
    <n v="1407955748"/>
    <n v="1405363748"/>
    <b v="0"/>
    <n v="0"/>
    <b v="0"/>
    <s v="theater/spaces"/>
    <x v="109"/>
    <e v="#DIV/0!"/>
    <x v="1"/>
    <x v="38"/>
    <d v="2014-07-14T18:49:08"/>
    <d v="2014-08-13T18:49:08"/>
  </r>
  <r>
    <x v="3"/>
    <n v="6684"/>
    <x v="2"/>
    <s v="US"/>
    <s v="USD"/>
    <n v="1443636000"/>
    <n v="1441111892"/>
    <b v="0"/>
    <n v="67"/>
    <b v="0"/>
    <s v="theater/spaces"/>
    <x v="2277"/>
    <n v="99.761194029850742"/>
    <x v="1"/>
    <x v="38"/>
    <d v="2015-09-01T12:51:32"/>
    <d v="2015-09-30T18:00:00"/>
  </r>
  <r>
    <x v="9"/>
    <n v="587"/>
    <x v="2"/>
    <s v="US"/>
    <s v="USD"/>
    <n v="1477174138"/>
    <n v="1474150138"/>
    <b v="0"/>
    <n v="23"/>
    <b v="0"/>
    <s v="theater/spaces"/>
    <x v="2278"/>
    <n v="25.521739130434781"/>
    <x v="1"/>
    <x v="38"/>
    <d v="2016-09-17T22:08:58"/>
    <d v="2016-10-22T22:08:58"/>
  </r>
  <r>
    <x v="96"/>
    <n v="8471"/>
    <x v="2"/>
    <s v="US"/>
    <s v="USD"/>
    <n v="1448175540"/>
    <n v="1445483246"/>
    <b v="0"/>
    <n v="72"/>
    <b v="0"/>
    <s v="theater/spaces"/>
    <x v="2279"/>
    <n v="117.65277777777777"/>
    <x v="1"/>
    <x v="38"/>
    <d v="2015-10-22T03:07:26"/>
    <d v="2015-11-22T06:59:00"/>
  </r>
  <r>
    <x v="31"/>
    <n v="10"/>
    <x v="2"/>
    <s v="US"/>
    <s v="USD"/>
    <n v="1406683172"/>
    <n v="1404523172"/>
    <b v="0"/>
    <n v="2"/>
    <b v="0"/>
    <s v="theater/spaces"/>
    <x v="167"/>
    <n v="5"/>
    <x v="1"/>
    <x v="38"/>
    <d v="2014-07-05T01:19:32"/>
    <d v="2014-07-30T01:19:32"/>
  </r>
  <r>
    <x v="90"/>
    <n v="41950"/>
    <x v="2"/>
    <s v="AU"/>
    <s v="AUD"/>
    <n v="1468128537"/>
    <n v="1465536537"/>
    <b v="0"/>
    <n v="15"/>
    <b v="0"/>
    <s v="theater/spaces"/>
    <x v="2280"/>
    <n v="2796.6666666666665"/>
    <x v="1"/>
    <x v="38"/>
    <d v="2016-06-10T05:28:57"/>
    <d v="2016-07-10T05:28:57"/>
  </r>
  <r>
    <x v="6"/>
    <n v="200"/>
    <x v="2"/>
    <s v="NZ"/>
    <s v="NZD"/>
    <n v="1441837879"/>
    <n v="1439245879"/>
    <b v="0"/>
    <n v="1"/>
    <b v="0"/>
    <s v="theater/spaces"/>
    <x v="453"/>
    <n v="200"/>
    <x v="1"/>
    <x v="38"/>
    <d v="2015-08-10T22:31:19"/>
    <d v="2015-09-09T22:31:19"/>
  </r>
  <r>
    <x v="65"/>
    <n v="175"/>
    <x v="2"/>
    <s v="US"/>
    <s v="USD"/>
    <n v="1445013352"/>
    <n v="1442421352"/>
    <b v="0"/>
    <n v="2"/>
    <b v="0"/>
    <s v="theater/spaces"/>
    <x v="2281"/>
    <n v="87.5"/>
    <x v="1"/>
    <x v="38"/>
    <d v="2015-09-16T16:35:52"/>
    <d v="2015-10-16T16:35:52"/>
  </r>
  <r>
    <x v="28"/>
    <n v="141"/>
    <x v="2"/>
    <s v="US"/>
    <s v="USD"/>
    <n v="1418587234"/>
    <n v="1415995234"/>
    <b v="0"/>
    <n v="7"/>
    <b v="0"/>
    <s v="theater/spaces"/>
    <x v="2282"/>
    <n v="20.142857142857142"/>
    <x v="1"/>
    <x v="38"/>
    <d v="2014-11-14T20:00:34"/>
    <d v="2014-12-14T20:00:34"/>
  </r>
  <r>
    <x v="3"/>
    <n v="334"/>
    <x v="2"/>
    <s v="GB"/>
    <s v="GBP"/>
    <n v="1481132169"/>
    <n v="1479317769"/>
    <b v="0"/>
    <n v="16"/>
    <b v="0"/>
    <s v="theater/spaces"/>
    <x v="2283"/>
    <n v="20.875"/>
    <x v="1"/>
    <x v="38"/>
    <d v="2016-11-16T17:36:09"/>
    <d v="2016-12-07T17:36:09"/>
  </r>
  <r>
    <x v="14"/>
    <n v="7173"/>
    <x v="2"/>
    <s v="US"/>
    <s v="USD"/>
    <n v="1429595940"/>
    <n v="1428082481"/>
    <b v="0"/>
    <n v="117"/>
    <b v="0"/>
    <s v="theater/spaces"/>
    <x v="2284"/>
    <n v="61.307692307692307"/>
    <x v="1"/>
    <x v="38"/>
    <d v="2015-04-03T17:34:41"/>
    <d v="2015-04-21T05:59:00"/>
  </r>
  <r>
    <x v="14"/>
    <n v="2"/>
    <x v="2"/>
    <s v="US"/>
    <s v="USD"/>
    <n v="1477791960"/>
    <n v="1476549262"/>
    <b v="0"/>
    <n v="2"/>
    <b v="0"/>
    <s v="theater/spaces"/>
    <x v="374"/>
    <n v="1"/>
    <x v="1"/>
    <x v="38"/>
    <d v="2016-10-15T16:34:22"/>
    <d v="2016-10-30T01:46:00"/>
  </r>
  <r>
    <x v="387"/>
    <n v="645"/>
    <x v="2"/>
    <s v="US"/>
    <s v="USD"/>
    <n v="1434309540"/>
    <n v="1429287900"/>
    <b v="0"/>
    <n v="7"/>
    <b v="0"/>
    <s v="theater/spaces"/>
    <x v="2285"/>
    <n v="92.142857142857139"/>
    <x v="1"/>
    <x v="38"/>
    <d v="2015-04-17T16:25:00"/>
    <d v="2015-06-14T19:19:00"/>
  </r>
  <r>
    <x v="31"/>
    <n v="22"/>
    <x v="2"/>
    <s v="FR"/>
    <s v="EUR"/>
    <n v="1457617359"/>
    <n v="1455025359"/>
    <b v="0"/>
    <n v="3"/>
    <b v="0"/>
    <s v="theater/spaces"/>
    <x v="2286"/>
    <n v="7.333333333333333"/>
    <x v="1"/>
    <x v="38"/>
    <d v="2016-02-09T13:42:39"/>
    <d v="2016-03-10T13:42:39"/>
  </r>
  <r>
    <x v="36"/>
    <n v="1296"/>
    <x v="2"/>
    <s v="US"/>
    <s v="USD"/>
    <n v="1471573640"/>
    <n v="1467253640"/>
    <b v="0"/>
    <n v="20"/>
    <b v="0"/>
    <s v="theater/spaces"/>
    <x v="2287"/>
    <n v="64.8"/>
    <x v="1"/>
    <x v="38"/>
    <d v="2016-06-30T02:27:20"/>
    <d v="2016-08-19T02:27:20"/>
  </r>
  <r>
    <x v="3"/>
    <n v="1506"/>
    <x v="2"/>
    <s v="US"/>
    <s v="USD"/>
    <n v="1444405123"/>
    <n v="1439221123"/>
    <b v="0"/>
    <n v="50"/>
    <b v="0"/>
    <s v="theater/spaces"/>
    <x v="2288"/>
    <n v="30.12"/>
    <x v="1"/>
    <x v="38"/>
    <d v="2015-08-10T15:38:43"/>
    <d v="2015-10-09T15:38:43"/>
  </r>
  <r>
    <x v="29"/>
    <n v="105"/>
    <x v="2"/>
    <s v="CA"/>
    <s v="CAD"/>
    <n v="1488495478"/>
    <n v="1485903478"/>
    <b v="0"/>
    <n v="2"/>
    <b v="0"/>
    <s v="theater/spaces"/>
    <x v="2289"/>
    <n v="52.5"/>
    <x v="1"/>
    <x v="38"/>
    <d v="2017-01-31T22:57:58"/>
    <d v="2017-03-02T22:57:58"/>
  </r>
  <r>
    <x v="127"/>
    <n v="71"/>
    <x v="2"/>
    <s v="US"/>
    <s v="USD"/>
    <n v="1424920795"/>
    <n v="1422328795"/>
    <b v="0"/>
    <n v="3"/>
    <b v="0"/>
    <s v="theater/spaces"/>
    <x v="2290"/>
    <n v="23.666666666666668"/>
    <x v="1"/>
    <x v="38"/>
    <d v="2015-01-27T03:19:55"/>
    <d v="2015-02-26T03:19:55"/>
  </r>
  <r>
    <x v="388"/>
    <n v="11226"/>
    <x v="2"/>
    <s v="US"/>
    <s v="USD"/>
    <n v="1427040435"/>
    <n v="1424452035"/>
    <b v="0"/>
    <n v="27"/>
    <b v="0"/>
    <s v="theater/spaces"/>
    <x v="2291"/>
    <n v="415.77777777777777"/>
    <x v="1"/>
    <x v="38"/>
    <d v="2015-02-20T17:07:15"/>
    <d v="2015-03-22T16:07:15"/>
  </r>
  <r>
    <x v="71"/>
    <n v="376"/>
    <x v="2"/>
    <s v="US"/>
    <s v="USD"/>
    <n v="1419644444"/>
    <n v="1414456844"/>
    <b v="0"/>
    <n v="7"/>
    <b v="0"/>
    <s v="theater/spaces"/>
    <x v="2292"/>
    <n v="53.714285714285715"/>
    <x v="1"/>
    <x v="38"/>
    <d v="2014-10-28T00:40:44"/>
    <d v="2014-12-27T01:40:44"/>
  </r>
  <r>
    <x v="80"/>
    <n v="2103"/>
    <x v="2"/>
    <s v="US"/>
    <s v="USD"/>
    <n v="1442722891"/>
    <n v="1440130891"/>
    <b v="0"/>
    <n v="5"/>
    <b v="0"/>
    <s v="theater/spaces"/>
    <x v="2293"/>
    <n v="420.6"/>
    <x v="1"/>
    <x v="38"/>
    <d v="2015-08-21T04:21:31"/>
    <d v="2015-09-20T04:21:31"/>
  </r>
  <r>
    <x v="7"/>
    <n v="0"/>
    <x v="2"/>
    <s v="US"/>
    <s v="USD"/>
    <n v="1447628946"/>
    <n v="1445033346"/>
    <b v="0"/>
    <n v="0"/>
    <b v="0"/>
    <s v="theater/spaces"/>
    <x v="109"/>
    <e v="#DIV/0!"/>
    <x v="1"/>
    <x v="38"/>
    <d v="2015-10-16T22:09:06"/>
    <d v="2015-11-15T23:09:06"/>
  </r>
  <r>
    <x v="22"/>
    <n v="56"/>
    <x v="2"/>
    <s v="US"/>
    <s v="USD"/>
    <n v="1409547600"/>
    <n v="1406986278"/>
    <b v="0"/>
    <n v="3"/>
    <b v="0"/>
    <s v="theater/spaces"/>
    <x v="1228"/>
    <n v="18.666666666666668"/>
    <x v="1"/>
    <x v="38"/>
    <d v="2014-08-02T13:31:18"/>
    <d v="2014-09-01T05:00:00"/>
  </r>
  <r>
    <x v="389"/>
    <n v="470"/>
    <x v="2"/>
    <s v="US"/>
    <s v="USD"/>
    <n v="1430851680"/>
    <n v="1428340931"/>
    <b v="0"/>
    <n v="6"/>
    <b v="0"/>
    <s v="theater/spaces"/>
    <x v="2294"/>
    <n v="78.333333333333329"/>
    <x v="1"/>
    <x v="38"/>
    <d v="2015-04-06T17:22:11"/>
    <d v="2015-05-05T18:48:00"/>
  </r>
  <r>
    <x v="31"/>
    <n v="610"/>
    <x v="2"/>
    <s v="US"/>
    <s v="USD"/>
    <n v="1443561159"/>
    <n v="1440969159"/>
    <b v="0"/>
    <n v="9"/>
    <b v="0"/>
    <s v="theater/spaces"/>
    <x v="2295"/>
    <n v="67.777777777777771"/>
    <x v="1"/>
    <x v="38"/>
    <d v="2015-08-30T21:12:39"/>
    <d v="2015-09-29T21:12:39"/>
  </r>
  <r>
    <x v="22"/>
    <n v="50"/>
    <x v="2"/>
    <s v="IT"/>
    <s v="EUR"/>
    <n v="1439827559"/>
    <n v="1434643559"/>
    <b v="0"/>
    <n v="3"/>
    <b v="0"/>
    <s v="theater/spaces"/>
    <x v="1161"/>
    <n v="16.666666666666668"/>
    <x v="1"/>
    <x v="38"/>
    <d v="2015-06-18T16:05:59"/>
    <d v="2015-08-17T16:05:59"/>
  </r>
  <r>
    <x v="22"/>
    <n v="125"/>
    <x v="2"/>
    <s v="US"/>
    <s v="USD"/>
    <n v="1482294990"/>
    <n v="1477107390"/>
    <b v="0"/>
    <n v="2"/>
    <b v="0"/>
    <s v="theater/spaces"/>
    <x v="895"/>
    <n v="62.5"/>
    <x v="1"/>
    <x v="38"/>
    <d v="2016-10-22T03:36:30"/>
    <d v="2016-12-21T04:36:30"/>
  </r>
  <r>
    <x v="99"/>
    <n v="126"/>
    <x v="2"/>
    <s v="US"/>
    <s v="USD"/>
    <n v="1420724460"/>
    <n v="1418046247"/>
    <b v="0"/>
    <n v="3"/>
    <b v="0"/>
    <s v="theater/spaces"/>
    <x v="2296"/>
    <n v="42"/>
    <x v="1"/>
    <x v="38"/>
    <d v="2014-12-08T13:44:07"/>
    <d v="2015-01-08T13:41:00"/>
  </r>
  <r>
    <x v="31"/>
    <n v="5854"/>
    <x v="2"/>
    <s v="US"/>
    <s v="USD"/>
    <n v="1468029540"/>
    <n v="1465304483"/>
    <b v="0"/>
    <n v="45"/>
    <b v="0"/>
    <s v="theater/spaces"/>
    <x v="2297"/>
    <n v="130.0888888888889"/>
    <x v="1"/>
    <x v="38"/>
    <d v="2016-06-07T13:01:23"/>
    <d v="2016-07-09T01:59:00"/>
  </r>
  <r>
    <x v="390"/>
    <n v="11432"/>
    <x v="2"/>
    <s v="US"/>
    <s v="USD"/>
    <n v="1430505545"/>
    <n v="1425325145"/>
    <b v="0"/>
    <n v="9"/>
    <b v="0"/>
    <s v="theater/spaces"/>
    <x v="2298"/>
    <n v="1270.2222222222222"/>
    <x v="1"/>
    <x v="38"/>
    <d v="2015-03-02T19:39:05"/>
    <d v="2015-05-01T18:39:05"/>
  </r>
  <r>
    <x v="10"/>
    <n v="796"/>
    <x v="2"/>
    <s v="US"/>
    <s v="USD"/>
    <n v="1471214743"/>
    <n v="1468622743"/>
    <b v="0"/>
    <n v="9"/>
    <b v="0"/>
    <s v="theater/spaces"/>
    <x v="2299"/>
    <n v="88.444444444444443"/>
    <x v="1"/>
    <x v="38"/>
    <d v="2016-07-15T22:45:43"/>
    <d v="2016-08-14T22:45:43"/>
  </r>
  <r>
    <x v="57"/>
    <n v="1183.19"/>
    <x v="2"/>
    <s v="US"/>
    <s v="USD"/>
    <n v="1444946400"/>
    <n v="1441723912"/>
    <b v="0"/>
    <n v="21"/>
    <b v="0"/>
    <s v="theater/spaces"/>
    <x v="2300"/>
    <n v="56.342380952380957"/>
    <x v="1"/>
    <x v="38"/>
    <d v="2015-09-08T14:51:52"/>
    <d v="2015-10-15T22:00:00"/>
  </r>
  <r>
    <x v="23"/>
    <n v="910"/>
    <x v="2"/>
    <s v="CA"/>
    <s v="CAD"/>
    <n v="1401595140"/>
    <n v="1398980941"/>
    <b v="0"/>
    <n v="17"/>
    <b v="0"/>
    <s v="theater/spaces"/>
    <x v="2301"/>
    <n v="53.529411764705884"/>
    <x v="1"/>
    <x v="38"/>
    <d v="2014-05-01T21:49:01"/>
    <d v="2014-06-01T03:59:00"/>
  </r>
  <r>
    <x v="57"/>
    <n v="25"/>
    <x v="2"/>
    <s v="US"/>
    <s v="USD"/>
    <n v="1442775956"/>
    <n v="1437591956"/>
    <b v="0"/>
    <n v="1"/>
    <b v="0"/>
    <s v="theater/spaces"/>
    <x v="1866"/>
    <n v="25"/>
    <x v="1"/>
    <x v="38"/>
    <d v="2015-07-22T19:05:56"/>
    <d v="2015-09-20T19:05:56"/>
  </r>
  <r>
    <x v="391"/>
    <n v="50"/>
    <x v="2"/>
    <s v="US"/>
    <s v="USD"/>
    <n v="1470011780"/>
    <n v="1464827780"/>
    <b v="0"/>
    <n v="1"/>
    <b v="0"/>
    <s v="theater/spaces"/>
    <x v="2302"/>
    <n v="50"/>
    <x v="1"/>
    <x v="38"/>
    <d v="2016-06-02T00:36:20"/>
    <d v="2016-08-01T00:36:20"/>
  </r>
  <r>
    <x v="22"/>
    <n v="795"/>
    <x v="2"/>
    <s v="US"/>
    <s v="USD"/>
    <n v="1432151326"/>
    <n v="1429559326"/>
    <b v="0"/>
    <n v="14"/>
    <b v="0"/>
    <s v="theater/spaces"/>
    <x v="2303"/>
    <n v="56.785714285714285"/>
    <x v="1"/>
    <x v="38"/>
    <d v="2015-04-20T19:48:46"/>
    <d v="2015-05-20T19:48:46"/>
  </r>
  <r>
    <x v="3"/>
    <n v="1715"/>
    <x v="2"/>
    <s v="GB"/>
    <s v="GBP"/>
    <n v="1475848800"/>
    <n v="1474027501"/>
    <b v="0"/>
    <n v="42"/>
    <b v="0"/>
    <s v="theater/spaces"/>
    <x v="2304"/>
    <n v="40.833333333333336"/>
    <x v="1"/>
    <x v="38"/>
    <d v="2016-09-16T12:05:01"/>
    <d v="2016-10-07T14:00:00"/>
  </r>
  <r>
    <x v="392"/>
    <n v="1758"/>
    <x v="2"/>
    <s v="US"/>
    <s v="USD"/>
    <n v="1454890620"/>
    <n v="1450724449"/>
    <b v="0"/>
    <n v="27"/>
    <b v="0"/>
    <s v="theater/spaces"/>
    <x v="2305"/>
    <n v="65.111111111111114"/>
    <x v="1"/>
    <x v="38"/>
    <d v="2015-12-21T19:00:49"/>
    <d v="2016-02-08T00:17:00"/>
  </r>
  <r>
    <x v="13"/>
    <n v="278"/>
    <x v="2"/>
    <s v="US"/>
    <s v="USD"/>
    <n v="1455251591"/>
    <n v="1452659591"/>
    <b v="0"/>
    <n v="5"/>
    <b v="0"/>
    <s v="theater/spaces"/>
    <x v="2306"/>
    <n v="55.6"/>
    <x v="1"/>
    <x v="38"/>
    <d v="2016-01-13T04:33:11"/>
    <d v="2016-02-12T04:33:11"/>
  </r>
  <r>
    <x v="14"/>
    <n v="1827"/>
    <x v="2"/>
    <s v="US"/>
    <s v="USD"/>
    <n v="1413816975"/>
    <n v="1411224975"/>
    <b v="0"/>
    <n v="13"/>
    <b v="0"/>
    <s v="theater/spaces"/>
    <x v="2307"/>
    <n v="140.53846153846155"/>
    <x v="1"/>
    <x v="38"/>
    <d v="2014-09-20T14:56:15"/>
    <d v="2014-10-20T14:56:15"/>
  </r>
  <r>
    <x v="30"/>
    <n v="300"/>
    <x v="2"/>
    <s v="FR"/>
    <s v="EUR"/>
    <n v="1437033360"/>
    <n v="1434445937"/>
    <b v="0"/>
    <n v="12"/>
    <b v="0"/>
    <s v="theater/spaces"/>
    <x v="746"/>
    <n v="25"/>
    <x v="1"/>
    <x v="38"/>
    <d v="2015-06-16T09:12:17"/>
    <d v="2015-07-16T07:56:00"/>
  </r>
  <r>
    <x v="194"/>
    <n v="6258"/>
    <x v="2"/>
    <s v="GB"/>
    <s v="GBP"/>
    <n v="1471939818"/>
    <n v="1467619818"/>
    <b v="0"/>
    <n v="90"/>
    <b v="0"/>
    <s v="theater/spaces"/>
    <x v="2308"/>
    <n v="69.533333333333331"/>
    <x v="1"/>
    <x v="38"/>
    <d v="2016-07-04T08:10:18"/>
    <d v="2016-08-23T08:10:18"/>
  </r>
  <r>
    <x v="393"/>
    <n v="11"/>
    <x v="2"/>
    <s v="US"/>
    <s v="USD"/>
    <n v="1434080706"/>
    <n v="1428896706"/>
    <b v="0"/>
    <n v="2"/>
    <b v="0"/>
    <s v="theater/spaces"/>
    <x v="2309"/>
    <n v="5.5"/>
    <x v="1"/>
    <x v="38"/>
    <d v="2015-04-13T03:45:06"/>
    <d v="2015-06-12T03:45:06"/>
  </r>
  <r>
    <x v="23"/>
    <n v="1185"/>
    <x v="2"/>
    <s v="AU"/>
    <s v="AUD"/>
    <n v="1422928800"/>
    <n v="1420235311"/>
    <b v="0"/>
    <n v="5"/>
    <b v="0"/>
    <s v="theater/spaces"/>
    <x v="2310"/>
    <n v="237"/>
    <x v="1"/>
    <x v="38"/>
    <d v="2015-01-02T21:48:31"/>
    <d v="2015-02-03T02:00:00"/>
  </r>
  <r>
    <x v="394"/>
    <n v="2476"/>
    <x v="2"/>
    <s v="US"/>
    <s v="USD"/>
    <n v="1413694800"/>
    <n v="1408986916"/>
    <b v="0"/>
    <n v="31"/>
    <b v="0"/>
    <s v="theater/spaces"/>
    <x v="2311"/>
    <n v="79.870967741935488"/>
    <x v="1"/>
    <x v="38"/>
    <d v="2014-08-25T17:15:16"/>
    <d v="2014-10-19T05:00:00"/>
  </r>
  <r>
    <x v="28"/>
    <n v="41"/>
    <x v="2"/>
    <s v="GB"/>
    <s v="GBP"/>
    <n v="1442440800"/>
    <n v="1440497876"/>
    <b v="0"/>
    <n v="4"/>
    <b v="0"/>
    <s v="theater/spaces"/>
    <x v="2312"/>
    <n v="10.25"/>
    <x v="1"/>
    <x v="38"/>
    <d v="2015-08-25T10:17:56"/>
    <d v="2015-09-16T22:00:00"/>
  </r>
  <r>
    <x v="79"/>
    <n v="7905"/>
    <x v="2"/>
    <s v="US"/>
    <s v="USD"/>
    <n v="1431372751"/>
    <n v="1430767951"/>
    <b v="0"/>
    <n v="29"/>
    <b v="0"/>
    <s v="theater/spaces"/>
    <x v="2313"/>
    <n v="272.58620689655174"/>
    <x v="1"/>
    <x v="38"/>
    <d v="2015-05-04T19:32:31"/>
    <d v="2015-05-11T19:32:31"/>
  </r>
  <r>
    <x v="63"/>
    <n v="26"/>
    <x v="2"/>
    <s v="US"/>
    <s v="USD"/>
    <n v="1430234394"/>
    <n v="1425053994"/>
    <b v="0"/>
    <n v="2"/>
    <b v="0"/>
    <s v="theater/spaces"/>
    <x v="2314"/>
    <n v="13"/>
    <x v="1"/>
    <x v="38"/>
    <d v="2015-02-27T16:19:54"/>
    <d v="2015-04-28T15:19:54"/>
  </r>
  <r>
    <x v="228"/>
    <n v="6633"/>
    <x v="2"/>
    <s v="US"/>
    <s v="USD"/>
    <n v="1409194810"/>
    <n v="1406170810"/>
    <b v="0"/>
    <n v="114"/>
    <b v="0"/>
    <s v="theater/spaces"/>
    <x v="2315"/>
    <n v="58.184210526315788"/>
    <x v="1"/>
    <x v="38"/>
    <d v="2014-07-24T03:00:10"/>
    <d v="2014-08-28T03:00:10"/>
  </r>
  <r>
    <x v="31"/>
    <n v="10"/>
    <x v="2"/>
    <s v="US"/>
    <s v="USD"/>
    <n v="1487465119"/>
    <n v="1484009119"/>
    <b v="0"/>
    <n v="1"/>
    <b v="0"/>
    <s v="theater/spaces"/>
    <x v="167"/>
    <n v="10"/>
    <x v="1"/>
    <x v="38"/>
    <d v="2017-01-10T00:45:19"/>
    <d v="2017-02-19T00:45:19"/>
  </r>
  <r>
    <x v="22"/>
    <n v="5328"/>
    <x v="2"/>
    <s v="US"/>
    <s v="USD"/>
    <n v="1412432220"/>
    <n v="1409753820"/>
    <b v="0"/>
    <n v="76"/>
    <b v="0"/>
    <s v="theater/spaces"/>
    <x v="2316"/>
    <n v="70.10526315789474"/>
    <x v="1"/>
    <x v="38"/>
    <d v="2014-09-03T14:17:00"/>
    <d v="2014-10-04T14:17:00"/>
  </r>
  <r>
    <x v="34"/>
    <n v="521"/>
    <x v="2"/>
    <s v="US"/>
    <s v="USD"/>
    <n v="1477968934"/>
    <n v="1472784934"/>
    <b v="0"/>
    <n v="9"/>
    <b v="0"/>
    <s v="theater/spaces"/>
    <x v="2317"/>
    <n v="57.888888888888886"/>
    <x v="1"/>
    <x v="38"/>
    <d v="2016-09-02T02:55:34"/>
    <d v="2016-11-01T02:55:34"/>
  </r>
  <r>
    <x v="395"/>
    <n v="4635"/>
    <x v="2"/>
    <s v="US"/>
    <s v="USD"/>
    <n v="1429291982"/>
    <n v="1426699982"/>
    <b v="0"/>
    <n v="37"/>
    <b v="0"/>
    <s v="theater/spaces"/>
    <x v="2318"/>
    <n v="125.27027027027027"/>
    <x v="1"/>
    <x v="38"/>
    <d v="2015-03-18T17:33:02"/>
    <d v="2015-04-17T17:33:02"/>
  </r>
  <r>
    <x v="96"/>
    <n v="0"/>
    <x v="2"/>
    <s v="US"/>
    <s v="USD"/>
    <n v="1411312250"/>
    <n v="1406128250"/>
    <b v="0"/>
    <n v="0"/>
    <b v="0"/>
    <s v="theater/spaces"/>
    <x v="109"/>
    <e v="#DIV/0!"/>
    <x v="1"/>
    <x v="38"/>
    <d v="2014-07-23T15:10:50"/>
    <d v="2014-09-21T15:10:50"/>
  </r>
  <r>
    <x v="3"/>
    <n v="300"/>
    <x v="2"/>
    <s v="SE"/>
    <s v="SEK"/>
    <n v="1465123427"/>
    <n v="1462531427"/>
    <b v="0"/>
    <n v="1"/>
    <b v="0"/>
    <s v="theater/spaces"/>
    <x v="419"/>
    <n v="300"/>
    <x v="1"/>
    <x v="38"/>
    <d v="2016-05-06T10:43:47"/>
    <d v="2016-06-05T10:43:47"/>
  </r>
  <r>
    <x v="47"/>
    <n v="430"/>
    <x v="2"/>
    <s v="US"/>
    <s v="USD"/>
    <n v="1427890925"/>
    <n v="1426681325"/>
    <b v="0"/>
    <n v="10"/>
    <b v="0"/>
    <s v="theater/spaces"/>
    <x v="2319"/>
    <n v="43"/>
    <x v="1"/>
    <x v="38"/>
    <d v="2015-03-18T12:22:05"/>
    <d v="2015-04-01T12:22:05"/>
  </r>
  <r>
    <x v="28"/>
    <n v="1"/>
    <x v="2"/>
    <s v="GB"/>
    <s v="GBP"/>
    <n v="1464354720"/>
    <n v="1463648360"/>
    <b v="0"/>
    <n v="1"/>
    <b v="0"/>
    <s v="theater/spaces"/>
    <x v="370"/>
    <n v="1"/>
    <x v="1"/>
    <x v="38"/>
    <d v="2016-05-19T08:59:20"/>
    <d v="2016-05-27T13:12:00"/>
  </r>
  <r>
    <x v="69"/>
    <n v="1550"/>
    <x v="2"/>
    <s v="SE"/>
    <s v="SEK"/>
    <n v="1467473723"/>
    <n v="1465832123"/>
    <b v="0"/>
    <n v="2"/>
    <b v="0"/>
    <s v="theater/spaces"/>
    <x v="691"/>
    <n v="775"/>
    <x v="1"/>
    <x v="38"/>
    <d v="2016-06-13T15:35:23"/>
    <d v="2016-07-02T15:35:23"/>
  </r>
  <r>
    <x v="3"/>
    <n v="5"/>
    <x v="2"/>
    <s v="US"/>
    <s v="USD"/>
    <n v="1427414732"/>
    <n v="1424826332"/>
    <b v="0"/>
    <n v="1"/>
    <b v="0"/>
    <s v="theater/spaces"/>
    <x v="833"/>
    <n v="5"/>
    <x v="1"/>
    <x v="38"/>
    <d v="2015-02-25T01:05:32"/>
    <d v="2015-03-27T00:05:32"/>
  </r>
  <r>
    <x v="396"/>
    <n v="128"/>
    <x v="2"/>
    <s v="NL"/>
    <s v="EUR"/>
    <n v="1462484196"/>
    <n v="1457303796"/>
    <b v="0"/>
    <n v="10"/>
    <b v="0"/>
    <s v="theater/spaces"/>
    <x v="2320"/>
    <n v="12.8"/>
    <x v="1"/>
    <x v="38"/>
    <d v="2016-03-06T22:36:36"/>
    <d v="2016-05-05T21:36:36"/>
  </r>
  <r>
    <x v="15"/>
    <n v="10"/>
    <x v="1"/>
    <s v="CA"/>
    <s v="CAD"/>
    <n v="1411748335"/>
    <n v="1406564335"/>
    <b v="0"/>
    <n v="1"/>
    <b v="0"/>
    <s v="theater/spaces"/>
    <x v="886"/>
    <n v="10"/>
    <x v="1"/>
    <x v="38"/>
    <d v="2014-07-28T16:18:55"/>
    <d v="2014-09-26T16:18:55"/>
  </r>
  <r>
    <x v="212"/>
    <n v="116"/>
    <x v="1"/>
    <s v="US"/>
    <s v="USD"/>
    <n v="1478733732"/>
    <n v="1478298132"/>
    <b v="0"/>
    <n v="2"/>
    <b v="0"/>
    <s v="theater/spaces"/>
    <x v="2321"/>
    <n v="58"/>
    <x v="1"/>
    <x v="38"/>
    <d v="2016-11-04T22:22:12"/>
    <d v="2016-11-09T23:22:12"/>
  </r>
  <r>
    <x v="152"/>
    <n v="85192"/>
    <x v="1"/>
    <s v="US"/>
    <s v="USD"/>
    <n v="1468108198"/>
    <n v="1465516198"/>
    <b v="0"/>
    <n v="348"/>
    <b v="0"/>
    <s v="theater/spaces"/>
    <x v="2322"/>
    <n v="244.80459770114942"/>
    <x v="1"/>
    <x v="38"/>
    <d v="2016-06-09T23:49:58"/>
    <d v="2016-07-09T23:49:58"/>
  </r>
  <r>
    <x v="397"/>
    <n v="26"/>
    <x v="1"/>
    <s v="US"/>
    <s v="USD"/>
    <n v="1422902601"/>
    <n v="1417718601"/>
    <b v="0"/>
    <n v="4"/>
    <b v="0"/>
    <s v="theater/spaces"/>
    <x v="2323"/>
    <n v="6.5"/>
    <x v="1"/>
    <x v="38"/>
    <d v="2014-12-04T18:43:21"/>
    <d v="2015-02-02T18:43:21"/>
  </r>
  <r>
    <x v="86"/>
    <n v="0"/>
    <x v="1"/>
    <s v="US"/>
    <s v="USD"/>
    <n v="1452142672"/>
    <n v="1449550672"/>
    <b v="0"/>
    <n v="0"/>
    <b v="0"/>
    <s v="theater/spaces"/>
    <x v="109"/>
    <e v="#DIV/0!"/>
    <x v="1"/>
    <x v="38"/>
    <d v="2015-12-08T04:57:52"/>
    <d v="2016-01-07T04:57:52"/>
  </r>
  <r>
    <x v="31"/>
    <n v="1040"/>
    <x v="1"/>
    <s v="US"/>
    <s v="USD"/>
    <n v="1459121162"/>
    <n v="1456532762"/>
    <b v="0"/>
    <n v="17"/>
    <b v="0"/>
    <s v="theater/spaces"/>
    <x v="2324"/>
    <n v="61.176470588235297"/>
    <x v="1"/>
    <x v="38"/>
    <d v="2016-02-27T00:26:02"/>
    <d v="2016-03-27T23:26:02"/>
  </r>
  <r>
    <x v="57"/>
    <n v="0"/>
    <x v="1"/>
    <s v="US"/>
    <s v="USD"/>
    <n v="1425242029"/>
    <n v="1422650029"/>
    <b v="0"/>
    <n v="0"/>
    <b v="0"/>
    <s v="theater/spaces"/>
    <x v="109"/>
    <e v="#DIV/0!"/>
    <x v="1"/>
    <x v="38"/>
    <d v="2015-01-30T20:33:49"/>
    <d v="2015-03-01T20:33:49"/>
  </r>
  <r>
    <x v="36"/>
    <n v="16291"/>
    <x v="3"/>
    <s v="US"/>
    <s v="USD"/>
    <n v="1489690141"/>
    <n v="1487101741"/>
    <b v="0"/>
    <n v="117"/>
    <b v="0"/>
    <s v="theater/plays"/>
    <x v="2325"/>
    <n v="139.23931623931625"/>
    <x v="1"/>
    <x v="6"/>
    <d v="2017-02-14T19:49:01"/>
    <d v="2017-03-16T18:49:01"/>
  </r>
  <r>
    <x v="21"/>
    <n v="10"/>
    <x v="3"/>
    <s v="US"/>
    <s v="USD"/>
    <n v="1492542819"/>
    <n v="1489090419"/>
    <b v="0"/>
    <n v="1"/>
    <b v="0"/>
    <s v="theater/plays"/>
    <x v="417"/>
    <n v="10"/>
    <x v="1"/>
    <x v="6"/>
    <d v="2017-03-09T20:13:39"/>
    <d v="2017-04-18T19:13:39"/>
  </r>
  <r>
    <x v="3"/>
    <n v="375"/>
    <x v="3"/>
    <s v="US"/>
    <s v="USD"/>
    <n v="1492145940"/>
    <n v="1489504916"/>
    <b v="0"/>
    <n v="4"/>
    <b v="0"/>
    <s v="theater/plays"/>
    <x v="2326"/>
    <n v="93.75"/>
    <x v="1"/>
    <x v="6"/>
    <d v="2017-03-14T15:21:56"/>
    <d v="2017-04-14T04:59:00"/>
  </r>
  <r>
    <x v="393"/>
    <n v="645"/>
    <x v="3"/>
    <s v="US"/>
    <s v="USD"/>
    <n v="1491656045"/>
    <n v="1489067645"/>
    <b v="0"/>
    <n v="12"/>
    <b v="0"/>
    <s v="theater/plays"/>
    <x v="2327"/>
    <n v="53.75"/>
    <x v="1"/>
    <x v="6"/>
    <d v="2017-03-09T13:54:05"/>
    <d v="2017-04-08T12:54:05"/>
  </r>
  <r>
    <x v="11"/>
    <n v="10"/>
    <x v="3"/>
    <s v="US"/>
    <s v="USD"/>
    <n v="1492759460"/>
    <n v="1487579060"/>
    <b v="0"/>
    <n v="1"/>
    <b v="0"/>
    <s v="theater/plays"/>
    <x v="108"/>
    <n v="10"/>
    <x v="1"/>
    <x v="6"/>
    <d v="2017-02-20T08:24:20"/>
    <d v="2017-04-21T07:24:20"/>
  </r>
  <r>
    <x v="2"/>
    <n v="540"/>
    <x v="3"/>
    <s v="GB"/>
    <s v="GBP"/>
    <n v="1490358834"/>
    <n v="1487770434"/>
    <b v="0"/>
    <n v="16"/>
    <b v="0"/>
    <s v="theater/plays"/>
    <x v="1277"/>
    <n v="33.75"/>
    <x v="1"/>
    <x v="6"/>
    <d v="2017-02-22T13:33:54"/>
    <d v="2017-03-24T12:33:54"/>
  </r>
  <r>
    <x v="28"/>
    <n v="225"/>
    <x v="3"/>
    <s v="GB"/>
    <s v="GBP"/>
    <n v="1490631419"/>
    <n v="1488820619"/>
    <b v="0"/>
    <n v="12"/>
    <b v="0"/>
    <s v="theater/plays"/>
    <x v="2328"/>
    <n v="18.75"/>
    <x v="1"/>
    <x v="6"/>
    <d v="2017-03-06T17:16:59"/>
    <d v="2017-03-27T16:16:59"/>
  </r>
  <r>
    <x v="398"/>
    <n v="162"/>
    <x v="3"/>
    <s v="US"/>
    <s v="USD"/>
    <n v="1491277121"/>
    <n v="1489376321"/>
    <b v="0"/>
    <n v="7"/>
    <b v="0"/>
    <s v="theater/plays"/>
    <x v="2329"/>
    <n v="23.142857142857142"/>
    <x v="1"/>
    <x v="6"/>
    <d v="2017-03-13T03:38:41"/>
    <d v="2017-04-04T03:38:41"/>
  </r>
  <r>
    <x v="2"/>
    <n v="639"/>
    <x v="3"/>
    <s v="GB"/>
    <s v="GBP"/>
    <n v="1491001140"/>
    <n v="1487847954"/>
    <b v="0"/>
    <n v="22"/>
    <b v="0"/>
    <s v="theater/plays"/>
    <x v="2330"/>
    <n v="29.045454545454547"/>
    <x v="1"/>
    <x v="6"/>
    <d v="2017-02-23T11:05:54"/>
    <d v="2017-03-31T22:59:00"/>
  </r>
  <r>
    <x v="15"/>
    <n v="50"/>
    <x v="3"/>
    <s v="US"/>
    <s v="USD"/>
    <n v="1493838720"/>
    <n v="1489439669"/>
    <b v="0"/>
    <n v="1"/>
    <b v="0"/>
    <s v="theater/plays"/>
    <x v="422"/>
    <n v="50"/>
    <x v="1"/>
    <x v="6"/>
    <d v="2017-03-13T21:14:29"/>
    <d v="2017-05-03T19:12:00"/>
  </r>
  <r>
    <x v="48"/>
    <n v="0"/>
    <x v="3"/>
    <s v="GB"/>
    <s v="GBP"/>
    <n v="1491233407"/>
    <n v="1489591807"/>
    <b v="0"/>
    <n v="0"/>
    <b v="0"/>
    <s v="theater/plays"/>
    <x v="109"/>
    <e v="#DIV/0!"/>
    <x v="1"/>
    <x v="6"/>
    <d v="2017-03-15T15:30:07"/>
    <d v="2017-04-03T15:30:07"/>
  </r>
  <r>
    <x v="63"/>
    <n v="2700"/>
    <x v="3"/>
    <s v="MX"/>
    <s v="MXN"/>
    <n v="1490416380"/>
    <n v="1487485760"/>
    <b v="0"/>
    <n v="6"/>
    <b v="0"/>
    <s v="theater/plays"/>
    <x v="2331"/>
    <n v="450"/>
    <x v="1"/>
    <x v="6"/>
    <d v="2017-02-19T06:29:20"/>
    <d v="2017-03-25T04:33:00"/>
  </r>
  <r>
    <x v="3"/>
    <n v="96"/>
    <x v="3"/>
    <s v="FR"/>
    <s v="EUR"/>
    <n v="1491581703"/>
    <n v="1488993303"/>
    <b v="0"/>
    <n v="4"/>
    <b v="0"/>
    <s v="theater/plays"/>
    <x v="2332"/>
    <n v="24"/>
    <x v="1"/>
    <x v="6"/>
    <d v="2017-03-08T17:15:03"/>
    <d v="2017-04-07T16:15:03"/>
  </r>
  <r>
    <x v="2"/>
    <n v="258"/>
    <x v="3"/>
    <s v="NL"/>
    <s v="EUR"/>
    <n v="1492372800"/>
    <n v="1488823488"/>
    <b v="0"/>
    <n v="8"/>
    <b v="0"/>
    <s v="theater/plays"/>
    <x v="2333"/>
    <n v="32.25"/>
    <x v="1"/>
    <x v="6"/>
    <d v="2017-03-06T18:04:48"/>
    <d v="2017-04-16T20:00:00"/>
  </r>
  <r>
    <x v="181"/>
    <n v="45"/>
    <x v="3"/>
    <s v="GB"/>
    <s v="GBP"/>
    <n v="1489922339"/>
    <n v="1487333939"/>
    <b v="0"/>
    <n v="3"/>
    <b v="0"/>
    <s v="theater/plays"/>
    <x v="2334"/>
    <n v="15"/>
    <x v="1"/>
    <x v="6"/>
    <d v="2017-02-17T12:18:59"/>
    <d v="2017-03-19T11:18:59"/>
  </r>
  <r>
    <x v="176"/>
    <n v="0"/>
    <x v="3"/>
    <s v="GB"/>
    <s v="GBP"/>
    <n v="1491726956"/>
    <n v="1489480556"/>
    <b v="0"/>
    <n v="0"/>
    <b v="0"/>
    <s v="theater/plays"/>
    <x v="109"/>
    <e v="#DIV/0!"/>
    <x v="1"/>
    <x v="6"/>
    <d v="2017-03-14T08:35:56"/>
    <d v="2017-04-09T08:35:56"/>
  </r>
  <r>
    <x v="3"/>
    <n v="7540"/>
    <x v="3"/>
    <s v="US"/>
    <s v="USD"/>
    <n v="1489903200"/>
    <n v="1488459307"/>
    <b v="0"/>
    <n v="30"/>
    <b v="0"/>
    <s v="theater/plays"/>
    <x v="2335"/>
    <n v="251.33333333333334"/>
    <x v="1"/>
    <x v="6"/>
    <d v="2017-03-02T12:55:07"/>
    <d v="2017-03-19T06:00:00"/>
  </r>
  <r>
    <x v="31"/>
    <n v="0"/>
    <x v="3"/>
    <s v="US"/>
    <s v="USD"/>
    <n v="1490659134"/>
    <n v="1485478734"/>
    <b v="0"/>
    <n v="0"/>
    <b v="0"/>
    <s v="theater/plays"/>
    <x v="109"/>
    <e v="#DIV/0!"/>
    <x v="1"/>
    <x v="6"/>
    <d v="2017-01-27T00:58:54"/>
    <d v="2017-03-27T23:58:54"/>
  </r>
  <r>
    <x v="63"/>
    <n v="5250"/>
    <x v="3"/>
    <s v="MX"/>
    <s v="MXN"/>
    <n v="1492356166"/>
    <n v="1488471766"/>
    <b v="0"/>
    <n v="12"/>
    <b v="0"/>
    <s v="theater/plays"/>
    <x v="1131"/>
    <n v="437.5"/>
    <x v="1"/>
    <x v="6"/>
    <d v="2017-03-02T16:22:46"/>
    <d v="2017-04-16T15:22:46"/>
  </r>
  <r>
    <x v="22"/>
    <n v="23505"/>
    <x v="0"/>
    <s v="US"/>
    <s v="USD"/>
    <n v="1415319355"/>
    <n v="1411859755"/>
    <b v="1"/>
    <n v="213"/>
    <b v="1"/>
    <s v="theater/plays"/>
    <x v="2336"/>
    <n v="110.35211267605634"/>
    <x v="1"/>
    <x v="6"/>
    <d v="2014-09-27T23:15:55"/>
    <d v="2014-11-07T00:15:55"/>
  </r>
  <r>
    <x v="40"/>
    <n v="2361"/>
    <x v="0"/>
    <s v="US"/>
    <s v="USD"/>
    <n v="1412136000"/>
    <n v="1410278284"/>
    <b v="1"/>
    <n v="57"/>
    <b v="1"/>
    <s v="theater/plays"/>
    <x v="2337"/>
    <n v="41.421052631578945"/>
    <x v="1"/>
    <x v="6"/>
    <d v="2014-09-09T15:58:04"/>
    <d v="2014-10-01T04:00:00"/>
  </r>
  <r>
    <x v="21"/>
    <n v="1300"/>
    <x v="0"/>
    <s v="US"/>
    <s v="USD"/>
    <n v="1354845600"/>
    <n v="1352766300"/>
    <b v="1"/>
    <n v="25"/>
    <b v="1"/>
    <s v="theater/plays"/>
    <x v="87"/>
    <n v="52"/>
    <x v="1"/>
    <x v="6"/>
    <d v="2012-11-13T00:25:00"/>
    <d v="2012-12-07T02:00:00"/>
  </r>
  <r>
    <x v="8"/>
    <n v="3535"/>
    <x v="0"/>
    <s v="US"/>
    <s v="USD"/>
    <n v="1295928000"/>
    <n v="1288160403"/>
    <b v="1"/>
    <n v="104"/>
    <b v="1"/>
    <s v="theater/plays"/>
    <x v="50"/>
    <n v="33.990384615384613"/>
    <x v="1"/>
    <x v="6"/>
    <d v="2010-10-27T06:20:03"/>
    <d v="2011-01-25T04:00:00"/>
  </r>
  <r>
    <x v="8"/>
    <n v="3514"/>
    <x v="0"/>
    <s v="US"/>
    <s v="USD"/>
    <n v="1410379774"/>
    <n v="1407787774"/>
    <b v="1"/>
    <n v="34"/>
    <b v="1"/>
    <s v="theater/plays"/>
    <x v="84"/>
    <n v="103.35294117647059"/>
    <x v="1"/>
    <x v="6"/>
    <d v="2014-08-11T20:09:34"/>
    <d v="2014-09-10T20:09:34"/>
  </r>
  <r>
    <x v="41"/>
    <n v="2331"/>
    <x v="0"/>
    <s v="GB"/>
    <s v="GBP"/>
    <n v="1383425367"/>
    <n v="1380833367"/>
    <b v="1"/>
    <n v="67"/>
    <b v="1"/>
    <s v="theater/plays"/>
    <x v="2338"/>
    <n v="34.791044776119406"/>
    <x v="1"/>
    <x v="6"/>
    <d v="2013-10-03T20:49:27"/>
    <d v="2013-11-02T20:49:27"/>
  </r>
  <r>
    <x v="9"/>
    <n v="10067.5"/>
    <x v="0"/>
    <s v="US"/>
    <s v="USD"/>
    <n v="1304225940"/>
    <n v="1301542937"/>
    <b v="1"/>
    <n v="241"/>
    <b v="1"/>
    <s v="theater/plays"/>
    <x v="2339"/>
    <n v="41.773858921161825"/>
    <x v="1"/>
    <x v="6"/>
    <d v="2011-03-31T03:42:17"/>
    <d v="2011-05-01T04:59:00"/>
  </r>
  <r>
    <x v="39"/>
    <n v="7905"/>
    <x v="0"/>
    <s v="US"/>
    <s v="USD"/>
    <n v="1333310458"/>
    <n v="1330722058"/>
    <b v="1"/>
    <n v="123"/>
    <b v="1"/>
    <s v="theater/plays"/>
    <x v="2340"/>
    <n v="64.268292682926827"/>
    <x v="1"/>
    <x v="6"/>
    <d v="2012-03-02T21:00:58"/>
    <d v="2012-04-01T20:00:58"/>
  </r>
  <r>
    <x v="10"/>
    <n v="9425.23"/>
    <x v="0"/>
    <s v="GB"/>
    <s v="GBP"/>
    <n v="1356004725"/>
    <n v="1353412725"/>
    <b v="1"/>
    <n v="302"/>
    <b v="1"/>
    <s v="theater/plays"/>
    <x v="2341"/>
    <n v="31.209370860927152"/>
    <x v="1"/>
    <x v="6"/>
    <d v="2012-11-20T11:58:45"/>
    <d v="2012-12-20T11:58:45"/>
  </r>
  <r>
    <x v="62"/>
    <n v="5600"/>
    <x v="0"/>
    <s v="US"/>
    <s v="USD"/>
    <n v="1338591144"/>
    <n v="1335567144"/>
    <b v="1"/>
    <n v="89"/>
    <b v="1"/>
    <s v="theater/plays"/>
    <x v="2342"/>
    <n v="62.921348314606739"/>
    <x v="1"/>
    <x v="6"/>
    <d v="2012-04-27T22:52:24"/>
    <d v="2012-06-01T22:52:24"/>
  </r>
  <r>
    <x v="23"/>
    <n v="4040"/>
    <x v="0"/>
    <s v="US"/>
    <s v="USD"/>
    <n v="1405746000"/>
    <n v="1404932105"/>
    <b v="1"/>
    <n v="41"/>
    <b v="1"/>
    <s v="theater/plays"/>
    <x v="50"/>
    <n v="98.536585365853654"/>
    <x v="1"/>
    <x v="6"/>
    <d v="2014-07-09T18:55:05"/>
    <d v="2014-07-19T05:00:00"/>
  </r>
  <r>
    <x v="10"/>
    <n v="5700"/>
    <x v="0"/>
    <s v="US"/>
    <s v="USD"/>
    <n v="1374523752"/>
    <n v="1371931752"/>
    <b v="1"/>
    <n v="69"/>
    <b v="1"/>
    <s v="theater/plays"/>
    <x v="430"/>
    <n v="82.608695652173907"/>
    <x v="1"/>
    <x v="6"/>
    <d v="2013-06-22T20:09:12"/>
    <d v="2013-07-22T20:09:12"/>
  </r>
  <r>
    <x v="15"/>
    <n v="2002.22"/>
    <x v="0"/>
    <s v="US"/>
    <s v="USD"/>
    <n v="1326927600"/>
    <n v="1323221761"/>
    <b v="1"/>
    <n v="52"/>
    <b v="1"/>
    <s v="theater/plays"/>
    <x v="2343"/>
    <n v="38.504230769230773"/>
    <x v="1"/>
    <x v="6"/>
    <d v="2011-12-07T01:36:01"/>
    <d v="2012-01-18T23:00:00"/>
  </r>
  <r>
    <x v="37"/>
    <n v="4569"/>
    <x v="0"/>
    <s v="US"/>
    <s v="USD"/>
    <n v="1407905940"/>
    <n v="1405923687"/>
    <b v="1"/>
    <n v="57"/>
    <b v="1"/>
    <s v="theater/plays"/>
    <x v="1400"/>
    <n v="80.15789473684211"/>
    <x v="1"/>
    <x v="6"/>
    <d v="2014-07-21T06:21:27"/>
    <d v="2014-08-13T04:59:00"/>
  </r>
  <r>
    <x v="13"/>
    <n v="2102"/>
    <x v="0"/>
    <s v="GB"/>
    <s v="GBP"/>
    <n v="1413377522"/>
    <n v="1410785522"/>
    <b v="1"/>
    <n v="74"/>
    <b v="1"/>
    <s v="theater/plays"/>
    <x v="2344"/>
    <n v="28.405405405405407"/>
    <x v="1"/>
    <x v="6"/>
    <d v="2014-09-15T12:52:02"/>
    <d v="2014-10-15T12:52:02"/>
  </r>
  <r>
    <x v="23"/>
    <n v="5086"/>
    <x v="0"/>
    <s v="US"/>
    <s v="USD"/>
    <n v="1404698400"/>
    <n v="1402331262"/>
    <b v="1"/>
    <n v="63"/>
    <b v="1"/>
    <s v="theater/plays"/>
    <x v="2345"/>
    <n v="80.730158730158735"/>
    <x v="1"/>
    <x v="6"/>
    <d v="2014-06-09T16:27:42"/>
    <d v="2014-07-07T02:00:00"/>
  </r>
  <r>
    <x v="93"/>
    <n v="14450"/>
    <x v="0"/>
    <s v="US"/>
    <s v="USD"/>
    <n v="1402855525"/>
    <n v="1400263525"/>
    <b v="1"/>
    <n v="72"/>
    <b v="1"/>
    <s v="theater/plays"/>
    <x v="2346"/>
    <n v="200.69444444444446"/>
    <x v="1"/>
    <x v="6"/>
    <d v="2014-05-16T18:05:25"/>
    <d v="2014-06-15T18:05:25"/>
  </r>
  <r>
    <x v="30"/>
    <n v="2669"/>
    <x v="0"/>
    <s v="US"/>
    <s v="USD"/>
    <n v="1402341615"/>
    <n v="1399490415"/>
    <b v="1"/>
    <n v="71"/>
    <b v="1"/>
    <s v="theater/plays"/>
    <x v="2347"/>
    <n v="37.591549295774648"/>
    <x v="1"/>
    <x v="6"/>
    <d v="2014-05-07T19:20:15"/>
    <d v="2014-06-09T19:20:15"/>
  </r>
  <r>
    <x v="47"/>
    <n v="1220"/>
    <x v="0"/>
    <s v="US"/>
    <s v="USD"/>
    <n v="1304395140"/>
    <n v="1302493760"/>
    <b v="1"/>
    <n v="21"/>
    <b v="1"/>
    <s v="theater/plays"/>
    <x v="2348"/>
    <n v="58.095238095238095"/>
    <x v="1"/>
    <x v="6"/>
    <d v="2011-04-11T03:49:20"/>
    <d v="2011-05-03T03:59:00"/>
  </r>
  <r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x v="6"/>
    <d v="2014-10-28T16:35:53"/>
    <d v="2014-11-26T07:59:00"/>
  </r>
  <r>
    <x v="9"/>
    <n v="3485"/>
    <x v="0"/>
    <s v="US"/>
    <s v="USD"/>
    <n v="1406952781"/>
    <n v="1405743181"/>
    <b v="1"/>
    <n v="55"/>
    <b v="1"/>
    <s v="theater/plays"/>
    <x v="2350"/>
    <n v="63.363636363636367"/>
    <x v="1"/>
    <x v="6"/>
    <d v="2014-07-19T04:13:01"/>
    <d v="2014-08-02T04:13:01"/>
  </r>
  <r>
    <x v="30"/>
    <n v="3105"/>
    <x v="0"/>
    <s v="US"/>
    <s v="USD"/>
    <n v="1402696800"/>
    <n v="1399948353"/>
    <b v="1"/>
    <n v="61"/>
    <b v="1"/>
    <s v="theater/plays"/>
    <x v="2351"/>
    <n v="50.901639344262293"/>
    <x v="1"/>
    <x v="6"/>
    <d v="2014-05-13T02:32:33"/>
    <d v="2014-06-13T22:00:00"/>
  </r>
  <r>
    <x v="6"/>
    <n v="8241"/>
    <x v="0"/>
    <s v="US"/>
    <s v="USD"/>
    <n v="1386910740"/>
    <n v="1384364561"/>
    <b v="1"/>
    <n v="82"/>
    <b v="1"/>
    <s v="theater/plays"/>
    <x v="2352"/>
    <n v="100.5"/>
    <x v="1"/>
    <x v="6"/>
    <d v="2013-11-13T17:42:41"/>
    <d v="2013-12-13T04:59:00"/>
  </r>
  <r>
    <x v="13"/>
    <n v="2245"/>
    <x v="0"/>
    <s v="US"/>
    <s v="USD"/>
    <n v="1404273600"/>
    <n v="1401414944"/>
    <b v="1"/>
    <n v="71"/>
    <b v="1"/>
    <s v="theater/plays"/>
    <x v="2353"/>
    <n v="31.619718309859156"/>
    <x v="1"/>
    <x v="6"/>
    <d v="2014-05-30T01:55:44"/>
    <d v="2014-07-02T04:00:00"/>
  </r>
  <r>
    <x v="39"/>
    <n v="7617"/>
    <x v="0"/>
    <s v="GB"/>
    <s v="GBP"/>
    <n v="1462545358"/>
    <n v="1459953358"/>
    <b v="1"/>
    <n v="117"/>
    <b v="1"/>
    <s v="theater/plays"/>
    <x v="2354"/>
    <n v="65.102564102564102"/>
    <x v="1"/>
    <x v="6"/>
    <d v="2016-04-06T14:35:58"/>
    <d v="2016-05-06T14:35:58"/>
  </r>
  <r>
    <x v="13"/>
    <n v="2300"/>
    <x v="0"/>
    <s v="US"/>
    <s v="USD"/>
    <n v="1329240668"/>
    <n v="1326648668"/>
    <b v="1"/>
    <n v="29"/>
    <b v="1"/>
    <s v="theater/plays"/>
    <x v="935"/>
    <n v="79.310344827586206"/>
    <x v="1"/>
    <x v="6"/>
    <d v="2012-01-15T17:31:08"/>
    <d v="2012-02-14T17:31:08"/>
  </r>
  <r>
    <x v="3"/>
    <n v="10300"/>
    <x v="0"/>
    <s v="US"/>
    <s v="USD"/>
    <n v="1411765492"/>
    <n v="1409173492"/>
    <b v="1"/>
    <n v="74"/>
    <b v="1"/>
    <s v="theater/plays"/>
    <x v="288"/>
    <n v="139.18918918918919"/>
    <x v="1"/>
    <x v="6"/>
    <d v="2014-08-27T21:04:52"/>
    <d v="2014-09-26T21:04:52"/>
  </r>
  <r>
    <x v="9"/>
    <n v="3034"/>
    <x v="0"/>
    <s v="US"/>
    <s v="USD"/>
    <n v="1408999508"/>
    <n v="1407789908"/>
    <b v="1"/>
    <n v="23"/>
    <b v="1"/>
    <s v="theater/plays"/>
    <x v="2355"/>
    <n v="131.91304347826087"/>
    <x v="1"/>
    <x v="6"/>
    <d v="2014-08-11T20:45:08"/>
    <d v="2014-08-25T20:45:08"/>
  </r>
  <r>
    <x v="10"/>
    <n v="5478"/>
    <x v="0"/>
    <s v="US"/>
    <s v="USD"/>
    <n v="1297977427"/>
    <n v="1292793427"/>
    <b v="1"/>
    <n v="60"/>
    <b v="1"/>
    <s v="theater/plays"/>
    <x v="2356"/>
    <n v="91.3"/>
    <x v="1"/>
    <x v="6"/>
    <d v="2010-12-19T21:17:07"/>
    <d v="2011-02-17T21:17:07"/>
  </r>
  <r>
    <x v="168"/>
    <n v="2182"/>
    <x v="0"/>
    <s v="US"/>
    <s v="USD"/>
    <n v="1376838000"/>
    <n v="1374531631"/>
    <b v="1"/>
    <n v="55"/>
    <b v="1"/>
    <s v="theater/plays"/>
    <x v="2357"/>
    <n v="39.672727272727272"/>
    <x v="1"/>
    <x v="6"/>
    <d v="2013-07-22T22:20:31"/>
    <d v="2013-08-18T15:00:00"/>
  </r>
  <r>
    <x v="30"/>
    <n v="2935"/>
    <x v="0"/>
    <s v="US"/>
    <s v="USD"/>
    <n v="1403366409"/>
    <n v="1400774409"/>
    <b v="1"/>
    <n v="51"/>
    <b v="1"/>
    <s v="theater/plays"/>
    <x v="2358"/>
    <n v="57.549019607843135"/>
    <x v="1"/>
    <x v="6"/>
    <d v="2014-05-22T16:00:09"/>
    <d v="2014-06-21T16:00:09"/>
  </r>
  <r>
    <x v="15"/>
    <n v="2576"/>
    <x v="0"/>
    <s v="GB"/>
    <s v="GBP"/>
    <n v="1405521075"/>
    <n v="1402929075"/>
    <b v="1"/>
    <n v="78"/>
    <b v="1"/>
    <s v="theater/plays"/>
    <x v="2359"/>
    <n v="33.025641025641029"/>
    <x v="1"/>
    <x v="6"/>
    <d v="2014-06-16T14:31:15"/>
    <d v="2014-07-16T14:31:15"/>
  </r>
  <r>
    <x v="285"/>
    <n v="4794.82"/>
    <x v="0"/>
    <s v="US"/>
    <s v="USD"/>
    <n v="1367859071"/>
    <n v="1365699071"/>
    <b v="1"/>
    <n v="62"/>
    <b v="1"/>
    <s v="theater/plays"/>
    <x v="2360"/>
    <n v="77.335806451612896"/>
    <x v="1"/>
    <x v="6"/>
    <d v="2013-04-11T16:51:11"/>
    <d v="2013-05-06T16:51:11"/>
  </r>
  <r>
    <x v="38"/>
    <n v="1437"/>
    <x v="0"/>
    <s v="GB"/>
    <s v="GBP"/>
    <n v="1403258049"/>
    <n v="1400666049"/>
    <b v="1"/>
    <n v="45"/>
    <b v="1"/>
    <s v="theater/plays"/>
    <x v="2361"/>
    <n v="31.933333333333334"/>
    <x v="1"/>
    <x v="6"/>
    <d v="2014-05-21T09:54:09"/>
    <d v="2014-06-20T09:54:09"/>
  </r>
  <r>
    <x v="2"/>
    <n v="545"/>
    <x v="0"/>
    <s v="GB"/>
    <s v="GBP"/>
    <n v="1402848000"/>
    <n v="1400570787"/>
    <b v="1"/>
    <n v="15"/>
    <b v="1"/>
    <s v="theater/plays"/>
    <x v="2206"/>
    <n v="36.333333333333336"/>
    <x v="1"/>
    <x v="6"/>
    <d v="2014-05-20T07:26:27"/>
    <d v="2014-06-15T16:00:00"/>
  </r>
  <r>
    <x v="39"/>
    <n v="7062"/>
    <x v="0"/>
    <s v="US"/>
    <s v="USD"/>
    <n v="1328029200"/>
    <n v="1323211621"/>
    <b v="1"/>
    <n v="151"/>
    <b v="1"/>
    <s v="theater/plays"/>
    <x v="2191"/>
    <n v="46.768211920529801"/>
    <x v="1"/>
    <x v="6"/>
    <d v="2011-12-06T22:47:01"/>
    <d v="2012-01-31T17:00:00"/>
  </r>
  <r>
    <x v="30"/>
    <n v="2725"/>
    <x v="0"/>
    <s v="US"/>
    <s v="USD"/>
    <n v="1377284669"/>
    <n v="1375729469"/>
    <b v="1"/>
    <n v="68"/>
    <b v="1"/>
    <s v="theater/plays"/>
    <x v="2206"/>
    <n v="40.073529411764703"/>
    <x v="1"/>
    <x v="6"/>
    <d v="2013-08-05T19:04:29"/>
    <d v="2013-08-23T19:04:29"/>
  </r>
  <r>
    <x v="270"/>
    <n v="4610"/>
    <x v="0"/>
    <s v="US"/>
    <s v="USD"/>
    <n v="1404258631"/>
    <n v="1401666631"/>
    <b v="1"/>
    <n v="46"/>
    <b v="1"/>
    <s v="theater/plays"/>
    <x v="2362"/>
    <n v="100.21739130434783"/>
    <x v="1"/>
    <x v="6"/>
    <d v="2014-06-01T23:50:31"/>
    <d v="2014-07-01T23:50:31"/>
  </r>
  <r>
    <x v="28"/>
    <n v="1000"/>
    <x v="0"/>
    <s v="GB"/>
    <s v="GBP"/>
    <n v="1405553241"/>
    <n v="1404948441"/>
    <b v="1"/>
    <n v="24"/>
    <b v="1"/>
    <s v="theater/plays"/>
    <x v="31"/>
    <n v="41.666666666666664"/>
    <x v="1"/>
    <x v="6"/>
    <d v="2014-07-09T23:27:21"/>
    <d v="2014-07-16T23:27:21"/>
  </r>
  <r>
    <x v="50"/>
    <n v="3270"/>
    <x v="0"/>
    <s v="GB"/>
    <s v="GBP"/>
    <n v="1410901200"/>
    <n v="1408313438"/>
    <b v="1"/>
    <n v="70"/>
    <b v="1"/>
    <s v="theater/plays"/>
    <x v="2363"/>
    <n v="46.714285714285715"/>
    <x v="1"/>
    <x v="6"/>
    <d v="2014-08-17T22:10:38"/>
    <d v="2014-09-16T21:00:00"/>
  </r>
  <r>
    <x v="36"/>
    <n v="17444"/>
    <x v="0"/>
    <s v="US"/>
    <s v="USD"/>
    <n v="1407167973"/>
    <n v="1405439973"/>
    <b v="1"/>
    <n v="244"/>
    <b v="1"/>
    <s v="theater/plays"/>
    <x v="2364"/>
    <n v="71.491803278688522"/>
    <x v="1"/>
    <x v="6"/>
    <d v="2014-07-15T15:59:33"/>
    <d v="2014-08-04T15:59:33"/>
  </r>
  <r>
    <x v="48"/>
    <n v="130"/>
    <x v="2"/>
    <s v="GB"/>
    <s v="GBP"/>
    <n v="1433930302"/>
    <n v="1432115902"/>
    <b v="0"/>
    <n v="9"/>
    <b v="0"/>
    <s v="theater/musical"/>
    <x v="2365"/>
    <n v="14.444444444444445"/>
    <x v="1"/>
    <x v="40"/>
    <d v="2015-05-20T09:58:22"/>
    <d v="2015-06-10T09:58:22"/>
  </r>
  <r>
    <x v="56"/>
    <n v="6780"/>
    <x v="2"/>
    <s v="SE"/>
    <s v="SEK"/>
    <n v="1432455532"/>
    <n v="1429863532"/>
    <b v="0"/>
    <n v="19"/>
    <b v="0"/>
    <s v="theater/musical"/>
    <x v="2366"/>
    <n v="356.84210526315792"/>
    <x v="1"/>
    <x v="40"/>
    <d v="2015-04-24T08:18:52"/>
    <d v="2015-05-24T08:18:52"/>
  </r>
  <r>
    <x v="23"/>
    <n v="0"/>
    <x v="2"/>
    <s v="CA"/>
    <s v="CAD"/>
    <n v="1481258275"/>
    <n v="1478662675"/>
    <b v="0"/>
    <n v="0"/>
    <b v="0"/>
    <s v="theater/musical"/>
    <x v="109"/>
    <e v="#DIV/0!"/>
    <x v="1"/>
    <x v="40"/>
    <d v="2016-11-09T03:37:55"/>
    <d v="2016-12-09T04:37:55"/>
  </r>
  <r>
    <x v="192"/>
    <n v="151"/>
    <x v="2"/>
    <s v="US"/>
    <s v="USD"/>
    <n v="1471370869"/>
    <n v="1466186869"/>
    <b v="0"/>
    <n v="4"/>
    <b v="0"/>
    <s v="theater/musical"/>
    <x v="2367"/>
    <n v="37.75"/>
    <x v="1"/>
    <x v="40"/>
    <d v="2016-06-17T18:07:49"/>
    <d v="2016-08-16T18:07:49"/>
  </r>
  <r>
    <x v="3"/>
    <n v="102"/>
    <x v="2"/>
    <s v="GB"/>
    <s v="GBP"/>
    <n v="1425160800"/>
    <n v="1421274859"/>
    <b v="0"/>
    <n v="8"/>
    <b v="0"/>
    <s v="theater/musical"/>
    <x v="391"/>
    <n v="12.75"/>
    <x v="1"/>
    <x v="40"/>
    <d v="2015-01-14T22:34:19"/>
    <d v="2015-02-28T22:00:00"/>
  </r>
  <r>
    <x v="10"/>
    <n v="587"/>
    <x v="2"/>
    <s v="GB"/>
    <s v="GBP"/>
    <n v="1424474056"/>
    <n v="1420586056"/>
    <b v="0"/>
    <n v="24"/>
    <b v="0"/>
    <s v="theater/musical"/>
    <x v="2368"/>
    <n v="24.458333333333332"/>
    <x v="1"/>
    <x v="40"/>
    <d v="2015-01-06T23:14:16"/>
    <d v="2015-02-20T23:14:16"/>
  </r>
  <r>
    <x v="34"/>
    <n v="0"/>
    <x v="2"/>
    <s v="US"/>
    <s v="USD"/>
    <n v="1437960598"/>
    <n v="1435368598"/>
    <b v="0"/>
    <n v="0"/>
    <b v="0"/>
    <s v="theater/musical"/>
    <x v="109"/>
    <e v="#DIV/0!"/>
    <x v="1"/>
    <x v="40"/>
    <d v="2015-06-27T01:29:58"/>
    <d v="2015-07-27T01:29:58"/>
  </r>
  <r>
    <x v="8"/>
    <n v="2070"/>
    <x v="2"/>
    <s v="US"/>
    <s v="USD"/>
    <n v="1423750542"/>
    <n v="1421158542"/>
    <b v="0"/>
    <n v="39"/>
    <b v="0"/>
    <s v="theater/musical"/>
    <x v="2369"/>
    <n v="53.07692307692308"/>
    <x v="1"/>
    <x v="40"/>
    <d v="2015-01-13T14:15:42"/>
    <d v="2015-02-12T14:15:42"/>
  </r>
  <r>
    <x v="399"/>
    <n v="1800"/>
    <x v="2"/>
    <s v="US"/>
    <s v="USD"/>
    <n v="1438437600"/>
    <n v="1433254875"/>
    <b v="0"/>
    <n v="6"/>
    <b v="0"/>
    <s v="theater/musical"/>
    <x v="1855"/>
    <n v="300"/>
    <x v="1"/>
    <x v="40"/>
    <d v="2015-06-02T14:21:15"/>
    <d v="2015-08-01T14:00:00"/>
  </r>
  <r>
    <x v="3"/>
    <n v="1145"/>
    <x v="2"/>
    <s v="NO"/>
    <s v="NOK"/>
    <n v="1423050618"/>
    <n v="1420458618"/>
    <b v="0"/>
    <n v="4"/>
    <b v="0"/>
    <s v="theater/musical"/>
    <x v="2370"/>
    <n v="286.25"/>
    <x v="1"/>
    <x v="40"/>
    <d v="2015-01-05T11:50:18"/>
    <d v="2015-02-04T11:50:18"/>
  </r>
  <r>
    <x v="11"/>
    <n v="110"/>
    <x v="2"/>
    <s v="DK"/>
    <s v="DKK"/>
    <n v="1424081477"/>
    <n v="1420798277"/>
    <b v="0"/>
    <n v="3"/>
    <b v="0"/>
    <s v="theater/musical"/>
    <x v="456"/>
    <n v="36.666666666666664"/>
    <x v="1"/>
    <x v="40"/>
    <d v="2015-01-09T10:11:17"/>
    <d v="2015-02-16T10:11:17"/>
  </r>
  <r>
    <x v="10"/>
    <n v="2608"/>
    <x v="2"/>
    <s v="US"/>
    <s v="USD"/>
    <n v="1410037200"/>
    <n v="1407435418"/>
    <b v="0"/>
    <n v="53"/>
    <b v="0"/>
    <s v="theater/musical"/>
    <x v="2371"/>
    <n v="49.20754716981132"/>
    <x v="1"/>
    <x v="40"/>
    <d v="2014-08-07T18:16:58"/>
    <d v="2014-09-06T21:00:00"/>
  </r>
  <r>
    <x v="63"/>
    <n v="1"/>
    <x v="2"/>
    <s v="US"/>
    <s v="USD"/>
    <n v="1461994440"/>
    <n v="1459410101"/>
    <b v="0"/>
    <n v="1"/>
    <b v="0"/>
    <s v="theater/musical"/>
    <x v="133"/>
    <n v="1"/>
    <x v="1"/>
    <x v="40"/>
    <d v="2016-03-31T07:41:41"/>
    <d v="2016-04-30T05:34:00"/>
  </r>
  <r>
    <x v="13"/>
    <n v="25"/>
    <x v="2"/>
    <s v="GB"/>
    <s v="GBP"/>
    <n v="1409509477"/>
    <n v="1407695077"/>
    <b v="0"/>
    <n v="2"/>
    <b v="0"/>
    <s v="theater/musical"/>
    <x v="2372"/>
    <n v="12.5"/>
    <x v="1"/>
    <x v="40"/>
    <d v="2014-08-10T18:24:37"/>
    <d v="2014-08-31T18:24:37"/>
  </r>
  <r>
    <x v="10"/>
    <n v="2726"/>
    <x v="2"/>
    <s v="US"/>
    <s v="USD"/>
    <n v="1450072740"/>
    <n v="1445027346"/>
    <b v="0"/>
    <n v="25"/>
    <b v="0"/>
    <s v="theater/musical"/>
    <x v="2373"/>
    <n v="109.04"/>
    <x v="1"/>
    <x v="40"/>
    <d v="2015-10-16T20:29:06"/>
    <d v="2015-12-14T05:59:00"/>
  </r>
  <r>
    <x v="28"/>
    <n v="250"/>
    <x v="2"/>
    <s v="US"/>
    <s v="USD"/>
    <n v="1443224622"/>
    <n v="1440632622"/>
    <b v="0"/>
    <n v="6"/>
    <b v="0"/>
    <s v="theater/musical"/>
    <x v="180"/>
    <n v="41.666666666666664"/>
    <x v="1"/>
    <x v="40"/>
    <d v="2015-08-26T23:43:42"/>
    <d v="2015-09-25T23:43:42"/>
  </r>
  <r>
    <x v="2"/>
    <n v="0"/>
    <x v="2"/>
    <s v="US"/>
    <s v="USD"/>
    <n v="1437149640"/>
    <n v="1434558479"/>
    <b v="0"/>
    <n v="0"/>
    <b v="0"/>
    <s v="theater/musical"/>
    <x v="109"/>
    <e v="#DIV/0!"/>
    <x v="1"/>
    <x v="40"/>
    <d v="2015-06-17T16:27:59"/>
    <d v="2015-07-17T16:14:00"/>
  </r>
  <r>
    <x v="6"/>
    <n v="273"/>
    <x v="2"/>
    <s v="GB"/>
    <s v="GBP"/>
    <n v="1430470772"/>
    <n v="1427878772"/>
    <b v="0"/>
    <n v="12"/>
    <b v="0"/>
    <s v="theater/musical"/>
    <x v="2374"/>
    <n v="22.75"/>
    <x v="1"/>
    <x v="40"/>
    <d v="2015-04-01T08:59:32"/>
    <d v="2015-05-01T08:59:32"/>
  </r>
  <r>
    <x v="10"/>
    <n v="0"/>
    <x v="2"/>
    <s v="US"/>
    <s v="USD"/>
    <n v="1442644651"/>
    <n v="1440052651"/>
    <b v="0"/>
    <n v="0"/>
    <b v="0"/>
    <s v="theater/musical"/>
    <x v="109"/>
    <e v="#DIV/0!"/>
    <x v="1"/>
    <x v="40"/>
    <d v="2015-08-20T06:37:31"/>
    <d v="2015-09-19T06:37:31"/>
  </r>
  <r>
    <x v="62"/>
    <n v="2550"/>
    <x v="2"/>
    <s v="US"/>
    <s v="USD"/>
    <n v="1429767607"/>
    <n v="1424587207"/>
    <b v="0"/>
    <n v="36"/>
    <b v="0"/>
    <s v="theater/musical"/>
    <x v="2375"/>
    <n v="70.833333333333329"/>
    <x v="1"/>
    <x v="40"/>
    <d v="2015-02-22T06:40:07"/>
    <d v="2015-04-23T05:40:07"/>
  </r>
  <r>
    <x v="10"/>
    <n v="5175"/>
    <x v="0"/>
    <s v="US"/>
    <s v="USD"/>
    <n v="1406557877"/>
    <n v="1404743477"/>
    <b v="1"/>
    <n v="82"/>
    <b v="1"/>
    <s v="theater/plays"/>
    <x v="991"/>
    <n v="63.109756097560975"/>
    <x v="1"/>
    <x v="6"/>
    <d v="2014-07-07T14:31:17"/>
    <d v="2014-07-28T14:31:17"/>
  </r>
  <r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x v="6"/>
    <d v="2014-05-19T15:17:38"/>
    <d v="2014-06-20T23:00:00"/>
  </r>
  <r>
    <x v="9"/>
    <n v="3773"/>
    <x v="0"/>
    <s v="US"/>
    <s v="USD"/>
    <n v="1338523140"/>
    <n v="1334442519"/>
    <b v="1"/>
    <n v="60"/>
    <b v="1"/>
    <s v="theater/plays"/>
    <x v="2377"/>
    <n v="62.883333333333333"/>
    <x v="1"/>
    <x v="6"/>
    <d v="2012-04-14T22:28:39"/>
    <d v="2012-06-01T03:59:00"/>
  </r>
  <r>
    <x v="165"/>
    <n v="27541"/>
    <x v="0"/>
    <s v="US"/>
    <s v="USD"/>
    <n v="1408068000"/>
    <n v="1405346680"/>
    <b v="1"/>
    <n v="322"/>
    <b v="1"/>
    <s v="theater/plays"/>
    <x v="2378"/>
    <n v="85.531055900621112"/>
    <x v="1"/>
    <x v="6"/>
    <d v="2014-07-14T14:04:40"/>
    <d v="2014-08-15T02:00:00"/>
  </r>
  <r>
    <x v="23"/>
    <n v="5050"/>
    <x v="0"/>
    <s v="US"/>
    <s v="USD"/>
    <n v="1407524751"/>
    <n v="1404932751"/>
    <b v="1"/>
    <n v="94"/>
    <b v="1"/>
    <s v="theater/plays"/>
    <x v="2379"/>
    <n v="53.723404255319146"/>
    <x v="1"/>
    <x v="6"/>
    <d v="2014-07-09T19:05:51"/>
    <d v="2014-08-08T19:05:51"/>
  </r>
  <r>
    <x v="12"/>
    <n v="6007"/>
    <x v="0"/>
    <s v="GB"/>
    <s v="GBP"/>
    <n v="1437934759"/>
    <n v="1434478759"/>
    <b v="1"/>
    <n v="47"/>
    <b v="1"/>
    <s v="theater/plays"/>
    <x v="2380"/>
    <n v="127.80851063829788"/>
    <x v="1"/>
    <x v="6"/>
    <d v="2015-06-16T18:19:19"/>
    <d v="2015-07-26T18:19:19"/>
  </r>
  <r>
    <x v="14"/>
    <n v="12256"/>
    <x v="0"/>
    <s v="GB"/>
    <s v="GBP"/>
    <n v="1452038100"/>
    <n v="1448823673"/>
    <b v="1"/>
    <n v="115"/>
    <b v="1"/>
    <s v="theater/plays"/>
    <x v="2381"/>
    <n v="106.57391304347826"/>
    <x v="1"/>
    <x v="6"/>
    <d v="2015-11-29T19:01:13"/>
    <d v="2016-01-05T23:55:00"/>
  </r>
  <r>
    <x v="19"/>
    <n v="35123"/>
    <x v="0"/>
    <s v="US"/>
    <s v="USD"/>
    <n v="1441857540"/>
    <n v="1438617471"/>
    <b v="1"/>
    <n v="134"/>
    <b v="1"/>
    <s v="theater/plays"/>
    <x v="2382"/>
    <n v="262.11194029850748"/>
    <x v="1"/>
    <x v="6"/>
    <d v="2015-08-03T15:57:51"/>
    <d v="2015-09-10T03:59:00"/>
  </r>
  <r>
    <x v="13"/>
    <n v="2001"/>
    <x v="0"/>
    <s v="GB"/>
    <s v="GBP"/>
    <n v="1436625000"/>
    <n v="1433934371"/>
    <b v="1"/>
    <n v="35"/>
    <b v="1"/>
    <s v="theater/plays"/>
    <x v="2383"/>
    <n v="57.171428571428571"/>
    <x v="1"/>
    <x v="6"/>
    <d v="2015-06-10T11:06:11"/>
    <d v="2015-07-11T14:30:00"/>
  </r>
  <r>
    <x v="37"/>
    <n v="5221"/>
    <x v="0"/>
    <s v="US"/>
    <s v="USD"/>
    <n v="1478264784"/>
    <n v="1475672784"/>
    <b v="1"/>
    <n v="104"/>
    <b v="1"/>
    <s v="theater/plays"/>
    <x v="2251"/>
    <n v="50.20192307692308"/>
    <x v="1"/>
    <x v="6"/>
    <d v="2016-10-05T13:06:24"/>
    <d v="2016-11-04T13:06:24"/>
  </r>
  <r>
    <x v="14"/>
    <n v="12252"/>
    <x v="0"/>
    <s v="GB"/>
    <s v="GBP"/>
    <n v="1419984000"/>
    <n v="1417132986"/>
    <b v="1"/>
    <n v="184"/>
    <b v="1"/>
    <s v="theater/plays"/>
    <x v="426"/>
    <n v="66.586956521739125"/>
    <x v="1"/>
    <x v="6"/>
    <d v="2014-11-28T00:03:06"/>
    <d v="2014-12-31T00:00:00"/>
  </r>
  <r>
    <x v="22"/>
    <n v="20022"/>
    <x v="0"/>
    <s v="US"/>
    <s v="USD"/>
    <n v="1427063747"/>
    <n v="1424043347"/>
    <b v="1"/>
    <n v="119"/>
    <b v="1"/>
    <s v="theater/plays"/>
    <x v="2384"/>
    <n v="168.25210084033614"/>
    <x v="1"/>
    <x v="6"/>
    <d v="2015-02-15T23:35:47"/>
    <d v="2015-03-22T22:35:47"/>
  </r>
  <r>
    <x v="36"/>
    <n v="15126"/>
    <x v="0"/>
    <s v="US"/>
    <s v="USD"/>
    <n v="1489352400"/>
    <n v="1486411204"/>
    <b v="1"/>
    <n v="59"/>
    <b v="1"/>
    <s v="theater/plays"/>
    <x v="2385"/>
    <n v="256.37288135593218"/>
    <x v="1"/>
    <x v="6"/>
    <d v="2017-02-06T20:00:04"/>
    <d v="2017-03-12T21:00:00"/>
  </r>
  <r>
    <x v="23"/>
    <n v="4137"/>
    <x v="0"/>
    <s v="GB"/>
    <s v="GBP"/>
    <n v="1436114603"/>
    <n v="1433090603"/>
    <b v="1"/>
    <n v="113"/>
    <b v="1"/>
    <s v="theater/plays"/>
    <x v="2386"/>
    <n v="36.610619469026545"/>
    <x v="1"/>
    <x v="6"/>
    <d v="2015-05-31T16:43:23"/>
    <d v="2015-07-05T16:43:23"/>
  </r>
  <r>
    <x v="30"/>
    <n v="3120"/>
    <x v="0"/>
    <s v="US"/>
    <s v="USD"/>
    <n v="1445722140"/>
    <n v="1443016697"/>
    <b v="1"/>
    <n v="84"/>
    <b v="1"/>
    <s v="theater/plays"/>
    <x v="2387"/>
    <n v="37.142857142857146"/>
    <x v="1"/>
    <x v="6"/>
    <d v="2015-09-23T13:58:17"/>
    <d v="2015-10-24T21:29:00"/>
  </r>
  <r>
    <x v="379"/>
    <n v="3395"/>
    <x v="0"/>
    <s v="US"/>
    <s v="USD"/>
    <n v="1440100976"/>
    <n v="1437508976"/>
    <b v="1"/>
    <n v="74"/>
    <b v="1"/>
    <s v="theater/plays"/>
    <x v="2388"/>
    <n v="45.878378378378379"/>
    <x v="1"/>
    <x v="6"/>
    <d v="2015-07-21T20:02:56"/>
    <d v="2015-08-20T20:02:56"/>
  </r>
  <r>
    <x v="11"/>
    <n v="30610"/>
    <x v="0"/>
    <s v="US"/>
    <s v="USD"/>
    <n v="1484024400"/>
    <n v="1479932713"/>
    <b v="1"/>
    <n v="216"/>
    <b v="1"/>
    <s v="theater/plays"/>
    <x v="2389"/>
    <n v="141.71296296296296"/>
    <x v="1"/>
    <x v="6"/>
    <d v="2016-11-23T20:25:13"/>
    <d v="2017-01-10T05:00:00"/>
  </r>
  <r>
    <x v="13"/>
    <n v="2047"/>
    <x v="0"/>
    <s v="US"/>
    <s v="USD"/>
    <n v="1464987600"/>
    <n v="1463145938"/>
    <b v="1"/>
    <n v="39"/>
    <b v="1"/>
    <s v="theater/plays"/>
    <x v="1099"/>
    <n v="52.487179487179489"/>
    <x v="1"/>
    <x v="6"/>
    <d v="2016-05-13T13:25:38"/>
    <d v="2016-06-03T21:00:00"/>
  </r>
  <r>
    <x v="38"/>
    <n v="1250"/>
    <x v="0"/>
    <s v="GB"/>
    <s v="GBP"/>
    <n v="1446213612"/>
    <n v="1443621612"/>
    <b v="1"/>
    <n v="21"/>
    <b v="1"/>
    <s v="theater/plays"/>
    <x v="44"/>
    <n v="59.523809523809526"/>
    <x v="1"/>
    <x v="6"/>
    <d v="2015-09-30T14:00:12"/>
    <d v="2015-10-30T14:00:12"/>
  </r>
  <r>
    <x v="38"/>
    <n v="1500"/>
    <x v="0"/>
    <s v="GB"/>
    <s v="GBP"/>
    <n v="1484687436"/>
    <n v="1482095436"/>
    <b v="0"/>
    <n v="30"/>
    <b v="1"/>
    <s v="theater/plays"/>
    <x v="1054"/>
    <n v="50"/>
    <x v="1"/>
    <x v="6"/>
    <d v="2016-12-18T21:10:36"/>
    <d v="2017-01-17T21:10:36"/>
  </r>
  <r>
    <x v="39"/>
    <n v="7164"/>
    <x v="0"/>
    <s v="US"/>
    <s v="USD"/>
    <n v="1450328340"/>
    <n v="1447606884"/>
    <b v="1"/>
    <n v="37"/>
    <b v="1"/>
    <s v="theater/plays"/>
    <x v="2390"/>
    <n v="193.62162162162161"/>
    <x v="1"/>
    <x v="6"/>
    <d v="2015-11-15T17:01:24"/>
    <d v="2015-12-17T04:59:00"/>
  </r>
  <r>
    <x v="22"/>
    <n v="21573"/>
    <x v="0"/>
    <s v="US"/>
    <s v="USD"/>
    <n v="1416470398"/>
    <n v="1413874798"/>
    <b v="1"/>
    <n v="202"/>
    <b v="1"/>
    <s v="theater/plays"/>
    <x v="2391"/>
    <n v="106.79702970297029"/>
    <x v="1"/>
    <x v="6"/>
    <d v="2014-10-21T06:59:58"/>
    <d v="2014-11-20T07:59:58"/>
  </r>
  <r>
    <x v="27"/>
    <n v="2857"/>
    <x v="0"/>
    <s v="US"/>
    <s v="USD"/>
    <n v="1412135940"/>
    <n v="1410840126"/>
    <b v="1"/>
    <n v="37"/>
    <b v="1"/>
    <s v="theater/plays"/>
    <x v="2392"/>
    <n v="77.21621621621621"/>
    <x v="1"/>
    <x v="6"/>
    <d v="2014-09-16T04:02:06"/>
    <d v="2014-10-01T03:59:00"/>
  </r>
  <r>
    <x v="28"/>
    <n v="1610"/>
    <x v="0"/>
    <s v="US"/>
    <s v="USD"/>
    <n v="1460846347"/>
    <n v="1458254347"/>
    <b v="0"/>
    <n v="28"/>
    <b v="1"/>
    <s v="theater/plays"/>
    <x v="2393"/>
    <n v="57.5"/>
    <x v="1"/>
    <x v="6"/>
    <d v="2016-03-17T22:39:07"/>
    <d v="2016-04-16T22:39:07"/>
  </r>
  <r>
    <x v="28"/>
    <n v="1312"/>
    <x v="0"/>
    <s v="US"/>
    <s v="USD"/>
    <n v="1462334340"/>
    <n v="1459711917"/>
    <b v="1"/>
    <n v="26"/>
    <b v="1"/>
    <s v="theater/plays"/>
    <x v="2394"/>
    <n v="50.46153846153846"/>
    <x v="1"/>
    <x v="6"/>
    <d v="2016-04-03T19:31:57"/>
    <d v="2016-05-04T03:59:00"/>
  </r>
  <r>
    <x v="10"/>
    <n v="5940"/>
    <x v="0"/>
    <s v="US"/>
    <s v="USD"/>
    <n v="1488482355"/>
    <n v="1485890355"/>
    <b v="0"/>
    <n v="61"/>
    <b v="1"/>
    <s v="theater/plays"/>
    <x v="2395"/>
    <n v="97.377049180327873"/>
    <x v="1"/>
    <x v="6"/>
    <d v="2017-01-31T19:19:15"/>
    <d v="2017-03-02T19:19:15"/>
  </r>
  <r>
    <x v="23"/>
    <n v="4015.71"/>
    <x v="0"/>
    <s v="GB"/>
    <s v="GBP"/>
    <n v="1485991860"/>
    <n v="1483124208"/>
    <b v="0"/>
    <n v="115"/>
    <b v="1"/>
    <s v="theater/plays"/>
    <x v="2396"/>
    <n v="34.91921739130435"/>
    <x v="1"/>
    <x v="6"/>
    <d v="2016-12-30T18:56:48"/>
    <d v="2017-02-01T23:31:00"/>
  </r>
  <r>
    <x v="36"/>
    <n v="15481"/>
    <x v="0"/>
    <s v="US"/>
    <s v="USD"/>
    <n v="1467361251"/>
    <n v="1464769251"/>
    <b v="1"/>
    <n v="181"/>
    <b v="1"/>
    <s v="theater/plays"/>
    <x v="2397"/>
    <n v="85.530386740331494"/>
    <x v="1"/>
    <x v="6"/>
    <d v="2016-06-01T08:20:51"/>
    <d v="2016-07-01T08:20:51"/>
  </r>
  <r>
    <x v="22"/>
    <n v="20120"/>
    <x v="0"/>
    <s v="US"/>
    <s v="USD"/>
    <n v="1482962433"/>
    <n v="1480370433"/>
    <b v="0"/>
    <n v="110"/>
    <b v="1"/>
    <s v="theater/plays"/>
    <x v="1794"/>
    <n v="182.90909090909091"/>
    <x v="1"/>
    <x v="6"/>
    <d v="2016-11-28T22:00:33"/>
    <d v="2016-12-28T22:00:33"/>
  </r>
  <r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x v="6"/>
    <d v="2015-09-05T11:23:04"/>
    <d v="2015-09-29T03:59:00"/>
  </r>
  <r>
    <x v="70"/>
    <n v="3145"/>
    <x v="0"/>
    <s v="GB"/>
    <s v="GBP"/>
    <n v="1435752898"/>
    <n v="1433160898"/>
    <b v="1"/>
    <n v="79"/>
    <b v="1"/>
    <s v="theater/plays"/>
    <x v="2399"/>
    <n v="39.810126582278478"/>
    <x v="1"/>
    <x v="6"/>
    <d v="2015-06-01T12:14:58"/>
    <d v="2015-07-01T12:14:58"/>
  </r>
  <r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x v="6"/>
    <d v="2015-10-01T02:08:13"/>
    <d v="2015-10-25T23:59:00"/>
  </r>
  <r>
    <x v="9"/>
    <n v="3017"/>
    <x v="0"/>
    <s v="GB"/>
    <s v="GBP"/>
    <n v="1487286000"/>
    <n v="1484843948"/>
    <b v="0"/>
    <n v="34"/>
    <b v="1"/>
    <s v="theater/plays"/>
    <x v="518"/>
    <n v="88.735294117647058"/>
    <x v="1"/>
    <x v="6"/>
    <d v="2017-01-19T16:39:08"/>
    <d v="2017-02-16T23:00:00"/>
  </r>
  <r>
    <x v="0"/>
    <n v="9801"/>
    <x v="0"/>
    <s v="US"/>
    <s v="USD"/>
    <n v="1413269940"/>
    <n v="1410421670"/>
    <b v="1"/>
    <n v="167"/>
    <b v="1"/>
    <s v="theater/plays"/>
    <x v="2401"/>
    <n v="58.688622754491021"/>
    <x v="1"/>
    <x v="6"/>
    <d v="2014-09-11T07:47:50"/>
    <d v="2014-10-14T06:59:00"/>
  </r>
  <r>
    <x v="3"/>
    <n v="12730.42"/>
    <x v="0"/>
    <s v="US"/>
    <s v="USD"/>
    <n v="1411150092"/>
    <n v="1408558092"/>
    <b v="1"/>
    <n v="183"/>
    <b v="1"/>
    <s v="theater/plays"/>
    <x v="2402"/>
    <n v="69.56513661202186"/>
    <x v="1"/>
    <x v="6"/>
    <d v="2014-08-20T18:08:12"/>
    <d v="2014-09-19T18:08:12"/>
  </r>
  <r>
    <x v="6"/>
    <n v="8227"/>
    <x v="0"/>
    <s v="US"/>
    <s v="USD"/>
    <n v="1444348800"/>
    <n v="1442283562"/>
    <b v="1"/>
    <n v="71"/>
    <b v="1"/>
    <s v="theater/plays"/>
    <x v="2403"/>
    <n v="115.87323943661971"/>
    <x v="1"/>
    <x v="6"/>
    <d v="2015-09-15T02:19:22"/>
    <d v="2015-10-09T00:00:00"/>
  </r>
  <r>
    <x v="183"/>
    <n v="1647"/>
    <x v="0"/>
    <s v="GB"/>
    <s v="GBP"/>
    <n v="1480613982"/>
    <n v="1478018382"/>
    <b v="0"/>
    <n v="69"/>
    <b v="1"/>
    <s v="theater/plays"/>
    <x v="2404"/>
    <n v="23.869565217391305"/>
    <x v="1"/>
    <x v="6"/>
    <d v="2016-11-01T16:39:42"/>
    <d v="2016-12-01T17:39:42"/>
  </r>
  <r>
    <x v="223"/>
    <n v="21904"/>
    <x v="0"/>
    <s v="US"/>
    <s v="USD"/>
    <n v="1434074400"/>
    <n v="1431354258"/>
    <b v="0"/>
    <n v="270"/>
    <b v="1"/>
    <s v="theater/plays"/>
    <x v="2405"/>
    <n v="81.125925925925927"/>
    <x v="1"/>
    <x v="6"/>
    <d v="2015-05-11T14:24:18"/>
    <d v="2015-06-12T02:00:00"/>
  </r>
  <r>
    <x v="3"/>
    <n v="11122"/>
    <x v="0"/>
    <s v="US"/>
    <s v="USD"/>
    <n v="1442030340"/>
    <n v="1439551200"/>
    <b v="1"/>
    <n v="193"/>
    <b v="1"/>
    <s v="theater/plays"/>
    <x v="2406"/>
    <n v="57.626943005181346"/>
    <x v="1"/>
    <x v="6"/>
    <d v="2015-08-14T11:20:00"/>
    <d v="2015-09-12T03:59:00"/>
  </r>
  <r>
    <x v="30"/>
    <n v="2646.5"/>
    <x v="0"/>
    <s v="GB"/>
    <s v="GBP"/>
    <n v="1436696712"/>
    <n v="1434104712"/>
    <b v="1"/>
    <n v="57"/>
    <b v="1"/>
    <s v="theater/plays"/>
    <x v="2407"/>
    <n v="46.429824561403507"/>
    <x v="1"/>
    <x v="6"/>
    <d v="2015-06-12T10:25:12"/>
    <d v="2015-07-12T10:25:12"/>
  </r>
  <r>
    <x v="14"/>
    <n v="12095"/>
    <x v="0"/>
    <s v="US"/>
    <s v="USD"/>
    <n v="1428178757"/>
    <n v="1425590357"/>
    <b v="1"/>
    <n v="200"/>
    <b v="1"/>
    <s v="theater/plays"/>
    <x v="2408"/>
    <n v="60.475000000000001"/>
    <x v="1"/>
    <x v="6"/>
    <d v="2015-03-05T21:19:17"/>
    <d v="2015-04-04T20:19:17"/>
  </r>
  <r>
    <x v="62"/>
    <n v="5771"/>
    <x v="0"/>
    <s v="US"/>
    <s v="USD"/>
    <n v="1434822914"/>
    <n v="1432230914"/>
    <b v="1"/>
    <n v="88"/>
    <b v="1"/>
    <s v="theater/plays"/>
    <x v="2409"/>
    <n v="65.579545454545453"/>
    <x v="1"/>
    <x v="6"/>
    <d v="2015-05-21T17:55:14"/>
    <d v="2015-06-20T17:55:14"/>
  </r>
  <r>
    <x v="31"/>
    <n v="25388"/>
    <x v="0"/>
    <s v="US"/>
    <s v="USD"/>
    <n v="1415213324"/>
    <n v="1412617724"/>
    <b v="1"/>
    <n v="213"/>
    <b v="1"/>
    <s v="theater/plays"/>
    <x v="2410"/>
    <n v="119.1924882629108"/>
    <x v="1"/>
    <x v="6"/>
    <d v="2014-10-06T17:48:44"/>
    <d v="2014-11-05T18:48:44"/>
  </r>
  <r>
    <x v="15"/>
    <n v="1661"/>
    <x v="0"/>
    <s v="US"/>
    <s v="USD"/>
    <n v="1434907966"/>
    <n v="1432315966"/>
    <b v="1"/>
    <n v="20"/>
    <b v="1"/>
    <s v="theater/plays"/>
    <x v="1613"/>
    <n v="83.05"/>
    <x v="1"/>
    <x v="6"/>
    <d v="2015-05-22T17:32:46"/>
    <d v="2015-06-21T17:32:46"/>
  </r>
  <r>
    <x v="268"/>
    <n v="2876"/>
    <x v="0"/>
    <s v="GB"/>
    <s v="GBP"/>
    <n v="1473247240"/>
    <n v="1470655240"/>
    <b v="1"/>
    <n v="50"/>
    <b v="1"/>
    <s v="theater/plays"/>
    <x v="2411"/>
    <n v="57.52"/>
    <x v="1"/>
    <x v="6"/>
    <d v="2016-08-08T11:20:40"/>
    <d v="2016-09-07T11:20:40"/>
  </r>
  <r>
    <x v="22"/>
    <n v="20365"/>
    <x v="0"/>
    <s v="US"/>
    <s v="USD"/>
    <n v="1473306300"/>
    <n v="1471701028"/>
    <b v="1"/>
    <n v="115"/>
    <b v="1"/>
    <s v="theater/plays"/>
    <x v="2412"/>
    <n v="177.08695652173913"/>
    <x v="1"/>
    <x v="6"/>
    <d v="2016-08-20T13:50:28"/>
    <d v="2016-09-08T03:45:00"/>
  </r>
  <r>
    <x v="93"/>
    <n v="13163.5"/>
    <x v="0"/>
    <s v="GB"/>
    <s v="GBP"/>
    <n v="1427331809"/>
    <n v="1424743409"/>
    <b v="1"/>
    <n v="186"/>
    <b v="1"/>
    <s v="theater/plays"/>
    <x v="2413"/>
    <n v="70.771505376344081"/>
    <x v="1"/>
    <x v="6"/>
    <d v="2015-02-24T02:03:29"/>
    <d v="2015-03-26T01:03:29"/>
  </r>
  <r>
    <x v="43"/>
    <n v="525"/>
    <x v="0"/>
    <s v="GB"/>
    <s v="GBP"/>
    <n v="1412706375"/>
    <n v="1410114375"/>
    <b v="1"/>
    <n v="18"/>
    <b v="1"/>
    <s v="theater/plays"/>
    <x v="1290"/>
    <n v="29.166666666666668"/>
    <x v="1"/>
    <x v="6"/>
    <d v="2014-09-07T18:26:15"/>
    <d v="2014-10-07T18:26:15"/>
  </r>
  <r>
    <x v="3"/>
    <n v="12806"/>
    <x v="0"/>
    <s v="US"/>
    <s v="USD"/>
    <n v="1433995140"/>
    <n v="1432129577"/>
    <b v="1"/>
    <n v="176"/>
    <b v="1"/>
    <s v="theater/plays"/>
    <x v="2414"/>
    <n v="72.76136363636364"/>
    <x v="1"/>
    <x v="6"/>
    <d v="2015-05-20T13:46:17"/>
    <d v="2015-06-11T03:59:00"/>
  </r>
  <r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x v="6"/>
    <d v="2017-01-23T13:25:52"/>
    <d v="2017-02-22T13:25:52"/>
  </r>
  <r>
    <x v="39"/>
    <n v="7365"/>
    <x v="0"/>
    <s v="US"/>
    <s v="USD"/>
    <n v="1420751861"/>
    <n v="1418159861"/>
    <b v="1"/>
    <n v="75"/>
    <b v="1"/>
    <s v="theater/plays"/>
    <x v="2416"/>
    <n v="98.2"/>
    <x v="1"/>
    <x v="6"/>
    <d v="2014-12-09T21:17:41"/>
    <d v="2015-01-08T21:17:41"/>
  </r>
  <r>
    <x v="165"/>
    <n v="24418.6"/>
    <x v="0"/>
    <s v="US"/>
    <s v="USD"/>
    <n v="1475294340"/>
    <n v="1472753745"/>
    <b v="1"/>
    <n v="97"/>
    <b v="1"/>
    <s v="theater/plays"/>
    <x v="2417"/>
    <n v="251.7381443298969"/>
    <x v="1"/>
    <x v="6"/>
    <d v="2016-09-01T18:15:45"/>
    <d v="2016-10-01T03:59:00"/>
  </r>
  <r>
    <x v="10"/>
    <n v="5462"/>
    <x v="0"/>
    <s v="US"/>
    <s v="USD"/>
    <n v="1448903318"/>
    <n v="1445875718"/>
    <b v="1"/>
    <n v="73"/>
    <b v="1"/>
    <s v="theater/plays"/>
    <x v="2418"/>
    <n v="74.821917808219183"/>
    <x v="1"/>
    <x v="6"/>
    <d v="2015-10-26T16:08:38"/>
    <d v="2015-11-30T17:08:38"/>
  </r>
  <r>
    <x v="126"/>
    <n v="3315"/>
    <x v="0"/>
    <s v="US"/>
    <s v="USD"/>
    <n v="1437067476"/>
    <n v="1434475476"/>
    <b v="1"/>
    <n v="49"/>
    <b v="1"/>
    <s v="theater/plays"/>
    <x v="2419"/>
    <n v="67.65306122448979"/>
    <x v="1"/>
    <x v="6"/>
    <d v="2015-06-16T17:24:36"/>
    <d v="2015-07-16T17:24:36"/>
  </r>
  <r>
    <x v="401"/>
    <n v="12571"/>
    <x v="0"/>
    <s v="US"/>
    <s v="USD"/>
    <n v="1419220800"/>
    <n v="1416555262"/>
    <b v="1"/>
    <n v="134"/>
    <b v="1"/>
    <s v="theater/plays"/>
    <x v="2420"/>
    <n v="93.81343283582089"/>
    <x v="1"/>
    <x v="6"/>
    <d v="2014-11-21T07:34:22"/>
    <d v="2014-12-22T04:00:00"/>
  </r>
  <r>
    <x v="30"/>
    <n v="2804.16"/>
    <x v="0"/>
    <s v="US"/>
    <s v="USD"/>
    <n v="1446238800"/>
    <n v="1444220588"/>
    <b v="1"/>
    <n v="68"/>
    <b v="1"/>
    <s v="theater/plays"/>
    <x v="2421"/>
    <n v="41.237647058823526"/>
    <x v="1"/>
    <x v="6"/>
    <d v="2015-10-07T12:23:08"/>
    <d v="2015-10-30T21:00:00"/>
  </r>
  <r>
    <x v="30"/>
    <n v="2575"/>
    <x v="0"/>
    <s v="US"/>
    <s v="USD"/>
    <n v="1422482400"/>
    <n v="1421089938"/>
    <b v="1"/>
    <n v="49"/>
    <b v="1"/>
    <s v="theater/plays"/>
    <x v="288"/>
    <n v="52.551020408163268"/>
    <x v="1"/>
    <x v="6"/>
    <d v="2015-01-12T19:12:18"/>
    <d v="2015-01-28T22:00:00"/>
  </r>
  <r>
    <x v="200"/>
    <n v="4428"/>
    <x v="0"/>
    <s v="IE"/>
    <s v="EUR"/>
    <n v="1449162000"/>
    <n v="1446570315"/>
    <b v="1"/>
    <n v="63"/>
    <b v="1"/>
    <s v="theater/plays"/>
    <x v="2002"/>
    <n v="70.285714285714292"/>
    <x v="1"/>
    <x v="6"/>
    <d v="2015-11-03T17:05:15"/>
    <d v="2015-12-03T17:00:00"/>
  </r>
  <r>
    <x v="12"/>
    <n v="7877"/>
    <x v="0"/>
    <s v="US"/>
    <s v="USD"/>
    <n v="1434142800"/>
    <n v="1431435122"/>
    <b v="1"/>
    <n v="163"/>
    <b v="1"/>
    <s v="theater/plays"/>
    <x v="2422"/>
    <n v="48.325153374233132"/>
    <x v="1"/>
    <x v="6"/>
    <d v="2015-05-12T12:52:02"/>
    <d v="2015-06-12T21:00:00"/>
  </r>
  <r>
    <x v="36"/>
    <n v="15315"/>
    <x v="0"/>
    <s v="US"/>
    <s v="USD"/>
    <n v="1437156660"/>
    <n v="1434564660"/>
    <b v="1"/>
    <n v="288"/>
    <b v="1"/>
    <s v="theater/plays"/>
    <x v="426"/>
    <n v="53.177083333333336"/>
    <x v="1"/>
    <x v="6"/>
    <d v="2015-06-17T18:11:00"/>
    <d v="2015-07-17T18:11:00"/>
  </r>
  <r>
    <x v="13"/>
    <n v="2560"/>
    <x v="0"/>
    <s v="US"/>
    <s v="USD"/>
    <n v="1472074928"/>
    <n v="1470692528"/>
    <b v="1"/>
    <n v="42"/>
    <b v="1"/>
    <s v="theater/plays"/>
    <x v="602"/>
    <n v="60.952380952380949"/>
    <x v="1"/>
    <x v="6"/>
    <d v="2016-08-08T21:42:08"/>
    <d v="2016-08-24T21:42:08"/>
  </r>
  <r>
    <x v="6"/>
    <n v="8120"/>
    <x v="0"/>
    <s v="GB"/>
    <s v="GBP"/>
    <n v="1434452400"/>
    <n v="1431509397"/>
    <b v="1"/>
    <n v="70"/>
    <b v="1"/>
    <s v="theater/plays"/>
    <x v="1240"/>
    <n v="116"/>
    <x v="1"/>
    <x v="6"/>
    <d v="2015-05-13T09:29:57"/>
    <d v="2015-06-16T11:00:00"/>
  </r>
  <r>
    <x v="40"/>
    <n v="1830"/>
    <x v="0"/>
    <s v="GB"/>
    <s v="GBP"/>
    <n v="1436705265"/>
    <n v="1434113265"/>
    <b v="1"/>
    <n v="30"/>
    <b v="1"/>
    <s v="theater/plays"/>
    <x v="658"/>
    <n v="61"/>
    <x v="1"/>
    <x v="6"/>
    <d v="2015-06-12T12:47:45"/>
    <d v="2015-07-12T12:47:45"/>
  </r>
  <r>
    <x v="15"/>
    <n v="1950"/>
    <x v="0"/>
    <s v="GB"/>
    <s v="GBP"/>
    <n v="1414927775"/>
    <n v="1412332175"/>
    <b v="1"/>
    <n v="51"/>
    <b v="1"/>
    <s v="theater/plays"/>
    <x v="2129"/>
    <n v="38.235294117647058"/>
    <x v="1"/>
    <x v="6"/>
    <d v="2014-10-03T10:29:35"/>
    <d v="2014-11-02T11:29:35"/>
  </r>
  <r>
    <x v="3"/>
    <n v="15443"/>
    <x v="0"/>
    <s v="US"/>
    <s v="USD"/>
    <n v="1446814809"/>
    <n v="1444219209"/>
    <b v="1"/>
    <n v="145"/>
    <b v="1"/>
    <s v="theater/plays"/>
    <x v="2423"/>
    <n v="106.50344827586207"/>
    <x v="1"/>
    <x v="6"/>
    <d v="2015-10-07T12:00:09"/>
    <d v="2015-11-06T13:00:09"/>
  </r>
  <r>
    <x v="23"/>
    <n v="4296"/>
    <x v="0"/>
    <s v="US"/>
    <s v="USD"/>
    <n v="1473879600"/>
    <n v="1472498042"/>
    <b v="1"/>
    <n v="21"/>
    <b v="1"/>
    <s v="theater/plays"/>
    <x v="202"/>
    <n v="204.57142857142858"/>
    <x v="1"/>
    <x v="6"/>
    <d v="2016-08-29T19:14:02"/>
    <d v="2016-09-14T19:00:00"/>
  </r>
  <r>
    <x v="289"/>
    <n v="15705"/>
    <x v="0"/>
    <s v="US"/>
    <s v="USD"/>
    <n v="1458075600"/>
    <n v="1454259272"/>
    <b v="1"/>
    <n v="286"/>
    <b v="1"/>
    <s v="theater/plays"/>
    <x v="2424"/>
    <n v="54.912587412587413"/>
    <x v="1"/>
    <x v="6"/>
    <d v="2016-01-31T16:54:32"/>
    <d v="2016-03-15T21:00:00"/>
  </r>
  <r>
    <x v="40"/>
    <n v="1805"/>
    <x v="0"/>
    <s v="US"/>
    <s v="USD"/>
    <n v="1423456200"/>
    <n v="1421183271"/>
    <b v="1"/>
    <n v="12"/>
    <b v="1"/>
    <s v="theater/plays"/>
    <x v="2425"/>
    <n v="150.41666666666666"/>
    <x v="1"/>
    <x v="6"/>
    <d v="2015-01-13T21:07:51"/>
    <d v="2015-02-09T04:30:00"/>
  </r>
  <r>
    <x v="37"/>
    <n v="5258"/>
    <x v="0"/>
    <s v="CA"/>
    <s v="CAD"/>
    <n v="1459483140"/>
    <n v="1456526879"/>
    <b v="1"/>
    <n v="100"/>
    <b v="1"/>
    <s v="theater/plays"/>
    <x v="2426"/>
    <n v="52.58"/>
    <x v="1"/>
    <x v="6"/>
    <d v="2016-02-26T22:47:59"/>
    <d v="2016-04-01T03:59:00"/>
  </r>
  <r>
    <x v="10"/>
    <n v="5430"/>
    <x v="0"/>
    <s v="GB"/>
    <s v="GBP"/>
    <n v="1416331406"/>
    <n v="1413735806"/>
    <b v="1"/>
    <n v="100"/>
    <b v="1"/>
    <s v="theater/plays"/>
    <x v="1878"/>
    <n v="54.3"/>
    <x v="1"/>
    <x v="6"/>
    <d v="2014-10-19T16:23:26"/>
    <d v="2014-11-18T17:23:26"/>
  </r>
  <r>
    <x v="30"/>
    <n v="2585"/>
    <x v="0"/>
    <s v="GB"/>
    <s v="GBP"/>
    <n v="1433017303"/>
    <n v="1430425303"/>
    <b v="1"/>
    <n v="34"/>
    <b v="1"/>
    <s v="theater/plays"/>
    <x v="1936"/>
    <n v="76.029411764705884"/>
    <x v="1"/>
    <x v="6"/>
    <d v="2015-04-30T20:21:43"/>
    <d v="2015-05-30T20:21:43"/>
  </r>
  <r>
    <x v="238"/>
    <n v="6628"/>
    <x v="0"/>
    <s v="US"/>
    <s v="USD"/>
    <n v="1459474059"/>
    <n v="1456885659"/>
    <b v="0"/>
    <n v="63"/>
    <b v="1"/>
    <s v="theater/plays"/>
    <x v="2427"/>
    <n v="105.2063492063492"/>
    <x v="1"/>
    <x v="6"/>
    <d v="2016-03-02T02:27:39"/>
    <d v="2016-04-01T01:27:39"/>
  </r>
  <r>
    <x v="13"/>
    <n v="2060"/>
    <x v="0"/>
    <s v="US"/>
    <s v="USD"/>
    <n v="1433134800"/>
    <n v="1430158198"/>
    <b v="0"/>
    <n v="30"/>
    <b v="1"/>
    <s v="theater/plays"/>
    <x v="288"/>
    <n v="68.666666666666671"/>
    <x v="1"/>
    <x v="6"/>
    <d v="2015-04-27T18:09:58"/>
    <d v="2015-06-01T05:00:00"/>
  </r>
  <r>
    <x v="10"/>
    <n v="6080"/>
    <x v="0"/>
    <s v="US"/>
    <s v="USD"/>
    <n v="1441153705"/>
    <n v="1438561705"/>
    <b v="0"/>
    <n v="47"/>
    <b v="1"/>
    <s v="theater/plays"/>
    <x v="2428"/>
    <n v="129.36170212765958"/>
    <x v="1"/>
    <x v="6"/>
    <d v="2015-08-03T00:28:25"/>
    <d v="2015-09-02T00:28:25"/>
  </r>
  <r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x v="6"/>
    <d v="2016-03-16T04:39:48"/>
    <d v="2016-04-29T04:39:48"/>
  </r>
  <r>
    <x v="134"/>
    <n v="838"/>
    <x v="0"/>
    <s v="GB"/>
    <s v="GBP"/>
    <n v="1455138000"/>
    <n v="1452448298"/>
    <b v="0"/>
    <n v="47"/>
    <b v="1"/>
    <s v="theater/plays"/>
    <x v="2430"/>
    <n v="17.829787234042552"/>
    <x v="1"/>
    <x v="6"/>
    <d v="2016-01-10T17:51:38"/>
    <d v="2016-02-10T21:00:00"/>
  </r>
  <r>
    <x v="9"/>
    <n v="3048"/>
    <x v="0"/>
    <s v="US"/>
    <s v="USD"/>
    <n v="1454047140"/>
    <n v="1452546853"/>
    <b v="0"/>
    <n v="15"/>
    <b v="1"/>
    <s v="theater/plays"/>
    <x v="264"/>
    <n v="203.2"/>
    <x v="1"/>
    <x v="6"/>
    <d v="2016-01-11T21:14:13"/>
    <d v="2016-01-29T05:59:00"/>
  </r>
  <r>
    <x v="402"/>
    <n v="5604"/>
    <x v="0"/>
    <s v="US"/>
    <s v="USD"/>
    <n v="1488258000"/>
    <n v="1485556626"/>
    <b v="0"/>
    <n v="81"/>
    <b v="1"/>
    <s v="theater/plays"/>
    <x v="2431"/>
    <n v="69.18518518518519"/>
    <x v="1"/>
    <x v="6"/>
    <d v="2017-01-27T22:37:06"/>
    <d v="2017-02-28T05:00:00"/>
  </r>
  <r>
    <x v="36"/>
    <n v="15265"/>
    <x v="0"/>
    <s v="US"/>
    <s v="USD"/>
    <n v="1471291782"/>
    <n v="1468699782"/>
    <b v="0"/>
    <n v="122"/>
    <b v="1"/>
    <s v="theater/plays"/>
    <x v="2432"/>
    <n v="125.12295081967213"/>
    <x v="1"/>
    <x v="6"/>
    <d v="2016-07-16T20:09:42"/>
    <d v="2016-08-15T20:09:42"/>
  </r>
  <r>
    <x v="30"/>
    <n v="2500"/>
    <x v="0"/>
    <s v="CA"/>
    <s v="CAD"/>
    <n v="1448733628"/>
    <n v="1446573628"/>
    <b v="0"/>
    <n v="34"/>
    <b v="1"/>
    <s v="theater/plays"/>
    <x v="31"/>
    <n v="73.529411764705884"/>
    <x v="1"/>
    <x v="6"/>
    <d v="2015-11-03T18:00:28"/>
    <d v="2015-11-28T18:00:28"/>
  </r>
  <r>
    <x v="3"/>
    <n v="10026.49"/>
    <x v="0"/>
    <s v="GB"/>
    <s v="GBP"/>
    <n v="1466463600"/>
    <n v="1463337315"/>
    <b v="0"/>
    <n v="207"/>
    <b v="1"/>
    <s v="theater/plays"/>
    <x v="2433"/>
    <n v="48.437149758454105"/>
    <x v="1"/>
    <x v="6"/>
    <d v="2016-05-15T18:35:15"/>
    <d v="2016-06-20T23:00:00"/>
  </r>
  <r>
    <x v="2"/>
    <n v="665.21"/>
    <x v="0"/>
    <s v="GB"/>
    <s v="GBP"/>
    <n v="1487580602"/>
    <n v="1485161402"/>
    <b v="0"/>
    <n v="25"/>
    <b v="1"/>
    <s v="theater/plays"/>
    <x v="2434"/>
    <n v="26.608400000000003"/>
    <x v="1"/>
    <x v="6"/>
    <d v="2017-01-23T08:50:02"/>
    <d v="2017-02-20T08:50:02"/>
  </r>
  <r>
    <x v="13"/>
    <n v="2424"/>
    <x v="0"/>
    <s v="GB"/>
    <s v="GBP"/>
    <n v="1489234891"/>
    <n v="1486642891"/>
    <b v="0"/>
    <n v="72"/>
    <b v="1"/>
    <s v="theater/plays"/>
    <x v="1247"/>
    <n v="33.666666666666664"/>
    <x v="1"/>
    <x v="6"/>
    <d v="2017-02-09T12:21:31"/>
    <d v="2017-03-11T12:21:31"/>
  </r>
  <r>
    <x v="2"/>
    <n v="570"/>
    <x v="0"/>
    <s v="US"/>
    <s v="USD"/>
    <n v="1442462340"/>
    <n v="1439743900"/>
    <b v="0"/>
    <n v="14"/>
    <b v="1"/>
    <s v="theater/plays"/>
    <x v="430"/>
    <n v="40.714285714285715"/>
    <x v="1"/>
    <x v="6"/>
    <d v="2015-08-16T16:51:40"/>
    <d v="2015-09-17T03:59:00"/>
  </r>
  <r>
    <x v="403"/>
    <n v="289"/>
    <x v="0"/>
    <s v="GB"/>
    <s v="GBP"/>
    <n v="1449257348"/>
    <n v="1444069748"/>
    <b v="0"/>
    <n v="15"/>
    <b v="1"/>
    <s v="theater/plays"/>
    <x v="2435"/>
    <n v="19.266666666666666"/>
    <x v="1"/>
    <x v="6"/>
    <d v="2015-10-05T18:29:08"/>
    <d v="2015-12-04T19:29:08"/>
  </r>
  <r>
    <x v="37"/>
    <n v="7670"/>
    <x v="0"/>
    <s v="NZ"/>
    <s v="NZD"/>
    <n v="1488622352"/>
    <n v="1486030352"/>
    <b v="0"/>
    <n v="91"/>
    <b v="1"/>
    <s v="theater/plays"/>
    <x v="2436"/>
    <n v="84.285714285714292"/>
    <x v="1"/>
    <x v="6"/>
    <d v="2017-02-02T10:12:32"/>
    <d v="2017-03-04T10:12:32"/>
  </r>
  <r>
    <x v="20"/>
    <n v="710"/>
    <x v="0"/>
    <s v="GB"/>
    <s v="GBP"/>
    <n v="1434459554"/>
    <n v="1431867554"/>
    <b v="0"/>
    <n v="24"/>
    <b v="1"/>
    <s v="theater/plays"/>
    <x v="1237"/>
    <n v="29.583333333333332"/>
    <x v="1"/>
    <x v="6"/>
    <d v="2015-05-17T12:59:14"/>
    <d v="2015-06-16T12:59:14"/>
  </r>
  <r>
    <x v="176"/>
    <n v="720.01"/>
    <x v="0"/>
    <s v="GB"/>
    <s v="GBP"/>
    <n v="1474886229"/>
    <n v="1472294229"/>
    <b v="0"/>
    <n v="27"/>
    <b v="1"/>
    <s v="theater/plays"/>
    <x v="2437"/>
    <n v="26.667037037037037"/>
    <x v="1"/>
    <x v="6"/>
    <d v="2016-08-27T10:37:09"/>
    <d v="2016-09-26T10:37:09"/>
  </r>
  <r>
    <x v="15"/>
    <n v="2161"/>
    <x v="0"/>
    <s v="GB"/>
    <s v="GBP"/>
    <n v="1448229600"/>
    <n v="1446401372"/>
    <b v="0"/>
    <n v="47"/>
    <b v="1"/>
    <s v="theater/plays"/>
    <x v="2438"/>
    <n v="45.978723404255319"/>
    <x v="1"/>
    <x v="6"/>
    <d v="2015-11-01T18:09:32"/>
    <d v="2015-11-22T22:00:00"/>
  </r>
  <r>
    <x v="62"/>
    <n v="5504"/>
    <x v="0"/>
    <s v="GB"/>
    <s v="GBP"/>
    <n v="1438037940"/>
    <n v="1436380256"/>
    <b v="0"/>
    <n v="44"/>
    <b v="1"/>
    <s v="theater/plays"/>
    <x v="2439"/>
    <n v="125.09090909090909"/>
    <x v="1"/>
    <x v="6"/>
    <d v="2015-07-08T18:30:56"/>
    <d v="2015-07-27T22:59:00"/>
  </r>
  <r>
    <x v="3"/>
    <n v="10173"/>
    <x v="0"/>
    <s v="US"/>
    <s v="USD"/>
    <n v="1442102400"/>
    <n v="1440370768"/>
    <b v="0"/>
    <n v="72"/>
    <b v="1"/>
    <s v="theater/plays"/>
    <x v="2440"/>
    <n v="141.29166666666666"/>
    <x v="1"/>
    <x v="6"/>
    <d v="2015-08-23T22:59:28"/>
    <d v="2015-09-13T00:00:00"/>
  </r>
  <r>
    <x v="9"/>
    <n v="3486"/>
    <x v="0"/>
    <s v="US"/>
    <s v="USD"/>
    <n v="1444860063"/>
    <n v="1442268063"/>
    <b v="0"/>
    <n v="63"/>
    <b v="1"/>
    <s v="theater/plays"/>
    <x v="2441"/>
    <n v="55.333333333333336"/>
    <x v="1"/>
    <x v="6"/>
    <d v="2015-09-14T22:01:03"/>
    <d v="2015-10-14T22:01:03"/>
  </r>
  <r>
    <x v="9"/>
    <n v="4085"/>
    <x v="0"/>
    <s v="US"/>
    <s v="USD"/>
    <n v="1430329862"/>
    <n v="1428515462"/>
    <b v="0"/>
    <n v="88"/>
    <b v="1"/>
    <s v="theater/plays"/>
    <x v="2442"/>
    <n v="46.420454545454547"/>
    <x v="1"/>
    <x v="6"/>
    <d v="2015-04-08T17:51:02"/>
    <d v="2015-04-29T17:51:02"/>
  </r>
  <r>
    <x v="9"/>
    <n v="4004"/>
    <x v="0"/>
    <s v="US"/>
    <s v="USD"/>
    <n v="1470034740"/>
    <n v="1466185176"/>
    <b v="0"/>
    <n v="70"/>
    <b v="1"/>
    <s v="theater/plays"/>
    <x v="1424"/>
    <n v="57.2"/>
    <x v="1"/>
    <x v="6"/>
    <d v="2016-06-17T17:39:36"/>
    <d v="2016-08-01T06:59:00"/>
  </r>
  <r>
    <x v="33"/>
    <n v="8685"/>
    <x v="0"/>
    <s v="ES"/>
    <s v="EUR"/>
    <n v="1481099176"/>
    <n v="1478507176"/>
    <b v="0"/>
    <n v="50"/>
    <b v="1"/>
    <s v="theater/plays"/>
    <x v="2443"/>
    <n v="173.7"/>
    <x v="1"/>
    <x v="6"/>
    <d v="2016-11-07T08:26:16"/>
    <d v="2016-12-07T08:26:16"/>
  </r>
  <r>
    <x v="40"/>
    <n v="2086"/>
    <x v="0"/>
    <s v="US"/>
    <s v="USD"/>
    <n v="1427553484"/>
    <n v="1424533084"/>
    <b v="0"/>
    <n v="35"/>
    <b v="1"/>
    <s v="theater/plays"/>
    <x v="2444"/>
    <n v="59.6"/>
    <x v="1"/>
    <x v="6"/>
    <d v="2015-02-21T15:38:04"/>
    <d v="2015-03-28T14:38:04"/>
  </r>
  <r>
    <x v="36"/>
    <n v="15677.5"/>
    <x v="0"/>
    <s v="US"/>
    <s v="USD"/>
    <n v="1482418752"/>
    <n v="1479826752"/>
    <b v="0"/>
    <n v="175"/>
    <b v="1"/>
    <s v="theater/plays"/>
    <x v="2445"/>
    <n v="89.585714285714289"/>
    <x v="1"/>
    <x v="6"/>
    <d v="2016-11-22T14:59:12"/>
    <d v="2016-12-22T14:59:12"/>
  </r>
  <r>
    <x v="23"/>
    <n v="4081"/>
    <x v="0"/>
    <s v="US"/>
    <s v="USD"/>
    <n v="1438374748"/>
    <n v="1435782748"/>
    <b v="0"/>
    <n v="20"/>
    <b v="1"/>
    <s v="theater/plays"/>
    <x v="2446"/>
    <n v="204.05"/>
    <x v="1"/>
    <x v="6"/>
    <d v="2015-07-01T20:32:28"/>
    <d v="2015-07-31T20:32:28"/>
  </r>
  <r>
    <x v="15"/>
    <n v="2630"/>
    <x v="0"/>
    <s v="US"/>
    <s v="USD"/>
    <n v="1465527600"/>
    <n v="1462252542"/>
    <b v="0"/>
    <n v="54"/>
    <b v="1"/>
    <s v="theater/plays"/>
    <x v="2447"/>
    <n v="48.703703703703702"/>
    <x v="1"/>
    <x v="6"/>
    <d v="2016-05-03T05:15:42"/>
    <d v="2016-06-10T03:00:00"/>
  </r>
  <r>
    <x v="28"/>
    <n v="1066.8"/>
    <x v="0"/>
    <s v="US"/>
    <s v="USD"/>
    <n v="1463275339"/>
    <n v="1460683339"/>
    <b v="0"/>
    <n v="20"/>
    <b v="1"/>
    <s v="theater/plays"/>
    <x v="2448"/>
    <n v="53.339999999999996"/>
    <x v="1"/>
    <x v="6"/>
    <d v="2016-04-15T01:22:19"/>
    <d v="2016-05-15T01:22:19"/>
  </r>
  <r>
    <x v="8"/>
    <n v="4280"/>
    <x v="0"/>
    <s v="US"/>
    <s v="USD"/>
    <n v="1460581365"/>
    <n v="1458766965"/>
    <b v="0"/>
    <n v="57"/>
    <b v="1"/>
    <s v="theater/plays"/>
    <x v="2449"/>
    <n v="75.087719298245617"/>
    <x v="1"/>
    <x v="6"/>
    <d v="2016-03-23T21:02:45"/>
    <d v="2016-04-13T21:02:45"/>
  </r>
  <r>
    <x v="18"/>
    <n v="558"/>
    <x v="0"/>
    <s v="GB"/>
    <s v="GBP"/>
    <n v="1476632178"/>
    <n v="1473953778"/>
    <b v="0"/>
    <n v="31"/>
    <b v="1"/>
    <s v="theater/plays"/>
    <x v="2450"/>
    <n v="18"/>
    <x v="1"/>
    <x v="6"/>
    <d v="2016-09-15T15:36:18"/>
    <d v="2016-10-16T15:36:18"/>
  </r>
  <r>
    <x v="115"/>
    <n v="6505"/>
    <x v="0"/>
    <s v="US"/>
    <s v="USD"/>
    <n v="1444169825"/>
    <n v="1441577825"/>
    <b v="0"/>
    <n v="31"/>
    <b v="1"/>
    <s v="theater/plays"/>
    <x v="1417"/>
    <n v="209.83870967741936"/>
    <x v="1"/>
    <x v="6"/>
    <d v="2015-09-06T22:17:05"/>
    <d v="2015-10-06T22:17:05"/>
  </r>
  <r>
    <x v="30"/>
    <n v="2746"/>
    <x v="0"/>
    <s v="US"/>
    <s v="USD"/>
    <n v="1445065210"/>
    <n v="1442473210"/>
    <b v="0"/>
    <n v="45"/>
    <b v="1"/>
    <s v="theater/plays"/>
    <x v="2451"/>
    <n v="61.022222222222226"/>
    <x v="1"/>
    <x v="6"/>
    <d v="2015-09-17T07:00:10"/>
    <d v="2015-10-17T07:00:10"/>
  </r>
  <r>
    <x v="30"/>
    <n v="2501"/>
    <x v="0"/>
    <s v="US"/>
    <s v="USD"/>
    <n v="1478901600"/>
    <n v="1477077946"/>
    <b v="0"/>
    <n v="41"/>
    <b v="1"/>
    <s v="theater/plays"/>
    <x v="2452"/>
    <n v="61"/>
    <x v="1"/>
    <x v="6"/>
    <d v="2016-10-21T19:25:46"/>
    <d v="2016-11-11T22:00:00"/>
  </r>
  <r>
    <x v="13"/>
    <n v="2321"/>
    <x v="0"/>
    <s v="US"/>
    <s v="USD"/>
    <n v="1453856400"/>
    <n v="1452664317"/>
    <b v="0"/>
    <n v="29"/>
    <b v="1"/>
    <s v="theater/plays"/>
    <x v="2453"/>
    <n v="80.034482758620683"/>
    <x v="1"/>
    <x v="6"/>
    <d v="2016-01-13T05:51:57"/>
    <d v="2016-01-27T01:00:00"/>
  </r>
  <r>
    <x v="134"/>
    <n v="1686"/>
    <x v="0"/>
    <s v="GB"/>
    <s v="GBP"/>
    <n v="1431115500"/>
    <n v="1428733511"/>
    <b v="0"/>
    <n v="58"/>
    <b v="1"/>
    <s v="theater/plays"/>
    <x v="2454"/>
    <n v="29.068965517241381"/>
    <x v="1"/>
    <x v="6"/>
    <d v="2015-04-11T06:25:11"/>
    <d v="2015-05-08T20:05:00"/>
  </r>
  <r>
    <x v="23"/>
    <n v="4400"/>
    <x v="0"/>
    <s v="GB"/>
    <s v="GBP"/>
    <n v="1462519041"/>
    <n v="1459927041"/>
    <b v="0"/>
    <n v="89"/>
    <b v="1"/>
    <s v="theater/plays"/>
    <x v="1007"/>
    <n v="49.438202247191015"/>
    <x v="1"/>
    <x v="6"/>
    <d v="2016-04-06T07:17:21"/>
    <d v="2016-05-06T07:17:21"/>
  </r>
  <r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x v="6"/>
    <d v="2014-07-06T20:54:35"/>
    <d v="2014-08-08T13:54:00"/>
  </r>
  <r>
    <x v="405"/>
    <n v="1115"/>
    <x v="0"/>
    <s v="US"/>
    <s v="USD"/>
    <n v="1465347424"/>
    <n v="1462755424"/>
    <b v="0"/>
    <n v="18"/>
    <b v="1"/>
    <s v="theater/plays"/>
    <x v="2456"/>
    <n v="61.944444444444443"/>
    <x v="1"/>
    <x v="6"/>
    <d v="2016-05-09T00:57:04"/>
    <d v="2016-06-08T00:57:04"/>
  </r>
  <r>
    <x v="13"/>
    <n v="2512"/>
    <x v="0"/>
    <s v="CA"/>
    <s v="CAD"/>
    <n v="1460341800"/>
    <n v="1456902893"/>
    <b v="0"/>
    <n v="32"/>
    <b v="1"/>
    <s v="theater/plays"/>
    <x v="2457"/>
    <n v="78.5"/>
    <x v="1"/>
    <x v="6"/>
    <d v="2016-03-02T07:14:53"/>
    <d v="2016-04-11T02:30:00"/>
  </r>
  <r>
    <x v="2"/>
    <n v="540"/>
    <x v="0"/>
    <s v="GB"/>
    <s v="GBP"/>
    <n v="1422712986"/>
    <n v="1418824986"/>
    <b v="0"/>
    <n v="16"/>
    <b v="1"/>
    <s v="theater/plays"/>
    <x v="1277"/>
    <n v="33.75"/>
    <x v="1"/>
    <x v="6"/>
    <d v="2014-12-17T14:03:06"/>
    <d v="2015-01-31T14:03:06"/>
  </r>
  <r>
    <x v="30"/>
    <n v="2525"/>
    <x v="0"/>
    <s v="US"/>
    <s v="USD"/>
    <n v="1466557557"/>
    <n v="1463965557"/>
    <b v="0"/>
    <n v="38"/>
    <b v="1"/>
    <s v="theater/plays"/>
    <x v="50"/>
    <n v="66.44736842105263"/>
    <x v="1"/>
    <x v="6"/>
    <d v="2016-05-23T01:05:57"/>
    <d v="2016-06-22T01:05:57"/>
  </r>
  <r>
    <x v="2"/>
    <n v="537"/>
    <x v="0"/>
    <s v="US"/>
    <s v="USD"/>
    <n v="1413431940"/>
    <n v="1412216665"/>
    <b v="0"/>
    <n v="15"/>
    <b v="1"/>
    <s v="theater/plays"/>
    <x v="202"/>
    <n v="35.799999999999997"/>
    <x v="1"/>
    <x v="6"/>
    <d v="2014-10-02T02:24:25"/>
    <d v="2014-10-16T03:59:00"/>
  </r>
  <r>
    <x v="126"/>
    <n v="3350"/>
    <x v="0"/>
    <s v="US"/>
    <s v="USD"/>
    <n v="1466567700"/>
    <n v="1464653696"/>
    <b v="0"/>
    <n v="23"/>
    <b v="1"/>
    <s v="theater/plays"/>
    <x v="2458"/>
    <n v="145.65217391304347"/>
    <x v="1"/>
    <x v="6"/>
    <d v="2016-05-31T00:14:56"/>
    <d v="2016-06-22T03:55:00"/>
  </r>
  <r>
    <x v="28"/>
    <n v="1259"/>
    <x v="0"/>
    <s v="GB"/>
    <s v="GBP"/>
    <n v="1474793208"/>
    <n v="1472201208"/>
    <b v="0"/>
    <n v="49"/>
    <b v="1"/>
    <s v="theater/plays"/>
    <x v="2459"/>
    <n v="25.693877551020407"/>
    <x v="1"/>
    <x v="6"/>
    <d v="2016-08-26T08:46:48"/>
    <d v="2016-09-25T08:46:48"/>
  </r>
  <r>
    <x v="15"/>
    <n v="1525"/>
    <x v="0"/>
    <s v="IE"/>
    <s v="EUR"/>
    <n v="1465135190"/>
    <n v="1463925590"/>
    <b v="0"/>
    <n v="10"/>
    <b v="1"/>
    <s v="theater/plays"/>
    <x v="658"/>
    <n v="152.5"/>
    <x v="1"/>
    <x v="6"/>
    <d v="2016-05-22T13:59:50"/>
    <d v="2016-06-05T13:59:50"/>
  </r>
  <r>
    <x v="44"/>
    <n v="450"/>
    <x v="0"/>
    <s v="GB"/>
    <s v="GBP"/>
    <n v="1428256277"/>
    <n v="1425235877"/>
    <b v="0"/>
    <n v="15"/>
    <b v="1"/>
    <s v="theater/plays"/>
    <x v="2460"/>
    <n v="30"/>
    <x v="1"/>
    <x v="6"/>
    <d v="2015-03-01T18:51:17"/>
    <d v="2015-04-05T17:51:17"/>
  </r>
  <r>
    <x v="6"/>
    <n v="8110"/>
    <x v="0"/>
    <s v="US"/>
    <s v="USD"/>
    <n v="1425830905"/>
    <n v="1423242505"/>
    <b v="0"/>
    <n v="57"/>
    <b v="1"/>
    <s v="theater/plays"/>
    <x v="300"/>
    <n v="142.28070175438597"/>
    <x v="1"/>
    <x v="6"/>
    <d v="2015-02-06T17:08:25"/>
    <d v="2015-03-08T16:08:25"/>
  </r>
  <r>
    <x v="134"/>
    <n v="810"/>
    <x v="0"/>
    <s v="GB"/>
    <s v="GBP"/>
    <n v="1462697966"/>
    <n v="1460105966"/>
    <b v="0"/>
    <n v="33"/>
    <b v="1"/>
    <s v="theater/plays"/>
    <x v="982"/>
    <n v="24.545454545454547"/>
    <x v="1"/>
    <x v="6"/>
    <d v="2016-04-08T08:59:26"/>
    <d v="2016-05-08T08:59:26"/>
  </r>
  <r>
    <x v="40"/>
    <n v="2635"/>
    <x v="0"/>
    <s v="US"/>
    <s v="USD"/>
    <n v="1404522000"/>
    <n v="1404308883"/>
    <b v="0"/>
    <n v="9"/>
    <b v="1"/>
    <s v="theater/plays"/>
    <x v="2461"/>
    <n v="292.77777777777777"/>
    <x v="1"/>
    <x v="6"/>
    <d v="2014-07-02T13:48:03"/>
    <d v="2014-07-05T01:00:00"/>
  </r>
  <r>
    <x v="28"/>
    <n v="1168"/>
    <x v="0"/>
    <s v="GB"/>
    <s v="GBP"/>
    <n v="1406502000"/>
    <n v="1405583108"/>
    <b v="0"/>
    <n v="26"/>
    <b v="1"/>
    <s v="theater/plays"/>
    <x v="2462"/>
    <n v="44.92307692307692"/>
    <x v="1"/>
    <x v="6"/>
    <d v="2014-07-17T07:45:08"/>
    <d v="2014-07-27T23:00:00"/>
  </r>
  <r>
    <x v="15"/>
    <n v="1594"/>
    <x v="0"/>
    <s v="GB"/>
    <s v="GBP"/>
    <n v="1427919468"/>
    <n v="1425331068"/>
    <b v="0"/>
    <n v="69"/>
    <b v="1"/>
    <s v="theater/plays"/>
    <x v="2463"/>
    <n v="23.10144927536232"/>
    <x v="1"/>
    <x v="6"/>
    <d v="2015-03-02T21:17:48"/>
    <d v="2015-04-01T20:17:48"/>
  </r>
  <r>
    <x v="10"/>
    <n v="5226"/>
    <x v="0"/>
    <s v="US"/>
    <s v="USD"/>
    <n v="1444149886"/>
    <n v="1441125886"/>
    <b v="0"/>
    <n v="65"/>
    <b v="1"/>
    <s v="theater/plays"/>
    <x v="2464"/>
    <n v="80.400000000000006"/>
    <x v="1"/>
    <x v="6"/>
    <d v="2015-09-01T16:44:46"/>
    <d v="2015-10-06T16:44:46"/>
  </r>
  <r>
    <x v="12"/>
    <n v="6000"/>
    <x v="0"/>
    <s v="US"/>
    <s v="USD"/>
    <n v="1405802330"/>
    <n v="1403210330"/>
    <b v="0"/>
    <n v="83"/>
    <b v="1"/>
    <s v="theater/plays"/>
    <x v="31"/>
    <n v="72.289156626506028"/>
    <x v="1"/>
    <x v="6"/>
    <d v="2014-06-19T20:38:50"/>
    <d v="2014-07-19T20:38:50"/>
  </r>
  <r>
    <x v="8"/>
    <n v="3660"/>
    <x v="0"/>
    <s v="US"/>
    <s v="USD"/>
    <n v="1434384880"/>
    <n v="1432484080"/>
    <b v="0"/>
    <n v="111"/>
    <b v="1"/>
    <s v="theater/plays"/>
    <x v="2465"/>
    <n v="32.972972972972975"/>
    <x v="1"/>
    <x v="6"/>
    <d v="2015-05-24T16:14:40"/>
    <d v="2015-06-15T16:14:40"/>
  </r>
  <r>
    <x v="406"/>
    <n v="5366"/>
    <x v="0"/>
    <s v="US"/>
    <s v="USD"/>
    <n v="1438259422"/>
    <n v="1435667422"/>
    <b v="0"/>
    <n v="46"/>
    <b v="1"/>
    <s v="theater/plays"/>
    <x v="2466"/>
    <n v="116.65217391304348"/>
    <x v="1"/>
    <x v="6"/>
    <d v="2015-06-30T12:30:22"/>
    <d v="2015-07-30T12:30:22"/>
  </r>
  <r>
    <x v="10"/>
    <n v="5016"/>
    <x v="0"/>
    <s v="GB"/>
    <s v="GBP"/>
    <n v="1407106800"/>
    <n v="1404749446"/>
    <b v="0"/>
    <n v="63"/>
    <b v="1"/>
    <s v="theater/plays"/>
    <x v="2467"/>
    <n v="79.61904761904762"/>
    <x v="1"/>
    <x v="6"/>
    <d v="2014-07-07T16:10:46"/>
    <d v="2014-08-03T23:00:00"/>
  </r>
  <r>
    <x v="49"/>
    <n v="250"/>
    <x v="0"/>
    <s v="GB"/>
    <s v="GBP"/>
    <n v="1459845246"/>
    <n v="1457429646"/>
    <b v="0"/>
    <n v="9"/>
    <b v="1"/>
    <s v="theater/plays"/>
    <x v="31"/>
    <n v="27.777777777777779"/>
    <x v="1"/>
    <x v="6"/>
    <d v="2016-03-08T09:34:06"/>
    <d v="2016-04-05T08:34:06"/>
  </r>
  <r>
    <x v="30"/>
    <n v="2755"/>
    <x v="0"/>
    <s v="GB"/>
    <s v="GBP"/>
    <n v="1412974800"/>
    <n v="1411109167"/>
    <b v="0"/>
    <n v="34"/>
    <b v="1"/>
    <s v="theater/plays"/>
    <x v="1097"/>
    <n v="81.029411764705884"/>
    <x v="1"/>
    <x v="6"/>
    <d v="2014-09-19T06:46:07"/>
    <d v="2014-10-10T21:00:00"/>
  </r>
  <r>
    <x v="36"/>
    <n v="15327"/>
    <x v="0"/>
    <s v="US"/>
    <s v="USD"/>
    <n v="1487944080"/>
    <n v="1486129680"/>
    <b v="0"/>
    <n v="112"/>
    <b v="1"/>
    <s v="theater/plays"/>
    <x v="2468"/>
    <n v="136.84821428571428"/>
    <x v="1"/>
    <x v="6"/>
    <d v="2017-02-03T13:48:00"/>
    <d v="2017-02-24T13:48:00"/>
  </r>
  <r>
    <x v="6"/>
    <n v="8348"/>
    <x v="0"/>
    <s v="US"/>
    <s v="USD"/>
    <n v="1469721518"/>
    <n v="1467129518"/>
    <b v="0"/>
    <n v="47"/>
    <b v="1"/>
    <s v="theater/plays"/>
    <x v="2469"/>
    <n v="177.61702127659575"/>
    <x v="1"/>
    <x v="6"/>
    <d v="2016-06-28T15:58:38"/>
    <d v="2016-07-28T15:58:38"/>
  </r>
  <r>
    <x v="9"/>
    <n v="4145"/>
    <x v="0"/>
    <s v="US"/>
    <s v="USD"/>
    <n v="1481066554"/>
    <n v="1478906554"/>
    <b v="0"/>
    <n v="38"/>
    <b v="1"/>
    <s v="theater/plays"/>
    <x v="2470"/>
    <n v="109.07894736842105"/>
    <x v="1"/>
    <x v="6"/>
    <d v="2016-11-11T23:22:34"/>
    <d v="2016-12-06T23:22:34"/>
  </r>
  <r>
    <x v="295"/>
    <n v="3350"/>
    <x v="0"/>
    <s v="GB"/>
    <s v="GBP"/>
    <n v="1465750800"/>
    <n v="1463771421"/>
    <b v="0"/>
    <n v="28"/>
    <b v="1"/>
    <s v="theater/plays"/>
    <x v="31"/>
    <n v="119.64285714285714"/>
    <x v="1"/>
    <x v="6"/>
    <d v="2016-05-20T19:10:21"/>
    <d v="2016-06-12T17:00:00"/>
  </r>
  <r>
    <x v="12"/>
    <n v="6100"/>
    <x v="0"/>
    <s v="US"/>
    <s v="USD"/>
    <n v="1427864340"/>
    <n v="1425020810"/>
    <b v="0"/>
    <n v="78"/>
    <b v="1"/>
    <s v="theater/plays"/>
    <x v="658"/>
    <n v="78.205128205128204"/>
    <x v="1"/>
    <x v="6"/>
    <d v="2015-02-27T07:06:50"/>
    <d v="2015-04-01T04:59:00"/>
  </r>
  <r>
    <x v="176"/>
    <n v="1200"/>
    <x v="0"/>
    <s v="GB"/>
    <s v="GBP"/>
    <n v="1460553480"/>
    <n v="1458770384"/>
    <b v="0"/>
    <n v="23"/>
    <b v="1"/>
    <s v="theater/plays"/>
    <x v="2214"/>
    <n v="52.173913043478258"/>
    <x v="1"/>
    <x v="6"/>
    <d v="2016-03-23T21:59:44"/>
    <d v="2016-04-13T13:18:00"/>
  </r>
  <r>
    <x v="37"/>
    <n v="4565"/>
    <x v="0"/>
    <s v="US"/>
    <s v="USD"/>
    <n v="1409374093"/>
    <n v="1406782093"/>
    <b v="0"/>
    <n v="40"/>
    <b v="1"/>
    <s v="theater/plays"/>
    <x v="2471"/>
    <n v="114.125"/>
    <x v="1"/>
    <x v="6"/>
    <d v="2014-07-31T04:48:13"/>
    <d v="2014-08-30T04:48:13"/>
  </r>
  <r>
    <x v="2"/>
    <n v="650"/>
    <x v="0"/>
    <s v="US"/>
    <s v="USD"/>
    <n v="1429317420"/>
    <n v="1424226768"/>
    <b v="0"/>
    <n v="13"/>
    <b v="1"/>
    <s v="theater/plays"/>
    <x v="2129"/>
    <n v="50"/>
    <x v="1"/>
    <x v="6"/>
    <d v="2015-02-18T02:32:48"/>
    <d v="2015-04-18T00:37:00"/>
  </r>
  <r>
    <x v="15"/>
    <n v="1650"/>
    <x v="0"/>
    <s v="US"/>
    <s v="USD"/>
    <n v="1424910910"/>
    <n v="1424306110"/>
    <b v="0"/>
    <n v="18"/>
    <b v="1"/>
    <s v="theater/plays"/>
    <x v="1007"/>
    <n v="91.666666666666671"/>
    <x v="1"/>
    <x v="6"/>
    <d v="2015-02-19T00:35:10"/>
    <d v="2015-02-26T00:35:10"/>
  </r>
  <r>
    <x v="13"/>
    <n v="2389"/>
    <x v="0"/>
    <s v="GB"/>
    <s v="GBP"/>
    <n v="1462741200"/>
    <n v="1461503654"/>
    <b v="0"/>
    <n v="22"/>
    <b v="1"/>
    <s v="theater/plays"/>
    <x v="2472"/>
    <n v="108.59090909090909"/>
    <x v="1"/>
    <x v="6"/>
    <d v="2016-04-24T13:14:14"/>
    <d v="2016-05-08T21:00:00"/>
  </r>
  <r>
    <x v="62"/>
    <n v="5516"/>
    <x v="0"/>
    <s v="US"/>
    <s v="USD"/>
    <n v="1461988740"/>
    <n v="1459949080"/>
    <b v="0"/>
    <n v="79"/>
    <b v="1"/>
    <s v="theater/plays"/>
    <x v="2473"/>
    <n v="69.822784810126578"/>
    <x v="1"/>
    <x v="6"/>
    <d v="2016-04-06T13:24:40"/>
    <d v="2016-04-30T03:59:00"/>
  </r>
  <r>
    <x v="28"/>
    <n v="1534"/>
    <x v="0"/>
    <s v="US"/>
    <s v="USD"/>
    <n v="1465837200"/>
    <n v="1463971172"/>
    <b v="0"/>
    <n v="14"/>
    <b v="1"/>
    <s v="theater/plays"/>
    <x v="2474"/>
    <n v="109.57142857142857"/>
    <x v="1"/>
    <x v="6"/>
    <d v="2016-05-23T02:39:32"/>
    <d v="2016-06-13T17:00:00"/>
  </r>
  <r>
    <x v="8"/>
    <n v="3655"/>
    <x v="0"/>
    <s v="LU"/>
    <s v="EUR"/>
    <n v="1448838000"/>
    <n v="1445791811"/>
    <b v="0"/>
    <n v="51"/>
    <b v="1"/>
    <s v="theater/plays"/>
    <x v="2475"/>
    <n v="71.666666666666671"/>
    <x v="1"/>
    <x v="6"/>
    <d v="2015-10-25T16:50:11"/>
    <d v="2015-11-29T23:00:00"/>
  </r>
  <r>
    <x v="10"/>
    <n v="5055"/>
    <x v="0"/>
    <s v="GB"/>
    <s v="GBP"/>
    <n v="1406113200"/>
    <n v="1402910965"/>
    <b v="0"/>
    <n v="54"/>
    <b v="1"/>
    <s v="theater/plays"/>
    <x v="940"/>
    <n v="93.611111111111114"/>
    <x v="1"/>
    <x v="6"/>
    <d v="2014-06-16T09:29:25"/>
    <d v="2014-07-23T11:00:00"/>
  </r>
  <r>
    <x v="10"/>
    <n v="5376"/>
    <x v="0"/>
    <s v="GB"/>
    <s v="GBP"/>
    <n v="1467414000"/>
    <n v="1462492178"/>
    <b v="0"/>
    <n v="70"/>
    <b v="1"/>
    <s v="theater/plays"/>
    <x v="2476"/>
    <n v="76.8"/>
    <x v="1"/>
    <x v="6"/>
    <d v="2016-05-05T23:49:38"/>
    <d v="2016-07-01T23:00:00"/>
  </r>
  <r>
    <x v="2"/>
    <n v="1575"/>
    <x v="0"/>
    <s v="GB"/>
    <s v="GBP"/>
    <n v="1462230000"/>
    <n v="1461061350"/>
    <b v="0"/>
    <n v="44"/>
    <b v="1"/>
    <s v="theater/plays"/>
    <x v="2477"/>
    <n v="35.795454545454547"/>
    <x v="1"/>
    <x v="6"/>
    <d v="2016-04-19T10:22:30"/>
    <d v="2016-05-02T23:00:00"/>
  </r>
  <r>
    <x v="9"/>
    <n v="3058"/>
    <x v="0"/>
    <s v="US"/>
    <s v="USD"/>
    <n v="1446091260"/>
    <n v="1443029206"/>
    <b v="0"/>
    <n v="55"/>
    <b v="1"/>
    <s v="theater/plays"/>
    <x v="2478"/>
    <n v="55.6"/>
    <x v="1"/>
    <x v="6"/>
    <d v="2015-09-23T17:26:46"/>
    <d v="2015-10-29T04:01:00"/>
  </r>
  <r>
    <x v="257"/>
    <n v="2210"/>
    <x v="0"/>
    <s v="GB"/>
    <s v="GBP"/>
    <n v="1462879020"/>
    <n v="1461941527"/>
    <b v="0"/>
    <n v="15"/>
    <b v="1"/>
    <s v="theater/plays"/>
    <x v="2479"/>
    <n v="147.33333333333334"/>
    <x v="1"/>
    <x v="6"/>
    <d v="2016-04-29T14:52:07"/>
    <d v="2016-05-10T11:17:00"/>
  </r>
  <r>
    <x v="15"/>
    <n v="1521"/>
    <x v="0"/>
    <s v="GB"/>
    <s v="GBP"/>
    <n v="1468611272"/>
    <n v="1466019272"/>
    <b v="0"/>
    <n v="27"/>
    <b v="1"/>
    <s v="theater/plays"/>
    <x v="578"/>
    <n v="56.333333333333336"/>
    <x v="1"/>
    <x v="6"/>
    <d v="2016-06-15T19:34:32"/>
    <d v="2016-07-15T19:34:32"/>
  </r>
  <r>
    <x v="13"/>
    <n v="2020"/>
    <x v="0"/>
    <s v="GB"/>
    <s v="GBP"/>
    <n v="1406887310"/>
    <n v="1404295310"/>
    <b v="0"/>
    <n v="21"/>
    <b v="1"/>
    <s v="theater/plays"/>
    <x v="50"/>
    <n v="96.19047619047619"/>
    <x v="1"/>
    <x v="6"/>
    <d v="2014-07-02T10:01:50"/>
    <d v="2014-08-01T10:01:50"/>
  </r>
  <r>
    <x v="3"/>
    <n v="10299"/>
    <x v="0"/>
    <s v="US"/>
    <s v="USD"/>
    <n v="1416385679"/>
    <n v="1413790079"/>
    <b v="0"/>
    <n v="162"/>
    <b v="1"/>
    <s v="theater/plays"/>
    <x v="2480"/>
    <n v="63.574074074074076"/>
    <x v="1"/>
    <x v="6"/>
    <d v="2014-10-20T07:27:59"/>
    <d v="2014-11-19T08:27:59"/>
  </r>
  <r>
    <x v="23"/>
    <n v="4250"/>
    <x v="0"/>
    <s v="US"/>
    <s v="USD"/>
    <n v="1487985734"/>
    <n v="1484097734"/>
    <b v="0"/>
    <n v="23"/>
    <b v="1"/>
    <s v="theater/plays"/>
    <x v="90"/>
    <n v="184.78260869565219"/>
    <x v="1"/>
    <x v="6"/>
    <d v="2017-01-11T01:22:14"/>
    <d v="2017-02-25T01:22:14"/>
  </r>
  <r>
    <x v="7"/>
    <n v="9124"/>
    <x v="0"/>
    <s v="SG"/>
    <s v="SGD"/>
    <n v="1481731140"/>
    <n v="1479866343"/>
    <b v="0"/>
    <n v="72"/>
    <b v="1"/>
    <s v="theater/plays"/>
    <x v="2481"/>
    <n v="126.72222222222223"/>
    <x v="1"/>
    <x v="6"/>
    <d v="2016-11-23T01:59:03"/>
    <d v="2016-12-14T15:59:00"/>
  </r>
  <r>
    <x v="10"/>
    <n v="5673"/>
    <x v="0"/>
    <s v="US"/>
    <s v="USD"/>
    <n v="1409587140"/>
    <n v="1408062990"/>
    <b v="0"/>
    <n v="68"/>
    <b v="1"/>
    <s v="theater/plays"/>
    <x v="2482"/>
    <n v="83.42647058823529"/>
    <x v="1"/>
    <x v="6"/>
    <d v="2014-08-15T00:36:30"/>
    <d v="2014-09-01T15:59:00"/>
  </r>
  <r>
    <x v="2"/>
    <n v="1090"/>
    <x v="0"/>
    <s v="US"/>
    <s v="USD"/>
    <n v="1425704100"/>
    <n v="1424484717"/>
    <b v="0"/>
    <n v="20"/>
    <b v="1"/>
    <s v="theater/plays"/>
    <x v="678"/>
    <n v="54.5"/>
    <x v="1"/>
    <x v="6"/>
    <d v="2015-02-21T02:11:57"/>
    <d v="2015-03-07T04:55:00"/>
  </r>
  <r>
    <x v="407"/>
    <n v="7860"/>
    <x v="0"/>
    <s v="US"/>
    <s v="USD"/>
    <n v="1408464000"/>
    <n v="1406831445"/>
    <b v="0"/>
    <n v="26"/>
    <b v="1"/>
    <s v="theater/plays"/>
    <x v="2483"/>
    <n v="302.30769230769232"/>
    <x v="1"/>
    <x v="6"/>
    <d v="2014-07-31T18:30:45"/>
    <d v="2014-08-19T16:00:00"/>
  </r>
  <r>
    <x v="9"/>
    <n v="3178"/>
    <x v="0"/>
    <s v="GB"/>
    <s v="GBP"/>
    <n v="1458075600"/>
    <n v="1456183649"/>
    <b v="0"/>
    <n v="72"/>
    <b v="1"/>
    <s v="theater/plays"/>
    <x v="2484"/>
    <n v="44.138888888888886"/>
    <x v="1"/>
    <x v="6"/>
    <d v="2016-02-22T23:27:29"/>
    <d v="2016-03-15T21:00:00"/>
  </r>
  <r>
    <x v="30"/>
    <n v="2600"/>
    <x v="0"/>
    <s v="US"/>
    <s v="USD"/>
    <n v="1449973592"/>
    <n v="1447381592"/>
    <b v="0"/>
    <n v="3"/>
    <b v="1"/>
    <s v="theater/plays"/>
    <x v="87"/>
    <n v="866.66666666666663"/>
    <x v="1"/>
    <x v="6"/>
    <d v="2015-11-13T02:26:32"/>
    <d v="2015-12-13T02:26:32"/>
  </r>
  <r>
    <x v="2"/>
    <n v="1105"/>
    <x v="0"/>
    <s v="US"/>
    <s v="USD"/>
    <n v="1431481037"/>
    <n v="1428889037"/>
    <b v="0"/>
    <n v="18"/>
    <b v="1"/>
    <s v="theater/plays"/>
    <x v="2485"/>
    <n v="61.388888888888886"/>
    <x v="1"/>
    <x v="6"/>
    <d v="2015-04-13T01:37:17"/>
    <d v="2015-05-13T01:37:17"/>
  </r>
  <r>
    <x v="47"/>
    <n v="890"/>
    <x v="0"/>
    <s v="GB"/>
    <s v="GBP"/>
    <n v="1438467894"/>
    <n v="1436307894"/>
    <b v="0"/>
    <n v="30"/>
    <b v="1"/>
    <s v="theater/plays"/>
    <x v="2486"/>
    <n v="29.666666666666668"/>
    <x v="1"/>
    <x v="6"/>
    <d v="2015-07-07T22:24:54"/>
    <d v="2015-08-01T22:24:54"/>
  </r>
  <r>
    <x v="28"/>
    <n v="1046"/>
    <x v="0"/>
    <s v="US"/>
    <s v="USD"/>
    <n v="1420088400"/>
    <n v="1416977259"/>
    <b v="0"/>
    <n v="23"/>
    <b v="1"/>
    <s v="theater/plays"/>
    <x v="81"/>
    <n v="45.478260869565219"/>
    <x v="1"/>
    <x v="6"/>
    <d v="2014-11-26T04:47:39"/>
    <d v="2015-01-01T05:00:00"/>
  </r>
  <r>
    <x v="10"/>
    <n v="5195"/>
    <x v="0"/>
    <s v="IE"/>
    <s v="EUR"/>
    <n v="1484441980"/>
    <n v="1479257980"/>
    <b v="0"/>
    <n v="54"/>
    <b v="1"/>
    <s v="theater/plays"/>
    <x v="3"/>
    <n v="96.203703703703709"/>
    <x v="1"/>
    <x v="6"/>
    <d v="2016-11-16T00:59:40"/>
    <d v="2017-01-15T00:59:40"/>
  </r>
  <r>
    <x v="15"/>
    <n v="1766"/>
    <x v="0"/>
    <s v="US"/>
    <s v="USD"/>
    <n v="1481961600"/>
    <n v="1479283285"/>
    <b v="0"/>
    <n v="26"/>
    <b v="1"/>
    <s v="theater/plays"/>
    <x v="2487"/>
    <n v="67.92307692307692"/>
    <x v="1"/>
    <x v="6"/>
    <d v="2016-11-16T08:01:25"/>
    <d v="2016-12-17T08:00:00"/>
  </r>
  <r>
    <x v="48"/>
    <n v="277"/>
    <x v="0"/>
    <s v="US"/>
    <s v="USD"/>
    <n v="1449089965"/>
    <n v="1446670765"/>
    <b v="0"/>
    <n v="9"/>
    <b v="1"/>
    <s v="theater/plays"/>
    <x v="2488"/>
    <n v="30.777777777777779"/>
    <x v="1"/>
    <x v="6"/>
    <d v="2015-11-04T20:59:25"/>
    <d v="2015-12-02T20:59:25"/>
  </r>
  <r>
    <x v="28"/>
    <n v="1035"/>
    <x v="0"/>
    <s v="US"/>
    <s v="USD"/>
    <n v="1408942740"/>
    <n v="1407157756"/>
    <b v="0"/>
    <n v="27"/>
    <b v="1"/>
    <s v="theater/plays"/>
    <x v="991"/>
    <n v="38.333333333333336"/>
    <x v="1"/>
    <x v="6"/>
    <d v="2014-08-04T13:09:16"/>
    <d v="2014-08-25T04:59:00"/>
  </r>
  <r>
    <x v="13"/>
    <n v="2005"/>
    <x v="0"/>
    <s v="GB"/>
    <s v="GBP"/>
    <n v="1437235200"/>
    <n v="1435177840"/>
    <b v="0"/>
    <n v="30"/>
    <b v="1"/>
    <s v="theater/plays"/>
    <x v="598"/>
    <n v="66.833333333333329"/>
    <x v="1"/>
    <x v="6"/>
    <d v="2015-06-24T20:30:40"/>
    <d v="2015-07-18T16:00:00"/>
  </r>
  <r>
    <x v="8"/>
    <n v="3730"/>
    <x v="0"/>
    <s v="CA"/>
    <s v="CAD"/>
    <n v="1446053616"/>
    <n v="1443461616"/>
    <b v="0"/>
    <n v="52"/>
    <b v="1"/>
    <s v="theater/plays"/>
    <x v="2489"/>
    <n v="71.730769230769226"/>
    <x v="1"/>
    <x v="6"/>
    <d v="2015-09-28T17:33:36"/>
    <d v="2015-10-28T17:33:36"/>
  </r>
  <r>
    <x v="9"/>
    <n v="3000"/>
    <x v="0"/>
    <s v="GB"/>
    <s v="GBP"/>
    <n v="1400423973"/>
    <n v="1399387173"/>
    <b v="0"/>
    <n v="17"/>
    <b v="1"/>
    <s v="theater/plays"/>
    <x v="31"/>
    <n v="176.47058823529412"/>
    <x v="1"/>
    <x v="6"/>
    <d v="2014-05-06T14:39:33"/>
    <d v="2014-05-18T14:39:33"/>
  </r>
  <r>
    <x v="6"/>
    <n v="8001"/>
    <x v="0"/>
    <s v="US"/>
    <s v="USD"/>
    <n v="1429976994"/>
    <n v="1424796594"/>
    <b v="0"/>
    <n v="19"/>
    <b v="1"/>
    <s v="theater/plays"/>
    <x v="77"/>
    <n v="421.10526315789474"/>
    <x v="1"/>
    <x v="6"/>
    <d v="2015-02-24T16:49:54"/>
    <d v="2015-04-25T15:49:54"/>
  </r>
  <r>
    <x v="6"/>
    <n v="8084"/>
    <x v="0"/>
    <s v="GB"/>
    <s v="GBP"/>
    <n v="1426870560"/>
    <n v="1424280899"/>
    <b v="0"/>
    <n v="77"/>
    <b v="1"/>
    <s v="theater/plays"/>
    <x v="348"/>
    <n v="104.98701298701299"/>
    <x v="1"/>
    <x v="6"/>
    <d v="2015-02-18T17:34:59"/>
    <d v="2015-03-20T16:56:00"/>
  </r>
  <r>
    <x v="131"/>
    <n v="592"/>
    <x v="0"/>
    <s v="GB"/>
    <s v="GBP"/>
    <n v="1409490480"/>
    <n v="1407400306"/>
    <b v="0"/>
    <n v="21"/>
    <b v="1"/>
    <s v="theater/plays"/>
    <x v="2490"/>
    <n v="28.19047619047619"/>
    <x v="1"/>
    <x v="6"/>
    <d v="2014-08-07T08:31:46"/>
    <d v="2014-08-31T13:08:00"/>
  </r>
  <r>
    <x v="13"/>
    <n v="2073"/>
    <x v="0"/>
    <s v="GB"/>
    <s v="GBP"/>
    <n v="1440630000"/>
    <n v="1439122800"/>
    <b v="0"/>
    <n v="38"/>
    <b v="1"/>
    <s v="theater/plays"/>
    <x v="2491"/>
    <n v="54.55263157894737"/>
    <x v="1"/>
    <x v="6"/>
    <d v="2015-08-09T12:20:00"/>
    <d v="2015-08-26T23:00:00"/>
  </r>
  <r>
    <x v="9"/>
    <n v="3133"/>
    <x v="0"/>
    <s v="US"/>
    <s v="USD"/>
    <n v="1417305178"/>
    <n v="1414277578"/>
    <b v="0"/>
    <n v="28"/>
    <b v="1"/>
    <s v="theater/plays"/>
    <x v="2492"/>
    <n v="111.89285714285714"/>
    <x v="1"/>
    <x v="6"/>
    <d v="2014-10-25T22:52:58"/>
    <d v="2014-11-29T23:52:58"/>
  </r>
  <r>
    <x v="23"/>
    <n v="4090"/>
    <x v="0"/>
    <s v="US"/>
    <s v="USD"/>
    <n v="1426044383"/>
    <n v="1423455983"/>
    <b v="0"/>
    <n v="48"/>
    <b v="1"/>
    <s v="theater/plays"/>
    <x v="1891"/>
    <n v="85.208333333333329"/>
    <x v="1"/>
    <x v="6"/>
    <d v="2015-02-09T04:26:23"/>
    <d v="2015-03-11T03:26:23"/>
  </r>
  <r>
    <x v="8"/>
    <n v="3526"/>
    <x v="0"/>
    <s v="GB"/>
    <s v="GBP"/>
    <n v="1470092340"/>
    <n v="1467973256"/>
    <b v="0"/>
    <n v="46"/>
    <b v="1"/>
    <s v="theater/plays"/>
    <x v="2493"/>
    <n v="76.652173913043484"/>
    <x v="1"/>
    <x v="6"/>
    <d v="2016-07-08T10:20:56"/>
    <d v="2016-08-01T22:59:00"/>
  </r>
  <r>
    <x v="257"/>
    <n v="1955"/>
    <x v="0"/>
    <s v="US"/>
    <s v="USD"/>
    <n v="1466707620"/>
    <n v="1464979620"/>
    <b v="0"/>
    <n v="30"/>
    <b v="1"/>
    <s v="theater/plays"/>
    <x v="1942"/>
    <n v="65.166666666666671"/>
    <x v="1"/>
    <x v="6"/>
    <d v="2016-06-03T18:47:00"/>
    <d v="2016-06-23T18:47:00"/>
  </r>
  <r>
    <x v="12"/>
    <n v="6000.66"/>
    <x v="0"/>
    <s v="US"/>
    <s v="USD"/>
    <n v="1448074800"/>
    <n v="1444874768"/>
    <b v="0"/>
    <n v="64"/>
    <b v="1"/>
    <s v="theater/plays"/>
    <x v="2494"/>
    <n v="93.760312499999998"/>
    <x v="1"/>
    <x v="6"/>
    <d v="2015-10-15T02:06:08"/>
    <d v="2015-11-21T03:00:00"/>
  </r>
  <r>
    <x v="13"/>
    <n v="2000"/>
    <x v="0"/>
    <s v="US"/>
    <s v="USD"/>
    <n v="1418244552"/>
    <n v="1415652552"/>
    <b v="0"/>
    <n v="15"/>
    <b v="1"/>
    <s v="theater/plays"/>
    <x v="31"/>
    <n v="133.33333333333334"/>
    <x v="1"/>
    <x v="6"/>
    <d v="2014-11-10T20:49:12"/>
    <d v="2014-12-10T20:49:12"/>
  </r>
  <r>
    <x v="13"/>
    <n v="2100"/>
    <x v="0"/>
    <s v="US"/>
    <s v="USD"/>
    <n v="1417620506"/>
    <n v="1415028506"/>
    <b v="0"/>
    <n v="41"/>
    <b v="1"/>
    <s v="theater/plays"/>
    <x v="2"/>
    <n v="51.219512195121951"/>
    <x v="1"/>
    <x v="6"/>
    <d v="2014-11-03T15:28:26"/>
    <d v="2014-12-03T15:28:26"/>
  </r>
  <r>
    <x v="9"/>
    <n v="3506"/>
    <x v="0"/>
    <s v="US"/>
    <s v="USD"/>
    <n v="1418581088"/>
    <n v="1415125088"/>
    <b v="0"/>
    <n v="35"/>
    <b v="1"/>
    <s v="theater/plays"/>
    <x v="2495"/>
    <n v="100.17142857142858"/>
    <x v="1"/>
    <x v="6"/>
    <d v="2014-11-04T18:18:08"/>
    <d v="2014-12-14T18:18:08"/>
  </r>
  <r>
    <x v="15"/>
    <n v="1557"/>
    <x v="0"/>
    <s v="GB"/>
    <s v="GBP"/>
    <n v="1434625441"/>
    <n v="1432033441"/>
    <b v="0"/>
    <n v="45"/>
    <b v="1"/>
    <s v="theater/plays"/>
    <x v="965"/>
    <n v="34.6"/>
    <x v="1"/>
    <x v="6"/>
    <d v="2015-05-19T11:04:01"/>
    <d v="2015-06-18T11:04:01"/>
  </r>
  <r>
    <x v="3"/>
    <n v="11450"/>
    <x v="0"/>
    <s v="US"/>
    <s v="USD"/>
    <n v="1464960682"/>
    <n v="1462368682"/>
    <b v="0"/>
    <n v="62"/>
    <b v="1"/>
    <s v="theater/plays"/>
    <x v="1444"/>
    <n v="184.67741935483872"/>
    <x v="1"/>
    <x v="6"/>
    <d v="2016-05-04T13:31:22"/>
    <d v="2016-06-03T13:31:22"/>
  </r>
  <r>
    <x v="15"/>
    <n v="1536"/>
    <x v="0"/>
    <s v="US"/>
    <s v="USD"/>
    <n v="1405017345"/>
    <n v="1403721345"/>
    <b v="0"/>
    <n v="22"/>
    <b v="1"/>
    <s v="theater/plays"/>
    <x v="2122"/>
    <n v="69.818181818181813"/>
    <x v="1"/>
    <x v="6"/>
    <d v="2014-06-25T18:35:45"/>
    <d v="2014-07-10T18:35:45"/>
  </r>
  <r>
    <x v="2"/>
    <n v="1115"/>
    <x v="0"/>
    <s v="US"/>
    <s v="USD"/>
    <n v="1407536880"/>
    <n v="1404997548"/>
    <b v="0"/>
    <n v="18"/>
    <b v="1"/>
    <s v="theater/plays"/>
    <x v="2496"/>
    <n v="61.944444444444443"/>
    <x v="1"/>
    <x v="6"/>
    <d v="2014-07-10T13:05:48"/>
    <d v="2014-08-08T22:28:00"/>
  </r>
  <r>
    <x v="2"/>
    <n v="500"/>
    <x v="0"/>
    <s v="GB"/>
    <s v="GBP"/>
    <n v="1462565855"/>
    <n v="1458245855"/>
    <b v="0"/>
    <n v="12"/>
    <b v="1"/>
    <s v="theater/plays"/>
    <x v="31"/>
    <n v="41.666666666666664"/>
    <x v="1"/>
    <x v="6"/>
    <d v="2016-03-17T20:17:35"/>
    <d v="2016-05-06T20:17:35"/>
  </r>
  <r>
    <x v="15"/>
    <n v="1587"/>
    <x v="0"/>
    <s v="US"/>
    <s v="USD"/>
    <n v="1415234760"/>
    <n v="1413065230"/>
    <b v="0"/>
    <n v="44"/>
    <b v="1"/>
    <s v="theater/plays"/>
    <x v="1725"/>
    <n v="36.06818181818182"/>
    <x v="1"/>
    <x v="6"/>
    <d v="2014-10-11T22:07:10"/>
    <d v="2014-11-06T00:46:00"/>
  </r>
  <r>
    <x v="131"/>
    <n v="783"/>
    <x v="0"/>
    <s v="GB"/>
    <s v="GBP"/>
    <n v="1406470645"/>
    <n v="1403878645"/>
    <b v="0"/>
    <n v="27"/>
    <b v="1"/>
    <s v="theater/plays"/>
    <x v="2497"/>
    <n v="29"/>
    <x v="1"/>
    <x v="6"/>
    <d v="2014-06-27T14:17:25"/>
    <d v="2014-07-27T14:17:25"/>
  </r>
  <r>
    <x v="2"/>
    <n v="920"/>
    <x v="0"/>
    <s v="GB"/>
    <s v="GBP"/>
    <n v="1433009400"/>
    <n v="1431795944"/>
    <b v="0"/>
    <n v="38"/>
    <b v="1"/>
    <s v="theater/plays"/>
    <x v="2498"/>
    <n v="24.210526315789473"/>
    <x v="1"/>
    <x v="6"/>
    <d v="2015-05-16T17:05:44"/>
    <d v="2015-05-30T18:10:00"/>
  </r>
  <r>
    <x v="15"/>
    <n v="1565"/>
    <x v="0"/>
    <s v="US"/>
    <s v="USD"/>
    <n v="1401595140"/>
    <n v="1399286589"/>
    <b v="0"/>
    <n v="28"/>
    <b v="1"/>
    <s v="theater/plays"/>
    <x v="2499"/>
    <n v="55.892857142857146"/>
    <x v="1"/>
    <x v="6"/>
    <d v="2014-05-05T10:43:09"/>
    <d v="2014-06-01T03:59:00"/>
  </r>
  <r>
    <x v="49"/>
    <n v="280"/>
    <x v="0"/>
    <s v="GB"/>
    <s v="GBP"/>
    <n v="1455832800"/>
    <n v="1452338929"/>
    <b v="0"/>
    <n v="24"/>
    <b v="1"/>
    <s v="theater/plays"/>
    <x v="1990"/>
    <n v="11.666666666666666"/>
    <x v="1"/>
    <x v="6"/>
    <d v="2016-01-09T11:28:49"/>
    <d v="2016-02-18T22:00:00"/>
  </r>
  <r>
    <x v="23"/>
    <n v="4443"/>
    <x v="0"/>
    <s v="US"/>
    <s v="USD"/>
    <n v="1416589200"/>
    <n v="1414605776"/>
    <b v="0"/>
    <n v="65"/>
    <b v="1"/>
    <s v="theater/plays"/>
    <x v="2500"/>
    <n v="68.353846153846149"/>
    <x v="1"/>
    <x v="6"/>
    <d v="2014-10-29T18:02:56"/>
    <d v="2014-11-21T17:00:00"/>
  </r>
  <r>
    <x v="38"/>
    <n v="1245"/>
    <x v="0"/>
    <s v="GB"/>
    <s v="GBP"/>
    <n v="1424556325"/>
    <n v="1421964325"/>
    <b v="0"/>
    <n v="46"/>
    <b v="1"/>
    <s v="theater/plays"/>
    <x v="603"/>
    <n v="27.065217391304348"/>
    <x v="1"/>
    <x v="6"/>
    <d v="2015-01-22T22:05:25"/>
    <d v="2015-02-21T22:05:25"/>
  </r>
  <r>
    <x v="3"/>
    <n v="10041"/>
    <x v="0"/>
    <s v="US"/>
    <s v="USD"/>
    <n v="1409266414"/>
    <n v="1405378414"/>
    <b v="0"/>
    <n v="85"/>
    <b v="1"/>
    <s v="theater/plays"/>
    <x v="2501"/>
    <n v="118.12941176470588"/>
    <x v="1"/>
    <x v="6"/>
    <d v="2014-07-14T22:53:34"/>
    <d v="2014-08-28T22:53:34"/>
  </r>
  <r>
    <x v="193"/>
    <n v="2954"/>
    <x v="0"/>
    <s v="GB"/>
    <s v="GBP"/>
    <n v="1438968146"/>
    <n v="1436376146"/>
    <b v="0"/>
    <n v="66"/>
    <b v="1"/>
    <s v="theater/plays"/>
    <x v="2502"/>
    <n v="44.757575757575758"/>
    <x v="1"/>
    <x v="6"/>
    <d v="2015-07-08T17:22:26"/>
    <d v="2015-08-07T17:22:26"/>
  </r>
  <r>
    <x v="36"/>
    <n v="16465"/>
    <x v="0"/>
    <s v="US"/>
    <s v="USD"/>
    <n v="1447295460"/>
    <n v="1444747843"/>
    <b v="0"/>
    <n v="165"/>
    <b v="1"/>
    <s v="theater/plays"/>
    <x v="2503"/>
    <n v="99.787878787878782"/>
    <x v="1"/>
    <x v="6"/>
    <d v="2015-10-13T14:50:43"/>
    <d v="2015-11-12T02:31:00"/>
  </r>
  <r>
    <x v="13"/>
    <n v="2000"/>
    <x v="0"/>
    <s v="GB"/>
    <s v="GBP"/>
    <n v="1435230324"/>
    <n v="1432638324"/>
    <b v="0"/>
    <n v="17"/>
    <b v="1"/>
    <s v="theater/plays"/>
    <x v="31"/>
    <n v="117.64705882352941"/>
    <x v="1"/>
    <x v="6"/>
    <d v="2015-05-26T11:05:24"/>
    <d v="2015-06-25T11:05:24"/>
  </r>
  <r>
    <x v="2"/>
    <n v="610"/>
    <x v="0"/>
    <s v="US"/>
    <s v="USD"/>
    <n v="1434542702"/>
    <n v="1432814702"/>
    <b v="0"/>
    <n v="3"/>
    <b v="1"/>
    <s v="theater/plays"/>
    <x v="1009"/>
    <n v="203.33333333333334"/>
    <x v="1"/>
    <x v="6"/>
    <d v="2015-05-28T12:05:02"/>
    <d v="2015-06-17T12:05:02"/>
  </r>
  <r>
    <x v="18"/>
    <n v="481.5"/>
    <x v="0"/>
    <s v="GB"/>
    <s v="GBP"/>
    <n v="1456876740"/>
    <n v="1455063886"/>
    <b v="0"/>
    <n v="17"/>
    <b v="1"/>
    <s v="theater/plays"/>
    <x v="2504"/>
    <n v="28.323529411764707"/>
    <x v="1"/>
    <x v="6"/>
    <d v="2016-02-10T00:24:46"/>
    <d v="2016-03-01T23:59:00"/>
  </r>
  <r>
    <x v="3"/>
    <n v="10031"/>
    <x v="0"/>
    <s v="US"/>
    <s v="USD"/>
    <n v="1405511376"/>
    <n v="1401623376"/>
    <b v="0"/>
    <n v="91"/>
    <b v="1"/>
    <s v="theater/plays"/>
    <x v="2505"/>
    <n v="110.23076923076923"/>
    <x v="1"/>
    <x v="6"/>
    <d v="2014-06-01T11:49:36"/>
    <d v="2014-07-16T11:49:36"/>
  </r>
  <r>
    <x v="13"/>
    <n v="2142"/>
    <x v="0"/>
    <s v="GB"/>
    <s v="GBP"/>
    <n v="1404641289"/>
    <n v="1402049289"/>
    <b v="0"/>
    <n v="67"/>
    <b v="1"/>
    <s v="theater/plays"/>
    <x v="1088"/>
    <n v="31.970149253731343"/>
    <x v="1"/>
    <x v="6"/>
    <d v="2014-06-06T10:08:09"/>
    <d v="2014-07-06T10:08:09"/>
  </r>
  <r>
    <x v="2"/>
    <n v="1055"/>
    <x v="0"/>
    <s v="US"/>
    <s v="USD"/>
    <n v="1405727304"/>
    <n v="1403135304"/>
    <b v="0"/>
    <n v="18"/>
    <b v="1"/>
    <s v="theater/plays"/>
    <x v="2506"/>
    <n v="58.611111111111114"/>
    <x v="1"/>
    <x v="6"/>
    <d v="2014-06-18T23:48:24"/>
    <d v="2014-07-18T23:48:24"/>
  </r>
  <r>
    <x v="2"/>
    <n v="618"/>
    <x v="0"/>
    <s v="GB"/>
    <s v="GBP"/>
    <n v="1469998680"/>
    <n v="1466710358"/>
    <b v="0"/>
    <n v="21"/>
    <b v="1"/>
    <s v="theater/plays"/>
    <x v="2507"/>
    <n v="29.428571428571427"/>
    <x v="1"/>
    <x v="6"/>
    <d v="2016-06-23T19:32:38"/>
    <d v="2016-07-31T20:58:00"/>
  </r>
  <r>
    <x v="9"/>
    <n v="3255"/>
    <x v="0"/>
    <s v="US"/>
    <s v="USD"/>
    <n v="1465196400"/>
    <n v="1462841990"/>
    <b v="0"/>
    <n v="40"/>
    <b v="1"/>
    <s v="theater/plays"/>
    <x v="2508"/>
    <n v="81.375"/>
    <x v="1"/>
    <x v="6"/>
    <d v="2016-05-10T00:59:50"/>
    <d v="2016-06-06T07:00:00"/>
  </r>
  <r>
    <x v="36"/>
    <n v="15535"/>
    <x v="0"/>
    <s v="US"/>
    <s v="USD"/>
    <n v="1444264372"/>
    <n v="1442536372"/>
    <b v="0"/>
    <n v="78"/>
    <b v="1"/>
    <s v="theater/plays"/>
    <x v="2509"/>
    <n v="199.16666666666666"/>
    <x v="1"/>
    <x v="6"/>
    <d v="2015-09-18T00:32:52"/>
    <d v="2015-10-08T00:32:52"/>
  </r>
  <r>
    <x v="9"/>
    <n v="3000"/>
    <x v="0"/>
    <s v="GB"/>
    <s v="GBP"/>
    <n v="1411858862"/>
    <n v="1409266862"/>
    <b v="0"/>
    <n v="26"/>
    <b v="1"/>
    <s v="theater/plays"/>
    <x v="31"/>
    <n v="115.38461538461539"/>
    <x v="1"/>
    <x v="6"/>
    <d v="2014-08-28T23:01:02"/>
    <d v="2014-09-27T23:01:02"/>
  </r>
  <r>
    <x v="2"/>
    <n v="650"/>
    <x v="0"/>
    <s v="US"/>
    <s v="USD"/>
    <n v="1425099540"/>
    <n v="1424280938"/>
    <b v="0"/>
    <n v="14"/>
    <b v="1"/>
    <s v="theater/plays"/>
    <x v="2129"/>
    <n v="46.428571428571431"/>
    <x v="1"/>
    <x v="6"/>
    <d v="2015-02-18T17:35:38"/>
    <d v="2015-02-28T04:59:00"/>
  </r>
  <r>
    <x v="9"/>
    <n v="3105"/>
    <x v="0"/>
    <s v="US"/>
    <s v="USD"/>
    <n v="1480579140"/>
    <n v="1478030325"/>
    <b v="0"/>
    <n v="44"/>
    <b v="1"/>
    <s v="theater/plays"/>
    <x v="991"/>
    <n v="70.568181818181813"/>
    <x v="1"/>
    <x v="6"/>
    <d v="2016-11-01T19:58:45"/>
    <d v="2016-12-01T07:59:00"/>
  </r>
  <r>
    <x v="48"/>
    <n v="200"/>
    <x v="0"/>
    <s v="US"/>
    <s v="USD"/>
    <n v="1460935800"/>
    <n v="1459999656"/>
    <b v="0"/>
    <n v="9"/>
    <b v="1"/>
    <s v="theater/plays"/>
    <x v="31"/>
    <n v="22.222222222222221"/>
    <x v="1"/>
    <x v="6"/>
    <d v="2016-04-07T03:27:36"/>
    <d v="2016-04-17T23:30:00"/>
  </r>
  <r>
    <x v="23"/>
    <n v="4784"/>
    <x v="0"/>
    <s v="GB"/>
    <s v="GBP"/>
    <n v="1429813800"/>
    <n v="1427363645"/>
    <b v="0"/>
    <n v="30"/>
    <b v="1"/>
    <s v="theater/plays"/>
    <x v="1774"/>
    <n v="159.46666666666667"/>
    <x v="1"/>
    <x v="6"/>
    <d v="2015-03-26T09:54:05"/>
    <d v="2015-04-23T18:30:00"/>
  </r>
  <r>
    <x v="180"/>
    <n v="1700.01"/>
    <x v="0"/>
    <s v="US"/>
    <s v="USD"/>
    <n v="1414284180"/>
    <n v="1410558948"/>
    <b v="0"/>
    <n v="45"/>
    <b v="1"/>
    <s v="theater/plays"/>
    <x v="2510"/>
    <n v="37.777999999999999"/>
    <x v="1"/>
    <x v="6"/>
    <d v="2014-09-12T21:55:48"/>
    <d v="2014-10-26T00:43:00"/>
  </r>
  <r>
    <x v="23"/>
    <n v="4035"/>
    <x v="0"/>
    <s v="US"/>
    <s v="USD"/>
    <n v="1400875307"/>
    <n v="1398283307"/>
    <b v="0"/>
    <n v="56"/>
    <b v="1"/>
    <s v="theater/plays"/>
    <x v="2511"/>
    <n v="72.053571428571431"/>
    <x v="1"/>
    <x v="6"/>
    <d v="2014-04-23T20:01:47"/>
    <d v="2014-05-23T20:01:47"/>
  </r>
  <r>
    <x v="181"/>
    <n v="2930"/>
    <x v="0"/>
    <s v="IE"/>
    <s v="EUR"/>
    <n v="1459978200"/>
    <n v="1458416585"/>
    <b v="0"/>
    <n v="46"/>
    <b v="1"/>
    <s v="theater/plays"/>
    <x v="2512"/>
    <n v="63.695652173913047"/>
    <x v="1"/>
    <x v="6"/>
    <d v="2016-03-19T19:43:05"/>
    <d v="2016-04-06T21:30:00"/>
  </r>
  <r>
    <x v="176"/>
    <n v="966"/>
    <x v="0"/>
    <s v="GB"/>
    <s v="GBP"/>
    <n v="1455408000"/>
    <n v="1454638202"/>
    <b v="0"/>
    <n v="34"/>
    <b v="1"/>
    <s v="theater/plays"/>
    <x v="2513"/>
    <n v="28.411764705882351"/>
    <x v="1"/>
    <x v="6"/>
    <d v="2016-02-05T02:10:02"/>
    <d v="2016-02-14T00:00:00"/>
  </r>
  <r>
    <x v="3"/>
    <n v="10115"/>
    <x v="0"/>
    <s v="US"/>
    <s v="USD"/>
    <n v="1425495563"/>
    <n v="1422903563"/>
    <b v="0"/>
    <n v="98"/>
    <b v="1"/>
    <s v="theater/plays"/>
    <x v="2514"/>
    <n v="103.21428571428571"/>
    <x v="1"/>
    <x v="6"/>
    <d v="2015-02-02T18:59:23"/>
    <d v="2015-03-04T18:59:23"/>
  </r>
  <r>
    <x v="9"/>
    <n v="3273"/>
    <x v="0"/>
    <s v="GB"/>
    <s v="GBP"/>
    <n v="1450051200"/>
    <n v="1447594176"/>
    <b v="0"/>
    <n v="46"/>
    <b v="1"/>
    <s v="theater/plays"/>
    <x v="1071"/>
    <n v="71.152173913043484"/>
    <x v="1"/>
    <x v="6"/>
    <d v="2015-11-15T13:29:36"/>
    <d v="2015-12-14T00:00:00"/>
  </r>
  <r>
    <x v="49"/>
    <n v="350"/>
    <x v="0"/>
    <s v="US"/>
    <s v="USD"/>
    <n v="1429912341"/>
    <n v="1427320341"/>
    <b v="0"/>
    <n v="10"/>
    <b v="1"/>
    <s v="theater/plays"/>
    <x v="2515"/>
    <n v="35"/>
    <x v="1"/>
    <x v="6"/>
    <d v="2015-03-25T21:52:21"/>
    <d v="2015-04-24T21:52:21"/>
  </r>
  <r>
    <x v="12"/>
    <n v="6215"/>
    <x v="0"/>
    <s v="US"/>
    <s v="USD"/>
    <n v="1423119540"/>
    <n v="1421252084"/>
    <b v="0"/>
    <n v="76"/>
    <b v="1"/>
    <s v="theater/plays"/>
    <x v="2062"/>
    <n v="81.776315789473685"/>
    <x v="1"/>
    <x v="6"/>
    <d v="2015-01-14T16:14:44"/>
    <d v="2015-02-05T06:59:00"/>
  </r>
  <r>
    <x v="11"/>
    <n v="30891.1"/>
    <x v="0"/>
    <s v="US"/>
    <s v="USD"/>
    <n v="1412434136"/>
    <n v="1409669336"/>
    <b v="0"/>
    <n v="104"/>
    <b v="1"/>
    <s v="theater/plays"/>
    <x v="2516"/>
    <n v="297.02980769230766"/>
    <x v="1"/>
    <x v="6"/>
    <d v="2014-09-02T14:48:56"/>
    <d v="2014-10-04T14:48:56"/>
  </r>
  <r>
    <x v="192"/>
    <n v="4055"/>
    <x v="0"/>
    <s v="US"/>
    <s v="USD"/>
    <n v="1411264800"/>
    <n v="1409620903"/>
    <b v="0"/>
    <n v="87"/>
    <b v="1"/>
    <s v="theater/plays"/>
    <x v="2517"/>
    <n v="46.609195402298852"/>
    <x v="1"/>
    <x v="6"/>
    <d v="2014-09-02T01:21:43"/>
    <d v="2014-09-21T02:00:00"/>
  </r>
  <r>
    <x v="15"/>
    <n v="1500"/>
    <x v="0"/>
    <s v="GB"/>
    <s v="GBP"/>
    <n v="1404314952"/>
    <n v="1401722952"/>
    <b v="0"/>
    <n v="29"/>
    <b v="1"/>
    <s v="theater/plays"/>
    <x v="31"/>
    <n v="51.724137931034484"/>
    <x v="1"/>
    <x v="6"/>
    <d v="2014-06-02T15:29:12"/>
    <d v="2014-07-02T15:29:12"/>
  </r>
  <r>
    <x v="13"/>
    <n v="2055"/>
    <x v="0"/>
    <s v="GB"/>
    <s v="GBP"/>
    <n v="1425142800"/>
    <n v="1422983847"/>
    <b v="0"/>
    <n v="51"/>
    <b v="1"/>
    <s v="theater/plays"/>
    <x v="1015"/>
    <n v="40.294117647058826"/>
    <x v="1"/>
    <x v="6"/>
    <d v="2015-02-03T17:17:27"/>
    <d v="2015-02-28T17:00:00"/>
  </r>
  <r>
    <x v="325"/>
    <n v="195"/>
    <x v="0"/>
    <s v="GB"/>
    <s v="GBP"/>
    <n v="1478046661"/>
    <n v="1476837061"/>
    <b v="0"/>
    <n v="12"/>
    <b v="1"/>
    <s v="theater/plays"/>
    <x v="2129"/>
    <n v="16.25"/>
    <x v="1"/>
    <x v="6"/>
    <d v="2016-10-19T00:31:01"/>
    <d v="2016-11-02T00:31:01"/>
  </r>
  <r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x v="6"/>
    <d v="2014-06-30T22:41:41"/>
    <d v="2014-07-30T22:41:41"/>
  </r>
  <r>
    <x v="13"/>
    <n v="2000"/>
    <x v="0"/>
    <s v="US"/>
    <s v="USD"/>
    <n v="1408383153"/>
    <n v="1405791153"/>
    <b v="0"/>
    <n v="21"/>
    <b v="1"/>
    <s v="theater/plays"/>
    <x v="31"/>
    <n v="95.238095238095241"/>
    <x v="1"/>
    <x v="6"/>
    <d v="2014-07-19T17:32:33"/>
    <d v="2014-08-18T17:32:33"/>
  </r>
  <r>
    <x v="13"/>
    <n v="2193"/>
    <x v="0"/>
    <s v="US"/>
    <s v="USD"/>
    <n v="1454709600"/>
    <n v="1452520614"/>
    <b v="0"/>
    <n v="42"/>
    <b v="1"/>
    <s v="theater/plays"/>
    <x v="2519"/>
    <n v="52.214285714285715"/>
    <x v="1"/>
    <x v="6"/>
    <d v="2016-01-11T13:56:54"/>
    <d v="2016-02-05T22:00:00"/>
  </r>
  <r>
    <x v="196"/>
    <n v="9525"/>
    <x v="0"/>
    <s v="US"/>
    <s v="USD"/>
    <n v="1402974000"/>
    <n v="1400290255"/>
    <b v="0"/>
    <n v="71"/>
    <b v="1"/>
    <s v="theater/plays"/>
    <x v="2520"/>
    <n v="134.1549295774648"/>
    <x v="1"/>
    <x v="6"/>
    <d v="2014-05-17T01:30:55"/>
    <d v="2014-06-17T03:00:00"/>
  </r>
  <r>
    <x v="3"/>
    <n v="10555"/>
    <x v="0"/>
    <s v="US"/>
    <s v="USD"/>
    <n v="1404983269"/>
    <n v="1402391269"/>
    <b v="0"/>
    <n v="168"/>
    <b v="1"/>
    <s v="theater/plays"/>
    <x v="1442"/>
    <n v="62.827380952380949"/>
    <x v="1"/>
    <x v="6"/>
    <d v="2014-06-10T09:07:49"/>
    <d v="2014-07-10T09:07:49"/>
  </r>
  <r>
    <x v="28"/>
    <n v="1120"/>
    <x v="0"/>
    <s v="US"/>
    <s v="USD"/>
    <n v="1470538800"/>
    <n v="1469112493"/>
    <b v="0"/>
    <n v="19"/>
    <b v="1"/>
    <s v="theater/plays"/>
    <x v="1990"/>
    <n v="58.94736842105263"/>
    <x v="1"/>
    <x v="6"/>
    <d v="2016-07-21T14:48:13"/>
    <d v="2016-08-07T03:00:00"/>
  </r>
  <r>
    <x v="10"/>
    <n v="5295"/>
    <x v="0"/>
    <s v="US"/>
    <s v="USD"/>
    <n v="1408638480"/>
    <n v="1406811593"/>
    <b v="0"/>
    <n v="37"/>
    <b v="1"/>
    <s v="theater/plays"/>
    <x v="2521"/>
    <n v="143.1081081081081"/>
    <x v="1"/>
    <x v="6"/>
    <d v="2014-07-31T12:59:53"/>
    <d v="2014-08-21T16:28:00"/>
  </r>
  <r>
    <x v="9"/>
    <n v="3030"/>
    <x v="0"/>
    <s v="US"/>
    <s v="USD"/>
    <n v="1440003820"/>
    <n v="1437411820"/>
    <b v="0"/>
    <n v="36"/>
    <b v="1"/>
    <s v="theater/plays"/>
    <x v="50"/>
    <n v="84.166666666666671"/>
    <x v="1"/>
    <x v="6"/>
    <d v="2015-07-20T17:03:40"/>
    <d v="2015-08-19T17:03:40"/>
  </r>
  <r>
    <x v="30"/>
    <n v="2605"/>
    <x v="0"/>
    <s v="GB"/>
    <s v="GBP"/>
    <n v="1430600400"/>
    <n v="1428358567"/>
    <b v="0"/>
    <n v="14"/>
    <b v="1"/>
    <s v="theater/plays"/>
    <x v="1243"/>
    <n v="186.07142857142858"/>
    <x v="1"/>
    <x v="6"/>
    <d v="2015-04-06T22:16:07"/>
    <d v="2015-05-02T21:00:00"/>
  </r>
  <r>
    <x v="38"/>
    <n v="1616.14"/>
    <x v="0"/>
    <s v="US"/>
    <s v="USD"/>
    <n v="1453179540"/>
    <n v="1452030730"/>
    <b v="0"/>
    <n v="18"/>
    <b v="1"/>
    <s v="theater/plays"/>
    <x v="2522"/>
    <n v="89.785555555555561"/>
    <x v="1"/>
    <x v="6"/>
    <d v="2016-01-05T21:52:10"/>
    <d v="2016-01-19T04:59:00"/>
  </r>
  <r>
    <x v="10"/>
    <n v="5260.92"/>
    <x v="0"/>
    <s v="US"/>
    <s v="USD"/>
    <n v="1405095300"/>
    <n v="1403146628"/>
    <b v="0"/>
    <n v="82"/>
    <b v="1"/>
    <s v="theater/plays"/>
    <x v="2523"/>
    <n v="64.157560975609755"/>
    <x v="1"/>
    <x v="6"/>
    <d v="2014-06-19T02:57:08"/>
    <d v="2014-07-11T16:15:00"/>
  </r>
  <r>
    <x v="30"/>
    <n v="2565"/>
    <x v="0"/>
    <s v="US"/>
    <s v="USD"/>
    <n v="1447445820"/>
    <n v="1445077121"/>
    <b v="0"/>
    <n v="43"/>
    <b v="1"/>
    <s v="theater/plays"/>
    <x v="946"/>
    <n v="59.651162790697676"/>
    <x v="1"/>
    <x v="6"/>
    <d v="2015-10-17T10:18:41"/>
    <d v="2015-11-13T20:17:00"/>
  </r>
  <r>
    <x v="49"/>
    <n v="250"/>
    <x v="0"/>
    <s v="US"/>
    <s v="USD"/>
    <n v="1433016672"/>
    <n v="1430424672"/>
    <b v="0"/>
    <n v="8"/>
    <b v="1"/>
    <s v="theater/plays"/>
    <x v="31"/>
    <n v="31.25"/>
    <x v="1"/>
    <x v="6"/>
    <d v="2015-04-30T20:11:12"/>
    <d v="2015-05-30T20:11:12"/>
  </r>
  <r>
    <x v="28"/>
    <n v="1855"/>
    <x v="0"/>
    <s v="US"/>
    <s v="USD"/>
    <n v="1410266146"/>
    <n v="1407674146"/>
    <b v="0"/>
    <n v="45"/>
    <b v="1"/>
    <s v="theater/plays"/>
    <x v="2524"/>
    <n v="41.222222222222221"/>
    <x v="1"/>
    <x v="6"/>
    <d v="2014-08-10T12:35:46"/>
    <d v="2014-09-09T12:35:46"/>
  </r>
  <r>
    <x v="43"/>
    <n v="867"/>
    <x v="0"/>
    <s v="AU"/>
    <s v="AUD"/>
    <n v="1465394340"/>
    <n v="1464677986"/>
    <b v="0"/>
    <n v="20"/>
    <b v="1"/>
    <s v="theater/plays"/>
    <x v="2525"/>
    <n v="43.35"/>
    <x v="1"/>
    <x v="6"/>
    <d v="2016-05-31T06:59:46"/>
    <d v="2016-06-08T13:59:00"/>
  </r>
  <r>
    <x v="13"/>
    <n v="2000"/>
    <x v="0"/>
    <s v="GB"/>
    <s v="GBP"/>
    <n v="1445604236"/>
    <n v="1443185036"/>
    <b v="0"/>
    <n v="31"/>
    <b v="1"/>
    <s v="theater/plays"/>
    <x v="31"/>
    <n v="64.516129032258064"/>
    <x v="1"/>
    <x v="6"/>
    <d v="2015-09-25T12:43:56"/>
    <d v="2015-10-23T12:43:56"/>
  </r>
  <r>
    <x v="28"/>
    <n v="1082"/>
    <x v="0"/>
    <s v="GB"/>
    <s v="GBP"/>
    <n v="1423138800"/>
    <n v="1421092725"/>
    <b v="0"/>
    <n v="25"/>
    <b v="1"/>
    <s v="theater/plays"/>
    <x v="2123"/>
    <n v="43.28"/>
    <x v="1"/>
    <x v="6"/>
    <d v="2015-01-12T19:58:45"/>
    <d v="2015-02-05T12:20:00"/>
  </r>
  <r>
    <x v="28"/>
    <n v="1078"/>
    <x v="0"/>
    <s v="US"/>
    <s v="USD"/>
    <n v="1458332412"/>
    <n v="1454448012"/>
    <b v="0"/>
    <n v="14"/>
    <b v="1"/>
    <s v="theater/plays"/>
    <x v="2526"/>
    <n v="77"/>
    <x v="1"/>
    <x v="6"/>
    <d v="2016-02-02T21:20:12"/>
    <d v="2016-03-18T20:20:12"/>
  </r>
  <r>
    <x v="190"/>
    <n v="2305"/>
    <x v="0"/>
    <s v="US"/>
    <s v="USD"/>
    <n v="1418784689"/>
    <n v="1416192689"/>
    <b v="0"/>
    <n v="45"/>
    <b v="1"/>
    <s v="theater/plays"/>
    <x v="2527"/>
    <n v="51.222222222222221"/>
    <x v="1"/>
    <x v="6"/>
    <d v="2014-11-17T02:51:29"/>
    <d v="2014-12-17T02:51:29"/>
  </r>
  <r>
    <x v="134"/>
    <n v="1365"/>
    <x v="0"/>
    <s v="US"/>
    <s v="USD"/>
    <n v="1468036800"/>
    <n v="1465607738"/>
    <b v="0"/>
    <n v="20"/>
    <b v="1"/>
    <s v="theater/plays"/>
    <x v="2528"/>
    <n v="68.25"/>
    <x v="1"/>
    <x v="6"/>
    <d v="2016-06-11T01:15:38"/>
    <d v="2016-07-09T04:00:00"/>
  </r>
  <r>
    <x v="2"/>
    <n v="760"/>
    <x v="0"/>
    <s v="GB"/>
    <s v="GBP"/>
    <n v="1427990071"/>
    <n v="1422809671"/>
    <b v="0"/>
    <n v="39"/>
    <b v="1"/>
    <s v="theater/plays"/>
    <x v="1710"/>
    <n v="19.487179487179485"/>
    <x v="1"/>
    <x v="6"/>
    <d v="2015-02-01T16:54:31"/>
    <d v="2015-04-02T15:54:31"/>
  </r>
  <r>
    <x v="81"/>
    <n v="658"/>
    <x v="0"/>
    <s v="US"/>
    <s v="USD"/>
    <n v="1429636927"/>
    <n v="1427304127"/>
    <b v="0"/>
    <n v="16"/>
    <b v="1"/>
    <s v="theater/plays"/>
    <x v="2529"/>
    <n v="41.125"/>
    <x v="1"/>
    <x v="6"/>
    <d v="2015-03-25T17:22:07"/>
    <d v="2015-04-21T17:22:07"/>
  </r>
  <r>
    <x v="28"/>
    <n v="1532"/>
    <x v="0"/>
    <s v="US"/>
    <s v="USD"/>
    <n v="1406087940"/>
    <n v="1404141626"/>
    <b v="0"/>
    <n v="37"/>
    <b v="1"/>
    <s v="theater/plays"/>
    <x v="2530"/>
    <n v="41.405405405405403"/>
    <x v="1"/>
    <x v="6"/>
    <d v="2014-06-30T15:20:26"/>
    <d v="2014-07-23T03:59:00"/>
  </r>
  <r>
    <x v="43"/>
    <n v="385"/>
    <x v="0"/>
    <s v="GB"/>
    <s v="GBP"/>
    <n v="1471130956"/>
    <n v="1465946956"/>
    <b v="0"/>
    <n v="14"/>
    <b v="1"/>
    <s v="theater/plays"/>
    <x v="2531"/>
    <n v="27.5"/>
    <x v="1"/>
    <x v="6"/>
    <d v="2016-06-14T23:29:16"/>
    <d v="2016-08-13T23:29:16"/>
  </r>
  <r>
    <x v="176"/>
    <n v="705"/>
    <x v="0"/>
    <s v="GB"/>
    <s v="GBP"/>
    <n v="1406825159"/>
    <n v="1404233159"/>
    <b v="0"/>
    <n v="21"/>
    <b v="1"/>
    <s v="theater/plays"/>
    <x v="2248"/>
    <n v="33.571428571428569"/>
    <x v="1"/>
    <x v="6"/>
    <d v="2014-07-01T16:45:59"/>
    <d v="2014-07-31T16:45:59"/>
  </r>
  <r>
    <x v="3"/>
    <n v="10065"/>
    <x v="0"/>
    <s v="US"/>
    <s v="USD"/>
    <n v="1476381627"/>
    <n v="1473789627"/>
    <b v="0"/>
    <n v="69"/>
    <b v="1"/>
    <s v="theater/plays"/>
    <x v="2532"/>
    <n v="145.86956521739131"/>
    <x v="1"/>
    <x v="6"/>
    <d v="2016-09-13T18:00:27"/>
    <d v="2016-10-13T18:00:27"/>
  </r>
  <r>
    <x v="9"/>
    <n v="5739"/>
    <x v="0"/>
    <s v="US"/>
    <s v="USD"/>
    <n v="1406876340"/>
    <n v="1404190567"/>
    <b v="0"/>
    <n v="16"/>
    <b v="1"/>
    <s v="theater/plays"/>
    <x v="2533"/>
    <n v="358.6875"/>
    <x v="1"/>
    <x v="6"/>
    <d v="2014-07-01T04:56:07"/>
    <d v="2014-08-01T06:59:00"/>
  </r>
  <r>
    <x v="13"/>
    <n v="2804"/>
    <x v="0"/>
    <s v="US"/>
    <s v="USD"/>
    <n v="1423720740"/>
    <n v="1421081857"/>
    <b v="0"/>
    <n v="55"/>
    <b v="1"/>
    <s v="theater/plays"/>
    <x v="2534"/>
    <n v="50.981818181818184"/>
    <x v="1"/>
    <x v="6"/>
    <d v="2015-01-12T16:57:37"/>
    <d v="2015-02-12T05:59:00"/>
  </r>
  <r>
    <x v="408"/>
    <n v="1216"/>
    <x v="0"/>
    <s v="US"/>
    <s v="USD"/>
    <n v="1422937620"/>
    <n v="1420606303"/>
    <b v="0"/>
    <n v="27"/>
    <b v="1"/>
    <s v="theater/plays"/>
    <x v="2535"/>
    <n v="45.037037037037038"/>
    <x v="1"/>
    <x v="6"/>
    <d v="2015-01-07T04:51:43"/>
    <d v="2015-02-03T04:27:00"/>
  </r>
  <r>
    <x v="2"/>
    <n v="631"/>
    <x v="0"/>
    <s v="GB"/>
    <s v="GBP"/>
    <n v="1463743860"/>
    <n v="1461151860"/>
    <b v="0"/>
    <n v="36"/>
    <b v="1"/>
    <s v="theater/plays"/>
    <x v="2536"/>
    <n v="17.527777777777779"/>
    <x v="1"/>
    <x v="6"/>
    <d v="2016-04-20T11:31:00"/>
    <d v="2016-05-20T11:31:00"/>
  </r>
  <r>
    <x v="2"/>
    <n v="950"/>
    <x v="0"/>
    <s v="GB"/>
    <s v="GBP"/>
    <n v="1408106352"/>
    <n v="1406896752"/>
    <b v="0"/>
    <n v="19"/>
    <b v="1"/>
    <s v="theater/plays"/>
    <x v="2537"/>
    <n v="50"/>
    <x v="1"/>
    <x v="6"/>
    <d v="2014-08-01T12:39:12"/>
    <d v="2014-08-15T12:39:12"/>
  </r>
  <r>
    <x v="2"/>
    <n v="695"/>
    <x v="0"/>
    <s v="US"/>
    <s v="USD"/>
    <n v="1477710000"/>
    <n v="1475248279"/>
    <b v="0"/>
    <n v="12"/>
    <b v="1"/>
    <s v="theater/plays"/>
    <x v="2538"/>
    <n v="57.916666666666664"/>
    <x v="1"/>
    <x v="6"/>
    <d v="2016-09-30T15:11:19"/>
    <d v="2016-10-29T03:00:00"/>
  </r>
  <r>
    <x v="49"/>
    <n v="505"/>
    <x v="0"/>
    <s v="US"/>
    <s v="USD"/>
    <n v="1436551200"/>
    <n v="1435181628"/>
    <b v="0"/>
    <n v="17"/>
    <b v="1"/>
    <s v="theater/plays"/>
    <x v="2539"/>
    <n v="29.705882352941178"/>
    <x v="1"/>
    <x v="6"/>
    <d v="2015-06-24T21:33:48"/>
    <d v="2015-07-10T18:00:00"/>
  </r>
  <r>
    <x v="3"/>
    <n v="10338"/>
    <x v="0"/>
    <s v="CA"/>
    <s v="CAD"/>
    <n v="1476158340"/>
    <n v="1472594585"/>
    <b v="0"/>
    <n v="114"/>
    <b v="1"/>
    <s v="theater/plays"/>
    <x v="2540"/>
    <n v="90.684210526315795"/>
    <x v="1"/>
    <x v="6"/>
    <d v="2016-08-30T22:03:05"/>
    <d v="2016-10-11T03:59:00"/>
  </r>
  <r>
    <x v="10"/>
    <n v="5116.18"/>
    <x v="0"/>
    <s v="US"/>
    <s v="USD"/>
    <n v="1471921637"/>
    <n v="1469329637"/>
    <b v="0"/>
    <n v="93"/>
    <b v="1"/>
    <s v="theater/plays"/>
    <x v="2541"/>
    <n v="55.012688172043013"/>
    <x v="1"/>
    <x v="6"/>
    <d v="2016-07-24T03:07:17"/>
    <d v="2016-08-23T03:07:17"/>
  </r>
  <r>
    <x v="13"/>
    <n v="2060"/>
    <x v="0"/>
    <s v="GB"/>
    <s v="GBP"/>
    <n v="1439136000"/>
    <n v="1436972472"/>
    <b v="0"/>
    <n v="36"/>
    <b v="1"/>
    <s v="theater/plays"/>
    <x v="288"/>
    <n v="57.222222222222221"/>
    <x v="1"/>
    <x v="6"/>
    <d v="2015-07-15T15:01:12"/>
    <d v="2015-08-09T16:00:00"/>
  </r>
  <r>
    <x v="8"/>
    <n v="4450"/>
    <x v="0"/>
    <s v="US"/>
    <s v="USD"/>
    <n v="1461108450"/>
    <n v="1455928050"/>
    <b v="0"/>
    <n v="61"/>
    <b v="1"/>
    <s v="theater/plays"/>
    <x v="2542"/>
    <n v="72.950819672131146"/>
    <x v="1"/>
    <x v="6"/>
    <d v="2016-02-20T00:27:30"/>
    <d v="2016-04-19T23:27:30"/>
  </r>
  <r>
    <x v="9"/>
    <n v="3030"/>
    <x v="0"/>
    <s v="US"/>
    <s v="USD"/>
    <n v="1426864032"/>
    <n v="1424275632"/>
    <b v="0"/>
    <n v="47"/>
    <b v="1"/>
    <s v="theater/plays"/>
    <x v="50"/>
    <n v="64.468085106382972"/>
    <x v="1"/>
    <x v="6"/>
    <d v="2015-02-18T16:07:12"/>
    <d v="2015-03-20T15:07:12"/>
  </r>
  <r>
    <x v="3"/>
    <n v="12178"/>
    <x v="0"/>
    <s v="US"/>
    <s v="USD"/>
    <n v="1474426800"/>
    <n v="1471976529"/>
    <b v="0"/>
    <n v="17"/>
    <b v="1"/>
    <s v="theater/plays"/>
    <x v="2543"/>
    <n v="716.35294117647061"/>
    <x v="1"/>
    <x v="6"/>
    <d v="2016-08-23T18:22:09"/>
    <d v="2016-09-21T03:00:00"/>
  </r>
  <r>
    <x v="70"/>
    <n v="3175"/>
    <x v="0"/>
    <s v="US"/>
    <s v="USD"/>
    <n v="1461857045"/>
    <n v="1459265045"/>
    <b v="0"/>
    <n v="63"/>
    <b v="1"/>
    <s v="theater/plays"/>
    <x v="2544"/>
    <n v="50.396825396825399"/>
    <x v="1"/>
    <x v="6"/>
    <d v="2016-03-29T15:24:05"/>
    <d v="2016-04-28T15:24:05"/>
  </r>
  <r>
    <x v="49"/>
    <n v="375"/>
    <x v="0"/>
    <s v="US"/>
    <s v="USD"/>
    <n v="1468618680"/>
    <n v="1465345902"/>
    <b v="0"/>
    <n v="9"/>
    <b v="1"/>
    <s v="theater/plays"/>
    <x v="2111"/>
    <n v="41.666666666666664"/>
    <x v="1"/>
    <x v="6"/>
    <d v="2016-06-08T00:31:42"/>
    <d v="2016-07-15T21:38:00"/>
  </r>
  <r>
    <x v="2"/>
    <n v="1073"/>
    <x v="0"/>
    <s v="GB"/>
    <s v="GBP"/>
    <n v="1409515200"/>
    <n v="1405971690"/>
    <b v="0"/>
    <n v="30"/>
    <b v="1"/>
    <s v="theater/plays"/>
    <x v="2545"/>
    <n v="35.766666666666666"/>
    <x v="1"/>
    <x v="6"/>
    <d v="2014-07-21T19:41:30"/>
    <d v="2014-08-31T20:00:00"/>
  </r>
  <r>
    <x v="13"/>
    <n v="2041"/>
    <x v="0"/>
    <s v="US"/>
    <s v="USD"/>
    <n v="1415253540"/>
    <n v="1413432331"/>
    <b v="0"/>
    <n v="23"/>
    <b v="1"/>
    <s v="theater/plays"/>
    <x v="2546"/>
    <n v="88.739130434782609"/>
    <x v="1"/>
    <x v="6"/>
    <d v="2014-10-16T04:05:31"/>
    <d v="2014-11-06T05:59:00"/>
  </r>
  <r>
    <x v="244"/>
    <n v="4900"/>
    <x v="0"/>
    <s v="US"/>
    <s v="USD"/>
    <n v="1426883220"/>
    <n v="1425067296"/>
    <b v="0"/>
    <n v="33"/>
    <b v="1"/>
    <s v="theater/plays"/>
    <x v="31"/>
    <n v="148.4848484848485"/>
    <x v="1"/>
    <x v="6"/>
    <d v="2015-02-27T20:01:36"/>
    <d v="2015-03-20T20:27:00"/>
  </r>
  <r>
    <x v="13"/>
    <n v="2020"/>
    <x v="0"/>
    <s v="GB"/>
    <s v="GBP"/>
    <n v="1469016131"/>
    <n v="1466424131"/>
    <b v="0"/>
    <n v="39"/>
    <b v="1"/>
    <s v="theater/plays"/>
    <x v="50"/>
    <n v="51.794871794871796"/>
    <x v="1"/>
    <x v="6"/>
    <d v="2016-06-20T12:02:11"/>
    <d v="2016-07-20T12:02:11"/>
  </r>
  <r>
    <x v="43"/>
    <n v="340"/>
    <x v="0"/>
    <s v="GB"/>
    <s v="GBP"/>
    <n v="1414972800"/>
    <n v="1412629704"/>
    <b v="0"/>
    <n v="17"/>
    <b v="1"/>
    <s v="theater/plays"/>
    <x v="1614"/>
    <n v="20"/>
    <x v="1"/>
    <x v="6"/>
    <d v="2014-10-06T21:08:24"/>
    <d v="2014-11-03T00:00:00"/>
  </r>
  <r>
    <x v="43"/>
    <n v="312"/>
    <x v="0"/>
    <s v="US"/>
    <s v="USD"/>
    <n v="1414378800"/>
    <n v="1412836990"/>
    <b v="0"/>
    <n v="6"/>
    <b v="1"/>
    <s v="theater/plays"/>
    <x v="87"/>
    <n v="52"/>
    <x v="1"/>
    <x v="6"/>
    <d v="2014-10-09T06:43:10"/>
    <d v="2014-10-27T03:00:00"/>
  </r>
  <r>
    <x v="40"/>
    <n v="2076"/>
    <x v="0"/>
    <s v="US"/>
    <s v="USD"/>
    <n v="1431831600"/>
    <n v="1430761243"/>
    <b v="0"/>
    <n v="39"/>
    <b v="1"/>
    <s v="theater/plays"/>
    <x v="1288"/>
    <n v="53.230769230769234"/>
    <x v="1"/>
    <x v="6"/>
    <d v="2015-05-04T17:40:43"/>
    <d v="2015-05-17T03:00:00"/>
  </r>
  <r>
    <x v="13"/>
    <n v="2257"/>
    <x v="0"/>
    <s v="US"/>
    <s v="USD"/>
    <n v="1426539600"/>
    <n v="1424296822"/>
    <b v="0"/>
    <n v="57"/>
    <b v="1"/>
    <s v="theater/plays"/>
    <x v="2547"/>
    <n v="39.596491228070178"/>
    <x v="1"/>
    <x v="6"/>
    <d v="2015-02-18T22:00:22"/>
    <d v="2015-03-16T21:00:00"/>
  </r>
  <r>
    <x v="15"/>
    <n v="1918"/>
    <x v="0"/>
    <s v="GB"/>
    <s v="GBP"/>
    <n v="1403382680"/>
    <n v="1400790680"/>
    <b v="0"/>
    <n v="56"/>
    <b v="1"/>
    <s v="theater/plays"/>
    <x v="2548"/>
    <n v="34.25"/>
    <x v="1"/>
    <x v="6"/>
    <d v="2014-05-22T20:31:20"/>
    <d v="2014-06-21T20:31:20"/>
  </r>
  <r>
    <x v="15"/>
    <n v="2140"/>
    <x v="0"/>
    <s v="US"/>
    <s v="USD"/>
    <n v="1436562000"/>
    <n v="1434440227"/>
    <b v="0"/>
    <n v="13"/>
    <b v="1"/>
    <s v="theater/plays"/>
    <x v="2549"/>
    <n v="164.61538461538461"/>
    <x v="1"/>
    <x v="6"/>
    <d v="2015-06-16T07:37:07"/>
    <d v="2015-07-10T21:00:00"/>
  </r>
  <r>
    <x v="3"/>
    <n v="11880"/>
    <x v="0"/>
    <s v="AU"/>
    <s v="AUD"/>
    <n v="1420178188"/>
    <n v="1418709388"/>
    <b v="0"/>
    <n v="95"/>
    <b v="1"/>
    <s v="theater/plays"/>
    <x v="2395"/>
    <n v="125.05263157894737"/>
    <x v="1"/>
    <x v="6"/>
    <d v="2014-12-16T05:56:28"/>
    <d v="2015-01-02T05:56:28"/>
  </r>
  <r>
    <x v="9"/>
    <n v="4150"/>
    <x v="0"/>
    <s v="GB"/>
    <s v="GBP"/>
    <n v="1404671466"/>
    <n v="1402079466"/>
    <b v="0"/>
    <n v="80"/>
    <b v="1"/>
    <s v="theater/plays"/>
    <x v="2550"/>
    <n v="51.875"/>
    <x v="1"/>
    <x v="6"/>
    <d v="2014-06-06T18:31:06"/>
    <d v="2014-07-06T18:31:06"/>
  </r>
  <r>
    <x v="295"/>
    <n v="5358"/>
    <x v="0"/>
    <s v="US"/>
    <s v="USD"/>
    <n v="1404403381"/>
    <n v="1401811381"/>
    <b v="0"/>
    <n v="133"/>
    <b v="1"/>
    <s v="theater/plays"/>
    <x v="2551"/>
    <n v="40.285714285714285"/>
    <x v="1"/>
    <x v="6"/>
    <d v="2014-06-03T16:03:01"/>
    <d v="2014-07-03T16:03:01"/>
  </r>
  <r>
    <x v="30"/>
    <n v="2856"/>
    <x v="0"/>
    <s v="US"/>
    <s v="USD"/>
    <n v="1466014499"/>
    <n v="1463422499"/>
    <b v="0"/>
    <n v="44"/>
    <b v="1"/>
    <s v="theater/plays"/>
    <x v="2552"/>
    <n v="64.909090909090907"/>
    <x v="1"/>
    <x v="6"/>
    <d v="2016-05-16T18:14:59"/>
    <d v="2016-06-15T18:14:59"/>
  </r>
  <r>
    <x v="409"/>
    <n v="1660"/>
    <x v="0"/>
    <s v="US"/>
    <s v="USD"/>
    <n v="1454431080"/>
    <n v="1451839080"/>
    <b v="0"/>
    <n v="30"/>
    <b v="1"/>
    <s v="theater/plays"/>
    <x v="2553"/>
    <n v="55.333333333333336"/>
    <x v="1"/>
    <x v="6"/>
    <d v="2016-01-03T16:38:00"/>
    <d v="2016-02-02T16:38:00"/>
  </r>
  <r>
    <x v="9"/>
    <n v="4656"/>
    <x v="0"/>
    <s v="US"/>
    <s v="USD"/>
    <n v="1433314740"/>
    <n v="1430600401"/>
    <b v="0"/>
    <n v="56"/>
    <b v="1"/>
    <s v="theater/plays"/>
    <x v="26"/>
    <n v="83.142857142857139"/>
    <x v="1"/>
    <x v="6"/>
    <d v="2015-05-02T21:00:01"/>
    <d v="2015-06-03T06:59:00"/>
  </r>
  <r>
    <x v="13"/>
    <n v="2555"/>
    <x v="0"/>
    <s v="GB"/>
    <s v="GBP"/>
    <n v="1435185252"/>
    <n v="1432593252"/>
    <b v="0"/>
    <n v="66"/>
    <b v="1"/>
    <s v="theater/plays"/>
    <x v="92"/>
    <n v="38.712121212121211"/>
    <x v="1"/>
    <x v="6"/>
    <d v="2015-05-25T22:34:12"/>
    <d v="2015-06-24T22:34:12"/>
  </r>
  <r>
    <x v="9"/>
    <n v="3636"/>
    <x v="0"/>
    <s v="US"/>
    <s v="USD"/>
    <n v="1429286400"/>
    <n v="1427221560"/>
    <b v="0"/>
    <n v="29"/>
    <b v="1"/>
    <s v="theater/plays"/>
    <x v="1247"/>
    <n v="125.37931034482759"/>
    <x v="1"/>
    <x v="6"/>
    <d v="2015-03-24T18:26:00"/>
    <d v="2015-04-17T16:00:00"/>
  </r>
  <r>
    <x v="10"/>
    <n v="5635"/>
    <x v="0"/>
    <s v="GB"/>
    <s v="GBP"/>
    <n v="1400965200"/>
    <n v="1398352531"/>
    <b v="0"/>
    <n v="72"/>
    <b v="1"/>
    <s v="theater/plays"/>
    <x v="2554"/>
    <n v="78.263888888888886"/>
    <x v="1"/>
    <x v="6"/>
    <d v="2014-04-24T15:15:31"/>
    <d v="2014-05-24T21:00:00"/>
  </r>
  <r>
    <x v="28"/>
    <n v="1275"/>
    <x v="0"/>
    <s v="US"/>
    <s v="USD"/>
    <n v="1460574924"/>
    <n v="1457982924"/>
    <b v="0"/>
    <n v="27"/>
    <b v="1"/>
    <s v="theater/plays"/>
    <x v="1901"/>
    <n v="47.222222222222221"/>
    <x v="1"/>
    <x v="6"/>
    <d v="2016-03-14T19:15:24"/>
    <d v="2016-04-13T19:15:24"/>
  </r>
  <r>
    <x v="2"/>
    <n v="791"/>
    <x v="0"/>
    <s v="US"/>
    <s v="USD"/>
    <n v="1431928784"/>
    <n v="1430114384"/>
    <b v="0"/>
    <n v="10"/>
    <b v="1"/>
    <s v="theater/plays"/>
    <x v="2555"/>
    <n v="79.099999999999994"/>
    <x v="1"/>
    <x v="6"/>
    <d v="2015-04-27T05:59:44"/>
    <d v="2015-05-18T05:59:44"/>
  </r>
  <r>
    <x v="276"/>
    <n v="4000.22"/>
    <x v="0"/>
    <s v="US"/>
    <s v="USD"/>
    <n v="1445818397"/>
    <n v="1442794397"/>
    <b v="0"/>
    <n v="35"/>
    <b v="1"/>
    <s v="theater/plays"/>
    <x v="2556"/>
    <n v="114.29199999999999"/>
    <x v="1"/>
    <x v="6"/>
    <d v="2015-09-21T00:13:17"/>
    <d v="2015-10-26T00:13:17"/>
  </r>
  <r>
    <x v="15"/>
    <n v="1500"/>
    <x v="0"/>
    <s v="US"/>
    <s v="USD"/>
    <n v="1408252260"/>
    <n v="1406580436"/>
    <b v="0"/>
    <n v="29"/>
    <b v="1"/>
    <s v="theater/plays"/>
    <x v="31"/>
    <n v="51.724137931034484"/>
    <x v="1"/>
    <x v="6"/>
    <d v="2014-07-28T20:47:16"/>
    <d v="2014-08-17T05:11:00"/>
  </r>
  <r>
    <x v="44"/>
    <n v="400"/>
    <x v="0"/>
    <s v="US"/>
    <s v="USD"/>
    <n v="1480140000"/>
    <n v="1479186575"/>
    <b v="0"/>
    <n v="13"/>
    <b v="1"/>
    <s v="theater/plays"/>
    <x v="31"/>
    <n v="30.76923076923077"/>
    <x v="1"/>
    <x v="6"/>
    <d v="2016-11-15T05:09:35"/>
    <d v="2016-11-26T06:00:00"/>
  </r>
  <r>
    <x v="10"/>
    <n v="5343"/>
    <x v="0"/>
    <s v="CA"/>
    <s v="CAD"/>
    <n v="1414862280"/>
    <n v="1412360309"/>
    <b v="0"/>
    <n v="72"/>
    <b v="1"/>
    <s v="theater/plays"/>
    <x v="2557"/>
    <n v="74.208333333333329"/>
    <x v="1"/>
    <x v="6"/>
    <d v="2014-10-03T18:18:29"/>
    <d v="2014-11-01T17:18:00"/>
  </r>
  <r>
    <x v="9"/>
    <n v="3732"/>
    <x v="0"/>
    <s v="US"/>
    <s v="USD"/>
    <n v="1473625166"/>
    <n v="1470169166"/>
    <b v="0"/>
    <n v="78"/>
    <b v="1"/>
    <s v="theater/plays"/>
    <x v="2558"/>
    <n v="47.846153846153847"/>
    <x v="1"/>
    <x v="6"/>
    <d v="2016-08-02T20:19:26"/>
    <d v="2016-09-11T20:19:26"/>
  </r>
  <r>
    <x v="410"/>
    <n v="1686"/>
    <x v="0"/>
    <s v="US"/>
    <s v="USD"/>
    <n v="1464904800"/>
    <n v="1463852904"/>
    <b v="0"/>
    <n v="49"/>
    <b v="1"/>
    <s v="theater/plays"/>
    <x v="2559"/>
    <n v="34.408163265306122"/>
    <x v="1"/>
    <x v="6"/>
    <d v="2016-05-21T17:48:24"/>
    <d v="2016-06-02T22:00:00"/>
  </r>
  <r>
    <x v="409"/>
    <n v="1690"/>
    <x v="0"/>
    <s v="CA"/>
    <s v="CAD"/>
    <n v="1464471840"/>
    <n v="1459309704"/>
    <b v="0"/>
    <n v="42"/>
    <b v="1"/>
    <s v="theater/plays"/>
    <x v="2560"/>
    <n v="40.238095238095241"/>
    <x v="1"/>
    <x v="6"/>
    <d v="2016-03-30T03:48:24"/>
    <d v="2016-05-28T21:44:00"/>
  </r>
  <r>
    <x v="13"/>
    <n v="2110"/>
    <x v="0"/>
    <s v="US"/>
    <s v="USD"/>
    <n v="1435733940"/>
    <n v="1431046325"/>
    <b v="0"/>
    <n v="35"/>
    <b v="1"/>
    <s v="theater/plays"/>
    <x v="269"/>
    <n v="60.285714285714285"/>
    <x v="1"/>
    <x v="6"/>
    <d v="2015-05-08T00:52:05"/>
    <d v="2015-07-01T06:59:00"/>
  </r>
  <r>
    <x v="28"/>
    <n v="1063"/>
    <x v="0"/>
    <s v="US"/>
    <s v="USD"/>
    <n v="1457326740"/>
    <n v="1455919438"/>
    <b v="0"/>
    <n v="42"/>
    <b v="1"/>
    <s v="theater/plays"/>
    <x v="2561"/>
    <n v="25.30952380952381"/>
    <x v="1"/>
    <x v="6"/>
    <d v="2016-02-19T22:03:58"/>
    <d v="2016-03-07T04:59:00"/>
  </r>
  <r>
    <x v="15"/>
    <n v="1510"/>
    <x v="0"/>
    <s v="GB"/>
    <s v="GBP"/>
    <n v="1441995595"/>
    <n v="1439835595"/>
    <b v="0"/>
    <n v="42"/>
    <b v="1"/>
    <s v="theater/plays"/>
    <x v="17"/>
    <n v="35.952380952380949"/>
    <x v="1"/>
    <x v="6"/>
    <d v="2015-08-17T18:19:55"/>
    <d v="2015-09-11T18:19:55"/>
  </r>
  <r>
    <x v="23"/>
    <n v="4216"/>
    <x v="0"/>
    <s v="US"/>
    <s v="USD"/>
    <n v="1458100740"/>
    <n v="1456862924"/>
    <b v="0"/>
    <n v="31"/>
    <b v="1"/>
    <s v="theater/plays"/>
    <x v="2562"/>
    <n v="136"/>
    <x v="1"/>
    <x v="6"/>
    <d v="2016-03-01T20:08:44"/>
    <d v="2016-03-16T03:59:00"/>
  </r>
  <r>
    <x v="30"/>
    <n v="2689"/>
    <x v="0"/>
    <s v="GB"/>
    <s v="GBP"/>
    <n v="1469359728"/>
    <n v="1466767728"/>
    <b v="0"/>
    <n v="38"/>
    <b v="1"/>
    <s v="theater/plays"/>
    <x v="2563"/>
    <n v="70.763157894736835"/>
    <x v="1"/>
    <x v="6"/>
    <d v="2016-06-24T11:28:48"/>
    <d v="2016-07-24T11:28:48"/>
  </r>
  <r>
    <x v="28"/>
    <n v="1000"/>
    <x v="0"/>
    <s v="US"/>
    <s v="USD"/>
    <n v="1447959491"/>
    <n v="1445363891"/>
    <b v="0"/>
    <n v="8"/>
    <b v="1"/>
    <s v="theater/plays"/>
    <x v="31"/>
    <n v="125"/>
    <x v="1"/>
    <x v="6"/>
    <d v="2015-10-20T17:58:11"/>
    <d v="2015-11-19T18:58:11"/>
  </r>
  <r>
    <x v="30"/>
    <n v="2594"/>
    <x v="0"/>
    <s v="US"/>
    <s v="USD"/>
    <n v="1399953600"/>
    <n v="1398983245"/>
    <b v="0"/>
    <n v="39"/>
    <b v="1"/>
    <s v="theater/plays"/>
    <x v="2564"/>
    <n v="66.512820512820511"/>
    <x v="1"/>
    <x v="6"/>
    <d v="2014-05-01T22:27:25"/>
    <d v="2014-05-13T04:00:00"/>
  </r>
  <r>
    <x v="9"/>
    <n v="3045"/>
    <x v="0"/>
    <s v="US"/>
    <s v="USD"/>
    <n v="1408815440"/>
    <n v="1404927440"/>
    <b v="0"/>
    <n v="29"/>
    <b v="1"/>
    <s v="theater/plays"/>
    <x v="1240"/>
    <n v="105"/>
    <x v="1"/>
    <x v="6"/>
    <d v="2014-07-09T17:37:20"/>
    <d v="2014-08-23T17:37:20"/>
  </r>
  <r>
    <x v="3"/>
    <n v="10440"/>
    <x v="0"/>
    <s v="US"/>
    <s v="USD"/>
    <n v="1464732537"/>
    <n v="1462140537"/>
    <b v="0"/>
    <n v="72"/>
    <b v="1"/>
    <s v="theater/plays"/>
    <x v="2565"/>
    <n v="145"/>
    <x v="1"/>
    <x v="6"/>
    <d v="2016-05-01T22:08:57"/>
    <d v="2016-05-31T22:08:57"/>
  </r>
  <r>
    <x v="213"/>
    <n v="180"/>
    <x v="0"/>
    <s v="GB"/>
    <s v="GBP"/>
    <n v="1462914000"/>
    <n v="1460914253"/>
    <b v="0"/>
    <n v="15"/>
    <b v="1"/>
    <s v="theater/plays"/>
    <x v="2238"/>
    <n v="12"/>
    <x v="1"/>
    <x v="6"/>
    <d v="2016-04-17T17:30:53"/>
    <d v="2016-05-10T21:00:00"/>
  </r>
  <r>
    <x v="9"/>
    <n v="3190"/>
    <x v="0"/>
    <s v="US"/>
    <s v="USD"/>
    <n v="1416545700"/>
    <n v="1415392666"/>
    <b v="0"/>
    <n v="33"/>
    <b v="1"/>
    <s v="theater/plays"/>
    <x v="2566"/>
    <n v="96.666666666666671"/>
    <x v="1"/>
    <x v="6"/>
    <d v="2014-11-07T20:37:46"/>
    <d v="2014-11-21T04:55:00"/>
  </r>
  <r>
    <x v="42"/>
    <n v="905"/>
    <x v="0"/>
    <s v="US"/>
    <s v="USD"/>
    <n v="1404312846"/>
    <n v="1402584846"/>
    <b v="0"/>
    <n v="15"/>
    <b v="1"/>
    <s v="theater/plays"/>
    <x v="2567"/>
    <n v="60.333333333333336"/>
    <x v="1"/>
    <x v="6"/>
    <d v="2014-06-12T14:54:06"/>
    <d v="2014-07-02T14:54:06"/>
  </r>
  <r>
    <x v="15"/>
    <n v="1518"/>
    <x v="0"/>
    <s v="GB"/>
    <s v="GBP"/>
    <n v="1415385000"/>
    <n v="1413406695"/>
    <b v="0"/>
    <n v="19"/>
    <b v="1"/>
    <s v="theater/plays"/>
    <x v="2568"/>
    <n v="79.89473684210526"/>
    <x v="1"/>
    <x v="6"/>
    <d v="2014-10-15T20:58:15"/>
    <d v="2014-11-07T18:30:00"/>
  </r>
  <r>
    <x v="28"/>
    <n v="1000"/>
    <x v="0"/>
    <s v="GB"/>
    <s v="GBP"/>
    <n v="1429789992"/>
    <n v="1424609592"/>
    <b v="0"/>
    <n v="17"/>
    <b v="1"/>
    <s v="theater/plays"/>
    <x v="31"/>
    <n v="58.823529411764703"/>
    <x v="1"/>
    <x v="6"/>
    <d v="2015-02-22T12:53:12"/>
    <d v="2015-04-23T11:53:12"/>
  </r>
  <r>
    <x v="70"/>
    <n v="3315"/>
    <x v="0"/>
    <s v="US"/>
    <s v="USD"/>
    <n v="1401857940"/>
    <n v="1400725112"/>
    <b v="0"/>
    <n v="44"/>
    <b v="1"/>
    <s v="theater/plays"/>
    <x v="2569"/>
    <n v="75.340909090909093"/>
    <x v="1"/>
    <x v="6"/>
    <d v="2014-05-22T02:18:32"/>
    <d v="2014-06-04T04:59:00"/>
  </r>
  <r>
    <x v="2"/>
    <n v="550"/>
    <x v="0"/>
    <s v="US"/>
    <s v="USD"/>
    <n v="1422853140"/>
    <n v="1421439552"/>
    <b v="0"/>
    <n v="10"/>
    <b v="1"/>
    <s v="theater/plays"/>
    <x v="1007"/>
    <n v="55"/>
    <x v="1"/>
    <x v="6"/>
    <d v="2015-01-16T20:19:12"/>
    <d v="2015-02-02T04:59:00"/>
  </r>
  <r>
    <x v="9"/>
    <n v="3080"/>
    <x v="0"/>
    <s v="US"/>
    <s v="USD"/>
    <n v="1433097171"/>
    <n v="1430505171"/>
    <b v="0"/>
    <n v="46"/>
    <b v="1"/>
    <s v="theater/plays"/>
    <x v="2570"/>
    <n v="66.956521739130437"/>
    <x v="1"/>
    <x v="6"/>
    <d v="2015-05-01T18:32:51"/>
    <d v="2015-05-31T18:32:51"/>
  </r>
  <r>
    <x v="30"/>
    <n v="2500"/>
    <x v="0"/>
    <s v="US"/>
    <s v="USD"/>
    <n v="1410145200"/>
    <n v="1407197670"/>
    <b v="0"/>
    <n v="11"/>
    <b v="1"/>
    <s v="theater/plays"/>
    <x v="31"/>
    <n v="227.27272727272728"/>
    <x v="1"/>
    <x v="6"/>
    <d v="2014-08-05T00:14:30"/>
    <d v="2014-09-08T03:00:00"/>
  </r>
  <r>
    <x v="23"/>
    <n v="4000"/>
    <x v="0"/>
    <s v="GB"/>
    <s v="GBP"/>
    <n v="1404471600"/>
    <n v="1401910634"/>
    <b v="0"/>
    <n v="13"/>
    <b v="1"/>
    <s v="theater/plays"/>
    <x v="31"/>
    <n v="307.69230769230768"/>
    <x v="1"/>
    <x v="6"/>
    <d v="2014-06-04T19:37:14"/>
    <d v="2014-07-04T11:00:00"/>
  </r>
  <r>
    <x v="15"/>
    <n v="1650.69"/>
    <x v="0"/>
    <s v="US"/>
    <s v="USD"/>
    <n v="1412259660"/>
    <n v="1410461299"/>
    <b v="0"/>
    <n v="33"/>
    <b v="1"/>
    <s v="theater/plays"/>
    <x v="2571"/>
    <n v="50.020909090909093"/>
    <x v="1"/>
    <x v="6"/>
    <d v="2014-09-11T18:48:19"/>
    <d v="2014-10-02T14:21:00"/>
  </r>
  <r>
    <x v="13"/>
    <n v="2027"/>
    <x v="0"/>
    <s v="GB"/>
    <s v="GBP"/>
    <n v="1425478950"/>
    <n v="1422886950"/>
    <b v="0"/>
    <n v="28"/>
    <b v="1"/>
    <s v="theater/plays"/>
    <x v="40"/>
    <n v="72.392857142857139"/>
    <x v="1"/>
    <x v="6"/>
    <d v="2015-02-02T14:22:30"/>
    <d v="2015-03-04T14:22:30"/>
  </r>
  <r>
    <x v="13"/>
    <n v="2015"/>
    <x v="0"/>
    <s v="GB"/>
    <s v="GBP"/>
    <n v="1441547220"/>
    <n v="1439322412"/>
    <b v="0"/>
    <n v="21"/>
    <b v="1"/>
    <s v="theater/plays"/>
    <x v="1266"/>
    <n v="95.952380952380949"/>
    <x v="1"/>
    <x v="6"/>
    <d v="2015-08-11T19:46:52"/>
    <d v="2015-09-06T13:47:00"/>
  </r>
  <r>
    <x v="18"/>
    <n v="593"/>
    <x v="0"/>
    <s v="US"/>
    <s v="USD"/>
    <n v="1411980020"/>
    <n v="1409388020"/>
    <b v="0"/>
    <n v="13"/>
    <b v="1"/>
    <s v="theater/plays"/>
    <x v="2572"/>
    <n v="45.615384615384613"/>
    <x v="1"/>
    <x v="6"/>
    <d v="2014-08-30T08:40:20"/>
    <d v="2014-09-29T08:40:20"/>
  </r>
  <r>
    <x v="411"/>
    <n v="1395"/>
    <x v="0"/>
    <s v="GB"/>
    <s v="GBP"/>
    <n v="1442311560"/>
    <n v="1439924246"/>
    <b v="0"/>
    <n v="34"/>
    <b v="1"/>
    <s v="theater/plays"/>
    <x v="31"/>
    <n v="41.029411764705884"/>
    <x v="1"/>
    <x v="6"/>
    <d v="2015-08-18T18:57:26"/>
    <d v="2015-09-15T10:06:00"/>
  </r>
  <r>
    <x v="23"/>
    <n v="4546"/>
    <x v="0"/>
    <s v="GB"/>
    <s v="GBP"/>
    <n v="1474844400"/>
    <n v="1469871148"/>
    <b v="0"/>
    <n v="80"/>
    <b v="1"/>
    <s v="theater/plays"/>
    <x v="2573"/>
    <n v="56.825000000000003"/>
    <x v="1"/>
    <x v="6"/>
    <d v="2016-07-30T09:32:28"/>
    <d v="2016-09-25T23:00:00"/>
  </r>
  <r>
    <x v="3"/>
    <n v="10156"/>
    <x v="0"/>
    <s v="US"/>
    <s v="USD"/>
    <n v="1410580800"/>
    <n v="1409336373"/>
    <b v="0"/>
    <n v="74"/>
    <b v="1"/>
    <s v="theater/plays"/>
    <x v="2574"/>
    <n v="137.24324324324326"/>
    <x v="1"/>
    <x v="6"/>
    <d v="2014-08-29T18:19:33"/>
    <d v="2014-09-13T04:00:00"/>
  </r>
  <r>
    <x v="2"/>
    <n v="530"/>
    <x v="0"/>
    <s v="US"/>
    <s v="USD"/>
    <n v="1439136000"/>
    <n v="1438188106"/>
    <b v="0"/>
    <n v="7"/>
    <b v="1"/>
    <s v="theater/plays"/>
    <x v="938"/>
    <n v="75.714285714285708"/>
    <x v="1"/>
    <x v="6"/>
    <d v="2015-07-29T16:41:46"/>
    <d v="2015-08-09T16:00:00"/>
  </r>
  <r>
    <x v="126"/>
    <n v="3366"/>
    <x v="0"/>
    <s v="US"/>
    <s v="USD"/>
    <n v="1461823140"/>
    <n v="1459411371"/>
    <b v="0"/>
    <n v="34"/>
    <b v="1"/>
    <s v="theater/plays"/>
    <x v="607"/>
    <n v="99"/>
    <x v="1"/>
    <x v="6"/>
    <d v="2016-03-31T08:02:51"/>
    <d v="2016-04-28T05:59:00"/>
  </r>
  <r>
    <x v="12"/>
    <n v="7015"/>
    <x v="0"/>
    <s v="US"/>
    <s v="USD"/>
    <n v="1436587140"/>
    <n v="1434069205"/>
    <b v="0"/>
    <n v="86"/>
    <b v="1"/>
    <s v="theater/plays"/>
    <x v="2575"/>
    <n v="81.569767441860463"/>
    <x v="1"/>
    <x v="6"/>
    <d v="2015-06-12T00:33:25"/>
    <d v="2015-07-11T03:59:00"/>
  </r>
  <r>
    <x v="409"/>
    <n v="1669"/>
    <x v="0"/>
    <s v="GB"/>
    <s v="GBP"/>
    <n v="1484740918"/>
    <n v="1483012918"/>
    <b v="0"/>
    <n v="37"/>
    <b v="1"/>
    <s v="theater/plays"/>
    <x v="2576"/>
    <n v="45.108108108108105"/>
    <x v="1"/>
    <x v="6"/>
    <d v="2016-12-29T12:01:58"/>
    <d v="2017-01-18T12:01:58"/>
  </r>
  <r>
    <x v="2"/>
    <n v="660"/>
    <x v="0"/>
    <s v="US"/>
    <s v="USD"/>
    <n v="1436749200"/>
    <n v="1434997018"/>
    <b v="0"/>
    <n v="18"/>
    <b v="1"/>
    <s v="theater/plays"/>
    <x v="2577"/>
    <n v="36.666666666666664"/>
    <x v="1"/>
    <x v="6"/>
    <d v="2015-06-22T18:16:58"/>
    <d v="2015-07-13T01:00:00"/>
  </r>
  <r>
    <x v="181"/>
    <n v="2750"/>
    <x v="0"/>
    <s v="GB"/>
    <s v="GBP"/>
    <n v="1460318400"/>
    <n v="1457881057"/>
    <b v="0"/>
    <n v="22"/>
    <b v="1"/>
    <s v="theater/plays"/>
    <x v="31"/>
    <n v="125"/>
    <x v="1"/>
    <x v="6"/>
    <d v="2016-03-13T14:57:37"/>
    <d v="2016-04-10T20:00:00"/>
  </r>
  <r>
    <x v="28"/>
    <n v="1280"/>
    <x v="0"/>
    <s v="US"/>
    <s v="USD"/>
    <n v="1467301334"/>
    <n v="1464709334"/>
    <b v="0"/>
    <n v="26"/>
    <b v="1"/>
    <s v="theater/plays"/>
    <x v="602"/>
    <n v="49.230769230769234"/>
    <x v="1"/>
    <x v="6"/>
    <d v="2016-05-31T15:42:14"/>
    <d v="2016-06-30T15:42:14"/>
  </r>
  <r>
    <x v="412"/>
    <n v="1142"/>
    <x v="0"/>
    <s v="US"/>
    <s v="USD"/>
    <n v="1411012740"/>
    <n v="1409667827"/>
    <b v="0"/>
    <n v="27"/>
    <b v="1"/>
    <s v="theater/plays"/>
    <x v="2578"/>
    <n v="42.296296296296298"/>
    <x v="1"/>
    <x v="6"/>
    <d v="2014-09-02T14:23:47"/>
    <d v="2014-09-18T03:59:00"/>
  </r>
  <r>
    <x v="2"/>
    <n v="631"/>
    <x v="0"/>
    <s v="US"/>
    <s v="USD"/>
    <n v="1447269367"/>
    <n v="1444673767"/>
    <b v="0"/>
    <n v="8"/>
    <b v="1"/>
    <s v="theater/plays"/>
    <x v="2536"/>
    <n v="78.875"/>
    <x v="1"/>
    <x v="6"/>
    <d v="2015-10-12T18:16:07"/>
    <d v="2015-11-11T19:16:07"/>
  </r>
  <r>
    <x v="10"/>
    <n v="7810"/>
    <x v="0"/>
    <s v="US"/>
    <s v="USD"/>
    <n v="1443711623"/>
    <n v="1440687623"/>
    <b v="0"/>
    <n v="204"/>
    <b v="1"/>
    <s v="theater/plays"/>
    <x v="2579"/>
    <n v="38.284313725490193"/>
    <x v="1"/>
    <x v="6"/>
    <d v="2015-08-27T15:00:23"/>
    <d v="2015-10-01T15:00:23"/>
  </r>
  <r>
    <x v="13"/>
    <n v="2063"/>
    <x v="0"/>
    <s v="GB"/>
    <s v="GBP"/>
    <n v="1443808800"/>
    <n v="1441120910"/>
    <b v="0"/>
    <n v="46"/>
    <b v="1"/>
    <s v="theater/plays"/>
    <x v="2580"/>
    <n v="44.847826086956523"/>
    <x v="1"/>
    <x v="6"/>
    <d v="2015-09-01T15:21:50"/>
    <d v="2015-10-02T18:00:00"/>
  </r>
  <r>
    <x v="325"/>
    <n v="230"/>
    <x v="0"/>
    <s v="GB"/>
    <s v="GBP"/>
    <n v="1450612740"/>
    <n v="1448040425"/>
    <b v="0"/>
    <n v="17"/>
    <b v="1"/>
    <s v="theater/plays"/>
    <x v="71"/>
    <n v="13.529411764705882"/>
    <x v="1"/>
    <x v="6"/>
    <d v="2015-11-20T17:27:05"/>
    <d v="2015-12-20T11:59:00"/>
  </r>
  <r>
    <x v="413"/>
    <n v="1218"/>
    <x v="0"/>
    <s v="CA"/>
    <s v="CAD"/>
    <n v="1416211140"/>
    <n v="1413016216"/>
    <b v="0"/>
    <n v="28"/>
    <b v="1"/>
    <s v="theater/plays"/>
    <x v="2581"/>
    <n v="43.5"/>
    <x v="1"/>
    <x v="6"/>
    <d v="2014-10-11T08:30:16"/>
    <d v="2014-11-17T07:59:00"/>
  </r>
  <r>
    <x v="13"/>
    <n v="2569"/>
    <x v="0"/>
    <s v="GB"/>
    <s v="GBP"/>
    <n v="1471428340"/>
    <n v="1469009140"/>
    <b v="0"/>
    <n v="83"/>
    <b v="1"/>
    <s v="theater/plays"/>
    <x v="2582"/>
    <n v="30.951807228915662"/>
    <x v="1"/>
    <x v="6"/>
    <d v="2016-07-20T10:05:40"/>
    <d v="2016-08-17T10:05:40"/>
  </r>
  <r>
    <x v="20"/>
    <n v="718"/>
    <x v="0"/>
    <s v="US"/>
    <s v="USD"/>
    <n v="1473358122"/>
    <n v="1471543722"/>
    <b v="0"/>
    <n v="13"/>
    <b v="1"/>
    <s v="theater/plays"/>
    <x v="2583"/>
    <n v="55.230769230769234"/>
    <x v="1"/>
    <x v="6"/>
    <d v="2016-08-18T18:08:42"/>
    <d v="2016-09-08T18:08:42"/>
  </r>
  <r>
    <x v="43"/>
    <n v="369"/>
    <x v="0"/>
    <s v="GB"/>
    <s v="GBP"/>
    <n v="1466899491"/>
    <n v="1464307491"/>
    <b v="0"/>
    <n v="8"/>
    <b v="1"/>
    <s v="theater/plays"/>
    <x v="2584"/>
    <n v="46.125"/>
    <x v="1"/>
    <x v="6"/>
    <d v="2016-05-27T00:04:51"/>
    <d v="2016-06-26T00:04:51"/>
  </r>
  <r>
    <x v="38"/>
    <n v="1260"/>
    <x v="0"/>
    <s v="GB"/>
    <s v="GBP"/>
    <n v="1441042275"/>
    <n v="1438882275"/>
    <b v="0"/>
    <n v="32"/>
    <b v="1"/>
    <s v="theater/plays"/>
    <x v="2"/>
    <n v="39.375"/>
    <x v="1"/>
    <x v="6"/>
    <d v="2015-08-06T17:31:15"/>
    <d v="2015-08-31T17:31:15"/>
  </r>
  <r>
    <x v="62"/>
    <n v="5623"/>
    <x v="0"/>
    <s v="US"/>
    <s v="USD"/>
    <n v="1410099822"/>
    <n v="1404915822"/>
    <b v="0"/>
    <n v="85"/>
    <b v="1"/>
    <s v="theater/plays"/>
    <x v="2585"/>
    <n v="66.152941176470591"/>
    <x v="1"/>
    <x v="6"/>
    <d v="2014-07-09T14:23:42"/>
    <d v="2014-09-07T14:23:42"/>
  </r>
  <r>
    <x v="15"/>
    <n v="1570"/>
    <x v="0"/>
    <s v="DE"/>
    <s v="EUR"/>
    <n v="1435255659"/>
    <n v="1432663659"/>
    <b v="0"/>
    <n v="29"/>
    <b v="1"/>
    <s v="theater/plays"/>
    <x v="436"/>
    <n v="54.137931034482762"/>
    <x v="1"/>
    <x v="6"/>
    <d v="2015-05-26T18:07:39"/>
    <d v="2015-06-25T18:07:39"/>
  </r>
  <r>
    <x v="30"/>
    <n v="2500"/>
    <x v="0"/>
    <s v="US"/>
    <s v="USD"/>
    <n v="1425758257"/>
    <n v="1423166257"/>
    <b v="0"/>
    <n v="24"/>
    <b v="1"/>
    <s v="theater/plays"/>
    <x v="31"/>
    <n v="104.16666666666667"/>
    <x v="1"/>
    <x v="6"/>
    <d v="2015-02-05T19:57:37"/>
    <d v="2015-03-07T19:57:37"/>
  </r>
  <r>
    <x v="49"/>
    <n v="251"/>
    <x v="0"/>
    <s v="US"/>
    <s v="USD"/>
    <n v="1428780159"/>
    <n v="1426188159"/>
    <b v="0"/>
    <n v="8"/>
    <b v="1"/>
    <s v="theater/plays"/>
    <x v="84"/>
    <n v="31.375"/>
    <x v="1"/>
    <x v="6"/>
    <d v="2015-03-12T19:22:39"/>
    <d v="2015-04-11T19:22:39"/>
  </r>
  <r>
    <x v="184"/>
    <n v="1125"/>
    <x v="0"/>
    <s v="US"/>
    <s v="USD"/>
    <n v="1427860740"/>
    <n v="1426002684"/>
    <b v="0"/>
    <n v="19"/>
    <b v="1"/>
    <s v="theater/plays"/>
    <x v="2586"/>
    <n v="59.210526315789473"/>
    <x v="1"/>
    <x v="6"/>
    <d v="2015-03-10T15:51:24"/>
    <d v="2015-04-01T03:59:00"/>
  </r>
  <r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x v="6"/>
    <d v="2016-04-20T01:53:21"/>
    <d v="2016-05-14T03:59:00"/>
  </r>
  <r>
    <x v="190"/>
    <n v="2140"/>
    <x v="0"/>
    <s v="US"/>
    <s v="USD"/>
    <n v="1457139600"/>
    <n v="1455230214"/>
    <b v="0"/>
    <n v="13"/>
    <b v="1"/>
    <s v="theater/plays"/>
    <x v="2588"/>
    <n v="164.61538461538461"/>
    <x v="1"/>
    <x v="6"/>
    <d v="2016-02-11T22:36:54"/>
    <d v="2016-03-05T01:00:00"/>
  </r>
  <r>
    <x v="28"/>
    <n v="1020"/>
    <x v="0"/>
    <s v="GB"/>
    <s v="GBP"/>
    <n v="1441358873"/>
    <n v="1438939673"/>
    <b v="0"/>
    <n v="42"/>
    <b v="1"/>
    <s v="theater/plays"/>
    <x v="607"/>
    <n v="24.285714285714285"/>
    <x v="1"/>
    <x v="6"/>
    <d v="2015-08-07T09:27:53"/>
    <d v="2015-09-04T09:27:53"/>
  </r>
  <r>
    <x v="30"/>
    <n v="2620"/>
    <x v="0"/>
    <s v="GB"/>
    <s v="GBP"/>
    <n v="1462224398"/>
    <n v="1459632398"/>
    <b v="0"/>
    <n v="64"/>
    <b v="1"/>
    <s v="theater/plays"/>
    <x v="2131"/>
    <n v="40.9375"/>
    <x v="1"/>
    <x v="6"/>
    <d v="2016-04-02T21:26:38"/>
    <d v="2016-05-02T21:26:38"/>
  </r>
  <r>
    <x v="15"/>
    <n v="1527.5"/>
    <x v="0"/>
    <s v="US"/>
    <s v="USD"/>
    <n v="1400796420"/>
    <n v="1398342170"/>
    <b v="0"/>
    <n v="25"/>
    <b v="1"/>
    <s v="theater/plays"/>
    <x v="2118"/>
    <n v="61.1"/>
    <x v="1"/>
    <x v="6"/>
    <d v="2014-04-24T12:22:50"/>
    <d v="2014-05-22T22:07:00"/>
  </r>
  <r>
    <x v="414"/>
    <n v="773"/>
    <x v="0"/>
    <s v="GB"/>
    <s v="GBP"/>
    <n v="1403964324"/>
    <n v="1401372324"/>
    <b v="0"/>
    <n v="20"/>
    <b v="1"/>
    <s v="theater/plays"/>
    <x v="31"/>
    <n v="38.65"/>
    <x v="1"/>
    <x v="6"/>
    <d v="2014-05-29T14:05:24"/>
    <d v="2014-06-28T14:05:24"/>
  </r>
  <r>
    <x v="62"/>
    <n v="5845"/>
    <x v="0"/>
    <s v="US"/>
    <s v="USD"/>
    <n v="1439337600"/>
    <n v="1436575280"/>
    <b v="0"/>
    <n v="104"/>
    <b v="1"/>
    <s v="theater/plays"/>
    <x v="2589"/>
    <n v="56.20192307692308"/>
    <x v="1"/>
    <x v="6"/>
    <d v="2015-07-11T00:41:20"/>
    <d v="2015-08-12T00:00:00"/>
  </r>
  <r>
    <x v="10"/>
    <n v="5671.11"/>
    <x v="0"/>
    <s v="US"/>
    <s v="USD"/>
    <n v="1423674000"/>
    <n v="1421025159"/>
    <b v="0"/>
    <n v="53"/>
    <b v="1"/>
    <s v="theater/plays"/>
    <x v="2590"/>
    <n v="107.00207547169811"/>
    <x v="1"/>
    <x v="6"/>
    <d v="2015-01-12T01:12:39"/>
    <d v="2015-02-11T17:00:00"/>
  </r>
  <r>
    <x v="262"/>
    <n v="2400"/>
    <x v="0"/>
    <s v="IT"/>
    <s v="EUR"/>
    <n v="1479382594"/>
    <n v="1476786994"/>
    <b v="0"/>
    <n v="14"/>
    <b v="1"/>
    <s v="theater/plays"/>
    <x v="31"/>
    <n v="171.42857142857142"/>
    <x v="1"/>
    <x v="6"/>
    <d v="2016-10-18T10:36:34"/>
    <d v="2016-11-17T11:36:34"/>
  </r>
  <r>
    <x v="41"/>
    <n v="2210"/>
    <x v="0"/>
    <s v="GB"/>
    <s v="GBP"/>
    <n v="1408289724"/>
    <n v="1403105724"/>
    <b v="0"/>
    <n v="20"/>
    <b v="1"/>
    <s v="theater/plays"/>
    <x v="2419"/>
    <n v="110.5"/>
    <x v="1"/>
    <x v="6"/>
    <d v="2014-06-18T15:35:24"/>
    <d v="2014-08-17T15:35:24"/>
  </r>
  <r>
    <x v="57"/>
    <n v="100036"/>
    <x v="0"/>
    <s v="US"/>
    <s v="USD"/>
    <n v="1399271911"/>
    <n v="1396334311"/>
    <b v="0"/>
    <n v="558"/>
    <b v="1"/>
    <s v="theater/plays"/>
    <x v="2591"/>
    <n v="179.27598566308242"/>
    <x v="1"/>
    <x v="6"/>
    <d v="2014-04-01T06:38:31"/>
    <d v="2014-05-05T06:38:31"/>
  </r>
  <r>
    <x v="18"/>
    <n v="504"/>
    <x v="0"/>
    <s v="GB"/>
    <s v="GBP"/>
    <n v="1435352400"/>
    <n v="1431718575"/>
    <b v="0"/>
    <n v="22"/>
    <b v="1"/>
    <s v="theater/plays"/>
    <x v="2592"/>
    <n v="22.90909090909091"/>
    <x v="1"/>
    <x v="6"/>
    <d v="2015-05-15T19:36:15"/>
    <d v="2015-06-26T21:00:00"/>
  </r>
  <r>
    <x v="28"/>
    <n v="1035"/>
    <x v="0"/>
    <s v="AU"/>
    <s v="AUD"/>
    <n v="1438333080"/>
    <n v="1436408308"/>
    <b v="0"/>
    <n v="24"/>
    <b v="1"/>
    <s v="theater/plays"/>
    <x v="991"/>
    <n v="43.125"/>
    <x v="1"/>
    <x v="6"/>
    <d v="2015-07-09T02:18:28"/>
    <d v="2015-07-31T08:58:00"/>
  </r>
  <r>
    <x v="50"/>
    <n v="3470"/>
    <x v="0"/>
    <s v="CA"/>
    <s v="CAD"/>
    <n v="1432694700"/>
    <n v="1429651266"/>
    <b v="0"/>
    <n v="74"/>
    <b v="1"/>
    <s v="theater/plays"/>
    <x v="2593"/>
    <n v="46.891891891891895"/>
    <x v="1"/>
    <x v="6"/>
    <d v="2015-04-21T21:21:06"/>
    <d v="2015-05-27T02:45:00"/>
  </r>
  <r>
    <x v="30"/>
    <n v="2560"/>
    <x v="0"/>
    <s v="US"/>
    <s v="USD"/>
    <n v="1438799760"/>
    <n v="1437236378"/>
    <b v="0"/>
    <n v="54"/>
    <b v="1"/>
    <s v="theater/plays"/>
    <x v="2122"/>
    <n v="47.407407407407405"/>
    <x v="1"/>
    <x v="6"/>
    <d v="2015-07-18T16:19:38"/>
    <d v="2015-08-05T18:36:00"/>
  </r>
  <r>
    <x v="415"/>
    <n v="469"/>
    <x v="0"/>
    <s v="GB"/>
    <s v="GBP"/>
    <n v="1457906400"/>
    <n v="1457115427"/>
    <b v="0"/>
    <n v="31"/>
    <b v="1"/>
    <s v="theater/plays"/>
    <x v="2594"/>
    <n v="15.129032258064516"/>
    <x v="1"/>
    <x v="6"/>
    <d v="2016-03-04T18:17:07"/>
    <d v="2016-03-13T22:00:00"/>
  </r>
  <r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x v="6"/>
    <d v="2016-07-04T16:07:36"/>
    <d v="2016-08-01T19:00:00"/>
  </r>
  <r>
    <x v="28"/>
    <n v="1005"/>
    <x v="0"/>
    <s v="GB"/>
    <s v="GBP"/>
    <n v="1444060800"/>
    <n v="1440082649"/>
    <b v="0"/>
    <n v="17"/>
    <b v="1"/>
    <s v="theater/plays"/>
    <x v="10"/>
    <n v="59.117647058823529"/>
    <x v="1"/>
    <x v="6"/>
    <d v="2015-08-20T14:57:29"/>
    <d v="2015-10-05T16:00:00"/>
  </r>
  <r>
    <x v="42"/>
    <n v="1175"/>
    <x v="0"/>
    <s v="US"/>
    <s v="USD"/>
    <n v="1420048208"/>
    <n v="1417456208"/>
    <b v="0"/>
    <n v="12"/>
    <b v="1"/>
    <s v="theater/plays"/>
    <x v="2596"/>
    <n v="97.916666666666671"/>
    <x v="1"/>
    <x v="6"/>
    <d v="2014-12-01T17:50:08"/>
    <d v="2014-12-31T17:50:08"/>
  </r>
  <r>
    <x v="13"/>
    <n v="2095"/>
    <x v="0"/>
    <s v="GB"/>
    <s v="GBP"/>
    <n v="1422015083"/>
    <n v="1419423083"/>
    <b v="0"/>
    <n v="38"/>
    <b v="1"/>
    <s v="theater/plays"/>
    <x v="2430"/>
    <n v="55.131578947368418"/>
    <x v="1"/>
    <x v="6"/>
    <d v="2014-12-24T12:11:23"/>
    <d v="2015-01-23T12:11:23"/>
  </r>
  <r>
    <x v="28"/>
    <n v="1088"/>
    <x v="0"/>
    <s v="GB"/>
    <s v="GBP"/>
    <n v="1433964444"/>
    <n v="1431372444"/>
    <b v="0"/>
    <n v="41"/>
    <b v="1"/>
    <s v="theater/plays"/>
    <x v="2597"/>
    <n v="26.536585365853657"/>
    <x v="1"/>
    <x v="6"/>
    <d v="2015-05-11T19:27:24"/>
    <d v="2015-06-10T19:27:24"/>
  </r>
  <r>
    <x v="28"/>
    <n v="1110"/>
    <x v="0"/>
    <s v="US"/>
    <s v="USD"/>
    <n v="1410975994"/>
    <n v="1408383994"/>
    <b v="0"/>
    <n v="19"/>
    <b v="1"/>
    <s v="theater/plays"/>
    <x v="2598"/>
    <n v="58.421052631578945"/>
    <x v="1"/>
    <x v="6"/>
    <d v="2014-08-18T17:46:34"/>
    <d v="2014-09-17T17:46:34"/>
  </r>
  <r>
    <x v="10"/>
    <n v="5024"/>
    <x v="0"/>
    <s v="US"/>
    <s v="USD"/>
    <n v="1420734696"/>
    <n v="1418142696"/>
    <b v="0"/>
    <n v="41"/>
    <b v="1"/>
    <s v="theater/plays"/>
    <x v="2599"/>
    <n v="122.53658536585365"/>
    <x v="1"/>
    <x v="6"/>
    <d v="2014-12-09T16:31:36"/>
    <d v="2015-01-08T16:31:36"/>
  </r>
  <r>
    <x v="13"/>
    <n v="2287"/>
    <x v="0"/>
    <s v="US"/>
    <s v="USD"/>
    <n v="1420009200"/>
    <n v="1417593483"/>
    <b v="0"/>
    <n v="26"/>
    <b v="1"/>
    <s v="theater/plays"/>
    <x v="2600"/>
    <n v="87.961538461538467"/>
    <x v="1"/>
    <x v="6"/>
    <d v="2014-12-03T07:58:03"/>
    <d v="2014-12-31T07:00:00"/>
  </r>
  <r>
    <x v="15"/>
    <n v="1831"/>
    <x v="0"/>
    <s v="GB"/>
    <s v="GBP"/>
    <n v="1414701413"/>
    <n v="1412109413"/>
    <b v="0"/>
    <n v="25"/>
    <b v="1"/>
    <s v="theater/plays"/>
    <x v="2601"/>
    <n v="73.239999999999995"/>
    <x v="1"/>
    <x v="6"/>
    <d v="2014-09-30T20:36:53"/>
    <d v="2014-10-30T20:36:53"/>
  </r>
  <r>
    <x v="2"/>
    <n v="500"/>
    <x v="0"/>
    <s v="GB"/>
    <s v="GBP"/>
    <n v="1434894082"/>
    <n v="1432302082"/>
    <b v="0"/>
    <n v="9"/>
    <b v="1"/>
    <s v="theater/plays"/>
    <x v="31"/>
    <n v="55.555555555555557"/>
    <x v="1"/>
    <x v="6"/>
    <d v="2015-05-22T13:41:22"/>
    <d v="2015-06-21T13:41:22"/>
  </r>
  <r>
    <x v="9"/>
    <n v="3084"/>
    <x v="0"/>
    <s v="GB"/>
    <s v="GBP"/>
    <n v="1415440846"/>
    <n v="1412845246"/>
    <b v="0"/>
    <n v="78"/>
    <b v="1"/>
    <s v="theater/plays"/>
    <x v="2602"/>
    <n v="39.53846153846154"/>
    <x v="1"/>
    <x v="6"/>
    <d v="2014-10-09T09:00:46"/>
    <d v="2014-11-08T10:00:46"/>
  </r>
  <r>
    <x v="238"/>
    <n v="6155"/>
    <x v="0"/>
    <s v="US"/>
    <s v="USD"/>
    <n v="1415921848"/>
    <n v="1413326248"/>
    <b v="0"/>
    <n v="45"/>
    <b v="1"/>
    <s v="theater/plays"/>
    <x v="2603"/>
    <n v="136.77777777777777"/>
    <x v="1"/>
    <x v="6"/>
    <d v="2014-10-14T22:37:28"/>
    <d v="2014-11-13T23:37:28"/>
  </r>
  <r>
    <x v="3"/>
    <n v="10133"/>
    <x v="0"/>
    <s v="US"/>
    <s v="USD"/>
    <n v="1470887940"/>
    <n v="1468176527"/>
    <b v="0"/>
    <n v="102"/>
    <b v="1"/>
    <s v="theater/plays"/>
    <x v="2604"/>
    <n v="99.343137254901961"/>
    <x v="1"/>
    <x v="6"/>
    <d v="2016-07-10T18:48:47"/>
    <d v="2016-08-11T03:59:00"/>
  </r>
  <r>
    <x v="213"/>
    <n v="100"/>
    <x v="0"/>
    <s v="US"/>
    <s v="USD"/>
    <n v="1480947054"/>
    <n v="1475759454"/>
    <b v="0"/>
    <n v="5"/>
    <b v="1"/>
    <s v="theater/plays"/>
    <x v="31"/>
    <n v="20"/>
    <x v="1"/>
    <x v="6"/>
    <d v="2016-10-06T13:10:54"/>
    <d v="2016-12-05T14:10:54"/>
  </r>
  <r>
    <x v="20"/>
    <n v="780"/>
    <x v="0"/>
    <s v="US"/>
    <s v="USD"/>
    <n v="1430029680"/>
    <n v="1427741583"/>
    <b v="0"/>
    <n v="27"/>
    <b v="1"/>
    <s v="theater/plays"/>
    <x v="2129"/>
    <n v="28.888888888888889"/>
    <x v="1"/>
    <x v="6"/>
    <d v="2015-03-30T18:53:03"/>
    <d v="2015-04-26T06:28:00"/>
  </r>
  <r>
    <x v="15"/>
    <n v="1500.2"/>
    <x v="0"/>
    <s v="GB"/>
    <s v="GBP"/>
    <n v="1462037777"/>
    <n v="1459445777"/>
    <b v="0"/>
    <n v="37"/>
    <b v="1"/>
    <s v="theater/plays"/>
    <x v="2605"/>
    <n v="40.545945945945945"/>
    <x v="1"/>
    <x v="6"/>
    <d v="2016-03-31T17:36:17"/>
    <d v="2016-04-30T17:36:17"/>
  </r>
  <r>
    <x v="2"/>
    <n v="500"/>
    <x v="0"/>
    <s v="GB"/>
    <s v="GBP"/>
    <n v="1459444656"/>
    <n v="1456856256"/>
    <b v="0"/>
    <n v="14"/>
    <b v="1"/>
    <s v="theater/plays"/>
    <x v="31"/>
    <n v="35.714285714285715"/>
    <x v="1"/>
    <x v="6"/>
    <d v="2016-03-01T18:17:36"/>
    <d v="2016-03-31T17:17:36"/>
  </r>
  <r>
    <x v="42"/>
    <n v="1025"/>
    <x v="0"/>
    <s v="US"/>
    <s v="USD"/>
    <n v="1425185940"/>
    <n v="1421900022"/>
    <b v="0"/>
    <n v="27"/>
    <b v="1"/>
    <s v="theater/plays"/>
    <x v="2606"/>
    <n v="37.962962962962962"/>
    <x v="1"/>
    <x v="6"/>
    <d v="2015-01-22T04:13:42"/>
    <d v="2015-03-01T04:59:00"/>
  </r>
  <r>
    <x v="15"/>
    <n v="1500"/>
    <x v="0"/>
    <s v="GB"/>
    <s v="GBP"/>
    <n v="1406719110"/>
    <n v="1405509510"/>
    <b v="0"/>
    <n v="45"/>
    <b v="1"/>
    <s v="theater/plays"/>
    <x v="31"/>
    <n v="33.333333333333336"/>
    <x v="1"/>
    <x v="6"/>
    <d v="2014-07-16T11:18:30"/>
    <d v="2014-07-30T11:18:30"/>
  </r>
  <r>
    <x v="28"/>
    <n v="2870"/>
    <x v="0"/>
    <s v="US"/>
    <s v="USD"/>
    <n v="1459822682"/>
    <n v="1458613082"/>
    <b v="0"/>
    <n v="49"/>
    <b v="1"/>
    <s v="theater/plays"/>
    <x v="2607"/>
    <n v="58.571428571428569"/>
    <x v="1"/>
    <x v="6"/>
    <d v="2016-03-22T02:18:02"/>
    <d v="2016-04-05T02:18:02"/>
  </r>
  <r>
    <x v="9"/>
    <n v="3255"/>
    <x v="0"/>
    <s v="US"/>
    <s v="USD"/>
    <n v="1460970805"/>
    <n v="1455790405"/>
    <b v="0"/>
    <n v="24"/>
    <b v="1"/>
    <s v="theater/plays"/>
    <x v="2508"/>
    <n v="135.625"/>
    <x v="1"/>
    <x v="6"/>
    <d v="2016-02-18T10:13:25"/>
    <d v="2016-04-18T09:13:25"/>
  </r>
  <r>
    <x v="9"/>
    <n v="3465"/>
    <x v="0"/>
    <s v="GB"/>
    <s v="GBP"/>
    <n v="1436772944"/>
    <n v="1434180944"/>
    <b v="0"/>
    <n v="112"/>
    <b v="1"/>
    <s v="theater/plays"/>
    <x v="2113"/>
    <n v="30.9375"/>
    <x v="1"/>
    <x v="6"/>
    <d v="2015-06-13T07:35:44"/>
    <d v="2015-07-13T07:35:44"/>
  </r>
  <r>
    <x v="104"/>
    <n v="4050"/>
    <x v="0"/>
    <s v="US"/>
    <s v="USD"/>
    <n v="1419181890"/>
    <n v="1416589890"/>
    <b v="0"/>
    <n v="23"/>
    <b v="1"/>
    <s v="theater/plays"/>
    <x v="2608"/>
    <n v="176.08695652173913"/>
    <x v="1"/>
    <x v="6"/>
    <d v="2014-11-21T17:11:30"/>
    <d v="2014-12-21T17:11:30"/>
  </r>
  <r>
    <x v="51"/>
    <n v="8207"/>
    <x v="0"/>
    <s v="US"/>
    <s v="USD"/>
    <n v="1474649070"/>
    <n v="1469465070"/>
    <b v="0"/>
    <n v="54"/>
    <b v="1"/>
    <s v="theater/plays"/>
    <x v="2609"/>
    <n v="151.9814814814815"/>
    <x v="1"/>
    <x v="6"/>
    <d v="2016-07-25T16:44:30"/>
    <d v="2016-09-23T16:44:30"/>
  </r>
  <r>
    <x v="2"/>
    <n v="633"/>
    <x v="0"/>
    <s v="GB"/>
    <s v="GBP"/>
    <n v="1467054000"/>
    <n v="1463144254"/>
    <b v="0"/>
    <n v="28"/>
    <b v="1"/>
    <s v="theater/plays"/>
    <x v="2610"/>
    <n v="22.607142857142858"/>
    <x v="1"/>
    <x v="6"/>
    <d v="2016-05-13T12:57:34"/>
    <d v="2016-06-27T19:00:00"/>
  </r>
  <r>
    <x v="48"/>
    <n v="201"/>
    <x v="0"/>
    <s v="GB"/>
    <s v="GBP"/>
    <n v="1430348400"/>
    <n v="1428436410"/>
    <b v="0"/>
    <n v="11"/>
    <b v="1"/>
    <s v="theater/plays"/>
    <x v="10"/>
    <n v="18.272727272727273"/>
    <x v="1"/>
    <x v="6"/>
    <d v="2015-04-07T19:53:30"/>
    <d v="2015-04-29T23:00:00"/>
  </r>
  <r>
    <x v="23"/>
    <n v="5100"/>
    <x v="0"/>
    <s v="US"/>
    <s v="USD"/>
    <n v="1432654347"/>
    <n v="1430494347"/>
    <b v="0"/>
    <n v="62"/>
    <b v="1"/>
    <s v="theater/plays"/>
    <x v="1901"/>
    <n v="82.258064516129039"/>
    <x v="1"/>
    <x v="6"/>
    <d v="2015-05-01T15:32:27"/>
    <d v="2015-05-26T15:32:27"/>
  </r>
  <r>
    <x v="10"/>
    <n v="5003"/>
    <x v="0"/>
    <s v="GB"/>
    <s v="GBP"/>
    <n v="1413792034"/>
    <n v="1411200034"/>
    <b v="0"/>
    <n v="73"/>
    <b v="1"/>
    <s v="theater/plays"/>
    <x v="2611"/>
    <n v="68.534246575342465"/>
    <x v="1"/>
    <x v="6"/>
    <d v="2014-09-20T08:00:34"/>
    <d v="2014-10-20T08:00:34"/>
  </r>
  <r>
    <x v="176"/>
    <n v="1225"/>
    <x v="0"/>
    <s v="US"/>
    <s v="USD"/>
    <n v="1422075540"/>
    <n v="1419979544"/>
    <b v="0"/>
    <n v="18"/>
    <b v="1"/>
    <s v="theater/plays"/>
    <x v="1290"/>
    <n v="68.055555555555557"/>
    <x v="1"/>
    <x v="6"/>
    <d v="2014-12-30T22:45:44"/>
    <d v="2015-01-24T04:59:00"/>
  </r>
  <r>
    <x v="13"/>
    <n v="2545"/>
    <x v="0"/>
    <s v="US"/>
    <s v="USD"/>
    <n v="1423630740"/>
    <n v="1418673307"/>
    <b v="0"/>
    <n v="35"/>
    <b v="1"/>
    <s v="theater/plays"/>
    <x v="2612"/>
    <n v="72.714285714285708"/>
    <x v="1"/>
    <x v="6"/>
    <d v="2014-12-15T19:55:07"/>
    <d v="2015-02-11T04:59:00"/>
  </r>
  <r>
    <x v="9"/>
    <n v="3319"/>
    <x v="0"/>
    <s v="US"/>
    <s v="USD"/>
    <n v="1420489560"/>
    <n v="1417469639"/>
    <b v="0"/>
    <n v="43"/>
    <b v="1"/>
    <s v="theater/plays"/>
    <x v="2613"/>
    <n v="77.186046511627907"/>
    <x v="1"/>
    <x v="6"/>
    <d v="2014-12-01T21:33:59"/>
    <d v="2015-01-05T20:26:00"/>
  </r>
  <r>
    <x v="183"/>
    <n v="2015"/>
    <x v="0"/>
    <s v="US"/>
    <s v="USD"/>
    <n v="1472952982"/>
    <n v="1470792982"/>
    <b v="0"/>
    <n v="36"/>
    <b v="1"/>
    <s v="theater/plays"/>
    <x v="2614"/>
    <n v="55.972222222222221"/>
    <x v="1"/>
    <x v="6"/>
    <d v="2016-08-10T01:36:22"/>
    <d v="2016-09-04T01:36:22"/>
  </r>
  <r>
    <x v="27"/>
    <n v="3081"/>
    <x v="0"/>
    <s v="US"/>
    <s v="USD"/>
    <n v="1426229940"/>
    <n v="1423959123"/>
    <b v="0"/>
    <n v="62"/>
    <b v="1"/>
    <s v="theater/plays"/>
    <x v="23"/>
    <n v="49.693548387096776"/>
    <x v="1"/>
    <x v="6"/>
    <d v="2015-02-15T00:12:03"/>
    <d v="2015-03-13T06:59:00"/>
  </r>
  <r>
    <x v="184"/>
    <n v="1185"/>
    <x v="0"/>
    <s v="CA"/>
    <s v="CAD"/>
    <n v="1409072982"/>
    <n v="1407258582"/>
    <b v="0"/>
    <n v="15"/>
    <b v="1"/>
    <s v="theater/plays"/>
    <x v="2615"/>
    <n v="79"/>
    <x v="1"/>
    <x v="6"/>
    <d v="2014-08-05T17:09:42"/>
    <d v="2014-08-26T17:09:42"/>
  </r>
  <r>
    <x v="30"/>
    <n v="2565"/>
    <x v="0"/>
    <s v="US"/>
    <s v="USD"/>
    <n v="1456984740"/>
    <n v="1455717790"/>
    <b v="0"/>
    <n v="33"/>
    <b v="1"/>
    <s v="theater/plays"/>
    <x v="946"/>
    <n v="77.727272727272734"/>
    <x v="1"/>
    <x v="6"/>
    <d v="2016-02-17T14:03:10"/>
    <d v="2016-03-03T05:59:00"/>
  </r>
  <r>
    <x v="28"/>
    <n v="1101"/>
    <x v="0"/>
    <s v="US"/>
    <s v="USD"/>
    <n v="1409720340"/>
    <n v="1408129822"/>
    <b v="0"/>
    <n v="27"/>
    <b v="1"/>
    <s v="theater/plays"/>
    <x v="2616"/>
    <n v="40.777777777777779"/>
    <x v="1"/>
    <x v="6"/>
    <d v="2014-08-15T19:10:22"/>
    <d v="2014-09-03T04:59:00"/>
  </r>
  <r>
    <x v="2"/>
    <n v="1010"/>
    <x v="0"/>
    <s v="US"/>
    <s v="USD"/>
    <n v="1440892800"/>
    <n v="1438715077"/>
    <b v="0"/>
    <n v="17"/>
    <b v="1"/>
    <s v="theater/plays"/>
    <x v="2539"/>
    <n v="59.411764705882355"/>
    <x v="1"/>
    <x v="6"/>
    <d v="2015-08-04T19:04:37"/>
    <d v="2015-08-30T00:00:00"/>
  </r>
  <r>
    <x v="185"/>
    <n v="13"/>
    <x v="0"/>
    <s v="US"/>
    <s v="USD"/>
    <n v="1476390164"/>
    <n v="1473970964"/>
    <b v="0"/>
    <n v="4"/>
    <b v="1"/>
    <s v="theater/plays"/>
    <x v="2129"/>
    <n v="3.25"/>
    <x v="1"/>
    <x v="6"/>
    <d v="2016-09-15T20:22:44"/>
    <d v="2016-10-13T20:22:44"/>
  </r>
  <r>
    <x v="13"/>
    <n v="2087"/>
    <x v="0"/>
    <s v="GB"/>
    <s v="GBP"/>
    <n v="1421452682"/>
    <n v="1418860682"/>
    <b v="0"/>
    <n v="53"/>
    <b v="1"/>
    <s v="theater/plays"/>
    <x v="2469"/>
    <n v="39.377358490566039"/>
    <x v="1"/>
    <x v="6"/>
    <d v="2014-12-17T23:58:02"/>
    <d v="2015-01-16T23:58:02"/>
  </r>
  <r>
    <x v="23"/>
    <n v="4002"/>
    <x v="0"/>
    <s v="US"/>
    <s v="USD"/>
    <n v="1463520479"/>
    <n v="1458336479"/>
    <b v="0"/>
    <n v="49"/>
    <b v="1"/>
    <s v="theater/plays"/>
    <x v="2383"/>
    <n v="81.673469387755105"/>
    <x v="1"/>
    <x v="6"/>
    <d v="2016-03-18T21:27:59"/>
    <d v="2016-05-17T21:27:59"/>
  </r>
  <r>
    <x v="15"/>
    <n v="2560"/>
    <x v="0"/>
    <s v="US"/>
    <s v="USD"/>
    <n v="1446759880"/>
    <n v="1444164280"/>
    <b v="0"/>
    <n v="57"/>
    <b v="1"/>
    <s v="theater/plays"/>
    <x v="2617"/>
    <n v="44.912280701754383"/>
    <x v="1"/>
    <x v="6"/>
    <d v="2015-10-06T20:44:40"/>
    <d v="2015-11-05T21:44:40"/>
  </r>
  <r>
    <x v="9"/>
    <n v="3385"/>
    <x v="0"/>
    <s v="US"/>
    <s v="USD"/>
    <n v="1461913140"/>
    <n v="1461370956"/>
    <b v="0"/>
    <n v="69"/>
    <b v="1"/>
    <s v="theater/plays"/>
    <x v="2618"/>
    <n v="49.05797101449275"/>
    <x v="1"/>
    <x v="6"/>
    <d v="2016-04-23T00:22:36"/>
    <d v="2016-04-29T06:59:00"/>
  </r>
  <r>
    <x v="49"/>
    <n v="460"/>
    <x v="0"/>
    <s v="GB"/>
    <s v="GBP"/>
    <n v="1455390126"/>
    <n v="1452798126"/>
    <b v="0"/>
    <n v="15"/>
    <b v="1"/>
    <s v="theater/plays"/>
    <x v="2498"/>
    <n v="30.666666666666668"/>
    <x v="1"/>
    <x v="6"/>
    <d v="2016-01-14T19:02:06"/>
    <d v="2016-02-13T19:02:06"/>
  </r>
  <r>
    <x v="9"/>
    <n v="3908"/>
    <x v="0"/>
    <s v="GB"/>
    <s v="GBP"/>
    <n v="1471185057"/>
    <n v="1468593057"/>
    <b v="0"/>
    <n v="64"/>
    <b v="1"/>
    <s v="theater/plays"/>
    <x v="2619"/>
    <n v="61.0625"/>
    <x v="1"/>
    <x v="6"/>
    <d v="2016-07-15T14:30:57"/>
    <d v="2016-08-14T14:30:57"/>
  </r>
  <r>
    <x v="131"/>
    <n v="580"/>
    <x v="0"/>
    <s v="GB"/>
    <s v="GBP"/>
    <n v="1450137600"/>
    <n v="1448924882"/>
    <b v="0"/>
    <n v="20"/>
    <b v="1"/>
    <s v="theater/plays"/>
    <x v="2620"/>
    <n v="29"/>
    <x v="1"/>
    <x v="6"/>
    <d v="2015-11-30T23:08:02"/>
    <d v="2015-12-15T00:00:00"/>
  </r>
  <r>
    <x v="134"/>
    <n v="800"/>
    <x v="0"/>
    <s v="GB"/>
    <s v="GBP"/>
    <n v="1466172000"/>
    <n v="1463418090"/>
    <b v="0"/>
    <n v="27"/>
    <b v="1"/>
    <s v="theater/plays"/>
    <x v="31"/>
    <n v="29.62962962962963"/>
    <x v="1"/>
    <x v="6"/>
    <d v="2016-05-16T17:01:30"/>
    <d v="2016-06-17T14:00:00"/>
  </r>
  <r>
    <x v="416"/>
    <n v="3005"/>
    <x v="0"/>
    <s v="GB"/>
    <s v="GBP"/>
    <n v="1459378085"/>
    <n v="1456789685"/>
    <b v="0"/>
    <n v="21"/>
    <b v="1"/>
    <s v="theater/plays"/>
    <x v="2621"/>
    <n v="143.0952380952381"/>
    <x v="1"/>
    <x v="6"/>
    <d v="2016-02-29T23:48:05"/>
    <d v="2016-03-30T22:48:05"/>
  </r>
  <r>
    <x v="28"/>
    <n v="1623"/>
    <x v="0"/>
    <s v="GB"/>
    <s v="GBP"/>
    <n v="1439806936"/>
    <n v="1437214936"/>
    <b v="0"/>
    <n v="31"/>
    <b v="1"/>
    <s v="theater/plays"/>
    <x v="2622"/>
    <n v="52.354838709677416"/>
    <x v="1"/>
    <x v="6"/>
    <d v="2015-07-18T10:22:16"/>
    <d v="2015-08-17T10:22:16"/>
  </r>
  <r>
    <x v="30"/>
    <n v="3400"/>
    <x v="0"/>
    <s v="GB"/>
    <s v="GBP"/>
    <n v="1428483201"/>
    <n v="1425891201"/>
    <b v="0"/>
    <n v="51"/>
    <b v="1"/>
    <s v="theater/plays"/>
    <x v="1627"/>
    <n v="66.666666666666671"/>
    <x v="1"/>
    <x v="6"/>
    <d v="2015-03-09T08:53:21"/>
    <d v="2015-04-08T08:53:21"/>
  </r>
  <r>
    <x v="10"/>
    <n v="7220"/>
    <x v="0"/>
    <s v="CA"/>
    <s v="CAD"/>
    <n v="1402334811"/>
    <n v="1401470811"/>
    <b v="0"/>
    <n v="57"/>
    <b v="1"/>
    <s v="theater/plays"/>
    <x v="2623"/>
    <n v="126.66666666666667"/>
    <x v="1"/>
    <x v="6"/>
    <d v="2014-05-30T17:26:51"/>
    <d v="2014-06-09T17:26:51"/>
  </r>
  <r>
    <x v="21"/>
    <n v="1250"/>
    <x v="0"/>
    <s v="US"/>
    <s v="USD"/>
    <n v="1403964574"/>
    <n v="1401372574"/>
    <b v="0"/>
    <n v="20"/>
    <b v="1"/>
    <s v="theater/plays"/>
    <x v="31"/>
    <n v="62.5"/>
    <x v="1"/>
    <x v="6"/>
    <d v="2014-05-29T14:09:34"/>
    <d v="2014-06-28T14:09:34"/>
  </r>
  <r>
    <x v="30"/>
    <n v="2520"/>
    <x v="0"/>
    <s v="US"/>
    <s v="USD"/>
    <n v="1434675616"/>
    <n v="1432083616"/>
    <b v="0"/>
    <n v="71"/>
    <b v="1"/>
    <s v="theater/plays"/>
    <x v="2624"/>
    <n v="35.492957746478872"/>
    <x v="1"/>
    <x v="6"/>
    <d v="2015-05-20T01:00:16"/>
    <d v="2015-06-19T01:00:16"/>
  </r>
  <r>
    <x v="30"/>
    <n v="2670"/>
    <x v="0"/>
    <s v="GB"/>
    <s v="GBP"/>
    <n v="1449756896"/>
    <n v="1447164896"/>
    <b v="0"/>
    <n v="72"/>
    <b v="1"/>
    <s v="theater/plays"/>
    <x v="2020"/>
    <n v="37.083333333333336"/>
    <x v="1"/>
    <x v="6"/>
    <d v="2015-11-10T14:14:56"/>
    <d v="2015-12-10T14:14:56"/>
  </r>
  <r>
    <x v="30"/>
    <n v="3120"/>
    <x v="0"/>
    <s v="GB"/>
    <s v="GBP"/>
    <n v="1426801664"/>
    <n v="1424213264"/>
    <b v="0"/>
    <n v="45"/>
    <b v="1"/>
    <s v="theater/plays"/>
    <x v="2387"/>
    <n v="69.333333333333329"/>
    <x v="1"/>
    <x v="6"/>
    <d v="2015-02-17T22:47:44"/>
    <d v="2015-03-19T21:47:44"/>
  </r>
  <r>
    <x v="417"/>
    <n v="880"/>
    <x v="0"/>
    <s v="GB"/>
    <s v="GBP"/>
    <n v="1488240000"/>
    <n v="1486996729"/>
    <b v="0"/>
    <n v="51"/>
    <b v="1"/>
    <s v="theater/plays"/>
    <x v="2625"/>
    <n v="17.254901960784313"/>
    <x v="1"/>
    <x v="6"/>
    <d v="2017-02-13T14:38:49"/>
    <d v="2017-02-28T00:00:00"/>
  </r>
  <r>
    <x v="13"/>
    <n v="2020"/>
    <x v="0"/>
    <s v="GB"/>
    <s v="GBP"/>
    <n v="1433343850"/>
    <n v="1430751850"/>
    <b v="0"/>
    <n v="56"/>
    <b v="1"/>
    <s v="theater/plays"/>
    <x v="50"/>
    <n v="36.071428571428569"/>
    <x v="1"/>
    <x v="6"/>
    <d v="2015-05-04T15:04:10"/>
    <d v="2015-06-03T15:04:10"/>
  </r>
  <r>
    <x v="28"/>
    <n v="1130"/>
    <x v="0"/>
    <s v="US"/>
    <s v="USD"/>
    <n v="1479592800"/>
    <n v="1476760226"/>
    <b v="0"/>
    <n v="17"/>
    <b v="1"/>
    <s v="theater/plays"/>
    <x v="1246"/>
    <n v="66.470588235294116"/>
    <x v="1"/>
    <x v="6"/>
    <d v="2016-10-18T03:10:26"/>
    <d v="2016-11-19T22:00:00"/>
  </r>
  <r>
    <x v="124"/>
    <n v="11045"/>
    <x v="0"/>
    <s v="US"/>
    <s v="USD"/>
    <n v="1425528000"/>
    <n v="1422916261"/>
    <b v="0"/>
    <n v="197"/>
    <b v="1"/>
    <s v="theater/plays"/>
    <x v="2626"/>
    <n v="56.065989847715734"/>
    <x v="1"/>
    <x v="6"/>
    <d v="2015-02-02T22:31:01"/>
    <d v="2015-03-05T04:00:00"/>
  </r>
  <r>
    <x v="9"/>
    <n v="3292"/>
    <x v="0"/>
    <s v="US"/>
    <s v="USD"/>
    <n v="1475269200"/>
    <n v="1473200844"/>
    <b v="0"/>
    <n v="70"/>
    <b v="1"/>
    <s v="theater/plays"/>
    <x v="2627"/>
    <n v="47.028571428571432"/>
    <x v="1"/>
    <x v="6"/>
    <d v="2016-09-06T22:27:24"/>
    <d v="2016-09-30T21:00:00"/>
  </r>
  <r>
    <x v="28"/>
    <n v="1000.99"/>
    <x v="0"/>
    <s v="US"/>
    <s v="USD"/>
    <n v="1411874580"/>
    <n v="1409030371"/>
    <b v="0"/>
    <n v="21"/>
    <b v="1"/>
    <s v="theater/plays"/>
    <x v="2628"/>
    <n v="47.666190476190479"/>
    <x v="1"/>
    <x v="6"/>
    <d v="2014-08-26T05:19:31"/>
    <d v="2014-09-28T03:23:00"/>
  </r>
  <r>
    <x v="30"/>
    <n v="3000"/>
    <x v="0"/>
    <s v="US"/>
    <s v="USD"/>
    <n v="1406358000"/>
    <n v="1404841270"/>
    <b v="0"/>
    <n v="34"/>
    <b v="1"/>
    <s v="theater/plays"/>
    <x v="43"/>
    <n v="88.235294117647058"/>
    <x v="1"/>
    <x v="6"/>
    <d v="2014-07-08T17:41:10"/>
    <d v="2014-07-26T07:00:00"/>
  </r>
  <r>
    <x v="9"/>
    <n v="3148"/>
    <x v="0"/>
    <s v="US"/>
    <s v="USD"/>
    <n v="1471977290"/>
    <n v="1466793290"/>
    <b v="0"/>
    <n v="39"/>
    <b v="1"/>
    <s v="theater/plays"/>
    <x v="2629"/>
    <n v="80.717948717948715"/>
    <x v="1"/>
    <x v="6"/>
    <d v="2016-06-24T18:34:50"/>
    <d v="2016-08-23T18:34:50"/>
  </r>
  <r>
    <x v="9"/>
    <n v="3080"/>
    <x v="0"/>
    <s v="GB"/>
    <s v="GBP"/>
    <n v="1435851577"/>
    <n v="1433259577"/>
    <b v="0"/>
    <n v="78"/>
    <b v="1"/>
    <s v="theater/plays"/>
    <x v="2570"/>
    <n v="39.487179487179489"/>
    <x v="1"/>
    <x v="6"/>
    <d v="2015-06-02T15:39:37"/>
    <d v="2015-07-02T15:39:37"/>
  </r>
  <r>
    <x v="23"/>
    <n v="4073"/>
    <x v="0"/>
    <s v="GB"/>
    <s v="GBP"/>
    <n v="1408204857"/>
    <n v="1406390457"/>
    <b v="0"/>
    <n v="48"/>
    <b v="1"/>
    <s v="theater/plays"/>
    <x v="2412"/>
    <n v="84.854166666666671"/>
    <x v="1"/>
    <x v="6"/>
    <d v="2014-07-26T16:00:57"/>
    <d v="2014-08-16T16:00:57"/>
  </r>
  <r>
    <x v="13"/>
    <n v="2000"/>
    <x v="0"/>
    <s v="US"/>
    <s v="USD"/>
    <n v="1463803140"/>
    <n v="1459446487"/>
    <b v="0"/>
    <n v="29"/>
    <b v="1"/>
    <s v="theater/plays"/>
    <x v="31"/>
    <n v="68.965517241379317"/>
    <x v="1"/>
    <x v="6"/>
    <d v="2016-03-31T17:48:07"/>
    <d v="2016-05-21T03:59:00"/>
  </r>
  <r>
    <x v="57"/>
    <n v="0"/>
    <x v="2"/>
    <s v="US"/>
    <s v="USD"/>
    <n v="1450040396"/>
    <n v="1444852796"/>
    <b v="0"/>
    <n v="0"/>
    <b v="0"/>
    <s v="theater/musical"/>
    <x v="109"/>
    <e v="#DIV/0!"/>
    <x v="1"/>
    <x v="40"/>
    <d v="2015-10-14T19:59:56"/>
    <d v="2015-12-13T20:59:56"/>
  </r>
  <r>
    <x v="80"/>
    <n v="2"/>
    <x v="2"/>
    <s v="US"/>
    <s v="USD"/>
    <n v="1462467600"/>
    <n v="1457403364"/>
    <b v="0"/>
    <n v="2"/>
    <b v="0"/>
    <s v="theater/musical"/>
    <x v="2630"/>
    <n v="1"/>
    <x v="1"/>
    <x v="40"/>
    <d v="2016-03-08T02:16:04"/>
    <d v="2016-05-05T17:00:00"/>
  </r>
  <r>
    <x v="9"/>
    <n v="1"/>
    <x v="2"/>
    <s v="GB"/>
    <s v="GBP"/>
    <n v="1417295990"/>
    <n v="1414700390"/>
    <b v="0"/>
    <n v="1"/>
    <b v="0"/>
    <s v="theater/musical"/>
    <x v="108"/>
    <n v="1"/>
    <x v="1"/>
    <x v="40"/>
    <d v="2014-10-30T20:19:50"/>
    <d v="2014-11-29T21:19:50"/>
  </r>
  <r>
    <x v="418"/>
    <n v="8725"/>
    <x v="2"/>
    <s v="US"/>
    <s v="USD"/>
    <n v="1411444740"/>
    <n v="1409335497"/>
    <b v="0"/>
    <n v="59"/>
    <b v="0"/>
    <s v="theater/musical"/>
    <x v="2631"/>
    <n v="147.88135593220338"/>
    <x v="1"/>
    <x v="40"/>
    <d v="2014-08-29T18:04:57"/>
    <d v="2014-09-23T03:59:00"/>
  </r>
  <r>
    <x v="2"/>
    <n v="100"/>
    <x v="2"/>
    <s v="GB"/>
    <s v="GBP"/>
    <n v="1416781749"/>
    <n v="1415053749"/>
    <b v="0"/>
    <n v="1"/>
    <b v="0"/>
    <s v="theater/musical"/>
    <x v="143"/>
    <n v="100"/>
    <x v="1"/>
    <x v="40"/>
    <d v="2014-11-03T22:29:09"/>
    <d v="2014-11-23T22:29:09"/>
  </r>
  <r>
    <x v="10"/>
    <n v="1762"/>
    <x v="2"/>
    <s v="US"/>
    <s v="USD"/>
    <n v="1479517200"/>
    <n v="1475765867"/>
    <b v="0"/>
    <n v="31"/>
    <b v="0"/>
    <s v="theater/musical"/>
    <x v="2632"/>
    <n v="56.838709677419352"/>
    <x v="1"/>
    <x v="40"/>
    <d v="2016-10-06T14:57:47"/>
    <d v="2016-11-19T01:00:00"/>
  </r>
  <r>
    <x v="96"/>
    <n v="3185"/>
    <x v="2"/>
    <s v="CA"/>
    <s v="CAD"/>
    <n v="1484366340"/>
    <n v="1480219174"/>
    <b v="0"/>
    <n v="18"/>
    <b v="0"/>
    <s v="theater/musical"/>
    <x v="2633"/>
    <n v="176.94444444444446"/>
    <x v="1"/>
    <x v="40"/>
    <d v="2016-11-27T03:59:34"/>
    <d v="2017-01-14T03:59:00"/>
  </r>
  <r>
    <x v="8"/>
    <n v="1276"/>
    <x v="2"/>
    <s v="US"/>
    <s v="USD"/>
    <n v="1461186676"/>
    <n v="1458594676"/>
    <b v="0"/>
    <n v="10"/>
    <b v="0"/>
    <s v="theater/musical"/>
    <x v="2634"/>
    <n v="127.6"/>
    <x v="1"/>
    <x v="40"/>
    <d v="2016-03-21T21:11:16"/>
    <d v="2016-04-20T21:11:16"/>
  </r>
  <r>
    <x v="60"/>
    <n v="0"/>
    <x v="2"/>
    <s v="US"/>
    <s v="USD"/>
    <n v="1442248829"/>
    <n v="1439224829"/>
    <b v="0"/>
    <n v="0"/>
    <b v="0"/>
    <s v="theater/musical"/>
    <x v="109"/>
    <e v="#DIV/0!"/>
    <x v="1"/>
    <x v="40"/>
    <d v="2015-08-10T16:40:29"/>
    <d v="2015-09-14T16:40:29"/>
  </r>
  <r>
    <x v="9"/>
    <n v="926"/>
    <x v="2"/>
    <s v="US"/>
    <s v="USD"/>
    <n v="1420130935"/>
    <n v="1417538935"/>
    <b v="0"/>
    <n v="14"/>
    <b v="0"/>
    <s v="theater/musical"/>
    <x v="2635"/>
    <n v="66.142857142857139"/>
    <x v="1"/>
    <x v="40"/>
    <d v="2014-12-02T16:48:55"/>
    <d v="2015-01-01T16:48:55"/>
  </r>
  <r>
    <x v="126"/>
    <n v="216"/>
    <x v="2"/>
    <s v="CA"/>
    <s v="CAD"/>
    <n v="1429456132"/>
    <n v="1424275732"/>
    <b v="0"/>
    <n v="2"/>
    <b v="0"/>
    <s v="theater/musical"/>
    <x v="2636"/>
    <n v="108"/>
    <x v="1"/>
    <x v="40"/>
    <d v="2015-02-18T16:08:52"/>
    <d v="2015-04-19T15:08:52"/>
  </r>
  <r>
    <x v="31"/>
    <n v="1"/>
    <x v="2"/>
    <s v="US"/>
    <s v="USD"/>
    <n v="1475853060"/>
    <n v="1470672906"/>
    <b v="0"/>
    <n v="1"/>
    <b v="0"/>
    <s v="theater/musical"/>
    <x v="524"/>
    <n v="1"/>
    <x v="1"/>
    <x v="40"/>
    <d v="2016-08-08T16:15:06"/>
    <d v="2016-10-07T15:11:00"/>
  </r>
  <r>
    <x v="28"/>
    <n v="55"/>
    <x v="2"/>
    <s v="US"/>
    <s v="USD"/>
    <n v="1431283530"/>
    <n v="1428691530"/>
    <b v="0"/>
    <n v="3"/>
    <b v="0"/>
    <s v="theater/musical"/>
    <x v="148"/>
    <n v="18.333333333333332"/>
    <x v="1"/>
    <x v="40"/>
    <d v="2015-04-10T18:45:30"/>
    <d v="2015-05-10T18:45:30"/>
  </r>
  <r>
    <x v="9"/>
    <n v="0"/>
    <x v="2"/>
    <s v="US"/>
    <s v="USD"/>
    <n v="1412485200"/>
    <n v="1410966179"/>
    <b v="0"/>
    <n v="0"/>
    <b v="0"/>
    <s v="theater/musical"/>
    <x v="109"/>
    <e v="#DIV/0!"/>
    <x v="1"/>
    <x v="40"/>
    <d v="2014-09-17T15:02:59"/>
    <d v="2014-10-05T05:00:00"/>
  </r>
  <r>
    <x v="176"/>
    <n v="15"/>
    <x v="2"/>
    <s v="DE"/>
    <s v="EUR"/>
    <n v="1448902800"/>
    <n v="1445369727"/>
    <b v="0"/>
    <n v="2"/>
    <b v="0"/>
    <s v="theater/musical"/>
    <x v="2637"/>
    <n v="7.5"/>
    <x v="1"/>
    <x v="40"/>
    <d v="2015-10-20T19:35:27"/>
    <d v="2015-11-30T17:00:00"/>
  </r>
  <r>
    <x v="31"/>
    <n v="0"/>
    <x v="2"/>
    <s v="US"/>
    <s v="USD"/>
    <n v="1447734439"/>
    <n v="1444274839"/>
    <b v="0"/>
    <n v="0"/>
    <b v="0"/>
    <s v="theater/musical"/>
    <x v="109"/>
    <e v="#DIV/0!"/>
    <x v="1"/>
    <x v="40"/>
    <d v="2015-10-08T03:27:19"/>
    <d v="2015-11-17T04:27:19"/>
  </r>
  <r>
    <x v="10"/>
    <n v="821"/>
    <x v="2"/>
    <s v="US"/>
    <s v="USD"/>
    <n v="1457413140"/>
    <n v="1454996887"/>
    <b v="0"/>
    <n v="12"/>
    <b v="0"/>
    <s v="theater/musical"/>
    <x v="2638"/>
    <n v="68.416666666666671"/>
    <x v="1"/>
    <x v="40"/>
    <d v="2016-02-09T05:48:07"/>
    <d v="2016-03-08T04:59:00"/>
  </r>
  <r>
    <x v="28"/>
    <n v="1"/>
    <x v="2"/>
    <s v="CA"/>
    <s v="CAD"/>
    <n v="1479773838"/>
    <n v="1477178238"/>
    <b v="0"/>
    <n v="1"/>
    <b v="0"/>
    <s v="theater/musical"/>
    <x v="370"/>
    <n v="1"/>
    <x v="1"/>
    <x v="40"/>
    <d v="2016-10-22T23:17:18"/>
    <d v="2016-11-22T00:17:18"/>
  </r>
  <r>
    <x v="3"/>
    <n v="481"/>
    <x v="2"/>
    <s v="US"/>
    <s v="USD"/>
    <n v="1434497400"/>
    <n v="1431770802"/>
    <b v="0"/>
    <n v="8"/>
    <b v="0"/>
    <s v="theater/musical"/>
    <x v="2639"/>
    <n v="60.125"/>
    <x v="1"/>
    <x v="40"/>
    <d v="2015-05-16T10:06:42"/>
    <d v="2015-06-16T23:30:00"/>
  </r>
  <r>
    <x v="2"/>
    <n v="30"/>
    <x v="2"/>
    <s v="GB"/>
    <s v="GBP"/>
    <n v="1475258327"/>
    <n v="1471370327"/>
    <b v="0"/>
    <n v="2"/>
    <b v="0"/>
    <s v="theater/musical"/>
    <x v="733"/>
    <n v="15"/>
    <x v="1"/>
    <x v="40"/>
    <d v="2016-08-16T17:58:47"/>
    <d v="2016-09-30T17:58:47"/>
  </r>
  <r>
    <x v="79"/>
    <n v="40153"/>
    <x v="0"/>
    <s v="US"/>
    <s v="USD"/>
    <n v="1412492445"/>
    <n v="1409900445"/>
    <b v="0"/>
    <n v="73"/>
    <b v="1"/>
    <s v="theater/plays"/>
    <x v="2640"/>
    <n v="550.04109589041093"/>
    <x v="1"/>
    <x v="6"/>
    <d v="2014-09-05T07:00:45"/>
    <d v="2014-10-05T07:00:45"/>
  </r>
  <r>
    <x v="47"/>
    <n v="780"/>
    <x v="0"/>
    <s v="CA"/>
    <s v="CAD"/>
    <n v="1402938394"/>
    <n v="1400691994"/>
    <b v="0"/>
    <n v="8"/>
    <b v="1"/>
    <s v="theater/plays"/>
    <x v="87"/>
    <n v="97.5"/>
    <x v="1"/>
    <x v="6"/>
    <d v="2014-05-21T17:06:34"/>
    <d v="2014-06-16T17:06:34"/>
  </r>
  <r>
    <x v="2"/>
    <n v="500"/>
    <x v="0"/>
    <s v="GB"/>
    <s v="GBP"/>
    <n v="1454412584"/>
    <n v="1452598184"/>
    <b v="0"/>
    <n v="17"/>
    <b v="1"/>
    <s v="theater/plays"/>
    <x v="31"/>
    <n v="29.411764705882351"/>
    <x v="1"/>
    <x v="6"/>
    <d v="2016-01-12T11:29:44"/>
    <d v="2016-02-02T11:29:44"/>
  </r>
  <r>
    <x v="2"/>
    <n v="520"/>
    <x v="0"/>
    <s v="US"/>
    <s v="USD"/>
    <n v="1407686340"/>
    <n v="1404833442"/>
    <b v="0"/>
    <n v="9"/>
    <b v="1"/>
    <s v="theater/plays"/>
    <x v="87"/>
    <n v="57.777777777777779"/>
    <x v="1"/>
    <x v="6"/>
    <d v="2014-07-08T15:30:42"/>
    <d v="2014-08-10T15:59:00"/>
  </r>
  <r>
    <x v="43"/>
    <n v="752"/>
    <x v="0"/>
    <s v="CA"/>
    <s v="CAD"/>
    <n v="1472097540"/>
    <n v="1471188502"/>
    <b v="0"/>
    <n v="17"/>
    <b v="1"/>
    <s v="theater/plays"/>
    <x v="2641"/>
    <n v="44.235294117647058"/>
    <x v="1"/>
    <x v="6"/>
    <d v="2016-08-14T15:28:22"/>
    <d v="2016-08-25T03:59:00"/>
  </r>
  <r>
    <x v="13"/>
    <n v="2010"/>
    <x v="0"/>
    <s v="GB"/>
    <s v="GBP"/>
    <n v="1438764207"/>
    <n v="1436172207"/>
    <b v="0"/>
    <n v="33"/>
    <b v="1"/>
    <s v="theater/plays"/>
    <x v="10"/>
    <n v="60.909090909090907"/>
    <x v="1"/>
    <x v="6"/>
    <d v="2015-07-06T08:43:27"/>
    <d v="2015-08-05T08:43:27"/>
  </r>
  <r>
    <x v="15"/>
    <n v="2616"/>
    <x v="0"/>
    <s v="GB"/>
    <s v="GBP"/>
    <n v="1459702800"/>
    <n v="1457690386"/>
    <b v="0"/>
    <n v="38"/>
    <b v="1"/>
    <s v="theater/plays"/>
    <x v="2642"/>
    <n v="68.84210526315789"/>
    <x v="1"/>
    <x v="6"/>
    <d v="2016-03-11T09:59:46"/>
    <d v="2016-04-03T17:00:00"/>
  </r>
  <r>
    <x v="10"/>
    <n v="5813"/>
    <x v="0"/>
    <s v="US"/>
    <s v="USD"/>
    <n v="1437202740"/>
    <n v="1434654998"/>
    <b v="0"/>
    <n v="79"/>
    <b v="1"/>
    <s v="theater/plays"/>
    <x v="2643"/>
    <n v="73.582278481012665"/>
    <x v="1"/>
    <x v="6"/>
    <d v="2015-06-18T19:16:38"/>
    <d v="2015-07-18T06:59:00"/>
  </r>
  <r>
    <x v="10"/>
    <n v="5291"/>
    <x v="0"/>
    <s v="CH"/>
    <s v="CHF"/>
    <n v="1485989940"/>
    <n v="1483393836"/>
    <b v="0"/>
    <n v="46"/>
    <b v="1"/>
    <s v="theater/plays"/>
    <x v="2644"/>
    <n v="115.02173913043478"/>
    <x v="1"/>
    <x v="6"/>
    <d v="2017-01-02T21:50:36"/>
    <d v="2017-02-01T22:59:00"/>
  </r>
  <r>
    <x v="13"/>
    <n v="2215"/>
    <x v="0"/>
    <s v="DK"/>
    <s v="DKK"/>
    <n v="1464817320"/>
    <n v="1462806419"/>
    <b v="0"/>
    <n v="20"/>
    <b v="1"/>
    <s v="theater/plays"/>
    <x v="2645"/>
    <n v="110.75"/>
    <x v="1"/>
    <x v="6"/>
    <d v="2016-05-09T15:06:59"/>
    <d v="2016-06-01T21:42:00"/>
  </r>
  <r>
    <x v="15"/>
    <n v="1510"/>
    <x v="0"/>
    <s v="US"/>
    <s v="USD"/>
    <n v="1404273540"/>
    <n v="1400272580"/>
    <b v="0"/>
    <n v="20"/>
    <b v="1"/>
    <s v="theater/plays"/>
    <x v="17"/>
    <n v="75.5"/>
    <x v="1"/>
    <x v="6"/>
    <d v="2014-05-16T20:36:20"/>
    <d v="2014-07-02T03:59:00"/>
  </r>
  <r>
    <x v="9"/>
    <n v="3061"/>
    <x v="0"/>
    <s v="US"/>
    <s v="USD"/>
    <n v="1426775940"/>
    <n v="1424414350"/>
    <b v="0"/>
    <n v="13"/>
    <b v="1"/>
    <s v="theater/plays"/>
    <x v="2389"/>
    <n v="235.46153846153845"/>
    <x v="1"/>
    <x v="6"/>
    <d v="2015-02-20T06:39:10"/>
    <d v="2015-03-19T14:39:00"/>
  </r>
  <r>
    <x v="49"/>
    <n v="250"/>
    <x v="0"/>
    <s v="GB"/>
    <s v="GBP"/>
    <n v="1419368925"/>
    <n v="1417208925"/>
    <b v="0"/>
    <n v="22"/>
    <b v="1"/>
    <s v="theater/plays"/>
    <x v="31"/>
    <n v="11.363636363636363"/>
    <x v="1"/>
    <x v="6"/>
    <d v="2014-11-28T21:08:45"/>
    <d v="2014-12-23T21:08:45"/>
  </r>
  <r>
    <x v="9"/>
    <n v="3330"/>
    <x v="0"/>
    <s v="US"/>
    <s v="USD"/>
    <n v="1460260800"/>
    <n v="1458336672"/>
    <b v="0"/>
    <n v="36"/>
    <b v="1"/>
    <s v="theater/plays"/>
    <x v="2598"/>
    <n v="92.5"/>
    <x v="1"/>
    <x v="6"/>
    <d v="2016-03-18T21:31:12"/>
    <d v="2016-04-10T04:00:00"/>
  </r>
  <r>
    <x v="6"/>
    <n v="8114"/>
    <x v="0"/>
    <s v="CA"/>
    <s v="CAD"/>
    <n v="1427775414"/>
    <n v="1425187014"/>
    <b v="0"/>
    <n v="40"/>
    <b v="1"/>
    <s v="theater/plays"/>
    <x v="2646"/>
    <n v="202.85"/>
    <x v="1"/>
    <x v="6"/>
    <d v="2015-03-01T05:16:54"/>
    <d v="2015-03-31T04:16:54"/>
  </r>
  <r>
    <x v="419"/>
    <n v="234"/>
    <x v="0"/>
    <s v="GB"/>
    <s v="GBP"/>
    <n v="1482321030"/>
    <n v="1477133430"/>
    <b v="0"/>
    <n v="9"/>
    <b v="1"/>
    <s v="theater/plays"/>
    <x v="87"/>
    <n v="26"/>
    <x v="1"/>
    <x v="6"/>
    <d v="2016-10-22T10:50:30"/>
    <d v="2016-12-21T11:50:30"/>
  </r>
  <r>
    <x v="134"/>
    <n v="875"/>
    <x v="0"/>
    <s v="US"/>
    <s v="USD"/>
    <n v="1466056689"/>
    <n v="1464847089"/>
    <b v="0"/>
    <n v="19"/>
    <b v="1"/>
    <s v="theater/plays"/>
    <x v="2647"/>
    <n v="46.05263157894737"/>
    <x v="1"/>
    <x v="6"/>
    <d v="2016-06-02T05:58:09"/>
    <d v="2016-06-16T05:58:09"/>
  </r>
  <r>
    <x v="420"/>
    <n v="714"/>
    <x v="0"/>
    <s v="FR"/>
    <s v="EUR"/>
    <n v="1446062040"/>
    <n v="1445109822"/>
    <b v="0"/>
    <n v="14"/>
    <b v="1"/>
    <s v="theater/plays"/>
    <x v="2648"/>
    <n v="51"/>
    <x v="1"/>
    <x v="6"/>
    <d v="2015-10-17T19:23:42"/>
    <d v="2015-10-28T19:54:00"/>
  </r>
  <r>
    <x v="38"/>
    <n v="1200"/>
    <x v="0"/>
    <s v="US"/>
    <s v="USD"/>
    <n v="1406185200"/>
    <n v="1404337382"/>
    <b v="0"/>
    <n v="38"/>
    <b v="1"/>
    <s v="theater/plays"/>
    <x v="31"/>
    <n v="31.578947368421051"/>
    <x v="1"/>
    <x v="6"/>
    <d v="2014-07-02T21:43:02"/>
    <d v="2014-07-24T07:00:00"/>
  </r>
  <r>
    <x v="9"/>
    <n v="3095.11"/>
    <x v="0"/>
    <s v="GB"/>
    <s v="GBP"/>
    <n v="1437261419"/>
    <n v="1434669419"/>
    <b v="0"/>
    <n v="58"/>
    <b v="1"/>
    <s v="theater/plays"/>
    <x v="2649"/>
    <n v="53.363965517241382"/>
    <x v="1"/>
    <x v="6"/>
    <d v="2015-06-18T23:16:59"/>
    <d v="2015-07-18T23:16:59"/>
  </r>
  <r>
    <x v="28"/>
    <n v="1035"/>
    <x v="0"/>
    <s v="US"/>
    <s v="USD"/>
    <n v="1437676380"/>
    <n v="1435670452"/>
    <b v="0"/>
    <n v="28"/>
    <b v="1"/>
    <s v="theater/plays"/>
    <x v="991"/>
    <n v="36.964285714285715"/>
    <x v="1"/>
    <x v="6"/>
    <d v="2015-06-30T13:20:52"/>
    <d v="2015-07-23T18:33:00"/>
  </r>
  <r>
    <x v="28"/>
    <n v="1382"/>
    <x v="0"/>
    <s v="GB"/>
    <s v="GBP"/>
    <n v="1434039137"/>
    <n v="1431447137"/>
    <b v="0"/>
    <n v="17"/>
    <b v="1"/>
    <s v="theater/plays"/>
    <x v="2650"/>
    <n v="81.294117647058826"/>
    <x v="1"/>
    <x v="6"/>
    <d v="2015-05-12T16:12:17"/>
    <d v="2015-06-11T16:12:17"/>
  </r>
  <r>
    <x v="421"/>
    <n v="241"/>
    <x v="0"/>
    <s v="GB"/>
    <s v="GBP"/>
    <n v="1433113200"/>
    <n v="1431951611"/>
    <b v="0"/>
    <n v="12"/>
    <b v="1"/>
    <s v="theater/plays"/>
    <x v="2651"/>
    <n v="20.083333333333332"/>
    <x v="1"/>
    <x v="6"/>
    <d v="2015-05-18T12:20:11"/>
    <d v="2015-05-31T23:00:00"/>
  </r>
  <r>
    <x v="8"/>
    <n v="3530"/>
    <x v="0"/>
    <s v="US"/>
    <s v="USD"/>
    <n v="1405915140"/>
    <n v="1404140667"/>
    <b v="0"/>
    <n v="40"/>
    <b v="1"/>
    <s v="theater/plays"/>
    <x v="2652"/>
    <n v="88.25"/>
    <x v="1"/>
    <x v="6"/>
    <d v="2014-06-30T15:04:27"/>
    <d v="2014-07-21T03:59:00"/>
  </r>
  <r>
    <x v="9"/>
    <n v="3046"/>
    <x v="0"/>
    <s v="GB"/>
    <s v="GBP"/>
    <n v="1411771384"/>
    <n v="1409179384"/>
    <b v="0"/>
    <n v="57"/>
    <b v="1"/>
    <s v="theater/plays"/>
    <x v="1400"/>
    <n v="53.438596491228068"/>
    <x v="1"/>
    <x v="6"/>
    <d v="2014-08-27T22:43:04"/>
    <d v="2014-09-26T22:43:04"/>
  </r>
  <r>
    <x v="23"/>
    <n v="4545"/>
    <x v="0"/>
    <s v="GB"/>
    <s v="GBP"/>
    <n v="1415191920"/>
    <n v="1412233497"/>
    <b v="0"/>
    <n v="114"/>
    <b v="1"/>
    <s v="theater/plays"/>
    <x v="2653"/>
    <n v="39.868421052631582"/>
    <x v="1"/>
    <x v="6"/>
    <d v="2014-10-02T07:04:57"/>
    <d v="2014-11-05T12:52:00"/>
  </r>
  <r>
    <x v="37"/>
    <n v="4500"/>
    <x v="0"/>
    <s v="DE"/>
    <s v="EUR"/>
    <n v="1472936229"/>
    <n v="1467752229"/>
    <b v="0"/>
    <n v="31"/>
    <b v="1"/>
    <s v="theater/plays"/>
    <x v="31"/>
    <n v="145.16129032258064"/>
    <x v="1"/>
    <x v="6"/>
    <d v="2016-07-05T20:57:09"/>
    <d v="2016-09-03T20:57:09"/>
  </r>
  <r>
    <x v="45"/>
    <n v="70"/>
    <x v="0"/>
    <s v="GB"/>
    <s v="GBP"/>
    <n v="1463353200"/>
    <n v="1462285182"/>
    <b v="0"/>
    <n v="3"/>
    <b v="1"/>
    <s v="theater/plays"/>
    <x v="2515"/>
    <n v="23.333333333333332"/>
    <x v="1"/>
    <x v="6"/>
    <d v="2016-05-03T14:19:42"/>
    <d v="2016-05-15T23:00:00"/>
  </r>
  <r>
    <x v="134"/>
    <n v="1030"/>
    <x v="0"/>
    <s v="US"/>
    <s v="USD"/>
    <n v="1410550484"/>
    <n v="1408995284"/>
    <b v="0"/>
    <n v="16"/>
    <b v="1"/>
    <s v="theater/plays"/>
    <x v="2654"/>
    <n v="64.375"/>
    <x v="1"/>
    <x v="6"/>
    <d v="2014-08-25T19:34:44"/>
    <d v="2014-09-12T19:34:44"/>
  </r>
  <r>
    <x v="14"/>
    <n v="12348.5"/>
    <x v="0"/>
    <s v="US"/>
    <s v="USD"/>
    <n v="1404359940"/>
    <n v="1402580818"/>
    <b v="0"/>
    <n v="199"/>
    <b v="1"/>
    <s v="theater/plays"/>
    <x v="2655"/>
    <n v="62.052763819095475"/>
    <x v="1"/>
    <x v="6"/>
    <d v="2014-06-12T13:46:58"/>
    <d v="2014-07-03T03:59:00"/>
  </r>
  <r>
    <x v="13"/>
    <n v="2050"/>
    <x v="0"/>
    <s v="GB"/>
    <s v="GBP"/>
    <n v="1433076298"/>
    <n v="1430052298"/>
    <b v="0"/>
    <n v="31"/>
    <b v="1"/>
    <s v="theater/plays"/>
    <x v="78"/>
    <n v="66.129032258064512"/>
    <x v="1"/>
    <x v="6"/>
    <d v="2015-04-26T12:44:58"/>
    <d v="2015-05-31T12:44:58"/>
  </r>
  <r>
    <x v="13"/>
    <n v="2202"/>
    <x v="0"/>
    <s v="US"/>
    <s v="USD"/>
    <n v="1404190740"/>
    <n v="1401214581"/>
    <b v="0"/>
    <n v="30"/>
    <b v="1"/>
    <s v="theater/plays"/>
    <x v="2616"/>
    <n v="73.400000000000006"/>
    <x v="1"/>
    <x v="6"/>
    <d v="2014-05-27T18:16:21"/>
    <d v="2014-07-01T04:59:00"/>
  </r>
  <r>
    <x v="9"/>
    <n v="3383"/>
    <x v="0"/>
    <s v="US"/>
    <s v="USD"/>
    <n v="1475664834"/>
    <n v="1473850434"/>
    <b v="0"/>
    <n v="34"/>
    <b v="1"/>
    <s v="theater/plays"/>
    <x v="2656"/>
    <n v="99.5"/>
    <x v="1"/>
    <x v="6"/>
    <d v="2016-09-14T10:53:54"/>
    <d v="2016-10-05T10:53:54"/>
  </r>
  <r>
    <x v="28"/>
    <n v="1119"/>
    <x v="0"/>
    <s v="US"/>
    <s v="USD"/>
    <n v="1452872290"/>
    <n v="1452008290"/>
    <b v="0"/>
    <n v="18"/>
    <b v="1"/>
    <s v="theater/plays"/>
    <x v="2657"/>
    <n v="62.166666666666664"/>
    <x v="1"/>
    <x v="6"/>
    <d v="2016-01-05T15:38:10"/>
    <d v="2016-01-15T15:38:10"/>
  </r>
  <r>
    <x v="9"/>
    <n v="4176"/>
    <x v="0"/>
    <s v="US"/>
    <s v="USD"/>
    <n v="1402901940"/>
    <n v="1399998418"/>
    <b v="0"/>
    <n v="67"/>
    <b v="1"/>
    <s v="theater/plays"/>
    <x v="2658"/>
    <n v="62.328358208955223"/>
    <x v="1"/>
    <x v="6"/>
    <d v="2014-05-13T16:26:58"/>
    <d v="2014-06-16T06:59:00"/>
  </r>
  <r>
    <x v="8"/>
    <n v="3880"/>
    <x v="0"/>
    <s v="US"/>
    <s v="USD"/>
    <n v="1476931696"/>
    <n v="1474339696"/>
    <b v="0"/>
    <n v="66"/>
    <b v="1"/>
    <s v="theater/plays"/>
    <x v="2659"/>
    <n v="58.787878787878789"/>
    <x v="1"/>
    <x v="6"/>
    <d v="2016-09-20T02:48:16"/>
    <d v="2016-10-20T02:48:16"/>
  </r>
  <r>
    <x v="47"/>
    <n v="1043"/>
    <x v="0"/>
    <s v="US"/>
    <s v="USD"/>
    <n v="1441167586"/>
    <n v="1438575586"/>
    <b v="0"/>
    <n v="23"/>
    <b v="1"/>
    <s v="theater/plays"/>
    <x v="2660"/>
    <n v="45.347826086956523"/>
    <x v="1"/>
    <x v="6"/>
    <d v="2015-08-03T04:19:46"/>
    <d v="2015-09-02T04:19:46"/>
  </r>
  <r>
    <x v="10"/>
    <n v="5285"/>
    <x v="0"/>
    <s v="US"/>
    <s v="USD"/>
    <n v="1400533200"/>
    <n v="1398348859"/>
    <b v="0"/>
    <n v="126"/>
    <b v="1"/>
    <s v="theater/plays"/>
    <x v="2661"/>
    <n v="41.944444444444443"/>
    <x v="1"/>
    <x v="6"/>
    <d v="2014-04-24T14:14:19"/>
    <d v="2014-05-19T21:00:00"/>
  </r>
  <r>
    <x v="18"/>
    <n v="355"/>
    <x v="0"/>
    <s v="US"/>
    <s v="USD"/>
    <n v="1440820740"/>
    <n v="1439567660"/>
    <b v="0"/>
    <n v="6"/>
    <b v="1"/>
    <s v="theater/plays"/>
    <x v="2662"/>
    <n v="59.166666666666664"/>
    <x v="1"/>
    <x v="6"/>
    <d v="2015-08-14T15:54:20"/>
    <d v="2015-08-29T03:59:00"/>
  </r>
  <r>
    <x v="10"/>
    <n v="5012.25"/>
    <x v="0"/>
    <s v="US"/>
    <s v="USD"/>
    <n v="1403846055"/>
    <n v="1401254055"/>
    <b v="0"/>
    <n v="25"/>
    <b v="1"/>
    <s v="theater/plays"/>
    <x v="2663"/>
    <n v="200.49"/>
    <x v="1"/>
    <x v="6"/>
    <d v="2014-05-28T05:14:15"/>
    <d v="2014-06-27T05:14:15"/>
  </r>
  <r>
    <x v="9"/>
    <n v="3275"/>
    <x v="0"/>
    <s v="GB"/>
    <s v="GBP"/>
    <n v="1407524004"/>
    <n v="1404932004"/>
    <b v="0"/>
    <n v="39"/>
    <b v="1"/>
    <s v="theater/plays"/>
    <x v="2217"/>
    <n v="83.974358974358978"/>
    <x v="1"/>
    <x v="6"/>
    <d v="2014-07-09T18:53:24"/>
    <d v="2014-08-08T18:53:24"/>
  </r>
  <r>
    <x v="9"/>
    <n v="3550"/>
    <x v="0"/>
    <s v="US"/>
    <s v="USD"/>
    <n v="1434925500"/>
    <n v="1432410639"/>
    <b v="0"/>
    <n v="62"/>
    <b v="1"/>
    <s v="theater/plays"/>
    <x v="1237"/>
    <n v="57.258064516129032"/>
    <x v="1"/>
    <x v="6"/>
    <d v="2015-05-23T19:50:39"/>
    <d v="2015-06-21T22:25:00"/>
  </r>
  <r>
    <x v="15"/>
    <n v="1800"/>
    <x v="0"/>
    <s v="US"/>
    <s v="USD"/>
    <n v="1417101683"/>
    <n v="1414506083"/>
    <b v="0"/>
    <n v="31"/>
    <b v="1"/>
    <s v="theater/plays"/>
    <x v="43"/>
    <n v="58.064516129032256"/>
    <x v="1"/>
    <x v="6"/>
    <d v="2014-10-28T14:21:23"/>
    <d v="2014-11-27T15:21:23"/>
  </r>
  <r>
    <x v="79"/>
    <n v="51184"/>
    <x v="0"/>
    <s v="US"/>
    <s v="USD"/>
    <n v="1425272340"/>
    <n v="1421426929"/>
    <b v="0"/>
    <n v="274"/>
    <b v="1"/>
    <s v="theater/plays"/>
    <x v="2664"/>
    <n v="186.80291970802921"/>
    <x v="1"/>
    <x v="6"/>
    <d v="2015-01-16T16:48:49"/>
    <d v="2015-03-02T04:59:00"/>
  </r>
  <r>
    <x v="28"/>
    <n v="1260"/>
    <x v="0"/>
    <s v="US"/>
    <s v="USD"/>
    <n v="1411084800"/>
    <n v="1410304179"/>
    <b v="0"/>
    <n v="17"/>
    <b v="1"/>
    <s v="theater/plays"/>
    <x v="582"/>
    <n v="74.117647058823536"/>
    <x v="1"/>
    <x v="6"/>
    <d v="2014-09-09T23:09:39"/>
    <d v="2014-09-19T00:00:00"/>
  </r>
  <r>
    <x v="422"/>
    <n v="430"/>
    <x v="0"/>
    <s v="GB"/>
    <s v="GBP"/>
    <n v="1448922600"/>
    <n v="1446352529"/>
    <b v="0"/>
    <n v="14"/>
    <b v="1"/>
    <s v="theater/plays"/>
    <x v="2665"/>
    <n v="30.714285714285715"/>
    <x v="1"/>
    <x v="6"/>
    <d v="2015-11-01T04:35:29"/>
    <d v="2015-11-30T22:30:00"/>
  </r>
  <r>
    <x v="8"/>
    <n v="3760"/>
    <x v="0"/>
    <s v="US"/>
    <s v="USD"/>
    <n v="1465178400"/>
    <n v="1461985967"/>
    <b v="0"/>
    <n v="60"/>
    <b v="1"/>
    <s v="theater/plays"/>
    <x v="2666"/>
    <n v="62.666666666666664"/>
    <x v="1"/>
    <x v="6"/>
    <d v="2016-04-30T03:12:47"/>
    <d v="2016-06-06T02:00:00"/>
  </r>
  <r>
    <x v="23"/>
    <n v="4005"/>
    <x v="0"/>
    <s v="US"/>
    <s v="USD"/>
    <n v="1421009610"/>
    <n v="1419281610"/>
    <b v="0"/>
    <n v="33"/>
    <b v="1"/>
    <s v="theater/plays"/>
    <x v="2213"/>
    <n v="121.36363636363636"/>
    <x v="1"/>
    <x v="6"/>
    <d v="2014-12-22T20:53:30"/>
    <d v="2015-01-11T20:53:30"/>
  </r>
  <r>
    <x v="13"/>
    <n v="3100"/>
    <x v="0"/>
    <s v="GB"/>
    <s v="GBP"/>
    <n v="1423838916"/>
    <n v="1418654916"/>
    <b v="0"/>
    <n v="78"/>
    <b v="1"/>
    <s v="theater/plays"/>
    <x v="1342"/>
    <n v="39.743589743589745"/>
    <x v="1"/>
    <x v="6"/>
    <d v="2014-12-15T14:48:36"/>
    <d v="2015-02-13T14:48:36"/>
  </r>
  <r>
    <x v="13"/>
    <n v="2160"/>
    <x v="0"/>
    <s v="GB"/>
    <s v="GBP"/>
    <n v="1462878648"/>
    <n v="1461064248"/>
    <b v="0"/>
    <n v="30"/>
    <b v="1"/>
    <s v="theater/plays"/>
    <x v="1277"/>
    <n v="72"/>
    <x v="1"/>
    <x v="6"/>
    <d v="2016-04-19T11:10:48"/>
    <d v="2016-05-10T11:10:48"/>
  </r>
  <r>
    <x v="10"/>
    <n v="5526"/>
    <x v="0"/>
    <s v="US"/>
    <s v="USD"/>
    <n v="1456946487"/>
    <n v="1454354487"/>
    <b v="0"/>
    <n v="136"/>
    <b v="1"/>
    <s v="theater/plays"/>
    <x v="2667"/>
    <n v="40.632352941176471"/>
    <x v="1"/>
    <x v="6"/>
    <d v="2016-02-01T19:21:27"/>
    <d v="2016-03-02T19:21:27"/>
  </r>
  <r>
    <x v="30"/>
    <n v="2520"/>
    <x v="0"/>
    <s v="US"/>
    <s v="USD"/>
    <n v="1413383216"/>
    <n v="1410791216"/>
    <b v="0"/>
    <n v="40"/>
    <b v="1"/>
    <s v="theater/plays"/>
    <x v="2624"/>
    <n v="63"/>
    <x v="1"/>
    <x v="6"/>
    <d v="2014-09-15T14:26:56"/>
    <d v="2014-10-15T14:26:56"/>
  </r>
  <r>
    <x v="2"/>
    <n v="606"/>
    <x v="0"/>
    <s v="US"/>
    <s v="USD"/>
    <n v="1412092800"/>
    <n v="1409493800"/>
    <b v="0"/>
    <n v="18"/>
    <b v="1"/>
    <s v="theater/plays"/>
    <x v="1247"/>
    <n v="33.666666666666664"/>
    <x v="1"/>
    <x v="6"/>
    <d v="2014-08-31T14:03:20"/>
    <d v="2014-09-30T16:00:00"/>
  </r>
  <r>
    <x v="15"/>
    <n v="1505"/>
    <x v="0"/>
    <s v="GB"/>
    <s v="GBP"/>
    <n v="1433422793"/>
    <n v="1430830793"/>
    <b v="0"/>
    <n v="39"/>
    <b v="1"/>
    <s v="theater/plays"/>
    <x v="1415"/>
    <n v="38.589743589743591"/>
    <x v="1"/>
    <x v="6"/>
    <d v="2015-05-05T12:59:53"/>
    <d v="2015-06-04T12:59:53"/>
  </r>
  <r>
    <x v="9"/>
    <n v="3275"/>
    <x v="0"/>
    <s v="GB"/>
    <s v="GBP"/>
    <n v="1468191540"/>
    <n v="1464958484"/>
    <b v="0"/>
    <n v="21"/>
    <b v="1"/>
    <s v="theater/plays"/>
    <x v="2217"/>
    <n v="155.95238095238096"/>
    <x v="1"/>
    <x v="6"/>
    <d v="2016-06-03T12:54:44"/>
    <d v="2016-07-10T22:59:00"/>
  </r>
  <r>
    <x v="405"/>
    <n v="1296"/>
    <x v="0"/>
    <s v="US"/>
    <s v="USD"/>
    <n v="1471071540"/>
    <n v="1467720388"/>
    <b v="0"/>
    <n v="30"/>
    <b v="1"/>
    <s v="theater/plays"/>
    <x v="2668"/>
    <n v="43.2"/>
    <x v="1"/>
    <x v="6"/>
    <d v="2016-07-05T12:06:28"/>
    <d v="2016-08-13T06:59:00"/>
  </r>
  <r>
    <x v="43"/>
    <n v="409.01"/>
    <x v="0"/>
    <s v="GB"/>
    <s v="GBP"/>
    <n v="1464712394"/>
    <n v="1459528394"/>
    <b v="0"/>
    <n v="27"/>
    <b v="1"/>
    <s v="theater/plays"/>
    <x v="2669"/>
    <n v="15.148518518518518"/>
    <x v="1"/>
    <x v="6"/>
    <d v="2016-04-01T16:33:14"/>
    <d v="2016-05-31T16:33:14"/>
  </r>
  <r>
    <x v="423"/>
    <n v="2925"/>
    <x v="0"/>
    <s v="US"/>
    <s v="USD"/>
    <n v="1403546400"/>
    <n v="1401714114"/>
    <b v="0"/>
    <n v="35"/>
    <b v="1"/>
    <s v="theater/plays"/>
    <x v="2670"/>
    <n v="83.571428571428569"/>
    <x v="1"/>
    <x v="6"/>
    <d v="2014-06-02T13:01:54"/>
    <d v="2014-06-23T18:00:00"/>
  </r>
  <r>
    <x v="15"/>
    <n v="1820"/>
    <x v="0"/>
    <s v="US"/>
    <s v="USD"/>
    <n v="1410558949"/>
    <n v="1409262949"/>
    <b v="0"/>
    <n v="13"/>
    <b v="1"/>
    <s v="theater/plays"/>
    <x v="2671"/>
    <n v="140"/>
    <x v="1"/>
    <x v="6"/>
    <d v="2014-08-28T21:55:49"/>
    <d v="2014-09-12T21:55:49"/>
  </r>
  <r>
    <x v="28"/>
    <n v="1860"/>
    <x v="0"/>
    <s v="US"/>
    <s v="USD"/>
    <n v="1469165160"/>
    <n v="1467335378"/>
    <b v="0"/>
    <n v="23"/>
    <b v="1"/>
    <s v="theater/plays"/>
    <x v="2672"/>
    <n v="80.869565217391298"/>
    <x v="1"/>
    <x v="6"/>
    <d v="2016-07-01T01:09:38"/>
    <d v="2016-07-22T05:26:00"/>
  </r>
  <r>
    <x v="176"/>
    <n v="2100"/>
    <x v="0"/>
    <s v="US"/>
    <s v="USD"/>
    <n v="1404444286"/>
    <n v="1403234686"/>
    <b v="0"/>
    <n v="39"/>
    <b v="1"/>
    <s v="theater/plays"/>
    <x v="2673"/>
    <n v="53.846153846153847"/>
    <x v="1"/>
    <x v="6"/>
    <d v="2014-06-20T03:24:46"/>
    <d v="2014-07-04T03:24:46"/>
  </r>
  <r>
    <x v="28"/>
    <n v="1082.5"/>
    <x v="0"/>
    <s v="GB"/>
    <s v="GBP"/>
    <n v="1403715546"/>
    <n v="1401123546"/>
    <b v="0"/>
    <n v="35"/>
    <b v="1"/>
    <s v="theater/plays"/>
    <x v="2674"/>
    <n v="30.928571428571427"/>
    <x v="1"/>
    <x v="6"/>
    <d v="2014-05-26T16:59:06"/>
    <d v="2014-06-25T16:59:06"/>
  </r>
  <r>
    <x v="46"/>
    <n v="1835"/>
    <x v="0"/>
    <s v="US"/>
    <s v="USD"/>
    <n v="1428068988"/>
    <n v="1425908988"/>
    <b v="0"/>
    <n v="27"/>
    <b v="1"/>
    <s v="theater/plays"/>
    <x v="2675"/>
    <n v="67.962962962962962"/>
    <x v="1"/>
    <x v="6"/>
    <d v="2015-03-09T13:49:48"/>
    <d v="2015-04-03T13:49:48"/>
  </r>
  <r>
    <x v="2"/>
    <n v="570"/>
    <x v="0"/>
    <s v="US"/>
    <s v="USD"/>
    <n v="1402848000"/>
    <n v="1400606573"/>
    <b v="0"/>
    <n v="21"/>
    <b v="1"/>
    <s v="theater/plays"/>
    <x v="430"/>
    <n v="27.142857142857142"/>
    <x v="1"/>
    <x v="6"/>
    <d v="2014-05-20T17:22:53"/>
    <d v="2014-06-15T16:00:00"/>
  </r>
  <r>
    <x v="51"/>
    <n v="11530"/>
    <x v="0"/>
    <s v="US"/>
    <s v="USD"/>
    <n v="1433055540"/>
    <n v="1431230867"/>
    <b v="0"/>
    <n v="104"/>
    <b v="1"/>
    <s v="theater/plays"/>
    <x v="2676"/>
    <n v="110.86538461538461"/>
    <x v="1"/>
    <x v="6"/>
    <d v="2015-05-10T04:07:47"/>
    <d v="2015-05-31T06:59:00"/>
  </r>
  <r>
    <x v="13"/>
    <n v="2030"/>
    <x v="0"/>
    <s v="US"/>
    <s v="USD"/>
    <n v="1465062166"/>
    <n v="1463334166"/>
    <b v="0"/>
    <n v="19"/>
    <b v="1"/>
    <s v="theater/plays"/>
    <x v="1240"/>
    <n v="106.84210526315789"/>
    <x v="1"/>
    <x v="6"/>
    <d v="2016-05-15T17:42:46"/>
    <d v="2016-06-04T17:42:46"/>
  </r>
  <r>
    <x v="3"/>
    <n v="10235"/>
    <x v="0"/>
    <s v="US"/>
    <s v="USD"/>
    <n v="1432612740"/>
    <n v="1429881667"/>
    <b v="0"/>
    <n v="97"/>
    <b v="1"/>
    <s v="theater/plays"/>
    <x v="1099"/>
    <n v="105.51546391752578"/>
    <x v="1"/>
    <x v="6"/>
    <d v="2015-04-24T13:21:07"/>
    <d v="2015-05-26T03:59:00"/>
  </r>
  <r>
    <x v="8"/>
    <n v="3590"/>
    <x v="0"/>
    <s v="GB"/>
    <s v="GBP"/>
    <n v="1427806320"/>
    <n v="1422834819"/>
    <b v="0"/>
    <n v="27"/>
    <b v="1"/>
    <s v="theater/plays"/>
    <x v="2677"/>
    <n v="132.96296296296296"/>
    <x v="1"/>
    <x v="6"/>
    <d v="2015-02-01T23:53:39"/>
    <d v="2015-03-31T12:52:00"/>
  </r>
  <r>
    <x v="134"/>
    <n v="1246"/>
    <x v="0"/>
    <s v="US"/>
    <s v="USD"/>
    <n v="1453411109"/>
    <n v="1450819109"/>
    <b v="0"/>
    <n v="24"/>
    <b v="1"/>
    <s v="theater/plays"/>
    <x v="2678"/>
    <n v="51.916666666666664"/>
    <x v="1"/>
    <x v="6"/>
    <d v="2015-12-22T21:18:29"/>
    <d v="2016-01-21T21:18:29"/>
  </r>
  <r>
    <x v="23"/>
    <n v="4030"/>
    <x v="0"/>
    <s v="GB"/>
    <s v="GBP"/>
    <n v="1431204449"/>
    <n v="1428526049"/>
    <b v="0"/>
    <n v="13"/>
    <b v="1"/>
    <s v="theater/plays"/>
    <x v="1266"/>
    <n v="310"/>
    <x v="1"/>
    <x v="6"/>
    <d v="2015-04-08T20:47:29"/>
    <d v="2015-05-09T20:47:29"/>
  </r>
  <r>
    <x v="2"/>
    <n v="1197"/>
    <x v="0"/>
    <s v="GB"/>
    <s v="GBP"/>
    <n v="1425057075"/>
    <n v="1422465075"/>
    <b v="0"/>
    <n v="46"/>
    <b v="1"/>
    <s v="theater/plays"/>
    <x v="2679"/>
    <n v="26.021739130434781"/>
    <x v="1"/>
    <x v="6"/>
    <d v="2015-01-28T17:11:15"/>
    <d v="2015-02-27T17:11:15"/>
  </r>
  <r>
    <x v="48"/>
    <n v="420"/>
    <x v="0"/>
    <s v="GB"/>
    <s v="GBP"/>
    <n v="1434994266"/>
    <n v="1432402266"/>
    <b v="0"/>
    <n v="4"/>
    <b v="1"/>
    <s v="theater/plays"/>
    <x v="2680"/>
    <n v="105"/>
    <x v="1"/>
    <x v="6"/>
    <d v="2015-05-23T17:31:06"/>
    <d v="2015-06-22T17:31:06"/>
  </r>
  <r>
    <x v="126"/>
    <n v="3449"/>
    <x v="0"/>
    <s v="US"/>
    <s v="USD"/>
    <n v="1435881006"/>
    <n v="1433980206"/>
    <b v="0"/>
    <n v="40"/>
    <b v="1"/>
    <s v="theater/plays"/>
    <x v="2681"/>
    <n v="86.224999999999994"/>
    <x v="1"/>
    <x v="6"/>
    <d v="2015-06-10T23:50:06"/>
    <d v="2015-07-02T23:50:06"/>
  </r>
  <r>
    <x v="10"/>
    <n v="5040"/>
    <x v="0"/>
    <s v="US"/>
    <s v="USD"/>
    <n v="1415230084"/>
    <n v="1413412084"/>
    <b v="0"/>
    <n v="44"/>
    <b v="1"/>
    <s v="theater/plays"/>
    <x v="2624"/>
    <n v="114.54545454545455"/>
    <x v="1"/>
    <x v="6"/>
    <d v="2014-10-15T22:28:04"/>
    <d v="2014-11-05T23:28:04"/>
  </r>
  <r>
    <x v="15"/>
    <n v="1668"/>
    <x v="0"/>
    <s v="CA"/>
    <s v="CAD"/>
    <n v="1455231540"/>
    <n v="1452614847"/>
    <b v="0"/>
    <n v="35"/>
    <b v="1"/>
    <s v="theater/plays"/>
    <x v="2682"/>
    <n v="47.657142857142858"/>
    <x v="1"/>
    <x v="6"/>
    <d v="2016-01-12T16:07:27"/>
    <d v="2016-02-11T22:59:00"/>
  </r>
  <r>
    <x v="37"/>
    <n v="4592"/>
    <x v="0"/>
    <s v="GB"/>
    <s v="GBP"/>
    <n v="1417374262"/>
    <n v="1414778662"/>
    <b v="0"/>
    <n v="63"/>
    <b v="1"/>
    <s v="theater/plays"/>
    <x v="2683"/>
    <n v="72.888888888888886"/>
    <x v="1"/>
    <x v="6"/>
    <d v="2014-10-31T18:04:22"/>
    <d v="2014-11-30T19:04:22"/>
  </r>
  <r>
    <x v="270"/>
    <n v="4409.55"/>
    <x v="0"/>
    <s v="GB"/>
    <s v="GBP"/>
    <n v="1462402800"/>
    <n v="1459856860"/>
    <b v="0"/>
    <n v="89"/>
    <b v="1"/>
    <s v="theater/plays"/>
    <x v="2684"/>
    <n v="49.545505617977533"/>
    <x v="1"/>
    <x v="6"/>
    <d v="2016-04-05T11:47:40"/>
    <d v="2016-05-04T23:00:00"/>
  </r>
  <r>
    <x v="43"/>
    <n v="381"/>
    <x v="0"/>
    <s v="GB"/>
    <s v="GBP"/>
    <n v="1455831000"/>
    <n v="1454366467"/>
    <b v="0"/>
    <n v="15"/>
    <b v="1"/>
    <s v="theater/plays"/>
    <x v="74"/>
    <n v="25.4"/>
    <x v="1"/>
    <x v="6"/>
    <d v="2016-02-01T22:41:07"/>
    <d v="2016-02-18T21:30:00"/>
  </r>
  <r>
    <x v="16"/>
    <n v="2879"/>
    <x v="0"/>
    <s v="US"/>
    <s v="USD"/>
    <n v="1461963600"/>
    <n v="1459567371"/>
    <b v="0"/>
    <n v="46"/>
    <b v="1"/>
    <s v="theater/plays"/>
    <x v="2685"/>
    <n v="62.586956521739133"/>
    <x v="1"/>
    <x v="6"/>
    <d v="2016-04-02T03:22:51"/>
    <d v="2016-04-29T21:00:00"/>
  </r>
  <r>
    <x v="13"/>
    <n v="2015"/>
    <x v="0"/>
    <s v="US"/>
    <s v="USD"/>
    <n v="1476939300"/>
    <n v="1474273294"/>
    <b v="0"/>
    <n v="33"/>
    <b v="1"/>
    <s v="theater/plays"/>
    <x v="1266"/>
    <n v="61.060606060606062"/>
    <x v="1"/>
    <x v="6"/>
    <d v="2016-09-19T08:21:34"/>
    <d v="2016-10-20T04:55:00"/>
  </r>
  <r>
    <x v="22"/>
    <n v="1862"/>
    <x v="2"/>
    <s v="US"/>
    <s v="USD"/>
    <n v="1439957176"/>
    <n v="1437365176"/>
    <b v="0"/>
    <n v="31"/>
    <b v="0"/>
    <s v="theater/plays"/>
    <x v="2686"/>
    <n v="60.064516129032256"/>
    <x v="1"/>
    <x v="6"/>
    <d v="2015-07-20T04:06:16"/>
    <d v="2015-08-19T04:06:16"/>
  </r>
  <r>
    <x v="10"/>
    <n v="362"/>
    <x v="2"/>
    <s v="US"/>
    <s v="USD"/>
    <n v="1427082912"/>
    <n v="1423198512"/>
    <b v="0"/>
    <n v="5"/>
    <b v="0"/>
    <s v="theater/plays"/>
    <x v="2687"/>
    <n v="72.400000000000006"/>
    <x v="1"/>
    <x v="6"/>
    <d v="2015-02-06T04:55:12"/>
    <d v="2015-03-23T03:55:12"/>
  </r>
  <r>
    <x v="28"/>
    <n v="100"/>
    <x v="2"/>
    <s v="US"/>
    <s v="USD"/>
    <n v="1439828159"/>
    <n v="1437236159"/>
    <b v="0"/>
    <n v="1"/>
    <b v="0"/>
    <s v="theater/plays"/>
    <x v="709"/>
    <n v="100"/>
    <x v="1"/>
    <x v="6"/>
    <d v="2015-07-18T16:15:59"/>
    <d v="2015-08-17T16:15:59"/>
  </r>
  <r>
    <x v="62"/>
    <n v="620"/>
    <x v="2"/>
    <s v="US"/>
    <s v="USD"/>
    <n v="1420860180"/>
    <n v="1418234646"/>
    <b v="0"/>
    <n v="12"/>
    <b v="0"/>
    <s v="theater/plays"/>
    <x v="2688"/>
    <n v="51.666666666666664"/>
    <x v="1"/>
    <x v="6"/>
    <d v="2014-12-10T18:04:06"/>
    <d v="2015-01-10T03:23:00"/>
  </r>
  <r>
    <x v="16"/>
    <n v="131"/>
    <x v="2"/>
    <s v="NL"/>
    <s v="EUR"/>
    <n v="1422100800"/>
    <n v="1416932133"/>
    <b v="0"/>
    <n v="4"/>
    <b v="0"/>
    <s v="theater/plays"/>
    <x v="2689"/>
    <n v="32.75"/>
    <x v="1"/>
    <x v="6"/>
    <d v="2014-11-25T16:15:33"/>
    <d v="2015-01-24T12:00:00"/>
  </r>
  <r>
    <x v="15"/>
    <n v="0"/>
    <x v="2"/>
    <s v="US"/>
    <s v="USD"/>
    <n v="1429396200"/>
    <n v="1428539708"/>
    <b v="0"/>
    <n v="0"/>
    <b v="0"/>
    <s v="theater/plays"/>
    <x v="109"/>
    <e v="#DIV/0!"/>
    <x v="1"/>
    <x v="6"/>
    <d v="2015-04-09T00:35:08"/>
    <d v="2015-04-18T22:30:00"/>
  </r>
  <r>
    <x v="15"/>
    <n v="427"/>
    <x v="2"/>
    <s v="US"/>
    <s v="USD"/>
    <n v="1432589896"/>
    <n v="1427405896"/>
    <b v="0"/>
    <n v="7"/>
    <b v="0"/>
    <s v="theater/plays"/>
    <x v="2690"/>
    <n v="61"/>
    <x v="1"/>
    <x v="6"/>
    <d v="2015-03-26T21:38:16"/>
    <d v="2015-05-25T21:38:16"/>
  </r>
  <r>
    <x v="325"/>
    <n v="20"/>
    <x v="2"/>
    <s v="GB"/>
    <s v="GBP"/>
    <n v="1432831089"/>
    <n v="1430239089"/>
    <b v="0"/>
    <n v="2"/>
    <b v="0"/>
    <s v="theater/plays"/>
    <x v="2691"/>
    <n v="10"/>
    <x v="1"/>
    <x v="6"/>
    <d v="2015-04-28T16:38:09"/>
    <d v="2015-05-28T16:38:09"/>
  </r>
  <r>
    <x v="15"/>
    <n v="10"/>
    <x v="2"/>
    <s v="GB"/>
    <s v="GBP"/>
    <n v="1427133600"/>
    <n v="1423847093"/>
    <b v="0"/>
    <n v="1"/>
    <b v="0"/>
    <s v="theater/plays"/>
    <x v="886"/>
    <n v="10"/>
    <x v="1"/>
    <x v="6"/>
    <d v="2015-02-13T17:04:53"/>
    <d v="2015-03-23T18:00:00"/>
  </r>
  <r>
    <x v="176"/>
    <n v="150"/>
    <x v="2"/>
    <s v="US"/>
    <s v="USD"/>
    <n v="1447311540"/>
    <n v="1445358903"/>
    <b v="0"/>
    <n v="4"/>
    <b v="0"/>
    <s v="theater/plays"/>
    <x v="2692"/>
    <n v="37.5"/>
    <x v="1"/>
    <x v="6"/>
    <d v="2015-10-20T16:35:03"/>
    <d v="2015-11-12T06:59:00"/>
  </r>
  <r>
    <x v="15"/>
    <n v="270"/>
    <x v="2"/>
    <s v="GB"/>
    <s v="GBP"/>
    <n v="1405461600"/>
    <n v="1403562705"/>
    <b v="0"/>
    <n v="6"/>
    <b v="0"/>
    <s v="theater/plays"/>
    <x v="2693"/>
    <n v="45"/>
    <x v="1"/>
    <x v="6"/>
    <d v="2014-06-23T22:31:45"/>
    <d v="2014-07-15T22:00:00"/>
  </r>
  <r>
    <x v="23"/>
    <n v="805"/>
    <x v="2"/>
    <s v="GB"/>
    <s v="GBP"/>
    <n v="1468752468"/>
    <n v="1467024468"/>
    <b v="0"/>
    <n v="8"/>
    <b v="0"/>
    <s v="theater/plays"/>
    <x v="2694"/>
    <n v="100.625"/>
    <x v="1"/>
    <x v="6"/>
    <d v="2016-06-27T10:47:48"/>
    <d v="2016-07-17T10:47:48"/>
  </r>
  <r>
    <x v="13"/>
    <n v="358"/>
    <x v="2"/>
    <s v="US"/>
    <s v="USD"/>
    <n v="1407808438"/>
    <n v="1405217355"/>
    <b v="0"/>
    <n v="14"/>
    <b v="0"/>
    <s v="theater/plays"/>
    <x v="2695"/>
    <n v="25.571428571428573"/>
    <x v="1"/>
    <x v="6"/>
    <d v="2014-07-13T02:09:15"/>
    <d v="2014-08-12T01:53:58"/>
  </r>
  <r>
    <x v="22"/>
    <n v="0"/>
    <x v="2"/>
    <s v="US"/>
    <s v="USD"/>
    <n v="1450389950"/>
    <n v="1447797950"/>
    <b v="0"/>
    <n v="0"/>
    <b v="0"/>
    <s v="theater/plays"/>
    <x v="109"/>
    <e v="#DIV/0!"/>
    <x v="1"/>
    <x v="6"/>
    <d v="2015-11-17T22:05:50"/>
    <d v="2015-12-17T22:05:50"/>
  </r>
  <r>
    <x v="10"/>
    <n v="100"/>
    <x v="2"/>
    <s v="US"/>
    <s v="USD"/>
    <n v="1409980144"/>
    <n v="1407388144"/>
    <b v="0"/>
    <n v="4"/>
    <b v="0"/>
    <s v="theater/plays"/>
    <x v="172"/>
    <n v="25"/>
    <x v="1"/>
    <x v="6"/>
    <d v="2014-08-07T05:09:04"/>
    <d v="2014-09-06T05:09:04"/>
  </r>
  <r>
    <x v="41"/>
    <n v="0"/>
    <x v="2"/>
    <s v="US"/>
    <s v="USD"/>
    <n v="1404406964"/>
    <n v="1401814964"/>
    <b v="0"/>
    <n v="0"/>
    <b v="0"/>
    <s v="theater/plays"/>
    <x v="109"/>
    <e v="#DIV/0!"/>
    <x v="1"/>
    <x v="6"/>
    <d v="2014-06-03T17:02:44"/>
    <d v="2014-07-03T17:02:44"/>
  </r>
  <r>
    <x v="38"/>
    <n v="0"/>
    <x v="2"/>
    <s v="US"/>
    <s v="USD"/>
    <n v="1404532740"/>
    <n v="1401823952"/>
    <b v="0"/>
    <n v="0"/>
    <b v="0"/>
    <s v="theater/plays"/>
    <x v="109"/>
    <e v="#DIV/0!"/>
    <x v="1"/>
    <x v="6"/>
    <d v="2014-06-03T19:32:32"/>
    <d v="2014-07-05T03:59:00"/>
  </r>
  <r>
    <x v="213"/>
    <n v="10"/>
    <x v="2"/>
    <s v="US"/>
    <s v="USD"/>
    <n v="1407689102"/>
    <n v="1405097102"/>
    <b v="0"/>
    <n v="1"/>
    <b v="0"/>
    <s v="theater/plays"/>
    <x v="709"/>
    <n v="10"/>
    <x v="1"/>
    <x v="6"/>
    <d v="2014-07-11T16:45:02"/>
    <d v="2014-08-10T16:45:02"/>
  </r>
  <r>
    <x v="0"/>
    <n v="202"/>
    <x v="2"/>
    <s v="US"/>
    <s v="USD"/>
    <n v="1475918439"/>
    <n v="1473326439"/>
    <b v="0"/>
    <n v="1"/>
    <b v="0"/>
    <s v="theater/plays"/>
    <x v="2696"/>
    <n v="202"/>
    <x v="1"/>
    <x v="6"/>
    <d v="2016-09-08T09:20:39"/>
    <d v="2016-10-08T09:20:39"/>
  </r>
  <r>
    <x v="30"/>
    <n v="25"/>
    <x v="2"/>
    <s v="GB"/>
    <s v="GBP"/>
    <n v="1436137140"/>
    <n v="1433833896"/>
    <b v="0"/>
    <n v="1"/>
    <b v="0"/>
    <s v="theater/plays"/>
    <x v="460"/>
    <n v="25"/>
    <x v="1"/>
    <x v="6"/>
    <d v="2015-06-09T07:11:36"/>
    <d v="2015-07-05T22:59:00"/>
  </r>
  <r>
    <x v="10"/>
    <n v="5176"/>
    <x v="0"/>
    <s v="US"/>
    <s v="USD"/>
    <n v="1455602340"/>
    <n v="1453827436"/>
    <b v="0"/>
    <n v="52"/>
    <b v="1"/>
    <s v="theater/musical"/>
    <x v="2697"/>
    <n v="99.538461538461533"/>
    <x v="1"/>
    <x v="40"/>
    <d v="2016-01-26T16:57:16"/>
    <d v="2016-02-16T05:59:00"/>
  </r>
  <r>
    <x v="2"/>
    <n v="525"/>
    <x v="0"/>
    <s v="US"/>
    <s v="USD"/>
    <n v="1461902340"/>
    <n v="1459220588"/>
    <b v="0"/>
    <n v="7"/>
    <b v="1"/>
    <s v="theater/musical"/>
    <x v="2"/>
    <n v="75"/>
    <x v="1"/>
    <x v="40"/>
    <d v="2016-03-29T03:03:08"/>
    <d v="2016-04-29T03:59:00"/>
  </r>
  <r>
    <x v="12"/>
    <n v="6027"/>
    <x v="0"/>
    <s v="US"/>
    <s v="USD"/>
    <n v="1423555140"/>
    <n v="1421105608"/>
    <b v="0"/>
    <n v="28"/>
    <b v="1"/>
    <s v="theater/musical"/>
    <x v="1004"/>
    <n v="215.25"/>
    <x v="1"/>
    <x v="40"/>
    <d v="2015-01-12T23:33:28"/>
    <d v="2015-02-10T07:59:00"/>
  </r>
  <r>
    <x v="28"/>
    <n v="1326"/>
    <x v="0"/>
    <s v="US"/>
    <s v="USD"/>
    <n v="1459641073"/>
    <n v="1454460673"/>
    <b v="0"/>
    <n v="11"/>
    <b v="1"/>
    <s v="theater/musical"/>
    <x v="2698"/>
    <n v="120.54545454545455"/>
    <x v="1"/>
    <x v="40"/>
    <d v="2016-02-03T00:51:13"/>
    <d v="2016-04-02T23:51:13"/>
  </r>
  <r>
    <x v="2"/>
    <n v="565"/>
    <x v="0"/>
    <s v="GB"/>
    <s v="GBP"/>
    <n v="1476651600"/>
    <n v="1473189335"/>
    <b v="0"/>
    <n v="15"/>
    <b v="1"/>
    <s v="theater/musical"/>
    <x v="1246"/>
    <n v="37.666666666666664"/>
    <x v="1"/>
    <x v="40"/>
    <d v="2016-09-06T19:15:35"/>
    <d v="2016-10-16T21:00:00"/>
  </r>
  <r>
    <x v="10"/>
    <n v="5167"/>
    <x v="0"/>
    <s v="US"/>
    <s v="USD"/>
    <n v="1433289600"/>
    <n v="1430768800"/>
    <b v="0"/>
    <n v="30"/>
    <b v="1"/>
    <s v="theater/musical"/>
    <x v="2699"/>
    <n v="172.23333333333332"/>
    <x v="1"/>
    <x v="40"/>
    <d v="2015-05-04T19:46:40"/>
    <d v="2015-06-03T00:00:00"/>
  </r>
  <r>
    <x v="30"/>
    <n v="3000"/>
    <x v="0"/>
    <s v="US"/>
    <s v="USD"/>
    <n v="1406350740"/>
    <n v="1403125737"/>
    <b v="0"/>
    <n v="27"/>
    <b v="1"/>
    <s v="theater/musical"/>
    <x v="43"/>
    <n v="111.11111111111111"/>
    <x v="1"/>
    <x v="40"/>
    <d v="2014-06-18T21:08:57"/>
    <d v="2014-07-26T04:59:00"/>
  </r>
  <r>
    <x v="131"/>
    <n v="713"/>
    <x v="0"/>
    <s v="GB"/>
    <s v="GBP"/>
    <n v="1460753307"/>
    <n v="1458161307"/>
    <b v="0"/>
    <n v="28"/>
    <b v="1"/>
    <s v="theater/musical"/>
    <x v="2700"/>
    <n v="25.464285714285715"/>
    <x v="1"/>
    <x v="40"/>
    <d v="2016-03-16T20:48:27"/>
    <d v="2016-04-15T20:48:27"/>
  </r>
  <r>
    <x v="37"/>
    <n v="4550"/>
    <x v="0"/>
    <s v="US"/>
    <s v="USD"/>
    <n v="1402515198"/>
    <n v="1399923198"/>
    <b v="0"/>
    <n v="17"/>
    <b v="1"/>
    <s v="theater/musical"/>
    <x v="2701"/>
    <n v="267.64705882352939"/>
    <x v="1"/>
    <x v="40"/>
    <d v="2014-05-12T19:33:18"/>
    <d v="2014-06-11T19:33:18"/>
  </r>
  <r>
    <x v="8"/>
    <n v="3798"/>
    <x v="0"/>
    <s v="US"/>
    <s v="USD"/>
    <n v="1417465515"/>
    <n v="1415737515"/>
    <b v="0"/>
    <n v="50"/>
    <b v="1"/>
    <s v="theater/musical"/>
    <x v="2702"/>
    <n v="75.959999999999994"/>
    <x v="1"/>
    <x v="40"/>
    <d v="2014-11-11T20:25:15"/>
    <d v="2014-12-01T20:25:15"/>
  </r>
  <r>
    <x v="15"/>
    <n v="1535"/>
    <x v="0"/>
    <s v="US"/>
    <s v="USD"/>
    <n v="1400475600"/>
    <n v="1397819938"/>
    <b v="0"/>
    <n v="26"/>
    <b v="1"/>
    <s v="theater/musical"/>
    <x v="2703"/>
    <n v="59.03846153846154"/>
    <x v="1"/>
    <x v="40"/>
    <d v="2014-04-18T11:18:58"/>
    <d v="2014-05-19T05:00:00"/>
  </r>
  <r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x v="40"/>
    <d v="2015-06-27T02:35:53"/>
    <d v="2015-08-26T02:35:53"/>
  </r>
  <r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x v="40"/>
    <d v="2014-04-10T12:36:26"/>
    <d v="2014-05-05T12:36:26"/>
  </r>
  <r>
    <x v="2"/>
    <n v="500"/>
    <x v="0"/>
    <s v="GB"/>
    <s v="GBP"/>
    <n v="1439247600"/>
    <n v="1434625937"/>
    <b v="0"/>
    <n v="3"/>
    <b v="1"/>
    <s v="theater/musical"/>
    <x v="31"/>
    <n v="166.66666666666666"/>
    <x v="1"/>
    <x v="40"/>
    <d v="2015-06-18T11:12:17"/>
    <d v="2015-08-10T23:00:00"/>
  </r>
  <r>
    <x v="21"/>
    <n v="1328"/>
    <x v="0"/>
    <s v="GB"/>
    <s v="GBP"/>
    <n v="1438543889"/>
    <n v="1436383889"/>
    <b v="0"/>
    <n v="28"/>
    <b v="1"/>
    <s v="theater/musical"/>
    <x v="2706"/>
    <n v="47.428571428571431"/>
    <x v="1"/>
    <x v="40"/>
    <d v="2015-07-08T19:31:29"/>
    <d v="2015-08-02T19:31:29"/>
  </r>
  <r>
    <x v="10"/>
    <n v="5000"/>
    <x v="0"/>
    <s v="US"/>
    <s v="USD"/>
    <n v="1427907626"/>
    <n v="1425319226"/>
    <b v="0"/>
    <n v="77"/>
    <b v="1"/>
    <s v="theater/musical"/>
    <x v="31"/>
    <n v="64.935064935064929"/>
    <x v="1"/>
    <x v="40"/>
    <d v="2015-03-02T18:00:26"/>
    <d v="2015-04-01T17:00:26"/>
  </r>
  <r>
    <x v="15"/>
    <n v="1500"/>
    <x v="0"/>
    <s v="US"/>
    <s v="USD"/>
    <n v="1464482160"/>
    <n v="1462824832"/>
    <b v="0"/>
    <n v="27"/>
    <b v="1"/>
    <s v="theater/musical"/>
    <x v="31"/>
    <n v="55.555555555555557"/>
    <x v="1"/>
    <x v="40"/>
    <d v="2016-05-09T20:13:52"/>
    <d v="2016-05-29T00:36:00"/>
  </r>
  <r>
    <x v="39"/>
    <n v="7942"/>
    <x v="0"/>
    <s v="US"/>
    <s v="USD"/>
    <n v="1406745482"/>
    <n v="1404153482"/>
    <b v="0"/>
    <n v="107"/>
    <b v="1"/>
    <s v="theater/musical"/>
    <x v="2707"/>
    <n v="74.224299065420567"/>
    <x v="1"/>
    <x v="40"/>
    <d v="2014-06-30T18:38:02"/>
    <d v="2014-07-30T18:38:02"/>
  </r>
  <r>
    <x v="3"/>
    <n v="10265.01"/>
    <x v="0"/>
    <s v="US"/>
    <s v="USD"/>
    <n v="1404360045"/>
    <n v="1401336045"/>
    <b v="0"/>
    <n v="96"/>
    <b v="1"/>
    <s v="theater/musical"/>
    <x v="2708"/>
    <n v="106.9271875"/>
    <x v="1"/>
    <x v="40"/>
    <d v="2014-05-29T04:00:45"/>
    <d v="2014-07-03T04:00:45"/>
  </r>
  <r>
    <x v="13"/>
    <n v="2335"/>
    <x v="0"/>
    <s v="US"/>
    <s v="USD"/>
    <n v="1425185940"/>
    <n v="1423960097"/>
    <b v="0"/>
    <n v="56"/>
    <b v="1"/>
    <s v="theater/musical"/>
    <x v="2709"/>
    <n v="41.696428571428569"/>
    <x v="1"/>
    <x v="40"/>
    <d v="2015-02-15T00:28:17"/>
    <d v="2015-03-01T04:59:00"/>
  </r>
  <r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x v="40"/>
    <d v="2014-05-13T17:28:10"/>
    <d v="2014-06-12T17:28:10"/>
  </r>
  <r>
    <x v="184"/>
    <n v="1100"/>
    <x v="0"/>
    <s v="US"/>
    <s v="USD"/>
    <n v="1460730079"/>
    <n v="1458138079"/>
    <b v="0"/>
    <n v="15"/>
    <b v="1"/>
    <s v="theater/musical"/>
    <x v="31"/>
    <n v="73.333333333333329"/>
    <x v="1"/>
    <x v="40"/>
    <d v="2016-03-16T14:21:19"/>
    <d v="2016-04-15T14:21:19"/>
  </r>
  <r>
    <x v="13"/>
    <n v="2000"/>
    <x v="0"/>
    <s v="GB"/>
    <s v="GBP"/>
    <n v="1434234010"/>
    <n v="1431642010"/>
    <b v="0"/>
    <n v="20"/>
    <b v="1"/>
    <s v="theater/musical"/>
    <x v="31"/>
    <n v="100"/>
    <x v="1"/>
    <x v="40"/>
    <d v="2015-05-14T22:20:10"/>
    <d v="2015-06-13T22:20:10"/>
  </r>
  <r>
    <x v="28"/>
    <n v="1460"/>
    <x v="0"/>
    <s v="US"/>
    <s v="USD"/>
    <n v="1463529600"/>
    <n v="1462307652"/>
    <b v="0"/>
    <n v="38"/>
    <b v="1"/>
    <s v="theater/musical"/>
    <x v="2711"/>
    <n v="38.421052631578945"/>
    <x v="1"/>
    <x v="40"/>
    <d v="2016-05-03T20:34:12"/>
    <d v="2016-05-18T00:00:00"/>
  </r>
  <r>
    <x v="10"/>
    <n v="5510"/>
    <x v="0"/>
    <s v="US"/>
    <s v="USD"/>
    <n v="1480399200"/>
    <n v="1478616506"/>
    <b v="0"/>
    <n v="33"/>
    <b v="1"/>
    <s v="theater/musical"/>
    <x v="1097"/>
    <n v="166.96969696969697"/>
    <x v="1"/>
    <x v="40"/>
    <d v="2016-11-08T14:48:26"/>
    <d v="2016-11-29T06:00:00"/>
  </r>
  <r>
    <x v="10"/>
    <n v="5410"/>
    <x v="0"/>
    <s v="US"/>
    <s v="USD"/>
    <n v="1479175680"/>
    <n v="1476317247"/>
    <b v="0"/>
    <n v="57"/>
    <b v="1"/>
    <s v="theater/musical"/>
    <x v="2123"/>
    <n v="94.912280701754383"/>
    <x v="1"/>
    <x v="40"/>
    <d v="2016-10-13T00:07:27"/>
    <d v="2016-11-15T02:08:00"/>
  </r>
  <r>
    <x v="30"/>
    <n v="2500"/>
    <x v="0"/>
    <s v="CA"/>
    <s v="CAD"/>
    <n v="1428606055"/>
    <n v="1427223655"/>
    <b v="0"/>
    <n v="25"/>
    <b v="1"/>
    <s v="theater/musical"/>
    <x v="31"/>
    <n v="100"/>
    <x v="1"/>
    <x v="40"/>
    <d v="2015-03-24T19:00:55"/>
    <d v="2015-04-09T19:00:55"/>
  </r>
  <r>
    <x v="13"/>
    <n v="2005"/>
    <x v="0"/>
    <s v="US"/>
    <s v="USD"/>
    <n v="1428552000"/>
    <n v="1426199843"/>
    <b v="0"/>
    <n v="14"/>
    <b v="1"/>
    <s v="theater/musical"/>
    <x v="598"/>
    <n v="143.21428571428572"/>
    <x v="1"/>
    <x v="40"/>
    <d v="2015-03-12T22:37:23"/>
    <d v="2015-04-09T04:00:00"/>
  </r>
  <r>
    <x v="6"/>
    <n v="8537"/>
    <x v="0"/>
    <s v="US"/>
    <s v="USD"/>
    <n v="1406854800"/>
    <n v="1403599778"/>
    <b v="0"/>
    <n v="94"/>
    <b v="1"/>
    <s v="theater/musical"/>
    <x v="2712"/>
    <n v="90.819148936170208"/>
    <x v="1"/>
    <x v="40"/>
    <d v="2014-06-24T08:49:38"/>
    <d v="2014-08-01T01:00:00"/>
  </r>
  <r>
    <x v="13"/>
    <n v="2864"/>
    <x v="0"/>
    <s v="US"/>
    <s v="USD"/>
    <n v="1411790400"/>
    <n v="1409884821"/>
    <b v="0"/>
    <n v="59"/>
    <b v="1"/>
    <s v="theater/musical"/>
    <x v="2713"/>
    <n v="48.542372881355931"/>
    <x v="1"/>
    <x v="40"/>
    <d v="2014-09-05T02:40:21"/>
    <d v="2014-09-27T04:00:00"/>
  </r>
  <r>
    <x v="262"/>
    <n v="2521"/>
    <x v="0"/>
    <s v="US"/>
    <s v="USD"/>
    <n v="1423942780"/>
    <n v="1418758780"/>
    <b v="0"/>
    <n v="36"/>
    <b v="1"/>
    <s v="theater/musical"/>
    <x v="2714"/>
    <n v="70.027777777777771"/>
    <x v="1"/>
    <x v="40"/>
    <d v="2014-12-16T19:39:40"/>
    <d v="2015-02-14T19:39:40"/>
  </r>
  <r>
    <x v="36"/>
    <n v="15597"/>
    <x v="0"/>
    <s v="US"/>
    <s v="USD"/>
    <n v="1459010340"/>
    <n v="1456421940"/>
    <b v="0"/>
    <n v="115"/>
    <b v="1"/>
    <s v="theater/musical"/>
    <x v="2715"/>
    <n v="135.62608695652173"/>
    <x v="1"/>
    <x v="40"/>
    <d v="2016-02-25T17:39:00"/>
    <d v="2016-03-26T16:39:00"/>
  </r>
  <r>
    <x v="30"/>
    <n v="3000"/>
    <x v="0"/>
    <s v="US"/>
    <s v="USD"/>
    <n v="1436817960"/>
    <n v="1433999785"/>
    <b v="0"/>
    <n v="30"/>
    <b v="1"/>
    <s v="theater/musical"/>
    <x v="43"/>
    <n v="100"/>
    <x v="1"/>
    <x v="40"/>
    <d v="2015-06-11T05:16:25"/>
    <d v="2015-07-13T20:06:00"/>
  </r>
  <r>
    <x v="37"/>
    <n v="4935"/>
    <x v="0"/>
    <s v="US"/>
    <s v="USD"/>
    <n v="1410210685"/>
    <n v="1408050685"/>
    <b v="0"/>
    <n v="52"/>
    <b v="1"/>
    <s v="theater/musical"/>
    <x v="2716"/>
    <n v="94.90384615384616"/>
    <x v="1"/>
    <x v="40"/>
    <d v="2014-08-14T21:11:25"/>
    <d v="2014-09-08T21:11:25"/>
  </r>
  <r>
    <x v="13"/>
    <n v="2035"/>
    <x v="0"/>
    <s v="GB"/>
    <s v="GBP"/>
    <n v="1469401200"/>
    <n v="1466887297"/>
    <b v="0"/>
    <n v="27"/>
    <b v="1"/>
    <s v="theater/musical"/>
    <x v="1409"/>
    <n v="75.370370370370367"/>
    <x v="1"/>
    <x v="40"/>
    <d v="2016-06-25T20:41:37"/>
    <d v="2016-07-24T23:00:00"/>
  </r>
  <r>
    <x v="38"/>
    <n v="1547"/>
    <x v="0"/>
    <s v="US"/>
    <s v="USD"/>
    <n v="1458057600"/>
    <n v="1455938520"/>
    <b v="0"/>
    <n v="24"/>
    <b v="1"/>
    <s v="theater/musical"/>
    <x v="2717"/>
    <n v="64.458333333333329"/>
    <x v="1"/>
    <x v="40"/>
    <d v="2016-02-20T03:22:00"/>
    <d v="2016-03-15T16:00:00"/>
  </r>
  <r>
    <x v="28"/>
    <n v="1150"/>
    <x v="0"/>
    <s v="CA"/>
    <s v="CAD"/>
    <n v="1468193532"/>
    <n v="1465601532"/>
    <b v="0"/>
    <n v="10"/>
    <b v="1"/>
    <s v="theater/musical"/>
    <x v="935"/>
    <n v="115"/>
    <x v="1"/>
    <x v="40"/>
    <d v="2016-06-10T23:32:12"/>
    <d v="2016-07-10T23:32:12"/>
  </r>
  <r>
    <x v="13"/>
    <n v="3015"/>
    <x v="0"/>
    <s v="GB"/>
    <s v="GBP"/>
    <n v="1470132180"/>
    <n v="1467040769"/>
    <b v="0"/>
    <n v="30"/>
    <b v="1"/>
    <s v="theater/musical"/>
    <x v="2718"/>
    <n v="100.5"/>
    <x v="1"/>
    <x v="40"/>
    <d v="2016-06-27T15:19:29"/>
    <d v="2016-08-02T10:03:00"/>
  </r>
  <r>
    <x v="12"/>
    <n v="6658"/>
    <x v="0"/>
    <s v="US"/>
    <s v="USD"/>
    <n v="1464310475"/>
    <n v="1461718475"/>
    <b v="0"/>
    <n v="71"/>
    <b v="1"/>
    <s v="theater/musical"/>
    <x v="2719"/>
    <n v="93.774647887323937"/>
    <x v="1"/>
    <x v="40"/>
    <d v="2016-04-27T00:54:35"/>
    <d v="2016-05-27T00:54:35"/>
  </r>
  <r>
    <x v="18"/>
    <n v="351"/>
    <x v="0"/>
    <s v="US"/>
    <s v="USD"/>
    <n v="1436587140"/>
    <n v="1434113406"/>
    <b v="0"/>
    <n v="10"/>
    <b v="1"/>
    <s v="theater/musical"/>
    <x v="2720"/>
    <n v="35.1"/>
    <x v="1"/>
    <x v="40"/>
    <d v="2015-06-12T12:50:06"/>
    <d v="2015-07-11T03:59:00"/>
  </r>
  <r>
    <x v="96"/>
    <n v="500"/>
    <x v="2"/>
    <s v="US"/>
    <s v="USD"/>
    <n v="1450887480"/>
    <n v="1448469719"/>
    <b v="0"/>
    <n v="1"/>
    <b v="0"/>
    <s v="theater/musical"/>
    <x v="886"/>
    <n v="500"/>
    <x v="1"/>
    <x v="40"/>
    <d v="2015-11-25T16:41:59"/>
    <d v="2015-12-23T16:18:00"/>
  </r>
  <r>
    <x v="424"/>
    <n v="116"/>
    <x v="2"/>
    <s v="GB"/>
    <s v="GBP"/>
    <n v="1434395418"/>
    <n v="1431630618"/>
    <b v="0"/>
    <n v="4"/>
    <b v="0"/>
    <s v="theater/musical"/>
    <x v="2721"/>
    <n v="29"/>
    <x v="1"/>
    <x v="40"/>
    <d v="2015-05-14T19:10:18"/>
    <d v="2015-06-15T19:10:18"/>
  </r>
  <r>
    <x v="36"/>
    <n v="0"/>
    <x v="2"/>
    <s v="US"/>
    <s v="USD"/>
    <n v="1479834023"/>
    <n v="1477238423"/>
    <b v="0"/>
    <n v="0"/>
    <b v="0"/>
    <s v="theater/musical"/>
    <x v="109"/>
    <e v="#DIV/0!"/>
    <x v="1"/>
    <x v="40"/>
    <d v="2016-10-23T16:00:23"/>
    <d v="2016-11-22T17:00:23"/>
  </r>
  <r>
    <x v="15"/>
    <n v="0"/>
    <x v="2"/>
    <s v="US"/>
    <s v="USD"/>
    <n v="1404664592"/>
    <n v="1399480592"/>
    <b v="0"/>
    <n v="0"/>
    <b v="0"/>
    <s v="theater/musical"/>
    <x v="109"/>
    <e v="#DIV/0!"/>
    <x v="1"/>
    <x v="40"/>
    <d v="2014-05-07T16:36:32"/>
    <d v="2014-07-06T16:36:32"/>
  </r>
  <r>
    <x v="78"/>
    <n v="35"/>
    <x v="2"/>
    <s v="US"/>
    <s v="USD"/>
    <n v="1436957022"/>
    <n v="1434365022"/>
    <b v="0"/>
    <n v="2"/>
    <b v="0"/>
    <s v="theater/musical"/>
    <x v="1228"/>
    <n v="17.5"/>
    <x v="1"/>
    <x v="40"/>
    <d v="2015-06-15T10:43:42"/>
    <d v="2015-07-15T10:43:42"/>
  </r>
  <r>
    <x v="39"/>
    <n v="4176"/>
    <x v="2"/>
    <s v="US"/>
    <s v="USD"/>
    <n v="1418769129"/>
    <n v="1416954729"/>
    <b v="0"/>
    <n v="24"/>
    <b v="0"/>
    <s v="theater/musical"/>
    <x v="2722"/>
    <n v="174"/>
    <x v="1"/>
    <x v="40"/>
    <d v="2014-11-25T22:32:09"/>
    <d v="2014-12-16T22:32:09"/>
  </r>
  <r>
    <x v="10"/>
    <n v="50"/>
    <x v="2"/>
    <s v="GB"/>
    <s v="GBP"/>
    <n v="1433685354"/>
    <n v="1431093354"/>
    <b v="0"/>
    <n v="1"/>
    <b v="0"/>
    <s v="theater/musical"/>
    <x v="460"/>
    <n v="50"/>
    <x v="1"/>
    <x v="40"/>
    <d v="2015-05-08T13:55:54"/>
    <d v="2015-06-07T13:55:54"/>
  </r>
  <r>
    <x v="20"/>
    <n v="10"/>
    <x v="2"/>
    <s v="GB"/>
    <s v="GBP"/>
    <n v="1440801000"/>
    <n v="1437042490"/>
    <b v="0"/>
    <n v="2"/>
    <b v="0"/>
    <s v="theater/musical"/>
    <x v="1312"/>
    <n v="5"/>
    <x v="1"/>
    <x v="40"/>
    <d v="2015-07-16T10:28:10"/>
    <d v="2015-08-28T22:30:00"/>
  </r>
  <r>
    <x v="290"/>
    <n v="1"/>
    <x v="2"/>
    <s v="US"/>
    <s v="USD"/>
    <n v="1484354556"/>
    <n v="1479170556"/>
    <b v="0"/>
    <n v="1"/>
    <b v="0"/>
    <s v="theater/musical"/>
    <x v="2723"/>
    <n v="1"/>
    <x v="1"/>
    <x v="40"/>
    <d v="2016-11-15T00:42:36"/>
    <d v="2017-01-14T00:42:36"/>
  </r>
  <r>
    <x v="12"/>
    <n v="5380"/>
    <x v="2"/>
    <s v="US"/>
    <s v="USD"/>
    <n v="1429564165"/>
    <n v="1426972165"/>
    <b v="0"/>
    <n v="37"/>
    <b v="0"/>
    <s v="theater/musical"/>
    <x v="2724"/>
    <n v="145.40540540540542"/>
    <x v="1"/>
    <x v="40"/>
    <d v="2015-03-21T21:09:25"/>
    <d v="2015-04-20T21:09:25"/>
  </r>
  <r>
    <x v="54"/>
    <n v="1025"/>
    <x v="2"/>
    <s v="US"/>
    <s v="USD"/>
    <n v="1407691248"/>
    <n v="1405099248"/>
    <b v="0"/>
    <n v="5"/>
    <b v="0"/>
    <s v="theater/musical"/>
    <x v="2725"/>
    <n v="205"/>
    <x v="1"/>
    <x v="40"/>
    <d v="2014-07-11T17:20:48"/>
    <d v="2014-08-10T17:20:48"/>
  </r>
  <r>
    <x v="3"/>
    <n v="402"/>
    <x v="2"/>
    <s v="US"/>
    <s v="USD"/>
    <n v="1457734843"/>
    <n v="1455142843"/>
    <b v="0"/>
    <n v="4"/>
    <b v="0"/>
    <s v="theater/musical"/>
    <x v="2726"/>
    <n v="100.5"/>
    <x v="1"/>
    <x v="40"/>
    <d v="2016-02-10T22:20:43"/>
    <d v="2016-03-11T22:20:43"/>
  </r>
  <r>
    <x v="29"/>
    <n v="881"/>
    <x v="2"/>
    <s v="US"/>
    <s v="USD"/>
    <n v="1420952340"/>
    <n v="1418146883"/>
    <b v="0"/>
    <n v="16"/>
    <b v="0"/>
    <s v="theater/musical"/>
    <x v="2727"/>
    <n v="55.0625"/>
    <x v="1"/>
    <x v="40"/>
    <d v="2014-12-09T17:41:23"/>
    <d v="2015-01-11T04:59:00"/>
  </r>
  <r>
    <x v="10"/>
    <n v="426"/>
    <x v="2"/>
    <s v="US"/>
    <s v="USD"/>
    <n v="1420215216"/>
    <n v="1417536816"/>
    <b v="0"/>
    <n v="9"/>
    <b v="0"/>
    <s v="theater/musical"/>
    <x v="2728"/>
    <n v="47.333333333333336"/>
    <x v="1"/>
    <x v="40"/>
    <d v="2014-12-02T16:13:36"/>
    <d v="2015-01-02T16:13:36"/>
  </r>
  <r>
    <x v="9"/>
    <n v="0"/>
    <x v="2"/>
    <s v="US"/>
    <s v="USD"/>
    <n v="1445482906"/>
    <n v="1442890906"/>
    <b v="0"/>
    <n v="0"/>
    <b v="0"/>
    <s v="theater/musical"/>
    <x v="109"/>
    <e v="#DIV/0!"/>
    <x v="1"/>
    <x v="40"/>
    <d v="2015-09-22T03:01:46"/>
    <d v="2015-10-22T03:01:46"/>
  </r>
  <r>
    <x v="14"/>
    <n v="2358"/>
    <x v="2"/>
    <s v="US"/>
    <s v="USD"/>
    <n v="1457133568"/>
    <n v="1454541568"/>
    <b v="0"/>
    <n v="40"/>
    <b v="0"/>
    <s v="theater/musical"/>
    <x v="2729"/>
    <n v="58.95"/>
    <x v="1"/>
    <x v="40"/>
    <d v="2016-02-03T23:19:28"/>
    <d v="2016-03-04T23:19:28"/>
  </r>
  <r>
    <x v="6"/>
    <n v="0"/>
    <x v="2"/>
    <s v="US"/>
    <s v="USD"/>
    <n v="1469948400"/>
    <n v="1465172024"/>
    <b v="0"/>
    <n v="0"/>
    <b v="0"/>
    <s v="theater/musical"/>
    <x v="109"/>
    <e v="#DIV/0!"/>
    <x v="1"/>
    <x v="40"/>
    <d v="2016-06-06T00:13:44"/>
    <d v="2016-07-31T07:00:00"/>
  </r>
  <r>
    <x v="60"/>
    <n v="3"/>
    <x v="2"/>
    <s v="US"/>
    <s v="USD"/>
    <n v="1411852640"/>
    <n v="1406668640"/>
    <b v="0"/>
    <n v="2"/>
    <b v="0"/>
    <s v="theater/musical"/>
    <x v="133"/>
    <n v="1.5"/>
    <x v="1"/>
    <x v="40"/>
    <d v="2014-07-29T21:17:20"/>
    <d v="2014-09-27T21:17:20"/>
  </r>
  <r>
    <x v="51"/>
    <n v="5"/>
    <x v="2"/>
    <s v="AU"/>
    <s v="AUD"/>
    <n v="1404022381"/>
    <n v="1402294381"/>
    <b v="0"/>
    <n v="1"/>
    <b v="0"/>
    <s v="theater/musical"/>
    <x v="2730"/>
    <n v="5"/>
    <x v="1"/>
    <x v="40"/>
    <d v="2014-06-09T06:13:01"/>
    <d v="2014-06-29T06:13:01"/>
  </r>
  <r>
    <x v="15"/>
    <n v="455"/>
    <x v="2"/>
    <s v="US"/>
    <s v="USD"/>
    <n v="1428097739"/>
    <n v="1427492939"/>
    <b v="0"/>
    <n v="9"/>
    <b v="0"/>
    <s v="theater/musical"/>
    <x v="2731"/>
    <n v="50.555555555555557"/>
    <x v="1"/>
    <x v="40"/>
    <d v="2015-03-27T21:48:59"/>
    <d v="2015-04-03T21:48:59"/>
  </r>
  <r>
    <x v="28"/>
    <n v="1000"/>
    <x v="0"/>
    <s v="GB"/>
    <s v="GBP"/>
    <n v="1429955619"/>
    <n v="1424775219"/>
    <b v="0"/>
    <n v="24"/>
    <b v="1"/>
    <s v="theater/plays"/>
    <x v="31"/>
    <n v="41.666666666666664"/>
    <x v="1"/>
    <x v="6"/>
    <d v="2015-02-24T10:53:39"/>
    <d v="2015-04-25T09:53:39"/>
  </r>
  <r>
    <x v="13"/>
    <n v="2025"/>
    <x v="0"/>
    <s v="GB"/>
    <s v="GBP"/>
    <n v="1406761200"/>
    <n v="1402403907"/>
    <b v="0"/>
    <n v="38"/>
    <b v="1"/>
    <s v="theater/plays"/>
    <x v="982"/>
    <n v="53.289473684210527"/>
    <x v="1"/>
    <x v="6"/>
    <d v="2014-06-10T12:38:27"/>
    <d v="2014-07-30T23:00:00"/>
  </r>
  <r>
    <x v="15"/>
    <n v="1826"/>
    <x v="0"/>
    <s v="US"/>
    <s v="USD"/>
    <n v="1426965758"/>
    <n v="1424377358"/>
    <b v="0"/>
    <n v="26"/>
    <b v="1"/>
    <s v="theater/plays"/>
    <x v="2732"/>
    <n v="70.230769230769226"/>
    <x v="1"/>
    <x v="6"/>
    <d v="2015-02-19T20:22:38"/>
    <d v="2015-03-21T19:22:38"/>
  </r>
  <r>
    <x v="49"/>
    <n v="825"/>
    <x v="0"/>
    <s v="GB"/>
    <s v="GBP"/>
    <n v="1464692400"/>
    <n v="1461769373"/>
    <b v="0"/>
    <n v="19"/>
    <b v="1"/>
    <s v="theater/plays"/>
    <x v="2733"/>
    <n v="43.421052631578945"/>
    <x v="1"/>
    <x v="6"/>
    <d v="2016-04-27T15:02:53"/>
    <d v="2016-05-31T11:00:00"/>
  </r>
  <r>
    <x v="13"/>
    <n v="2191"/>
    <x v="0"/>
    <s v="CA"/>
    <s v="CAD"/>
    <n v="1433131140"/>
    <n v="1429120908"/>
    <b v="0"/>
    <n v="11"/>
    <b v="1"/>
    <s v="theater/plays"/>
    <x v="1708"/>
    <n v="199.18181818181819"/>
    <x v="1"/>
    <x v="6"/>
    <d v="2015-04-15T18:01:48"/>
    <d v="2015-06-01T03:59:00"/>
  </r>
  <r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x v="6"/>
    <d v="2016-05-07T06:37:01"/>
    <d v="2016-06-14T21:43:00"/>
  </r>
  <r>
    <x v="15"/>
    <n v="2102"/>
    <x v="0"/>
    <s v="US"/>
    <s v="USD"/>
    <n v="1427860740"/>
    <n v="1424727712"/>
    <b v="0"/>
    <n v="34"/>
    <b v="1"/>
    <s v="theater/plays"/>
    <x v="2735"/>
    <n v="61.823529411764703"/>
    <x v="1"/>
    <x v="6"/>
    <d v="2015-02-23T21:41:52"/>
    <d v="2015-04-01T03:59:00"/>
  </r>
  <r>
    <x v="28"/>
    <n v="1000.01"/>
    <x v="0"/>
    <s v="GB"/>
    <s v="GBP"/>
    <n v="1440111600"/>
    <n v="1437545657"/>
    <b v="0"/>
    <n v="20"/>
    <b v="1"/>
    <s v="theater/plays"/>
    <x v="2736"/>
    <n v="50.000500000000002"/>
    <x v="1"/>
    <x v="6"/>
    <d v="2015-07-22T06:14:17"/>
    <d v="2015-08-20T23:00:00"/>
  </r>
  <r>
    <x v="15"/>
    <n v="1788.57"/>
    <x v="0"/>
    <s v="US"/>
    <s v="USD"/>
    <n v="1405614823"/>
    <n v="1403022823"/>
    <b v="0"/>
    <n v="37"/>
    <b v="1"/>
    <s v="theater/plays"/>
    <x v="2737"/>
    <n v="48.339729729729726"/>
    <x v="1"/>
    <x v="6"/>
    <d v="2014-06-17T16:33:43"/>
    <d v="2014-07-17T16:33:43"/>
  </r>
  <r>
    <x v="13"/>
    <n v="2145"/>
    <x v="0"/>
    <s v="US"/>
    <s v="USD"/>
    <n v="1445659140"/>
    <n v="1444236216"/>
    <b v="0"/>
    <n v="20"/>
    <b v="1"/>
    <s v="theater/plays"/>
    <x v="75"/>
    <n v="107.25"/>
    <x v="1"/>
    <x v="6"/>
    <d v="2015-10-07T16:43:36"/>
    <d v="2015-10-24T03:59:00"/>
  </r>
  <r>
    <x v="49"/>
    <n v="570"/>
    <x v="0"/>
    <s v="US"/>
    <s v="USD"/>
    <n v="1426187582"/>
    <n v="1423599182"/>
    <b v="0"/>
    <n v="10"/>
    <b v="1"/>
    <s v="theater/plays"/>
    <x v="2738"/>
    <n v="57"/>
    <x v="1"/>
    <x v="6"/>
    <d v="2015-02-10T20:13:02"/>
    <d v="2015-03-12T19:13:02"/>
  </r>
  <r>
    <x v="28"/>
    <n v="1064"/>
    <x v="0"/>
    <s v="US"/>
    <s v="USD"/>
    <n v="1437166920"/>
    <n v="1435554104"/>
    <b v="0"/>
    <n v="26"/>
    <b v="1"/>
    <s v="theater/plays"/>
    <x v="201"/>
    <n v="40.92307692307692"/>
    <x v="1"/>
    <x v="6"/>
    <d v="2015-06-29T05:01:44"/>
    <d v="2015-07-17T21:02:00"/>
  </r>
  <r>
    <x v="43"/>
    <n v="430"/>
    <x v="0"/>
    <s v="GB"/>
    <s v="GBP"/>
    <n v="1436110717"/>
    <n v="1433518717"/>
    <b v="0"/>
    <n v="20"/>
    <b v="1"/>
    <s v="theater/plays"/>
    <x v="2255"/>
    <n v="21.5"/>
    <x v="1"/>
    <x v="6"/>
    <d v="2015-06-05T15:38:37"/>
    <d v="2015-07-05T15:38:37"/>
  </r>
  <r>
    <x v="8"/>
    <n v="3659"/>
    <x v="0"/>
    <s v="US"/>
    <s v="USD"/>
    <n v="1451881207"/>
    <n v="1449116407"/>
    <b v="0"/>
    <n v="46"/>
    <b v="1"/>
    <s v="theater/plays"/>
    <x v="2739"/>
    <n v="79.543478260869563"/>
    <x v="1"/>
    <x v="6"/>
    <d v="2015-12-03T04:20:07"/>
    <d v="2016-01-04T04:20:07"/>
  </r>
  <r>
    <x v="10"/>
    <n v="5501"/>
    <x v="0"/>
    <s v="DE"/>
    <s v="EUR"/>
    <n v="1453244340"/>
    <n v="1448136417"/>
    <b v="0"/>
    <n v="76"/>
    <b v="1"/>
    <s v="theater/plays"/>
    <x v="2740"/>
    <n v="72.381578947368425"/>
    <x v="1"/>
    <x v="6"/>
    <d v="2015-11-21T20:06:57"/>
    <d v="2016-01-19T22:59:00"/>
  </r>
  <r>
    <x v="30"/>
    <n v="2650"/>
    <x v="0"/>
    <s v="US"/>
    <s v="USD"/>
    <n v="1437364740"/>
    <n v="1434405044"/>
    <b v="0"/>
    <n v="41"/>
    <b v="1"/>
    <s v="theater/plays"/>
    <x v="938"/>
    <n v="64.634146341463421"/>
    <x v="1"/>
    <x v="6"/>
    <d v="2015-06-15T21:50:44"/>
    <d v="2015-07-20T03:59:00"/>
  </r>
  <r>
    <x v="49"/>
    <n v="270"/>
    <x v="0"/>
    <s v="GB"/>
    <s v="GBP"/>
    <n v="1470058860"/>
    <n v="1469026903"/>
    <b v="0"/>
    <n v="7"/>
    <b v="1"/>
    <s v="theater/plays"/>
    <x v="1277"/>
    <n v="38.571428571428569"/>
    <x v="1"/>
    <x v="6"/>
    <d v="2016-07-20T15:01:43"/>
    <d v="2016-08-01T13:41:00"/>
  </r>
  <r>
    <x v="10"/>
    <n v="5271"/>
    <x v="0"/>
    <s v="US"/>
    <s v="USD"/>
    <n v="1434505214"/>
    <n v="1432690814"/>
    <b v="0"/>
    <n v="49"/>
    <b v="1"/>
    <s v="theater/plays"/>
    <x v="2741"/>
    <n v="107.57142857142857"/>
    <x v="1"/>
    <x v="6"/>
    <d v="2015-05-27T01:40:14"/>
    <d v="2015-06-17T01:40:14"/>
  </r>
  <r>
    <x v="20"/>
    <n v="715"/>
    <x v="0"/>
    <s v="GB"/>
    <s v="GBP"/>
    <n v="1430993394"/>
    <n v="1428401394"/>
    <b v="0"/>
    <n v="26"/>
    <b v="1"/>
    <s v="theater/plays"/>
    <x v="650"/>
    <n v="27.5"/>
    <x v="1"/>
    <x v="6"/>
    <d v="2015-04-07T10:09:54"/>
    <d v="2015-05-07T10:09:54"/>
  </r>
  <r>
    <x v="9"/>
    <n v="4580"/>
    <x v="0"/>
    <s v="GB"/>
    <s v="GBP"/>
    <n v="1427414400"/>
    <n v="1422656201"/>
    <b v="0"/>
    <n v="65"/>
    <b v="1"/>
    <s v="theater/plays"/>
    <x v="2742"/>
    <n v="70.461538461538467"/>
    <x v="1"/>
    <x v="6"/>
    <d v="2015-01-30T22:16:41"/>
    <d v="2015-03-27T00:00:00"/>
  </r>
  <r>
    <x v="10"/>
    <n v="5000"/>
    <x v="0"/>
    <s v="US"/>
    <s v="USD"/>
    <n v="1420033187"/>
    <n v="1414845587"/>
    <b v="0"/>
    <n v="28"/>
    <b v="1"/>
    <s v="theater/plays"/>
    <x v="31"/>
    <n v="178.57142857142858"/>
    <x v="1"/>
    <x v="6"/>
    <d v="2014-11-01T12:39:47"/>
    <d v="2014-12-31T13:39:47"/>
  </r>
  <r>
    <x v="2"/>
    <n v="501"/>
    <x v="0"/>
    <s v="US"/>
    <s v="USD"/>
    <n v="1472676371"/>
    <n v="1470948371"/>
    <b v="0"/>
    <n v="8"/>
    <b v="1"/>
    <s v="theater/plays"/>
    <x v="20"/>
    <n v="62.625"/>
    <x v="1"/>
    <x v="6"/>
    <d v="2016-08-11T20:46:11"/>
    <d v="2016-08-31T20:46:11"/>
  </r>
  <r>
    <x v="213"/>
    <n v="225"/>
    <x v="0"/>
    <s v="US"/>
    <s v="USD"/>
    <n v="1464371211"/>
    <n v="1463161611"/>
    <b v="0"/>
    <n v="3"/>
    <b v="1"/>
    <s v="theater/plays"/>
    <x v="2743"/>
    <n v="75"/>
    <x v="1"/>
    <x v="6"/>
    <d v="2016-05-13T17:46:51"/>
    <d v="2016-05-27T17:46:51"/>
  </r>
  <r>
    <x v="2"/>
    <n v="530.11"/>
    <x v="0"/>
    <s v="US"/>
    <s v="USD"/>
    <n v="1415222545"/>
    <n v="1413404545"/>
    <b v="0"/>
    <n v="9"/>
    <b v="1"/>
    <s v="theater/plays"/>
    <x v="2744"/>
    <n v="58.901111111111113"/>
    <x v="1"/>
    <x v="6"/>
    <d v="2014-10-15T20:22:25"/>
    <d v="2014-11-05T21:22:25"/>
  </r>
  <r>
    <x v="38"/>
    <n v="1256"/>
    <x v="0"/>
    <s v="US"/>
    <s v="USD"/>
    <n v="1455936335"/>
    <n v="1452048335"/>
    <b v="0"/>
    <n v="9"/>
    <b v="1"/>
    <s v="theater/plays"/>
    <x v="436"/>
    <n v="139.55555555555554"/>
    <x v="1"/>
    <x v="6"/>
    <d v="2016-01-06T02:45:35"/>
    <d v="2016-02-20T02:45:35"/>
  </r>
  <r>
    <x v="38"/>
    <n v="1400"/>
    <x v="0"/>
    <s v="CA"/>
    <s v="CAD"/>
    <n v="1417460940"/>
    <n v="1416516972"/>
    <b v="0"/>
    <n v="20"/>
    <b v="1"/>
    <s v="theater/plays"/>
    <x v="988"/>
    <n v="70"/>
    <x v="1"/>
    <x v="6"/>
    <d v="2014-11-20T20:56:12"/>
    <d v="2014-12-01T19:09:00"/>
  </r>
  <r>
    <x v="9"/>
    <n v="3271"/>
    <x v="0"/>
    <s v="GB"/>
    <s v="GBP"/>
    <n v="1434624067"/>
    <n v="1432032067"/>
    <b v="0"/>
    <n v="57"/>
    <b v="1"/>
    <s v="theater/plays"/>
    <x v="2745"/>
    <n v="57.385964912280699"/>
    <x v="1"/>
    <x v="6"/>
    <d v="2015-05-19T10:41:07"/>
    <d v="2015-06-18T10:41:07"/>
  </r>
  <r>
    <x v="48"/>
    <n v="320"/>
    <x v="0"/>
    <s v="GB"/>
    <s v="GBP"/>
    <n v="1461278208"/>
    <n v="1459463808"/>
    <b v="0"/>
    <n v="8"/>
    <b v="1"/>
    <s v="theater/plays"/>
    <x v="583"/>
    <n v="40"/>
    <x v="1"/>
    <x v="6"/>
    <d v="2016-03-31T22:36:48"/>
    <d v="2016-04-21T22:36:48"/>
  </r>
  <r>
    <x v="134"/>
    <n v="900"/>
    <x v="0"/>
    <s v="US"/>
    <s v="USD"/>
    <n v="1470197340"/>
    <n v="1467497652"/>
    <b v="0"/>
    <n v="14"/>
    <b v="1"/>
    <s v="theater/plays"/>
    <x v="2460"/>
    <n v="64.285714285714292"/>
    <x v="1"/>
    <x v="6"/>
    <d v="2016-07-02T22:14:12"/>
    <d v="2016-08-03T04:09:00"/>
  </r>
  <r>
    <x v="13"/>
    <n v="2042"/>
    <x v="0"/>
    <s v="GB"/>
    <s v="GBP"/>
    <n v="1435947758"/>
    <n v="1432837358"/>
    <b v="0"/>
    <n v="17"/>
    <b v="1"/>
    <s v="theater/plays"/>
    <x v="426"/>
    <n v="120.11764705882354"/>
    <x v="1"/>
    <x v="6"/>
    <d v="2015-05-28T18:22:38"/>
    <d v="2015-07-03T18:22:38"/>
  </r>
  <r>
    <x v="57"/>
    <n v="100824"/>
    <x v="0"/>
    <s v="SE"/>
    <s v="SEK"/>
    <n v="1432314209"/>
    <n v="1429722209"/>
    <b v="0"/>
    <n v="100"/>
    <b v="1"/>
    <s v="theater/plays"/>
    <x v="2746"/>
    <n v="1008.24"/>
    <x v="1"/>
    <x v="6"/>
    <d v="2015-04-22T17:03:29"/>
    <d v="2015-05-22T17:03:29"/>
  </r>
  <r>
    <x v="13"/>
    <n v="2025"/>
    <x v="0"/>
    <s v="US"/>
    <s v="USD"/>
    <n v="1438226724"/>
    <n v="1433042724"/>
    <b v="0"/>
    <n v="32"/>
    <b v="1"/>
    <s v="theater/plays"/>
    <x v="982"/>
    <n v="63.28125"/>
    <x v="1"/>
    <x v="6"/>
    <d v="2015-05-31T03:25:24"/>
    <d v="2015-07-30T03:25:24"/>
  </r>
  <r>
    <x v="332"/>
    <n v="65"/>
    <x v="0"/>
    <s v="GB"/>
    <s v="GBP"/>
    <n v="1459180229"/>
    <n v="1457023829"/>
    <b v="0"/>
    <n v="3"/>
    <b v="1"/>
    <s v="theater/plays"/>
    <x v="2747"/>
    <n v="21.666666666666668"/>
    <x v="1"/>
    <x v="6"/>
    <d v="2016-03-03T16:50:29"/>
    <d v="2016-03-28T15:50:29"/>
  </r>
  <r>
    <x v="3"/>
    <n v="872"/>
    <x v="2"/>
    <s v="US"/>
    <s v="USD"/>
    <n v="1405882287"/>
    <n v="1400698287"/>
    <b v="1"/>
    <n v="34"/>
    <b v="0"/>
    <s v="theater/plays"/>
    <x v="2748"/>
    <n v="25.647058823529413"/>
    <x v="1"/>
    <x v="6"/>
    <d v="2014-05-21T18:51:27"/>
    <d v="2014-07-20T18:51:27"/>
  </r>
  <r>
    <x v="10"/>
    <n v="1097"/>
    <x v="2"/>
    <s v="GB"/>
    <s v="GBP"/>
    <n v="1399809052"/>
    <n v="1397217052"/>
    <b v="1"/>
    <n v="23"/>
    <b v="0"/>
    <s v="theater/plays"/>
    <x v="2749"/>
    <n v="47.695652173913047"/>
    <x v="1"/>
    <x v="6"/>
    <d v="2014-04-11T11:50:52"/>
    <d v="2014-05-11T11:50:52"/>
  </r>
  <r>
    <x v="10"/>
    <n v="1065"/>
    <x v="2"/>
    <s v="US"/>
    <s v="USD"/>
    <n v="1401587064"/>
    <n v="1399427064"/>
    <b v="1"/>
    <n v="19"/>
    <b v="0"/>
    <s v="theater/plays"/>
    <x v="2750"/>
    <n v="56.05263157894737"/>
    <x v="1"/>
    <x v="6"/>
    <d v="2014-05-07T01:44:24"/>
    <d v="2014-06-01T01:44:24"/>
  </r>
  <r>
    <x v="336"/>
    <n v="4066"/>
    <x v="2"/>
    <s v="US"/>
    <s v="USD"/>
    <n v="1401778740"/>
    <n v="1399474134"/>
    <b v="1"/>
    <n v="50"/>
    <b v="0"/>
    <s v="theater/plays"/>
    <x v="2751"/>
    <n v="81.319999999999993"/>
    <x v="1"/>
    <x v="6"/>
    <d v="2014-05-07T14:48:54"/>
    <d v="2014-06-03T06:59:00"/>
  </r>
  <r>
    <x v="79"/>
    <n v="842"/>
    <x v="2"/>
    <s v="US"/>
    <s v="USD"/>
    <n v="1443711774"/>
    <n v="1441119774"/>
    <b v="1"/>
    <n v="12"/>
    <b v="0"/>
    <s v="theater/plays"/>
    <x v="2752"/>
    <n v="70.166666666666671"/>
    <x v="1"/>
    <x v="6"/>
    <d v="2015-09-01T15:02:54"/>
    <d v="2015-10-01T15:02:54"/>
  </r>
  <r>
    <x v="39"/>
    <n v="189"/>
    <x v="2"/>
    <s v="US"/>
    <s v="USD"/>
    <n v="1412405940"/>
    <n v="1409721542"/>
    <b v="1"/>
    <n v="8"/>
    <b v="0"/>
    <s v="theater/plays"/>
    <x v="837"/>
    <n v="23.625"/>
    <x v="1"/>
    <x v="6"/>
    <d v="2014-09-03T05:19:02"/>
    <d v="2014-10-04T06:59:00"/>
  </r>
  <r>
    <x v="124"/>
    <n v="1697"/>
    <x v="2"/>
    <s v="US"/>
    <s v="USD"/>
    <n v="1437283391"/>
    <n v="1433395391"/>
    <b v="1"/>
    <n v="9"/>
    <b v="0"/>
    <s v="theater/plays"/>
    <x v="2753"/>
    <n v="188.55555555555554"/>
    <x v="1"/>
    <x v="6"/>
    <d v="2015-06-04T05:23:11"/>
    <d v="2015-07-19T05:23:11"/>
  </r>
  <r>
    <x v="93"/>
    <n v="2129"/>
    <x v="2"/>
    <s v="US"/>
    <s v="USD"/>
    <n v="1445196989"/>
    <n v="1442604989"/>
    <b v="1"/>
    <n v="43"/>
    <b v="0"/>
    <s v="theater/plays"/>
    <x v="2754"/>
    <n v="49.511627906976742"/>
    <x v="1"/>
    <x v="6"/>
    <d v="2015-09-18T19:36:29"/>
    <d v="2015-10-18T19:36:29"/>
  </r>
  <r>
    <x v="11"/>
    <n v="2113"/>
    <x v="2"/>
    <s v="DE"/>
    <s v="EUR"/>
    <n v="1434047084"/>
    <n v="1431455084"/>
    <b v="1"/>
    <n v="28"/>
    <b v="0"/>
    <s v="theater/plays"/>
    <x v="2755"/>
    <n v="75.464285714285708"/>
    <x v="1"/>
    <x v="6"/>
    <d v="2015-05-12T18:24:44"/>
    <d v="2015-06-11T18:24:44"/>
  </r>
  <r>
    <x v="28"/>
    <n v="38"/>
    <x v="2"/>
    <s v="US"/>
    <s v="USD"/>
    <n v="1420081143"/>
    <n v="1417489143"/>
    <b v="1"/>
    <n v="4"/>
    <b v="0"/>
    <s v="theater/plays"/>
    <x v="2756"/>
    <n v="9.5"/>
    <x v="1"/>
    <x v="6"/>
    <d v="2014-12-02T02:59:03"/>
    <d v="2015-01-01T02:59:03"/>
  </r>
  <r>
    <x v="30"/>
    <n v="852"/>
    <x v="2"/>
    <s v="GB"/>
    <s v="GBP"/>
    <n v="1437129179"/>
    <n v="1434537179"/>
    <b v="1"/>
    <n v="24"/>
    <b v="0"/>
    <s v="theater/plays"/>
    <x v="2757"/>
    <n v="35.5"/>
    <x v="1"/>
    <x v="6"/>
    <d v="2015-06-17T10:32:59"/>
    <d v="2015-07-17T10:32:59"/>
  </r>
  <r>
    <x v="3"/>
    <n v="20"/>
    <x v="2"/>
    <s v="US"/>
    <s v="USD"/>
    <n v="1427427276"/>
    <n v="1425270876"/>
    <b v="0"/>
    <n v="2"/>
    <b v="0"/>
    <s v="theater/plays"/>
    <x v="418"/>
    <n v="10"/>
    <x v="1"/>
    <x v="6"/>
    <d v="2015-03-02T04:34:36"/>
    <d v="2015-03-27T03:34:36"/>
  </r>
  <r>
    <x v="57"/>
    <n v="26"/>
    <x v="2"/>
    <s v="US"/>
    <s v="USD"/>
    <n v="1409602178"/>
    <n v="1406578178"/>
    <b v="0"/>
    <n v="2"/>
    <b v="0"/>
    <s v="theater/plays"/>
    <x v="2758"/>
    <n v="13"/>
    <x v="1"/>
    <x v="6"/>
    <d v="2014-07-28T20:09:38"/>
    <d v="2014-09-01T20:09:38"/>
  </r>
  <r>
    <x v="34"/>
    <n v="1788"/>
    <x v="2"/>
    <s v="US"/>
    <s v="USD"/>
    <n v="1431206058"/>
    <n v="1428614058"/>
    <b v="0"/>
    <n v="20"/>
    <b v="0"/>
    <s v="theater/plays"/>
    <x v="2759"/>
    <n v="89.4"/>
    <x v="1"/>
    <x v="6"/>
    <d v="2015-04-09T21:14:18"/>
    <d v="2015-05-09T21:14:18"/>
  </r>
  <r>
    <x v="28"/>
    <n v="25"/>
    <x v="2"/>
    <s v="US"/>
    <s v="USD"/>
    <n v="1427408271"/>
    <n v="1424819871"/>
    <b v="0"/>
    <n v="1"/>
    <b v="0"/>
    <s v="theater/plays"/>
    <x v="453"/>
    <n v="25"/>
    <x v="1"/>
    <x v="6"/>
    <d v="2015-02-24T23:17:51"/>
    <d v="2015-03-26T22:17:51"/>
  </r>
  <r>
    <x v="10"/>
    <n v="1"/>
    <x v="2"/>
    <s v="US"/>
    <s v="USD"/>
    <n v="1425833403"/>
    <n v="1423245003"/>
    <b v="0"/>
    <n v="1"/>
    <b v="0"/>
    <s v="theater/plays"/>
    <x v="459"/>
    <n v="1"/>
    <x v="1"/>
    <x v="6"/>
    <d v="2015-02-06T17:50:03"/>
    <d v="2015-03-08T16:50:03"/>
  </r>
  <r>
    <x v="10"/>
    <n v="260"/>
    <x v="2"/>
    <s v="US"/>
    <s v="USD"/>
    <n v="1406913120"/>
    <n v="1404927690"/>
    <b v="0"/>
    <n v="4"/>
    <b v="0"/>
    <s v="theater/plays"/>
    <x v="2760"/>
    <n v="65"/>
    <x v="1"/>
    <x v="6"/>
    <d v="2014-07-09T17:41:30"/>
    <d v="2014-08-01T17:12:00"/>
  </r>
  <r>
    <x v="2"/>
    <n v="10"/>
    <x v="2"/>
    <s v="GB"/>
    <s v="GBP"/>
    <n v="1432328400"/>
    <n v="1430734844"/>
    <b v="0"/>
    <n v="1"/>
    <b v="0"/>
    <s v="theater/plays"/>
    <x v="172"/>
    <n v="10"/>
    <x v="1"/>
    <x v="6"/>
    <d v="2015-05-04T10:20:44"/>
    <d v="2015-05-22T21:00:00"/>
  </r>
  <r>
    <x v="30"/>
    <n v="1"/>
    <x v="2"/>
    <s v="US"/>
    <s v="USD"/>
    <n v="1403730000"/>
    <n v="1401485207"/>
    <b v="0"/>
    <n v="1"/>
    <b v="0"/>
    <s v="theater/plays"/>
    <x v="167"/>
    <n v="1"/>
    <x v="1"/>
    <x v="6"/>
    <d v="2014-05-30T21:26:47"/>
    <d v="2014-06-25T21:00:00"/>
  </r>
  <r>
    <x v="12"/>
    <n v="1060"/>
    <x v="2"/>
    <s v="US"/>
    <s v="USD"/>
    <n v="1407858710"/>
    <n v="1405266710"/>
    <b v="0"/>
    <n v="13"/>
    <b v="0"/>
    <s v="theater/plays"/>
    <x v="2761"/>
    <n v="81.538461538461533"/>
    <x v="1"/>
    <x v="6"/>
    <d v="2014-07-13T15:51:50"/>
    <d v="2014-08-12T15:51:50"/>
  </r>
  <r>
    <x v="13"/>
    <n v="100"/>
    <x v="2"/>
    <s v="US"/>
    <s v="USD"/>
    <n v="1415828820"/>
    <n v="1412258977"/>
    <b v="0"/>
    <n v="1"/>
    <b v="0"/>
    <s v="theater/plays"/>
    <x v="152"/>
    <n v="100"/>
    <x v="1"/>
    <x v="6"/>
    <d v="2014-10-02T14:09:37"/>
    <d v="2014-11-12T21:47:00"/>
  </r>
  <r>
    <x v="51"/>
    <n v="1"/>
    <x v="2"/>
    <s v="US"/>
    <s v="USD"/>
    <n v="1473699540"/>
    <n v="1472451356"/>
    <b v="0"/>
    <n v="1"/>
    <b v="0"/>
    <s v="theater/plays"/>
    <x v="473"/>
    <n v="1"/>
    <x v="1"/>
    <x v="6"/>
    <d v="2016-08-29T06:15:56"/>
    <d v="2016-09-12T16:59:00"/>
  </r>
  <r>
    <x v="12"/>
    <n v="0"/>
    <x v="2"/>
    <s v="US"/>
    <s v="USD"/>
    <n v="1446739905"/>
    <n v="1441552305"/>
    <b v="0"/>
    <n v="0"/>
    <b v="0"/>
    <s v="theater/plays"/>
    <x v="109"/>
    <e v="#DIV/0!"/>
    <x v="1"/>
    <x v="6"/>
    <d v="2015-09-06T15:11:45"/>
    <d v="2015-11-05T16:11:45"/>
  </r>
  <r>
    <x v="10"/>
    <n v="60"/>
    <x v="2"/>
    <s v="US"/>
    <s v="USD"/>
    <n v="1447799054"/>
    <n v="1445203454"/>
    <b v="0"/>
    <n v="3"/>
    <b v="0"/>
    <s v="theater/plays"/>
    <x v="444"/>
    <n v="20"/>
    <x v="1"/>
    <x v="6"/>
    <d v="2015-10-18T21:24:14"/>
    <d v="2015-11-17T22:24:14"/>
  </r>
  <r>
    <x v="425"/>
    <n v="650"/>
    <x v="2"/>
    <s v="CA"/>
    <s v="CAD"/>
    <n v="1409376600"/>
    <n v="1405957098"/>
    <b v="0"/>
    <n v="14"/>
    <b v="0"/>
    <s v="theater/plays"/>
    <x v="2762"/>
    <n v="46.428571428571431"/>
    <x v="1"/>
    <x v="6"/>
    <d v="2014-07-21T15:38:18"/>
    <d v="2014-08-30T05:30:00"/>
  </r>
  <r>
    <x v="13"/>
    <n v="11"/>
    <x v="2"/>
    <s v="US"/>
    <s v="USD"/>
    <n v="1458703740"/>
    <n v="1454453021"/>
    <b v="0"/>
    <n v="2"/>
    <b v="0"/>
    <s v="theater/plays"/>
    <x v="1219"/>
    <n v="5.5"/>
    <x v="1"/>
    <x v="6"/>
    <d v="2016-02-02T22:43:41"/>
    <d v="2016-03-23T03:29:00"/>
  </r>
  <r>
    <x v="13"/>
    <n v="251"/>
    <x v="2"/>
    <s v="US"/>
    <s v="USD"/>
    <n v="1466278339"/>
    <n v="1463686339"/>
    <b v="0"/>
    <n v="5"/>
    <b v="0"/>
    <s v="theater/plays"/>
    <x v="2763"/>
    <n v="50.2"/>
    <x v="1"/>
    <x v="6"/>
    <d v="2016-05-19T19:32:19"/>
    <d v="2016-06-18T19:32:19"/>
  </r>
  <r>
    <x v="10"/>
    <n v="10"/>
    <x v="1"/>
    <s v="GB"/>
    <s v="GBP"/>
    <n v="1410191405"/>
    <n v="1408031405"/>
    <b v="0"/>
    <n v="1"/>
    <b v="0"/>
    <s v="theater/musical"/>
    <x v="418"/>
    <n v="10"/>
    <x v="1"/>
    <x v="40"/>
    <d v="2014-08-14T15:50:05"/>
    <d v="2014-09-08T15:50:05"/>
  </r>
  <r>
    <x v="426"/>
    <n v="452"/>
    <x v="1"/>
    <s v="US"/>
    <s v="USD"/>
    <n v="1426302660"/>
    <n v="1423761792"/>
    <b v="0"/>
    <n v="15"/>
    <b v="0"/>
    <s v="theater/musical"/>
    <x v="2764"/>
    <n v="30.133333333333333"/>
    <x v="1"/>
    <x v="40"/>
    <d v="2015-02-12T17:23:12"/>
    <d v="2015-03-14T03:11:00"/>
  </r>
  <r>
    <x v="3"/>
    <n v="1500"/>
    <x v="1"/>
    <s v="US"/>
    <s v="USD"/>
    <n v="1404360478"/>
    <n v="1401768478"/>
    <b v="0"/>
    <n v="10"/>
    <b v="0"/>
    <s v="theater/musical"/>
    <x v="2154"/>
    <n v="150"/>
    <x v="1"/>
    <x v="40"/>
    <d v="2014-06-03T04:07:58"/>
    <d v="2014-07-03T04:07:58"/>
  </r>
  <r>
    <x v="15"/>
    <n v="40"/>
    <x v="1"/>
    <s v="US"/>
    <s v="USD"/>
    <n v="1490809450"/>
    <n v="1485629050"/>
    <b v="0"/>
    <n v="3"/>
    <b v="0"/>
    <s v="theater/musical"/>
    <x v="129"/>
    <n v="13.333333333333334"/>
    <x v="1"/>
    <x v="40"/>
    <d v="2017-01-28T18:44:10"/>
    <d v="2017-03-29T17:44:10"/>
  </r>
  <r>
    <x v="36"/>
    <n v="0"/>
    <x v="1"/>
    <s v="US"/>
    <s v="USD"/>
    <n v="1439522996"/>
    <n v="1435202996"/>
    <b v="0"/>
    <n v="0"/>
    <b v="0"/>
    <s v="theater/musical"/>
    <x v="109"/>
    <e v="#DIV/0!"/>
    <x v="1"/>
    <x v="40"/>
    <d v="2015-06-25T03:29:56"/>
    <d v="2015-08-14T03:29:56"/>
  </r>
  <r>
    <x v="62"/>
    <n v="0"/>
    <x v="1"/>
    <s v="US"/>
    <s v="USD"/>
    <n v="1444322535"/>
    <n v="1441730535"/>
    <b v="0"/>
    <n v="0"/>
    <b v="0"/>
    <s v="theater/musical"/>
    <x v="109"/>
    <e v="#DIV/0!"/>
    <x v="1"/>
    <x v="40"/>
    <d v="2015-09-08T16:42:15"/>
    <d v="2015-10-08T16:42:15"/>
  </r>
  <r>
    <x v="420"/>
    <n v="0"/>
    <x v="1"/>
    <s v="NZ"/>
    <s v="NZD"/>
    <n v="1422061200"/>
    <n v="1420244622"/>
    <b v="0"/>
    <n v="0"/>
    <b v="0"/>
    <s v="theater/musical"/>
    <x v="109"/>
    <e v="#DIV/0!"/>
    <x v="1"/>
    <x v="40"/>
    <d v="2015-01-03T00:23:42"/>
    <d v="2015-01-24T01:00:00"/>
  </r>
  <r>
    <x v="11"/>
    <n v="0"/>
    <x v="1"/>
    <s v="DK"/>
    <s v="DKK"/>
    <n v="1472896800"/>
    <n v="1472804365"/>
    <b v="0"/>
    <n v="0"/>
    <b v="0"/>
    <s v="theater/musical"/>
    <x v="109"/>
    <e v="#DIV/0!"/>
    <x v="1"/>
    <x v="40"/>
    <d v="2016-09-02T08:19:25"/>
    <d v="2016-09-03T10:00:00"/>
  </r>
  <r>
    <x v="195"/>
    <n v="2059"/>
    <x v="1"/>
    <s v="GB"/>
    <s v="GBP"/>
    <n v="1454425128"/>
    <n v="1451833128"/>
    <b v="0"/>
    <n v="46"/>
    <b v="0"/>
    <s v="theater/musical"/>
    <x v="2765"/>
    <n v="44.760869565217391"/>
    <x v="1"/>
    <x v="40"/>
    <d v="2016-01-03T14:58:48"/>
    <d v="2016-02-02T14:58:48"/>
  </r>
  <r>
    <x v="31"/>
    <n v="1241"/>
    <x v="1"/>
    <s v="US"/>
    <s v="USD"/>
    <n v="1481213752"/>
    <n v="1478621752"/>
    <b v="0"/>
    <n v="14"/>
    <b v="0"/>
    <s v="theater/musical"/>
    <x v="2766"/>
    <n v="88.642857142857139"/>
    <x v="1"/>
    <x v="40"/>
    <d v="2016-11-08T16:15:52"/>
    <d v="2016-12-08T16:15:52"/>
  </r>
  <r>
    <x v="102"/>
    <n v="10"/>
    <x v="1"/>
    <s v="US"/>
    <s v="USD"/>
    <n v="1435636740"/>
    <n v="1433014746"/>
    <b v="0"/>
    <n v="1"/>
    <b v="0"/>
    <s v="theater/musical"/>
    <x v="2767"/>
    <n v="10"/>
    <x v="1"/>
    <x v="40"/>
    <d v="2015-05-30T19:39:06"/>
    <d v="2015-06-30T03:59:00"/>
  </r>
  <r>
    <x v="36"/>
    <n v="0"/>
    <x v="1"/>
    <s v="GB"/>
    <s v="GBP"/>
    <n v="1422218396"/>
    <n v="1419626396"/>
    <b v="0"/>
    <n v="0"/>
    <b v="0"/>
    <s v="theater/musical"/>
    <x v="109"/>
    <e v="#DIV/0!"/>
    <x v="1"/>
    <x v="40"/>
    <d v="2014-12-26T20:39:56"/>
    <d v="2015-01-25T20:39:56"/>
  </r>
  <r>
    <x v="51"/>
    <n v="980"/>
    <x v="1"/>
    <s v="GB"/>
    <s v="GBP"/>
    <n v="1406761200"/>
    <n v="1403724820"/>
    <b v="0"/>
    <n v="17"/>
    <b v="0"/>
    <s v="theater/musical"/>
    <x v="2768"/>
    <n v="57.647058823529413"/>
    <x v="1"/>
    <x v="40"/>
    <d v="2014-06-25T19:33:40"/>
    <d v="2014-07-30T23:00:00"/>
  </r>
  <r>
    <x v="2"/>
    <n v="25"/>
    <x v="1"/>
    <s v="US"/>
    <s v="USD"/>
    <n v="1487550399"/>
    <n v="1484958399"/>
    <b v="0"/>
    <n v="1"/>
    <b v="0"/>
    <s v="theater/musical"/>
    <x v="152"/>
    <n v="25"/>
    <x v="1"/>
    <x v="40"/>
    <d v="2017-01-21T00:26:39"/>
    <d v="2017-02-20T00:26:39"/>
  </r>
  <r>
    <x v="11"/>
    <n v="0"/>
    <x v="1"/>
    <s v="AU"/>
    <s v="AUD"/>
    <n v="1454281380"/>
    <n v="1451950570"/>
    <b v="0"/>
    <n v="0"/>
    <b v="0"/>
    <s v="theater/musical"/>
    <x v="109"/>
    <e v="#DIV/0!"/>
    <x v="1"/>
    <x v="40"/>
    <d v="2016-01-04T23:36:10"/>
    <d v="2016-01-31T23:03:00"/>
  </r>
  <r>
    <x v="36"/>
    <n v="0"/>
    <x v="1"/>
    <s v="GB"/>
    <s v="GBP"/>
    <n v="1409668069"/>
    <n v="1407076069"/>
    <b v="0"/>
    <n v="0"/>
    <b v="0"/>
    <s v="theater/musical"/>
    <x v="109"/>
    <e v="#DIV/0!"/>
    <x v="1"/>
    <x v="40"/>
    <d v="2014-08-03T14:27:49"/>
    <d v="2014-09-02T14:27:49"/>
  </r>
  <r>
    <x v="3"/>
    <n v="0"/>
    <x v="1"/>
    <s v="US"/>
    <s v="USD"/>
    <n v="1427479192"/>
    <n v="1425322792"/>
    <b v="0"/>
    <n v="0"/>
    <b v="0"/>
    <s v="theater/musical"/>
    <x v="109"/>
    <e v="#DIV/0!"/>
    <x v="1"/>
    <x v="40"/>
    <d v="2015-03-02T18:59:52"/>
    <d v="2015-03-27T17:59:52"/>
  </r>
  <r>
    <x v="427"/>
    <n v="0"/>
    <x v="1"/>
    <s v="US"/>
    <s v="USD"/>
    <n v="1462834191"/>
    <n v="1460242191"/>
    <b v="0"/>
    <n v="0"/>
    <b v="0"/>
    <s v="theater/musical"/>
    <x v="109"/>
    <e v="#DIV/0!"/>
    <x v="1"/>
    <x v="40"/>
    <d v="2016-04-09T22:49:51"/>
    <d v="2016-05-09T22:49:51"/>
  </r>
  <r>
    <x v="3"/>
    <n v="0"/>
    <x v="1"/>
    <s v="AU"/>
    <s v="AUD"/>
    <n v="1418275702"/>
    <n v="1415683702"/>
    <b v="0"/>
    <n v="0"/>
    <b v="0"/>
    <s v="theater/musical"/>
    <x v="109"/>
    <e v="#DIV/0!"/>
    <x v="1"/>
    <x v="40"/>
    <d v="2014-11-11T05:28:22"/>
    <d v="2014-12-11T05:28:22"/>
  </r>
  <r>
    <x v="13"/>
    <n v="35"/>
    <x v="1"/>
    <s v="US"/>
    <s v="USD"/>
    <n v="1430517600"/>
    <n v="1426538129"/>
    <b v="0"/>
    <n v="2"/>
    <b v="0"/>
    <s v="theater/musical"/>
    <x v="1922"/>
    <n v="17.5"/>
    <x v="1"/>
    <x v="40"/>
    <d v="2015-03-16T20:35:29"/>
    <d v="2015-05-01T22:00:00"/>
  </r>
  <r>
    <x v="13"/>
    <n v="542"/>
    <x v="2"/>
    <s v="GB"/>
    <s v="GBP"/>
    <n v="1488114358"/>
    <n v="1485522358"/>
    <b v="0"/>
    <n v="14"/>
    <b v="0"/>
    <s v="theater/plays"/>
    <x v="2769"/>
    <n v="38.714285714285715"/>
    <x v="1"/>
    <x v="6"/>
    <d v="2017-01-27T13:05:58"/>
    <d v="2017-02-26T13:05:58"/>
  </r>
  <r>
    <x v="6"/>
    <n v="118"/>
    <x v="2"/>
    <s v="US"/>
    <s v="USD"/>
    <n v="1420413960"/>
    <n v="1417651630"/>
    <b v="0"/>
    <n v="9"/>
    <b v="0"/>
    <s v="theater/plays"/>
    <x v="2770"/>
    <n v="13.111111111111111"/>
    <x v="1"/>
    <x v="6"/>
    <d v="2014-12-04T00:07:10"/>
    <d v="2015-01-04T23:26:00"/>
  </r>
  <r>
    <x v="36"/>
    <n v="2524"/>
    <x v="2"/>
    <s v="US"/>
    <s v="USD"/>
    <n v="1439662344"/>
    <n v="1434478344"/>
    <b v="0"/>
    <n v="8"/>
    <b v="0"/>
    <s v="theater/plays"/>
    <x v="2771"/>
    <n v="315.5"/>
    <x v="1"/>
    <x v="6"/>
    <d v="2015-06-16T18:12:24"/>
    <d v="2015-08-15T18:12:24"/>
  </r>
  <r>
    <x v="134"/>
    <n v="260"/>
    <x v="2"/>
    <s v="US"/>
    <s v="USD"/>
    <n v="1427086740"/>
    <n v="1424488244"/>
    <b v="0"/>
    <n v="7"/>
    <b v="0"/>
    <s v="theater/plays"/>
    <x v="2164"/>
    <n v="37.142857142857146"/>
    <x v="1"/>
    <x v="6"/>
    <d v="2015-02-21T03:10:44"/>
    <d v="2015-03-23T04:59:00"/>
  </r>
  <r>
    <x v="28"/>
    <n v="0"/>
    <x v="2"/>
    <s v="US"/>
    <s v="USD"/>
    <n v="1408863600"/>
    <n v="1408203557"/>
    <b v="0"/>
    <n v="0"/>
    <b v="0"/>
    <s v="theater/plays"/>
    <x v="109"/>
    <e v="#DIV/0!"/>
    <x v="1"/>
    <x v="6"/>
    <d v="2014-08-16T15:39:17"/>
    <d v="2014-08-24T07:00:00"/>
  </r>
  <r>
    <x v="63"/>
    <n v="10775"/>
    <x v="2"/>
    <s v="US"/>
    <s v="USD"/>
    <n v="1404194400"/>
    <n v="1400600840"/>
    <b v="0"/>
    <n v="84"/>
    <b v="0"/>
    <s v="theater/plays"/>
    <x v="2772"/>
    <n v="128.27380952380952"/>
    <x v="1"/>
    <x v="6"/>
    <d v="2014-05-20T15:47:20"/>
    <d v="2014-07-01T06:00:00"/>
  </r>
  <r>
    <x v="36"/>
    <n v="520"/>
    <x v="2"/>
    <s v="US"/>
    <s v="USD"/>
    <n v="1481000340"/>
    <n v="1478386812"/>
    <b v="0"/>
    <n v="11"/>
    <b v="0"/>
    <s v="theater/plays"/>
    <x v="2773"/>
    <n v="47.272727272727273"/>
    <x v="1"/>
    <x v="6"/>
    <d v="2016-11-05T23:00:12"/>
    <d v="2016-12-06T04:59:00"/>
  </r>
  <r>
    <x v="28"/>
    <n v="50"/>
    <x v="2"/>
    <s v="US"/>
    <s v="USD"/>
    <n v="1425103218"/>
    <n v="1422424818"/>
    <b v="0"/>
    <n v="1"/>
    <b v="0"/>
    <s v="theater/plays"/>
    <x v="152"/>
    <n v="50"/>
    <x v="1"/>
    <x v="6"/>
    <d v="2015-01-28T06:00:18"/>
    <d v="2015-02-28T06:00:18"/>
  </r>
  <r>
    <x v="183"/>
    <n v="170"/>
    <x v="2"/>
    <s v="US"/>
    <s v="USD"/>
    <n v="1402979778"/>
    <n v="1401770178"/>
    <b v="0"/>
    <n v="4"/>
    <b v="0"/>
    <s v="theater/plays"/>
    <x v="2774"/>
    <n v="42.5"/>
    <x v="1"/>
    <x v="6"/>
    <d v="2014-06-03T04:36:18"/>
    <d v="2014-06-17T04:36:18"/>
  </r>
  <r>
    <x v="30"/>
    <n v="440"/>
    <x v="2"/>
    <s v="NZ"/>
    <s v="NZD"/>
    <n v="1420750683"/>
    <n v="1418158683"/>
    <b v="0"/>
    <n v="10"/>
    <b v="0"/>
    <s v="theater/plays"/>
    <x v="2775"/>
    <n v="44"/>
    <x v="1"/>
    <x v="6"/>
    <d v="2014-12-09T20:58:03"/>
    <d v="2015-01-08T20:58:03"/>
  </r>
  <r>
    <x v="30"/>
    <n v="814"/>
    <x v="2"/>
    <s v="GB"/>
    <s v="GBP"/>
    <n v="1439827200"/>
    <n v="1436355270"/>
    <b v="0"/>
    <n v="16"/>
    <b v="0"/>
    <s v="theater/plays"/>
    <x v="397"/>
    <n v="50.875"/>
    <x v="1"/>
    <x v="6"/>
    <d v="2015-07-08T11:34:30"/>
    <d v="2015-08-17T16:00:00"/>
  </r>
  <r>
    <x v="3"/>
    <n v="125"/>
    <x v="2"/>
    <s v="US"/>
    <s v="USD"/>
    <n v="1407868561"/>
    <n v="1406140561"/>
    <b v="0"/>
    <n v="2"/>
    <b v="0"/>
    <s v="theater/plays"/>
    <x v="2372"/>
    <n v="62.5"/>
    <x v="1"/>
    <x v="6"/>
    <d v="2014-07-23T18:36:01"/>
    <d v="2014-08-12T18:36:01"/>
  </r>
  <r>
    <x v="30"/>
    <n v="135"/>
    <x v="2"/>
    <s v="US"/>
    <s v="USD"/>
    <n v="1433988791"/>
    <n v="1431396791"/>
    <b v="0"/>
    <n v="5"/>
    <b v="0"/>
    <s v="theater/plays"/>
    <x v="2331"/>
    <n v="27"/>
    <x v="1"/>
    <x v="6"/>
    <d v="2015-05-12T02:13:11"/>
    <d v="2015-06-11T02:13:11"/>
  </r>
  <r>
    <x v="9"/>
    <n v="25"/>
    <x v="2"/>
    <s v="US"/>
    <s v="USD"/>
    <n v="1450554599"/>
    <n v="1447098599"/>
    <b v="0"/>
    <n v="1"/>
    <b v="0"/>
    <s v="theater/plays"/>
    <x v="1863"/>
    <n v="25"/>
    <x v="1"/>
    <x v="6"/>
    <d v="2015-11-09T19:49:59"/>
    <d v="2015-12-19T19:49:59"/>
  </r>
  <r>
    <x v="9"/>
    <n v="1465"/>
    <x v="2"/>
    <s v="GB"/>
    <s v="GBP"/>
    <n v="1479125642"/>
    <n v="1476962042"/>
    <b v="0"/>
    <n v="31"/>
    <b v="0"/>
    <s v="theater/plays"/>
    <x v="2776"/>
    <n v="47.258064516129032"/>
    <x v="1"/>
    <x v="6"/>
    <d v="2016-10-20T11:14:02"/>
    <d v="2016-11-14T12:14:02"/>
  </r>
  <r>
    <x v="15"/>
    <n v="0"/>
    <x v="2"/>
    <s v="US"/>
    <s v="USD"/>
    <n v="1439581080"/>
    <n v="1435709765"/>
    <b v="0"/>
    <n v="0"/>
    <b v="0"/>
    <s v="theater/plays"/>
    <x v="109"/>
    <e v="#DIV/0!"/>
    <x v="1"/>
    <x v="6"/>
    <d v="2015-07-01T00:16:05"/>
    <d v="2015-08-14T19:38:00"/>
  </r>
  <r>
    <x v="3"/>
    <n v="3"/>
    <x v="2"/>
    <s v="US"/>
    <s v="USD"/>
    <n v="1429074240"/>
    <n v="1427866200"/>
    <b v="0"/>
    <n v="2"/>
    <b v="0"/>
    <s v="theater/plays"/>
    <x v="479"/>
    <n v="1.5"/>
    <x v="1"/>
    <x v="6"/>
    <d v="2015-04-01T05:30:00"/>
    <d v="2015-04-15T05:04:00"/>
  </r>
  <r>
    <x v="15"/>
    <n v="173"/>
    <x v="2"/>
    <s v="GB"/>
    <s v="GBP"/>
    <n v="1434063600"/>
    <n v="1430405903"/>
    <b v="0"/>
    <n v="7"/>
    <b v="0"/>
    <s v="theater/plays"/>
    <x v="2777"/>
    <n v="24.714285714285715"/>
    <x v="1"/>
    <x v="6"/>
    <d v="2015-04-30T14:58:23"/>
    <d v="2015-06-11T23:00:00"/>
  </r>
  <r>
    <x v="15"/>
    <n v="1010"/>
    <x v="2"/>
    <s v="GB"/>
    <s v="GBP"/>
    <n v="1435325100"/>
    <n v="1432072893"/>
    <b v="0"/>
    <n v="16"/>
    <b v="0"/>
    <s v="theater/plays"/>
    <x v="2778"/>
    <n v="63.125"/>
    <x v="1"/>
    <x v="6"/>
    <d v="2015-05-19T22:01:33"/>
    <d v="2015-06-26T13:25:00"/>
  </r>
  <r>
    <x v="28"/>
    <n v="153"/>
    <x v="2"/>
    <s v="US"/>
    <s v="USD"/>
    <n v="1414354080"/>
    <n v="1411587606"/>
    <b v="0"/>
    <n v="4"/>
    <b v="0"/>
    <s v="theater/plays"/>
    <x v="2779"/>
    <n v="38.25"/>
    <x v="1"/>
    <x v="6"/>
    <d v="2014-09-24T19:40:06"/>
    <d v="2014-10-26T20:08:00"/>
  </r>
  <r>
    <x v="47"/>
    <n v="65"/>
    <x v="2"/>
    <s v="US"/>
    <s v="USD"/>
    <n v="1406603696"/>
    <n v="1405307696"/>
    <b v="0"/>
    <n v="4"/>
    <b v="0"/>
    <s v="theater/plays"/>
    <x v="2780"/>
    <n v="16.25"/>
    <x v="1"/>
    <x v="6"/>
    <d v="2014-07-14T03:14:56"/>
    <d v="2014-07-29T03:14:56"/>
  </r>
  <r>
    <x v="127"/>
    <n v="135"/>
    <x v="2"/>
    <s v="US"/>
    <s v="USD"/>
    <n v="1410424642"/>
    <n v="1407832642"/>
    <b v="0"/>
    <n v="4"/>
    <b v="0"/>
    <s v="theater/plays"/>
    <x v="2781"/>
    <n v="33.75"/>
    <x v="1"/>
    <x v="6"/>
    <d v="2014-08-12T08:37:22"/>
    <d v="2014-09-11T08:37:22"/>
  </r>
  <r>
    <x v="12"/>
    <n v="185"/>
    <x v="2"/>
    <s v="US"/>
    <s v="USD"/>
    <n v="1441649397"/>
    <n v="1439057397"/>
    <b v="0"/>
    <n v="3"/>
    <b v="0"/>
    <s v="theater/plays"/>
    <x v="2782"/>
    <n v="61.666666666666664"/>
    <x v="1"/>
    <x v="6"/>
    <d v="2015-08-08T18:09:57"/>
    <d v="2015-09-07T18:09:57"/>
  </r>
  <r>
    <x v="6"/>
    <n v="2993"/>
    <x v="2"/>
    <s v="US"/>
    <s v="USD"/>
    <n v="1417033777"/>
    <n v="1414438177"/>
    <b v="0"/>
    <n v="36"/>
    <b v="0"/>
    <s v="theater/plays"/>
    <x v="2783"/>
    <n v="83.138888888888886"/>
    <x v="1"/>
    <x v="6"/>
    <d v="2014-10-27T19:29:37"/>
    <d v="2014-11-26T20:29:37"/>
  </r>
  <r>
    <x v="36"/>
    <n v="1"/>
    <x v="2"/>
    <s v="US"/>
    <s v="USD"/>
    <n v="1429936500"/>
    <n v="1424759330"/>
    <b v="0"/>
    <n v="1"/>
    <b v="0"/>
    <s v="theater/plays"/>
    <x v="440"/>
    <n v="1"/>
    <x v="1"/>
    <x v="6"/>
    <d v="2015-02-24T06:28:50"/>
    <d v="2015-04-25T04:35:00"/>
  </r>
  <r>
    <x v="3"/>
    <n v="1000"/>
    <x v="2"/>
    <s v="US"/>
    <s v="USD"/>
    <n v="1448863449"/>
    <n v="1446267849"/>
    <b v="0"/>
    <n v="7"/>
    <b v="0"/>
    <s v="theater/plays"/>
    <x v="709"/>
    <n v="142.85714285714286"/>
    <x v="1"/>
    <x v="6"/>
    <d v="2015-10-31T05:04:09"/>
    <d v="2015-11-30T06:04:09"/>
  </r>
  <r>
    <x v="30"/>
    <n v="909"/>
    <x v="2"/>
    <s v="GB"/>
    <s v="GBP"/>
    <n v="1431298740"/>
    <n v="1429558756"/>
    <b v="0"/>
    <n v="27"/>
    <b v="0"/>
    <s v="theater/plays"/>
    <x v="2784"/>
    <n v="33.666666666666664"/>
    <x v="1"/>
    <x v="6"/>
    <d v="2015-04-20T19:39:16"/>
    <d v="2015-05-10T22:59:00"/>
  </r>
  <r>
    <x v="15"/>
    <n v="5"/>
    <x v="2"/>
    <s v="GB"/>
    <s v="GBP"/>
    <n v="1464824309"/>
    <n v="1462232309"/>
    <b v="0"/>
    <n v="1"/>
    <b v="0"/>
    <s v="theater/plays"/>
    <x v="119"/>
    <n v="5"/>
    <x v="1"/>
    <x v="6"/>
    <d v="2016-05-02T23:38:29"/>
    <d v="2016-06-01T23:38:29"/>
  </r>
  <r>
    <x v="13"/>
    <n v="0"/>
    <x v="2"/>
    <s v="DK"/>
    <s v="DKK"/>
    <n v="1464952752"/>
    <n v="1462360752"/>
    <b v="0"/>
    <n v="0"/>
    <b v="0"/>
    <s v="theater/plays"/>
    <x v="109"/>
    <e v="#DIV/0!"/>
    <x v="1"/>
    <x v="6"/>
    <d v="2016-05-04T11:19:12"/>
    <d v="2016-06-03T11:19:12"/>
  </r>
  <r>
    <x v="8"/>
    <n v="10"/>
    <x v="2"/>
    <s v="GB"/>
    <s v="GBP"/>
    <n v="1410439161"/>
    <n v="1407847161"/>
    <b v="0"/>
    <n v="1"/>
    <b v="0"/>
    <s v="theater/plays"/>
    <x v="2785"/>
    <n v="10"/>
    <x v="1"/>
    <x v="6"/>
    <d v="2014-08-12T12:39:21"/>
    <d v="2014-09-11T12:39:21"/>
  </r>
  <r>
    <x v="127"/>
    <n v="120"/>
    <x v="2"/>
    <s v="GB"/>
    <s v="GBP"/>
    <n v="1407168000"/>
    <n v="1406131023"/>
    <b v="0"/>
    <n v="3"/>
    <b v="0"/>
    <s v="theater/plays"/>
    <x v="418"/>
    <n v="40"/>
    <x v="1"/>
    <x v="6"/>
    <d v="2014-07-23T15:57:03"/>
    <d v="2014-08-04T16:00:00"/>
  </r>
  <r>
    <x v="10"/>
    <n v="90"/>
    <x v="2"/>
    <s v="GB"/>
    <s v="GBP"/>
    <n v="1453075200"/>
    <n v="1450628773"/>
    <b v="0"/>
    <n v="3"/>
    <b v="0"/>
    <s v="theater/plays"/>
    <x v="2786"/>
    <n v="30"/>
    <x v="1"/>
    <x v="6"/>
    <d v="2015-12-20T16:26:13"/>
    <d v="2016-01-18T00:00:00"/>
  </r>
  <r>
    <x v="30"/>
    <n v="135"/>
    <x v="2"/>
    <s v="GB"/>
    <s v="GBP"/>
    <n v="1479032260"/>
    <n v="1476436660"/>
    <b v="0"/>
    <n v="3"/>
    <b v="0"/>
    <s v="theater/plays"/>
    <x v="2331"/>
    <n v="45"/>
    <x v="1"/>
    <x v="6"/>
    <d v="2016-10-14T09:17:40"/>
    <d v="2016-11-13T10:17:40"/>
  </r>
  <r>
    <x v="9"/>
    <n v="0"/>
    <x v="2"/>
    <s v="GB"/>
    <s v="GBP"/>
    <n v="1414346400"/>
    <n v="1413291655"/>
    <b v="0"/>
    <n v="0"/>
    <b v="0"/>
    <s v="theater/plays"/>
    <x v="109"/>
    <e v="#DIV/0!"/>
    <x v="1"/>
    <x v="6"/>
    <d v="2014-10-14T13:00:55"/>
    <d v="2014-10-26T18:00:00"/>
  </r>
  <r>
    <x v="47"/>
    <n v="61"/>
    <x v="2"/>
    <s v="US"/>
    <s v="USD"/>
    <n v="1425337200"/>
    <n v="1421432810"/>
    <b v="0"/>
    <n v="6"/>
    <b v="0"/>
    <s v="theater/plays"/>
    <x v="2787"/>
    <n v="10.166666666666666"/>
    <x v="1"/>
    <x v="6"/>
    <d v="2015-01-16T18:26:50"/>
    <d v="2015-03-02T23:00:00"/>
  </r>
  <r>
    <x v="236"/>
    <n v="1384"/>
    <x v="2"/>
    <s v="GB"/>
    <s v="GBP"/>
    <n v="1428622271"/>
    <n v="1426203071"/>
    <b v="0"/>
    <n v="17"/>
    <b v="0"/>
    <s v="theater/plays"/>
    <x v="2788"/>
    <n v="81.411764705882348"/>
    <x v="1"/>
    <x v="6"/>
    <d v="2015-03-12T23:31:11"/>
    <d v="2015-04-09T23:31:11"/>
  </r>
  <r>
    <x v="36"/>
    <n v="2290"/>
    <x v="2"/>
    <s v="US"/>
    <s v="USD"/>
    <n v="1403823722"/>
    <n v="1401231722"/>
    <b v="0"/>
    <n v="40"/>
    <b v="0"/>
    <s v="theater/plays"/>
    <x v="2789"/>
    <n v="57.25"/>
    <x v="1"/>
    <x v="6"/>
    <d v="2014-05-27T23:02:02"/>
    <d v="2014-06-26T23:02:02"/>
  </r>
  <r>
    <x v="325"/>
    <n v="15"/>
    <x v="2"/>
    <s v="US"/>
    <s v="USD"/>
    <n v="1406753639"/>
    <n v="1404161639"/>
    <b v="0"/>
    <n v="3"/>
    <b v="0"/>
    <s v="theater/plays"/>
    <x v="709"/>
    <n v="5"/>
    <x v="1"/>
    <x v="6"/>
    <d v="2014-06-30T20:53:59"/>
    <d v="2014-07-30T20:53:59"/>
  </r>
  <r>
    <x v="10"/>
    <n v="15"/>
    <x v="2"/>
    <s v="AU"/>
    <s v="AUD"/>
    <n v="1419645748"/>
    <n v="1417053748"/>
    <b v="0"/>
    <n v="1"/>
    <b v="0"/>
    <s v="theater/plays"/>
    <x v="715"/>
    <n v="15"/>
    <x v="1"/>
    <x v="6"/>
    <d v="2014-11-27T02:02:28"/>
    <d v="2014-12-27T02:02:28"/>
  </r>
  <r>
    <x v="30"/>
    <n v="25"/>
    <x v="2"/>
    <s v="GB"/>
    <s v="GBP"/>
    <n v="1407565504"/>
    <n v="1404973504"/>
    <b v="0"/>
    <n v="2"/>
    <b v="0"/>
    <s v="theater/plays"/>
    <x v="460"/>
    <n v="12.5"/>
    <x v="1"/>
    <x v="6"/>
    <d v="2014-07-10T06:25:04"/>
    <d v="2014-08-09T06:25:04"/>
  </r>
  <r>
    <x v="10"/>
    <n v="651"/>
    <x v="2"/>
    <s v="US"/>
    <s v="USD"/>
    <n v="1444971540"/>
    <n v="1442593427"/>
    <b v="0"/>
    <n v="7"/>
    <b v="0"/>
    <s v="theater/plays"/>
    <x v="2790"/>
    <n v="93"/>
    <x v="1"/>
    <x v="6"/>
    <d v="2015-09-18T16:23:47"/>
    <d v="2015-10-16T04:59:00"/>
  </r>
  <r>
    <x v="22"/>
    <n v="453"/>
    <x v="2"/>
    <s v="US"/>
    <s v="USD"/>
    <n v="1474228265"/>
    <n v="1471636265"/>
    <b v="0"/>
    <n v="14"/>
    <b v="0"/>
    <s v="theater/plays"/>
    <x v="2791"/>
    <n v="32.357142857142854"/>
    <x v="1"/>
    <x v="6"/>
    <d v="2016-08-19T19:51:05"/>
    <d v="2016-09-18T19:51:05"/>
  </r>
  <r>
    <x v="3"/>
    <n v="0"/>
    <x v="2"/>
    <s v="AU"/>
    <s v="AUD"/>
    <n v="1459490400"/>
    <n v="1457078868"/>
    <b v="0"/>
    <n v="0"/>
    <b v="0"/>
    <s v="theater/plays"/>
    <x v="109"/>
    <e v="#DIV/0!"/>
    <x v="1"/>
    <x v="6"/>
    <d v="2016-03-04T08:07:48"/>
    <d v="2016-04-01T06:00:00"/>
  </r>
  <r>
    <x v="6"/>
    <n v="0"/>
    <x v="2"/>
    <s v="US"/>
    <s v="USD"/>
    <n v="1441510707"/>
    <n v="1439350707"/>
    <b v="0"/>
    <n v="0"/>
    <b v="0"/>
    <s v="theater/plays"/>
    <x v="109"/>
    <e v="#DIV/0!"/>
    <x v="1"/>
    <x v="6"/>
    <d v="2015-08-12T03:38:27"/>
    <d v="2015-09-06T03:38:27"/>
  </r>
  <r>
    <x v="14"/>
    <n v="1"/>
    <x v="2"/>
    <s v="US"/>
    <s v="USD"/>
    <n v="1458097364"/>
    <n v="1455508964"/>
    <b v="0"/>
    <n v="1"/>
    <b v="0"/>
    <s v="theater/plays"/>
    <x v="2792"/>
    <n v="1"/>
    <x v="1"/>
    <x v="6"/>
    <d v="2016-02-15T04:02:44"/>
    <d v="2016-03-16T03:02:44"/>
  </r>
  <r>
    <x v="39"/>
    <n v="1102"/>
    <x v="2"/>
    <s v="US"/>
    <s v="USD"/>
    <n v="1468716180"/>
    <n v="1466205262"/>
    <b v="0"/>
    <n v="12"/>
    <b v="0"/>
    <s v="theater/plays"/>
    <x v="2793"/>
    <n v="91.833333333333329"/>
    <x v="1"/>
    <x v="6"/>
    <d v="2016-06-17T23:14:22"/>
    <d v="2016-07-17T00:43:00"/>
  </r>
  <r>
    <x v="10"/>
    <n v="550"/>
    <x v="2"/>
    <s v="US"/>
    <s v="USD"/>
    <n v="1443704400"/>
    <n v="1439827639"/>
    <b v="0"/>
    <n v="12"/>
    <b v="0"/>
    <s v="theater/plays"/>
    <x v="1324"/>
    <n v="45.833333333333336"/>
    <x v="1"/>
    <x v="6"/>
    <d v="2015-08-17T16:07:19"/>
    <d v="2015-10-01T13:00:00"/>
  </r>
  <r>
    <x v="9"/>
    <n v="1315"/>
    <x v="2"/>
    <s v="GB"/>
    <s v="GBP"/>
    <n v="1443973546"/>
    <n v="1438789546"/>
    <b v="0"/>
    <n v="23"/>
    <b v="0"/>
    <s v="theater/plays"/>
    <x v="2794"/>
    <n v="57.173913043478258"/>
    <x v="1"/>
    <x v="6"/>
    <d v="2015-08-05T15:45:46"/>
    <d v="2015-10-04T15:45:46"/>
  </r>
  <r>
    <x v="22"/>
    <n v="0"/>
    <x v="2"/>
    <s v="US"/>
    <s v="USD"/>
    <n v="1480576720"/>
    <n v="1477981120"/>
    <b v="0"/>
    <n v="0"/>
    <b v="0"/>
    <s v="theater/plays"/>
    <x v="109"/>
    <e v="#DIV/0!"/>
    <x v="1"/>
    <x v="6"/>
    <d v="2016-11-01T06:18:40"/>
    <d v="2016-12-01T07:18:40"/>
  </r>
  <r>
    <x v="428"/>
    <n v="2485"/>
    <x v="2"/>
    <s v="US"/>
    <s v="USD"/>
    <n v="1468249760"/>
    <n v="1465830560"/>
    <b v="0"/>
    <n v="10"/>
    <b v="0"/>
    <s v="theater/plays"/>
    <x v="2795"/>
    <n v="248.5"/>
    <x v="1"/>
    <x v="6"/>
    <d v="2016-06-13T15:09:20"/>
    <d v="2016-07-11T15:09:20"/>
  </r>
  <r>
    <x v="429"/>
    <n v="397"/>
    <x v="2"/>
    <s v="US"/>
    <s v="USD"/>
    <n v="1435441454"/>
    <n v="1432763054"/>
    <b v="0"/>
    <n v="5"/>
    <b v="0"/>
    <s v="theater/plays"/>
    <x v="2796"/>
    <n v="79.400000000000006"/>
    <x v="1"/>
    <x v="6"/>
    <d v="2015-05-27T21:44:14"/>
    <d v="2015-06-27T21:44:14"/>
  </r>
  <r>
    <x v="10"/>
    <n v="5"/>
    <x v="2"/>
    <s v="AU"/>
    <s v="AUD"/>
    <n v="1412656200"/>
    <n v="1412328979"/>
    <b v="0"/>
    <n v="1"/>
    <b v="0"/>
    <s v="theater/plays"/>
    <x v="370"/>
    <n v="5"/>
    <x v="1"/>
    <x v="6"/>
    <d v="2014-10-03T09:36:19"/>
    <d v="2014-10-07T04:30:00"/>
  </r>
  <r>
    <x v="10"/>
    <n v="11"/>
    <x v="2"/>
    <s v="US"/>
    <s v="USD"/>
    <n v="1420199351"/>
    <n v="1416311351"/>
    <b v="0"/>
    <n v="2"/>
    <b v="0"/>
    <s v="theater/plays"/>
    <x v="881"/>
    <n v="5.5"/>
    <x v="1"/>
    <x v="6"/>
    <d v="2014-11-18T11:49:11"/>
    <d v="2015-01-02T11:49:11"/>
  </r>
  <r>
    <x v="62"/>
    <n v="50"/>
    <x v="2"/>
    <s v="US"/>
    <s v="USD"/>
    <n v="1416877200"/>
    <n v="1414505137"/>
    <b v="0"/>
    <n v="2"/>
    <b v="0"/>
    <s v="theater/plays"/>
    <x v="957"/>
    <n v="25"/>
    <x v="1"/>
    <x v="6"/>
    <d v="2014-10-28T14:05:37"/>
    <d v="2014-11-25T01:00:00"/>
  </r>
  <r>
    <x v="38"/>
    <n v="0"/>
    <x v="2"/>
    <s v="US"/>
    <s v="USD"/>
    <n v="1434490914"/>
    <n v="1429306914"/>
    <b v="0"/>
    <n v="0"/>
    <b v="0"/>
    <s v="theater/plays"/>
    <x v="109"/>
    <e v="#DIV/0!"/>
    <x v="1"/>
    <x v="6"/>
    <d v="2015-04-17T21:41:54"/>
    <d v="2015-06-16T21:41:54"/>
  </r>
  <r>
    <x v="10"/>
    <n v="1782"/>
    <x v="2"/>
    <s v="US"/>
    <s v="USD"/>
    <n v="1446483000"/>
    <n v="1443811268"/>
    <b v="0"/>
    <n v="13"/>
    <b v="0"/>
    <s v="theater/plays"/>
    <x v="2797"/>
    <n v="137.07692307692307"/>
    <x v="1"/>
    <x v="6"/>
    <d v="2015-10-02T18:41:08"/>
    <d v="2015-11-02T16:50:00"/>
  </r>
  <r>
    <x v="10"/>
    <n v="0"/>
    <x v="2"/>
    <s v="US"/>
    <s v="USD"/>
    <n v="1440690875"/>
    <n v="1438098875"/>
    <b v="0"/>
    <n v="0"/>
    <b v="0"/>
    <s v="theater/plays"/>
    <x v="109"/>
    <e v="#DIV/0!"/>
    <x v="1"/>
    <x v="6"/>
    <d v="2015-07-28T15:54:35"/>
    <d v="2015-08-27T15:54:35"/>
  </r>
  <r>
    <x v="13"/>
    <n v="5"/>
    <x v="2"/>
    <s v="US"/>
    <s v="USD"/>
    <n v="1431717268"/>
    <n v="1429125268"/>
    <b v="0"/>
    <n v="1"/>
    <b v="0"/>
    <s v="theater/plays"/>
    <x v="1161"/>
    <n v="5"/>
    <x v="1"/>
    <x v="6"/>
    <d v="2015-04-15T19:14:28"/>
    <d v="2015-05-15T19:14:28"/>
  </r>
  <r>
    <x v="12"/>
    <n v="195"/>
    <x v="2"/>
    <s v="US"/>
    <s v="USD"/>
    <n v="1425110400"/>
    <n v="1422388822"/>
    <b v="0"/>
    <n v="5"/>
    <b v="0"/>
    <s v="theater/plays"/>
    <x v="140"/>
    <n v="39"/>
    <x v="1"/>
    <x v="6"/>
    <d v="2015-01-27T20:00:22"/>
    <d v="2015-02-28T08:00:00"/>
  </r>
  <r>
    <x v="9"/>
    <n v="101"/>
    <x v="2"/>
    <s v="US"/>
    <s v="USD"/>
    <n v="1475378744"/>
    <n v="1472786744"/>
    <b v="0"/>
    <n v="2"/>
    <b v="0"/>
    <s v="theater/plays"/>
    <x v="2798"/>
    <n v="50.5"/>
    <x v="1"/>
    <x v="6"/>
    <d v="2016-09-02T03:25:44"/>
    <d v="2016-10-02T03:25:44"/>
  </r>
  <r>
    <x v="11"/>
    <n v="0"/>
    <x v="2"/>
    <s v="AU"/>
    <s v="AUD"/>
    <n v="1410076123"/>
    <n v="1404892123"/>
    <b v="0"/>
    <n v="0"/>
    <b v="0"/>
    <s v="theater/plays"/>
    <x v="109"/>
    <e v="#DIV/0!"/>
    <x v="1"/>
    <x v="6"/>
    <d v="2014-07-09T07:48:43"/>
    <d v="2014-09-07T07:48:43"/>
  </r>
  <r>
    <x v="3"/>
    <n v="1577"/>
    <x v="2"/>
    <s v="AU"/>
    <s v="AUD"/>
    <n v="1423623221"/>
    <n v="1421031221"/>
    <b v="0"/>
    <n v="32"/>
    <b v="0"/>
    <s v="theater/plays"/>
    <x v="2799"/>
    <n v="49.28125"/>
    <x v="1"/>
    <x v="6"/>
    <d v="2015-01-12T02:53:41"/>
    <d v="2015-02-11T02:53:41"/>
  </r>
  <r>
    <x v="23"/>
    <n v="25"/>
    <x v="2"/>
    <s v="US"/>
    <s v="USD"/>
    <n v="1460140500"/>
    <n v="1457628680"/>
    <b v="0"/>
    <n v="1"/>
    <b v="0"/>
    <s v="theater/plays"/>
    <x v="895"/>
    <n v="25"/>
    <x v="1"/>
    <x v="6"/>
    <d v="2016-03-10T16:51:20"/>
    <d v="2016-04-08T18:35:00"/>
  </r>
  <r>
    <x v="61"/>
    <n v="1"/>
    <x v="2"/>
    <s v="IE"/>
    <s v="EUR"/>
    <n v="1462301342"/>
    <n v="1457120942"/>
    <b v="0"/>
    <n v="1"/>
    <b v="0"/>
    <s v="theater/plays"/>
    <x v="2800"/>
    <n v="1"/>
    <x v="1"/>
    <x v="6"/>
    <d v="2016-03-04T19:49:02"/>
    <d v="2016-05-03T18:49:02"/>
  </r>
  <r>
    <x v="91"/>
    <n v="25"/>
    <x v="2"/>
    <s v="US"/>
    <s v="USD"/>
    <n v="1445885890"/>
    <n v="1440701890"/>
    <b v="0"/>
    <n v="1"/>
    <b v="0"/>
    <s v="theater/plays"/>
    <x v="2801"/>
    <n v="25"/>
    <x v="1"/>
    <x v="6"/>
    <d v="2015-08-27T18:58:10"/>
    <d v="2015-10-26T18:58:10"/>
  </r>
  <r>
    <x v="430"/>
    <n v="0"/>
    <x v="2"/>
    <s v="US"/>
    <s v="USD"/>
    <n v="1469834940"/>
    <n v="1467162586"/>
    <b v="0"/>
    <n v="0"/>
    <b v="0"/>
    <s v="theater/plays"/>
    <x v="109"/>
    <e v="#DIV/0!"/>
    <x v="1"/>
    <x v="6"/>
    <d v="2016-06-29T01:09:46"/>
    <d v="2016-07-29T23:29:00"/>
  </r>
  <r>
    <x v="31"/>
    <n v="0"/>
    <x v="2"/>
    <s v="CA"/>
    <s v="CAD"/>
    <n v="1405352264"/>
    <n v="1400168264"/>
    <b v="0"/>
    <n v="0"/>
    <b v="0"/>
    <s v="theater/plays"/>
    <x v="109"/>
    <e v="#DIV/0!"/>
    <x v="1"/>
    <x v="6"/>
    <d v="2014-05-15T15:37:44"/>
    <d v="2014-07-14T15:37:44"/>
  </r>
  <r>
    <x v="257"/>
    <n v="425"/>
    <x v="2"/>
    <s v="US"/>
    <s v="USD"/>
    <n v="1448745741"/>
    <n v="1446150141"/>
    <b v="0"/>
    <n v="8"/>
    <b v="0"/>
    <s v="theater/plays"/>
    <x v="2802"/>
    <n v="53.125"/>
    <x v="1"/>
    <x v="6"/>
    <d v="2015-10-29T20:22:21"/>
    <d v="2015-11-28T21:22:21"/>
  </r>
  <r>
    <x v="62"/>
    <n v="0"/>
    <x v="2"/>
    <s v="US"/>
    <s v="USD"/>
    <n v="1461543600"/>
    <n v="1459203727"/>
    <b v="0"/>
    <n v="0"/>
    <b v="0"/>
    <s v="theater/plays"/>
    <x v="109"/>
    <e v="#DIV/0!"/>
    <x v="1"/>
    <x v="6"/>
    <d v="2016-03-28T22:22:07"/>
    <d v="2016-04-25T00:20:00"/>
  </r>
  <r>
    <x v="89"/>
    <n v="7"/>
    <x v="2"/>
    <s v="US"/>
    <s v="USD"/>
    <n v="1468020354"/>
    <n v="1464045954"/>
    <b v="0"/>
    <n v="1"/>
    <b v="0"/>
    <s v="theater/plays"/>
    <x v="1866"/>
    <n v="7"/>
    <x v="1"/>
    <x v="6"/>
    <d v="2016-05-23T23:25:54"/>
    <d v="2016-07-08T23:25:54"/>
  </r>
  <r>
    <x v="13"/>
    <n v="641"/>
    <x v="2"/>
    <s v="US"/>
    <s v="USD"/>
    <n v="1406988000"/>
    <n v="1403822912"/>
    <b v="0"/>
    <n v="16"/>
    <b v="0"/>
    <s v="theater/plays"/>
    <x v="2803"/>
    <n v="40.0625"/>
    <x v="1"/>
    <x v="6"/>
    <d v="2014-06-26T22:48:32"/>
    <d v="2014-08-02T14:00:00"/>
  </r>
  <r>
    <x v="38"/>
    <n v="292"/>
    <x v="2"/>
    <s v="US"/>
    <s v="USD"/>
    <n v="1411930556"/>
    <n v="1409338556"/>
    <b v="0"/>
    <n v="12"/>
    <b v="0"/>
    <s v="theater/plays"/>
    <x v="695"/>
    <n v="24.333333333333332"/>
    <x v="1"/>
    <x v="6"/>
    <d v="2014-08-29T18:55:56"/>
    <d v="2014-09-28T18:55:56"/>
  </r>
  <r>
    <x v="9"/>
    <n v="45"/>
    <x v="2"/>
    <s v="US"/>
    <s v="USD"/>
    <n v="1451852256"/>
    <n v="1449260256"/>
    <b v="0"/>
    <n v="4"/>
    <b v="0"/>
    <s v="theater/plays"/>
    <x v="1835"/>
    <n v="11.25"/>
    <x v="1"/>
    <x v="6"/>
    <d v="2015-12-04T20:17:36"/>
    <d v="2016-01-03T20:17:36"/>
  </r>
  <r>
    <x v="10"/>
    <n v="21"/>
    <x v="2"/>
    <s v="GB"/>
    <s v="GBP"/>
    <n v="1399584210"/>
    <n v="1397683410"/>
    <b v="0"/>
    <n v="2"/>
    <b v="0"/>
    <s v="theater/plays"/>
    <x v="714"/>
    <n v="10.5"/>
    <x v="1"/>
    <x v="6"/>
    <d v="2014-04-16T21:23:30"/>
    <d v="2014-05-08T21:23:30"/>
  </r>
  <r>
    <x v="123"/>
    <n v="45"/>
    <x v="2"/>
    <s v="GB"/>
    <s v="GBP"/>
    <n v="1448722494"/>
    <n v="1446562494"/>
    <b v="0"/>
    <n v="3"/>
    <b v="0"/>
    <s v="theater/plays"/>
    <x v="2804"/>
    <n v="15"/>
    <x v="1"/>
    <x v="6"/>
    <d v="2015-11-03T14:54:54"/>
    <d v="2015-11-28T14:54:54"/>
  </r>
  <r>
    <x v="3"/>
    <n v="0"/>
    <x v="2"/>
    <s v="CA"/>
    <s v="CAD"/>
    <n v="1447821717"/>
    <n v="1445226117"/>
    <b v="0"/>
    <n v="0"/>
    <b v="0"/>
    <s v="theater/plays"/>
    <x v="109"/>
    <e v="#DIV/0!"/>
    <x v="1"/>
    <x v="6"/>
    <d v="2015-10-19T03:41:57"/>
    <d v="2015-11-18T04:41:57"/>
  </r>
  <r>
    <x v="13"/>
    <n v="126"/>
    <x v="2"/>
    <s v="US"/>
    <s v="USD"/>
    <n v="1429460386"/>
    <n v="1424279986"/>
    <b v="0"/>
    <n v="3"/>
    <b v="0"/>
    <s v="theater/plays"/>
    <x v="2805"/>
    <n v="42"/>
    <x v="1"/>
    <x v="6"/>
    <d v="2015-02-18T17:19:46"/>
    <d v="2015-04-19T16:19:46"/>
  </r>
  <r>
    <x v="13"/>
    <n v="285"/>
    <x v="2"/>
    <s v="US"/>
    <s v="USD"/>
    <n v="1460608780"/>
    <n v="1455428380"/>
    <b v="0"/>
    <n v="4"/>
    <b v="0"/>
    <s v="theater/plays"/>
    <x v="2100"/>
    <n v="71.25"/>
    <x v="1"/>
    <x v="6"/>
    <d v="2016-02-14T05:39:40"/>
    <d v="2016-04-14T04:39:40"/>
  </r>
  <r>
    <x v="51"/>
    <n v="45"/>
    <x v="2"/>
    <s v="US"/>
    <s v="USD"/>
    <n v="1406170740"/>
    <n v="1402506278"/>
    <b v="0"/>
    <n v="2"/>
    <b v="0"/>
    <s v="theater/plays"/>
    <x v="722"/>
    <n v="22.5"/>
    <x v="1"/>
    <x v="6"/>
    <d v="2014-06-11T17:04:38"/>
    <d v="2014-07-24T02:59:00"/>
  </r>
  <r>
    <x v="180"/>
    <n v="410"/>
    <x v="2"/>
    <s v="US"/>
    <s v="USD"/>
    <n v="1488783507"/>
    <n v="1486191507"/>
    <b v="0"/>
    <n v="10"/>
    <b v="0"/>
    <s v="theater/plays"/>
    <x v="2806"/>
    <n v="41"/>
    <x v="1"/>
    <x v="6"/>
    <d v="2017-02-04T06:58:27"/>
    <d v="2017-03-06T06:58:27"/>
  </r>
  <r>
    <x v="10"/>
    <n v="527"/>
    <x v="2"/>
    <s v="US"/>
    <s v="USD"/>
    <n v="1463945673"/>
    <n v="1458761673"/>
    <b v="0"/>
    <n v="11"/>
    <b v="0"/>
    <s v="theater/plays"/>
    <x v="2807"/>
    <n v="47.909090909090907"/>
    <x v="1"/>
    <x v="6"/>
    <d v="2016-03-23T19:34:33"/>
    <d v="2016-05-22T19:34:33"/>
  </r>
  <r>
    <x v="431"/>
    <n v="211"/>
    <x v="2"/>
    <s v="US"/>
    <s v="USD"/>
    <n v="1472442900"/>
    <n v="1471638646"/>
    <b v="0"/>
    <n v="6"/>
    <b v="0"/>
    <s v="theater/plays"/>
    <x v="2808"/>
    <n v="35.166666666666664"/>
    <x v="1"/>
    <x v="6"/>
    <d v="2016-08-19T20:30:46"/>
    <d v="2016-08-29T03:55:00"/>
  </r>
  <r>
    <x v="36"/>
    <n v="11"/>
    <x v="2"/>
    <s v="US"/>
    <s v="USD"/>
    <n v="1460925811"/>
    <n v="1458333811"/>
    <b v="0"/>
    <n v="2"/>
    <b v="0"/>
    <s v="theater/plays"/>
    <x v="2809"/>
    <n v="5.5"/>
    <x v="1"/>
    <x v="6"/>
    <d v="2016-03-18T20:43:31"/>
    <d v="2016-04-17T20:43:31"/>
  </r>
  <r>
    <x v="32"/>
    <n v="136"/>
    <x v="2"/>
    <s v="US"/>
    <s v="USD"/>
    <n v="1405947126"/>
    <n v="1403355126"/>
    <b v="0"/>
    <n v="6"/>
    <b v="0"/>
    <s v="theater/plays"/>
    <x v="2810"/>
    <n v="22.666666666666668"/>
    <x v="1"/>
    <x v="6"/>
    <d v="2014-06-21T12:52:06"/>
    <d v="2014-07-21T12:52:06"/>
  </r>
  <r>
    <x v="28"/>
    <n v="211"/>
    <x v="2"/>
    <s v="US"/>
    <s v="USD"/>
    <n v="1423186634"/>
    <n v="1418002634"/>
    <b v="0"/>
    <n v="8"/>
    <b v="0"/>
    <s v="theater/plays"/>
    <x v="2811"/>
    <n v="26.375"/>
    <x v="1"/>
    <x v="6"/>
    <d v="2014-12-08T01:37:14"/>
    <d v="2015-02-06T01:37:14"/>
  </r>
  <r>
    <x v="10"/>
    <n v="3905"/>
    <x v="2"/>
    <s v="US"/>
    <s v="USD"/>
    <n v="1462766400"/>
    <n v="1460219110"/>
    <b v="0"/>
    <n v="37"/>
    <b v="0"/>
    <s v="theater/plays"/>
    <x v="2812"/>
    <n v="105.54054054054055"/>
    <x v="1"/>
    <x v="6"/>
    <d v="2016-04-09T16:25:10"/>
    <d v="2016-05-09T04:00:00"/>
  </r>
  <r>
    <x v="28"/>
    <n v="320"/>
    <x v="2"/>
    <s v="GB"/>
    <s v="GBP"/>
    <n v="1464872848"/>
    <n v="1462280848"/>
    <b v="0"/>
    <n v="11"/>
    <b v="0"/>
    <s v="theater/plays"/>
    <x v="2149"/>
    <n v="29.09090909090909"/>
    <x v="1"/>
    <x v="6"/>
    <d v="2016-05-03T13:07:28"/>
    <d v="2016-06-02T13:07:28"/>
  </r>
  <r>
    <x v="432"/>
    <n v="0"/>
    <x v="2"/>
    <s v="US"/>
    <s v="USD"/>
    <n v="1468442898"/>
    <n v="1465850898"/>
    <b v="0"/>
    <n v="0"/>
    <b v="0"/>
    <s v="theater/plays"/>
    <x v="109"/>
    <e v="#DIV/0!"/>
    <x v="1"/>
    <x v="6"/>
    <d v="2016-06-13T20:48:18"/>
    <d v="2016-07-13T20:48:18"/>
  </r>
  <r>
    <x v="46"/>
    <n v="620"/>
    <x v="2"/>
    <s v="US"/>
    <s v="USD"/>
    <n v="1406876400"/>
    <n v="1405024561"/>
    <b v="0"/>
    <n v="10"/>
    <b v="0"/>
    <s v="theater/plays"/>
    <x v="2813"/>
    <n v="62"/>
    <x v="1"/>
    <x v="6"/>
    <d v="2014-07-10T20:36:01"/>
    <d v="2014-08-01T07:00:00"/>
  </r>
  <r>
    <x v="161"/>
    <n v="1305"/>
    <x v="2"/>
    <s v="US"/>
    <s v="USD"/>
    <n v="1469213732"/>
    <n v="1466621732"/>
    <b v="0"/>
    <n v="6"/>
    <b v="0"/>
    <s v="theater/plays"/>
    <x v="2814"/>
    <n v="217.5"/>
    <x v="1"/>
    <x v="6"/>
    <d v="2016-06-22T18:55:32"/>
    <d v="2016-07-22T18:55:32"/>
  </r>
  <r>
    <x v="13"/>
    <n v="214"/>
    <x v="2"/>
    <s v="US"/>
    <s v="USD"/>
    <n v="1422717953"/>
    <n v="1417533953"/>
    <b v="0"/>
    <n v="8"/>
    <b v="0"/>
    <s v="theater/plays"/>
    <x v="2815"/>
    <n v="26.75"/>
    <x v="1"/>
    <x v="6"/>
    <d v="2014-12-02T15:25:53"/>
    <d v="2015-01-31T15:25:53"/>
  </r>
  <r>
    <x v="12"/>
    <n v="110"/>
    <x v="2"/>
    <s v="GB"/>
    <s v="GBP"/>
    <n v="1427659200"/>
    <n v="1425678057"/>
    <b v="0"/>
    <n v="6"/>
    <b v="0"/>
    <s v="theater/plays"/>
    <x v="2816"/>
    <n v="18.333333333333332"/>
    <x v="1"/>
    <x v="6"/>
    <d v="2015-03-06T21:40:57"/>
    <d v="2015-03-29T20:00:00"/>
  </r>
  <r>
    <x v="30"/>
    <n v="450"/>
    <x v="2"/>
    <s v="US"/>
    <s v="USD"/>
    <n v="1404570147"/>
    <n v="1401978147"/>
    <b v="0"/>
    <n v="7"/>
    <b v="0"/>
    <s v="theater/plays"/>
    <x v="2693"/>
    <n v="64.285714285714292"/>
    <x v="1"/>
    <x v="6"/>
    <d v="2014-06-05T14:22:27"/>
    <d v="2014-07-05T14:22:27"/>
  </r>
  <r>
    <x v="11"/>
    <n v="1225"/>
    <x v="2"/>
    <s v="US"/>
    <s v="USD"/>
    <n v="1468729149"/>
    <n v="1463545149"/>
    <b v="0"/>
    <n v="7"/>
    <b v="0"/>
    <s v="theater/plays"/>
    <x v="2817"/>
    <n v="175"/>
    <x v="1"/>
    <x v="6"/>
    <d v="2016-05-18T04:19:09"/>
    <d v="2016-07-17T04:19:09"/>
  </r>
  <r>
    <x v="16"/>
    <n v="170"/>
    <x v="2"/>
    <s v="GB"/>
    <s v="GBP"/>
    <n v="1436297180"/>
    <n v="1431113180"/>
    <b v="0"/>
    <n v="5"/>
    <b v="0"/>
    <s v="theater/plays"/>
    <x v="143"/>
    <n v="34"/>
    <x v="1"/>
    <x v="6"/>
    <d v="2015-05-08T19:26:20"/>
    <d v="2015-07-07T19:26:20"/>
  </r>
  <r>
    <x v="433"/>
    <n v="3877"/>
    <x v="2"/>
    <s v="US"/>
    <s v="USD"/>
    <n v="1400569140"/>
    <n v="1397854356"/>
    <b v="0"/>
    <n v="46"/>
    <b v="0"/>
    <s v="theater/plays"/>
    <x v="2818"/>
    <n v="84.282608695652172"/>
    <x v="1"/>
    <x v="6"/>
    <d v="2014-04-18T20:52:36"/>
    <d v="2014-05-20T06:59:00"/>
  </r>
  <r>
    <x v="15"/>
    <n v="95"/>
    <x v="2"/>
    <s v="GB"/>
    <s v="GBP"/>
    <n v="1415404800"/>
    <n v="1412809644"/>
    <b v="0"/>
    <n v="10"/>
    <b v="0"/>
    <s v="theater/plays"/>
    <x v="2819"/>
    <n v="9.5"/>
    <x v="1"/>
    <x v="6"/>
    <d v="2014-10-08T23:07:24"/>
    <d v="2014-11-08T00:00:00"/>
  </r>
  <r>
    <x v="13"/>
    <n v="641"/>
    <x v="2"/>
    <s v="US"/>
    <s v="USD"/>
    <n v="1456002300"/>
    <n v="1454173120"/>
    <b v="0"/>
    <n v="19"/>
    <b v="0"/>
    <s v="theater/plays"/>
    <x v="2803"/>
    <n v="33.736842105263158"/>
    <x v="1"/>
    <x v="6"/>
    <d v="2016-01-30T16:58:40"/>
    <d v="2016-02-20T21:05:00"/>
  </r>
  <r>
    <x v="10"/>
    <n v="488"/>
    <x v="2"/>
    <s v="GB"/>
    <s v="GBP"/>
    <n v="1462539840"/>
    <n v="1460034594"/>
    <b v="0"/>
    <n v="13"/>
    <b v="0"/>
    <s v="theater/plays"/>
    <x v="2820"/>
    <n v="37.53846153846154"/>
    <x v="1"/>
    <x v="6"/>
    <d v="2016-04-07T13:09:54"/>
    <d v="2016-05-06T13:04:00"/>
  </r>
  <r>
    <x v="44"/>
    <n v="151"/>
    <x v="2"/>
    <s v="GB"/>
    <s v="GBP"/>
    <n v="1400278290"/>
    <n v="1399414290"/>
    <b v="0"/>
    <n v="13"/>
    <b v="0"/>
    <s v="theater/plays"/>
    <x v="2821"/>
    <n v="11.615384615384615"/>
    <x v="1"/>
    <x v="6"/>
    <d v="2014-05-06T22:11:30"/>
    <d v="2014-05-16T22:11:30"/>
  </r>
  <r>
    <x v="15"/>
    <n v="32"/>
    <x v="2"/>
    <s v="US"/>
    <s v="USD"/>
    <n v="1440813413"/>
    <n v="1439517413"/>
    <b v="0"/>
    <n v="4"/>
    <b v="0"/>
    <s v="theater/plays"/>
    <x v="2822"/>
    <n v="8"/>
    <x v="1"/>
    <x v="6"/>
    <d v="2015-08-14T01:56:53"/>
    <d v="2015-08-29T01:56:53"/>
  </r>
  <r>
    <x v="9"/>
    <n v="0"/>
    <x v="2"/>
    <s v="US"/>
    <s v="USD"/>
    <n v="1447009181"/>
    <n v="1444413581"/>
    <b v="0"/>
    <n v="0"/>
    <b v="0"/>
    <s v="theater/plays"/>
    <x v="109"/>
    <e v="#DIV/0!"/>
    <x v="1"/>
    <x v="6"/>
    <d v="2015-10-09T17:59:41"/>
    <d v="2015-11-08T18:59:41"/>
  </r>
  <r>
    <x v="409"/>
    <n v="69"/>
    <x v="2"/>
    <s v="GB"/>
    <s v="GBP"/>
    <n v="1456934893"/>
    <n v="1454342893"/>
    <b v="0"/>
    <n v="3"/>
    <b v="0"/>
    <s v="theater/plays"/>
    <x v="2823"/>
    <n v="23"/>
    <x v="1"/>
    <x v="6"/>
    <d v="2016-02-01T16:08:13"/>
    <d v="2016-03-02T16:08:13"/>
  </r>
  <r>
    <x v="2"/>
    <n v="100"/>
    <x v="2"/>
    <s v="US"/>
    <s v="USD"/>
    <n v="1433086082"/>
    <n v="1430494082"/>
    <b v="0"/>
    <n v="1"/>
    <b v="0"/>
    <s v="theater/plays"/>
    <x v="143"/>
    <n v="100"/>
    <x v="1"/>
    <x v="6"/>
    <d v="2015-05-01T15:28:02"/>
    <d v="2015-05-31T15:28:02"/>
  </r>
  <r>
    <x v="3"/>
    <n v="541"/>
    <x v="2"/>
    <s v="US"/>
    <s v="USD"/>
    <n v="1449876859"/>
    <n v="1444689259"/>
    <b v="0"/>
    <n v="9"/>
    <b v="0"/>
    <s v="theater/plays"/>
    <x v="2824"/>
    <n v="60.111111111111114"/>
    <x v="1"/>
    <x v="6"/>
    <d v="2015-10-12T22:34:19"/>
    <d v="2015-12-11T23:34:19"/>
  </r>
  <r>
    <x v="63"/>
    <n v="3"/>
    <x v="2"/>
    <s v="US"/>
    <s v="USD"/>
    <n v="1431549912"/>
    <n v="1428957912"/>
    <b v="0"/>
    <n v="1"/>
    <b v="0"/>
    <s v="theater/plays"/>
    <x v="130"/>
    <n v="3"/>
    <x v="1"/>
    <x v="6"/>
    <d v="2015-04-13T20:45:12"/>
    <d v="2015-05-13T20:45:12"/>
  </r>
  <r>
    <x v="13"/>
    <n v="5"/>
    <x v="2"/>
    <s v="US"/>
    <s v="USD"/>
    <n v="1405761690"/>
    <n v="1403169690"/>
    <b v="0"/>
    <n v="1"/>
    <b v="0"/>
    <s v="theater/plays"/>
    <x v="1161"/>
    <n v="5"/>
    <x v="1"/>
    <x v="6"/>
    <d v="2014-06-19T09:21:30"/>
    <d v="2014-07-19T09:21:30"/>
  </r>
  <r>
    <x v="48"/>
    <n v="70"/>
    <x v="2"/>
    <s v="GB"/>
    <s v="GBP"/>
    <n v="1423913220"/>
    <n v="1421339077"/>
    <b v="0"/>
    <n v="4"/>
    <b v="0"/>
    <s v="theater/plays"/>
    <x v="2825"/>
    <n v="17.5"/>
    <x v="1"/>
    <x v="6"/>
    <d v="2015-01-15T16:24:37"/>
    <d v="2015-02-14T11:27:00"/>
  </r>
  <r>
    <x v="9"/>
    <n v="497"/>
    <x v="2"/>
    <s v="US"/>
    <s v="USD"/>
    <n v="1416499440"/>
    <n v="1415341464"/>
    <b v="0"/>
    <n v="17"/>
    <b v="0"/>
    <s v="theater/plays"/>
    <x v="2826"/>
    <n v="29.235294117647058"/>
    <x v="1"/>
    <x v="6"/>
    <d v="2014-11-07T06:24:24"/>
    <d v="2014-11-20T16:04:00"/>
  </r>
  <r>
    <x v="9"/>
    <n v="0"/>
    <x v="2"/>
    <s v="GB"/>
    <s v="GBP"/>
    <n v="1428222221"/>
    <n v="1425633821"/>
    <b v="0"/>
    <n v="0"/>
    <b v="0"/>
    <s v="theater/plays"/>
    <x v="109"/>
    <e v="#DIV/0!"/>
    <x v="1"/>
    <x v="6"/>
    <d v="2015-03-06T09:23:41"/>
    <d v="2015-04-05T08:23:41"/>
  </r>
  <r>
    <x v="21"/>
    <n v="715"/>
    <x v="2"/>
    <s v="US"/>
    <s v="USD"/>
    <n v="1427580426"/>
    <n v="1424992026"/>
    <b v="0"/>
    <n v="12"/>
    <b v="0"/>
    <s v="theater/plays"/>
    <x v="2827"/>
    <n v="59.583333333333336"/>
    <x v="1"/>
    <x v="6"/>
    <d v="2015-02-26T23:07:06"/>
    <d v="2015-03-28T22:07:06"/>
  </r>
  <r>
    <x v="39"/>
    <n v="1156"/>
    <x v="2"/>
    <s v="US"/>
    <s v="USD"/>
    <n v="1409514709"/>
    <n v="1406058798"/>
    <b v="0"/>
    <n v="14"/>
    <b v="0"/>
    <s v="theater/plays"/>
    <x v="2828"/>
    <n v="82.571428571428569"/>
    <x v="1"/>
    <x v="6"/>
    <d v="2014-07-22T19:53:18"/>
    <d v="2014-08-31T19:51:49"/>
  </r>
  <r>
    <x v="6"/>
    <n v="10"/>
    <x v="2"/>
    <s v="US"/>
    <s v="USD"/>
    <n v="1462631358"/>
    <n v="1457450958"/>
    <b v="0"/>
    <n v="1"/>
    <b v="0"/>
    <s v="theater/plays"/>
    <x v="415"/>
    <n v="10"/>
    <x v="1"/>
    <x v="6"/>
    <d v="2016-03-08T15:29:18"/>
    <d v="2016-05-07T14:29:18"/>
  </r>
  <r>
    <x v="38"/>
    <n v="453"/>
    <x v="2"/>
    <s v="GB"/>
    <s v="GBP"/>
    <n v="1488394800"/>
    <n v="1486681708"/>
    <b v="0"/>
    <n v="14"/>
    <b v="0"/>
    <s v="theater/plays"/>
    <x v="2821"/>
    <n v="32.357142857142854"/>
    <x v="1"/>
    <x v="6"/>
    <d v="2017-02-09T23:08:28"/>
    <d v="2017-03-01T19:00:00"/>
  </r>
  <r>
    <x v="21"/>
    <n v="23"/>
    <x v="2"/>
    <s v="US"/>
    <s v="USD"/>
    <n v="1411779761"/>
    <n v="1409187761"/>
    <b v="0"/>
    <n v="4"/>
    <b v="0"/>
    <s v="theater/plays"/>
    <x v="1861"/>
    <n v="5.75"/>
    <x v="1"/>
    <x v="6"/>
    <d v="2014-08-28T01:02:41"/>
    <d v="2014-09-27T01:02:41"/>
  </r>
  <r>
    <x v="13"/>
    <n v="201"/>
    <x v="2"/>
    <s v="US"/>
    <s v="USD"/>
    <n v="1424009147"/>
    <n v="1421417147"/>
    <b v="0"/>
    <n v="2"/>
    <b v="0"/>
    <s v="theater/plays"/>
    <x v="2829"/>
    <n v="100.5"/>
    <x v="1"/>
    <x v="6"/>
    <d v="2015-01-16T14:05:47"/>
    <d v="2015-02-15T14:05:47"/>
  </r>
  <r>
    <x v="2"/>
    <n v="1"/>
    <x v="2"/>
    <s v="US"/>
    <s v="USD"/>
    <n v="1412740457"/>
    <n v="1410148457"/>
    <b v="0"/>
    <n v="1"/>
    <b v="0"/>
    <s v="theater/plays"/>
    <x v="418"/>
    <n v="1"/>
    <x v="1"/>
    <x v="6"/>
    <d v="2014-09-08T03:54:17"/>
    <d v="2014-10-08T03:54:17"/>
  </r>
  <r>
    <x v="9"/>
    <n v="40"/>
    <x v="2"/>
    <s v="US"/>
    <s v="USD"/>
    <n v="1413832985"/>
    <n v="1408648985"/>
    <b v="0"/>
    <n v="2"/>
    <b v="0"/>
    <s v="theater/plays"/>
    <x v="843"/>
    <n v="20"/>
    <x v="1"/>
    <x v="6"/>
    <d v="2014-08-21T19:23:05"/>
    <d v="2014-10-20T19:23:05"/>
  </r>
  <r>
    <x v="11"/>
    <n v="2"/>
    <x v="2"/>
    <s v="US"/>
    <s v="USD"/>
    <n v="1455647587"/>
    <n v="1453487587"/>
    <b v="0"/>
    <n v="1"/>
    <b v="0"/>
    <s v="theater/plays"/>
    <x v="440"/>
    <n v="2"/>
    <x v="1"/>
    <x v="6"/>
    <d v="2016-01-22T18:33:07"/>
    <d v="2016-02-16T18:33:07"/>
  </r>
  <r>
    <x v="13"/>
    <n v="5"/>
    <x v="2"/>
    <s v="US"/>
    <s v="USD"/>
    <n v="1409070480"/>
    <n v="1406572381"/>
    <b v="0"/>
    <n v="1"/>
    <b v="0"/>
    <s v="theater/plays"/>
    <x v="1161"/>
    <n v="5"/>
    <x v="1"/>
    <x v="6"/>
    <d v="2014-07-28T18:33:01"/>
    <d v="2014-08-26T16:28:00"/>
  </r>
  <r>
    <x v="28"/>
    <n v="60"/>
    <x v="2"/>
    <s v="GB"/>
    <s v="GBP"/>
    <n v="1437606507"/>
    <n v="1435014507"/>
    <b v="0"/>
    <n v="4"/>
    <b v="0"/>
    <s v="theater/plays"/>
    <x v="733"/>
    <n v="15"/>
    <x v="1"/>
    <x v="6"/>
    <d v="2015-06-22T23:08:27"/>
    <d v="2015-07-22T23:08:27"/>
  </r>
  <r>
    <x v="434"/>
    <n v="75"/>
    <x v="2"/>
    <s v="GB"/>
    <s v="GBP"/>
    <n v="1410281360"/>
    <n v="1406825360"/>
    <b v="0"/>
    <n v="3"/>
    <b v="0"/>
    <s v="theater/plays"/>
    <x v="2830"/>
    <n v="25"/>
    <x v="1"/>
    <x v="6"/>
    <d v="2014-07-31T16:49:20"/>
    <d v="2014-09-09T16:49:20"/>
  </r>
  <r>
    <x v="312"/>
    <n v="1742"/>
    <x v="2"/>
    <s v="US"/>
    <s v="USD"/>
    <n v="1414348166"/>
    <n v="1412879366"/>
    <b v="0"/>
    <n v="38"/>
    <b v="0"/>
    <s v="theater/plays"/>
    <x v="2831"/>
    <n v="45.842105263157897"/>
    <x v="1"/>
    <x v="6"/>
    <d v="2014-10-09T18:29:26"/>
    <d v="2014-10-26T18:29:26"/>
  </r>
  <r>
    <x v="49"/>
    <n v="19"/>
    <x v="2"/>
    <s v="GB"/>
    <s v="GBP"/>
    <n v="1422450278"/>
    <n v="1419858278"/>
    <b v="0"/>
    <n v="4"/>
    <b v="0"/>
    <s v="theater/plays"/>
    <x v="2832"/>
    <n v="4.75"/>
    <x v="1"/>
    <x v="6"/>
    <d v="2014-12-29T13:04:38"/>
    <d v="2015-01-28T13:04:38"/>
  </r>
  <r>
    <x v="435"/>
    <n v="0"/>
    <x v="2"/>
    <s v="GB"/>
    <s v="GBP"/>
    <n v="1430571849"/>
    <n v="1427979849"/>
    <b v="0"/>
    <n v="0"/>
    <b v="0"/>
    <s v="theater/plays"/>
    <x v="109"/>
    <e v="#DIV/0!"/>
    <x v="1"/>
    <x v="6"/>
    <d v="2015-04-02T13:04:09"/>
    <d v="2015-05-02T13:04:09"/>
  </r>
  <r>
    <x v="13"/>
    <n v="26"/>
    <x v="2"/>
    <s v="US"/>
    <s v="USD"/>
    <n v="1424070823"/>
    <n v="1421478823"/>
    <b v="0"/>
    <n v="2"/>
    <b v="0"/>
    <s v="theater/plays"/>
    <x v="698"/>
    <n v="13"/>
    <x v="1"/>
    <x v="6"/>
    <d v="2015-01-17T07:13:43"/>
    <d v="2015-02-16T07:13:43"/>
  </r>
  <r>
    <x v="7"/>
    <n v="0"/>
    <x v="2"/>
    <s v="US"/>
    <s v="USD"/>
    <n v="1457157269"/>
    <n v="1455861269"/>
    <b v="0"/>
    <n v="0"/>
    <b v="0"/>
    <s v="theater/plays"/>
    <x v="109"/>
    <e v="#DIV/0!"/>
    <x v="1"/>
    <x v="6"/>
    <d v="2016-02-19T05:54:29"/>
    <d v="2016-03-05T05:54:29"/>
  </r>
  <r>
    <x v="39"/>
    <n v="1"/>
    <x v="2"/>
    <s v="US"/>
    <s v="USD"/>
    <n v="1437331463"/>
    <n v="1434739463"/>
    <b v="0"/>
    <n v="1"/>
    <b v="0"/>
    <s v="theater/plays"/>
    <x v="107"/>
    <n v="1"/>
    <x v="1"/>
    <x v="6"/>
    <d v="2015-06-19T18:44:23"/>
    <d v="2015-07-19T18:44:23"/>
  </r>
  <r>
    <x v="2"/>
    <n v="70"/>
    <x v="2"/>
    <s v="GB"/>
    <s v="GBP"/>
    <n v="1410987400"/>
    <n v="1408395400"/>
    <b v="0"/>
    <n v="7"/>
    <b v="0"/>
    <s v="theater/plays"/>
    <x v="111"/>
    <n v="10"/>
    <x v="1"/>
    <x v="6"/>
    <d v="2014-08-18T20:56:40"/>
    <d v="2014-09-17T20:56:40"/>
  </r>
  <r>
    <x v="3"/>
    <n v="105"/>
    <x v="2"/>
    <s v="US"/>
    <s v="USD"/>
    <n v="1409846874"/>
    <n v="1407254874"/>
    <b v="0"/>
    <n v="2"/>
    <b v="0"/>
    <s v="theater/plays"/>
    <x v="857"/>
    <n v="52.5"/>
    <x v="1"/>
    <x v="6"/>
    <d v="2014-08-05T16:07:54"/>
    <d v="2014-09-04T16:07:54"/>
  </r>
  <r>
    <x v="15"/>
    <n v="130"/>
    <x v="2"/>
    <s v="GB"/>
    <s v="GBP"/>
    <n v="1475877108"/>
    <n v="1473285108"/>
    <b v="0"/>
    <n v="4"/>
    <b v="0"/>
    <s v="theater/plays"/>
    <x v="2780"/>
    <n v="32.5"/>
    <x v="1"/>
    <x v="6"/>
    <d v="2016-09-07T21:51:48"/>
    <d v="2016-10-07T21:51:48"/>
  </r>
  <r>
    <x v="8"/>
    <n v="29"/>
    <x v="2"/>
    <s v="US"/>
    <s v="USD"/>
    <n v="1460737680"/>
    <n v="1455725596"/>
    <b v="0"/>
    <n v="4"/>
    <b v="0"/>
    <s v="theater/plays"/>
    <x v="2833"/>
    <n v="7.25"/>
    <x v="1"/>
    <x v="6"/>
    <d v="2016-02-17T16:13:16"/>
    <d v="2016-04-15T16:28:00"/>
  </r>
  <r>
    <x v="20"/>
    <n v="100"/>
    <x v="2"/>
    <s v="US"/>
    <s v="USD"/>
    <n v="1427168099"/>
    <n v="1424579699"/>
    <b v="0"/>
    <n v="3"/>
    <b v="0"/>
    <s v="theater/plays"/>
    <x v="2834"/>
    <n v="33.333333333333336"/>
    <x v="1"/>
    <x v="6"/>
    <d v="2015-02-22T04:34:59"/>
    <d v="2015-03-24T03:34:59"/>
  </r>
  <r>
    <x v="36"/>
    <n v="125"/>
    <x v="2"/>
    <s v="US"/>
    <s v="USD"/>
    <n v="1414360358"/>
    <n v="1409176358"/>
    <b v="0"/>
    <n v="2"/>
    <b v="0"/>
    <s v="theater/plays"/>
    <x v="1863"/>
    <n v="62.5"/>
    <x v="1"/>
    <x v="6"/>
    <d v="2014-08-27T21:52:38"/>
    <d v="2014-10-26T21:52:38"/>
  </r>
  <r>
    <x v="102"/>
    <n v="12521"/>
    <x v="2"/>
    <s v="US"/>
    <s v="USD"/>
    <n v="1422759240"/>
    <n v="1418824867"/>
    <b v="0"/>
    <n v="197"/>
    <b v="0"/>
    <s v="theater/plays"/>
    <x v="2835"/>
    <n v="63.558375634517766"/>
    <x v="1"/>
    <x v="6"/>
    <d v="2014-12-17T14:01:07"/>
    <d v="2015-02-01T02:54:00"/>
  </r>
  <r>
    <x v="39"/>
    <n v="0"/>
    <x v="2"/>
    <s v="US"/>
    <s v="USD"/>
    <n v="1458860363"/>
    <n v="1454975963"/>
    <b v="0"/>
    <n v="0"/>
    <b v="0"/>
    <s v="theater/plays"/>
    <x v="109"/>
    <e v="#DIV/0!"/>
    <x v="1"/>
    <x v="6"/>
    <d v="2016-02-08T23:59:23"/>
    <d v="2016-03-24T22:59:23"/>
  </r>
  <r>
    <x v="134"/>
    <n v="10"/>
    <x v="2"/>
    <s v="US"/>
    <s v="USD"/>
    <n v="1441037097"/>
    <n v="1438445097"/>
    <b v="0"/>
    <n v="1"/>
    <b v="0"/>
    <s v="theater/plays"/>
    <x v="2372"/>
    <n v="10"/>
    <x v="1"/>
    <x v="6"/>
    <d v="2015-08-01T16:04:57"/>
    <d v="2015-08-31T16:04:57"/>
  </r>
  <r>
    <x v="10"/>
    <n v="250"/>
    <x v="2"/>
    <s v="FR"/>
    <s v="EUR"/>
    <n v="1437889336"/>
    <n v="1432705336"/>
    <b v="0"/>
    <n v="4"/>
    <b v="0"/>
    <s v="theater/plays"/>
    <x v="152"/>
    <n v="62.5"/>
    <x v="1"/>
    <x v="6"/>
    <d v="2015-05-27T05:42:16"/>
    <d v="2015-07-26T05:42:16"/>
  </r>
  <r>
    <x v="23"/>
    <n v="0"/>
    <x v="2"/>
    <s v="US"/>
    <s v="USD"/>
    <n v="1449247439"/>
    <n v="1444059839"/>
    <b v="0"/>
    <n v="0"/>
    <b v="0"/>
    <s v="theater/plays"/>
    <x v="109"/>
    <e v="#DIV/0!"/>
    <x v="1"/>
    <x v="6"/>
    <d v="2015-10-05T15:43:59"/>
    <d v="2015-12-04T16:43:59"/>
  </r>
  <r>
    <x v="9"/>
    <n v="215"/>
    <x v="2"/>
    <s v="US"/>
    <s v="USD"/>
    <n v="1487811600"/>
    <n v="1486077481"/>
    <b v="0"/>
    <n v="7"/>
    <b v="0"/>
    <s v="theater/plays"/>
    <x v="2836"/>
    <n v="30.714285714285715"/>
    <x v="1"/>
    <x v="6"/>
    <d v="2017-02-02T23:18:01"/>
    <d v="2017-02-23T01:00:00"/>
  </r>
  <r>
    <x v="13"/>
    <n v="561"/>
    <x v="2"/>
    <s v="US"/>
    <s v="USD"/>
    <n v="1402007500"/>
    <n v="1399415500"/>
    <b v="0"/>
    <n v="11"/>
    <b v="0"/>
    <s v="theater/plays"/>
    <x v="2837"/>
    <n v="51"/>
    <x v="1"/>
    <x v="6"/>
    <d v="2014-05-06T22:31:40"/>
    <d v="2014-06-05T22:31:40"/>
  </r>
  <r>
    <x v="22"/>
    <n v="0"/>
    <x v="2"/>
    <s v="US"/>
    <s v="USD"/>
    <n v="1450053370"/>
    <n v="1447461370"/>
    <b v="0"/>
    <n v="0"/>
    <b v="0"/>
    <s v="theater/plays"/>
    <x v="109"/>
    <e v="#DIV/0!"/>
    <x v="1"/>
    <x v="6"/>
    <d v="2015-11-14T00:36:10"/>
    <d v="2015-12-14T00:36:10"/>
  </r>
  <r>
    <x v="30"/>
    <n v="400"/>
    <x v="2"/>
    <s v="US"/>
    <s v="USD"/>
    <n v="1454525340"/>
    <n v="1452008599"/>
    <b v="0"/>
    <n v="6"/>
    <b v="0"/>
    <s v="theater/plays"/>
    <x v="149"/>
    <n v="66.666666666666671"/>
    <x v="1"/>
    <x v="6"/>
    <d v="2016-01-05T15:43:19"/>
    <d v="2016-02-03T18:49:00"/>
  </r>
  <r>
    <x v="10"/>
    <n v="0"/>
    <x v="2"/>
    <s v="US"/>
    <s v="USD"/>
    <n v="1418914964"/>
    <n v="1414591364"/>
    <b v="0"/>
    <n v="0"/>
    <b v="0"/>
    <s v="theater/plays"/>
    <x v="109"/>
    <e v="#DIV/0!"/>
    <x v="1"/>
    <x v="6"/>
    <d v="2014-10-29T14:02:44"/>
    <d v="2014-12-18T15:02:44"/>
  </r>
  <r>
    <x v="436"/>
    <n v="413"/>
    <x v="2"/>
    <s v="US"/>
    <s v="USD"/>
    <n v="1450211116"/>
    <n v="1445023516"/>
    <b v="0"/>
    <n v="7"/>
    <b v="0"/>
    <s v="theater/plays"/>
    <x v="2838"/>
    <n v="59"/>
    <x v="1"/>
    <x v="6"/>
    <d v="2015-10-16T19:25:16"/>
    <d v="2015-12-15T20:25:16"/>
  </r>
  <r>
    <x v="437"/>
    <n v="6141.99"/>
    <x v="2"/>
    <s v="GB"/>
    <s v="GBP"/>
    <n v="1475398800"/>
    <n v="1472711224"/>
    <b v="0"/>
    <n v="94"/>
    <b v="0"/>
    <s v="theater/plays"/>
    <x v="2839"/>
    <n v="65.340319148936175"/>
    <x v="1"/>
    <x v="6"/>
    <d v="2016-09-01T06:27:04"/>
    <d v="2016-10-02T09:00:00"/>
  </r>
  <r>
    <x v="438"/>
    <n v="200"/>
    <x v="2"/>
    <s v="US"/>
    <s v="USD"/>
    <n v="1428097450"/>
    <n v="1425509050"/>
    <b v="0"/>
    <n v="2"/>
    <b v="0"/>
    <s v="theater/plays"/>
    <x v="2840"/>
    <n v="100"/>
    <x v="1"/>
    <x v="6"/>
    <d v="2015-03-04T22:44:10"/>
    <d v="2015-04-03T21:44:10"/>
  </r>
  <r>
    <x v="3"/>
    <n v="3685"/>
    <x v="2"/>
    <s v="US"/>
    <s v="USD"/>
    <n v="1413925887"/>
    <n v="1411333887"/>
    <b v="0"/>
    <n v="25"/>
    <b v="0"/>
    <s v="theater/plays"/>
    <x v="2841"/>
    <n v="147.4"/>
    <x v="1"/>
    <x v="6"/>
    <d v="2014-09-21T21:11:27"/>
    <d v="2014-10-21T21:11:27"/>
  </r>
  <r>
    <x v="12"/>
    <n v="2823"/>
    <x v="2"/>
    <s v="US"/>
    <s v="USD"/>
    <n v="1404253800"/>
    <n v="1402784964"/>
    <b v="0"/>
    <n v="17"/>
    <b v="0"/>
    <s v="theater/plays"/>
    <x v="2842"/>
    <n v="166.05882352941177"/>
    <x v="1"/>
    <x v="6"/>
    <d v="2014-06-14T22:29:24"/>
    <d v="2014-07-01T22:30:00"/>
  </r>
  <r>
    <x v="176"/>
    <n v="80"/>
    <x v="2"/>
    <s v="US"/>
    <s v="USD"/>
    <n v="1464099900"/>
    <n v="1462585315"/>
    <b v="0"/>
    <n v="2"/>
    <b v="0"/>
    <s v="theater/plays"/>
    <x v="2843"/>
    <n v="40"/>
    <x v="1"/>
    <x v="6"/>
    <d v="2016-05-07T01:41:55"/>
    <d v="2016-05-24T14:25:00"/>
  </r>
  <r>
    <x v="30"/>
    <n v="301"/>
    <x v="2"/>
    <s v="US"/>
    <s v="USD"/>
    <n v="1413573010"/>
    <n v="1408389010"/>
    <b v="0"/>
    <n v="4"/>
    <b v="0"/>
    <s v="theater/plays"/>
    <x v="2844"/>
    <n v="75.25"/>
    <x v="1"/>
    <x v="6"/>
    <d v="2014-08-18T19:10:10"/>
    <d v="2014-10-17T19:10:10"/>
  </r>
  <r>
    <x v="2"/>
    <n v="300"/>
    <x v="2"/>
    <s v="US"/>
    <s v="USD"/>
    <n v="1448949540"/>
    <n v="1446048367"/>
    <b v="0"/>
    <n v="5"/>
    <b v="0"/>
    <s v="theater/plays"/>
    <x v="137"/>
    <n v="60"/>
    <x v="1"/>
    <x v="6"/>
    <d v="2015-10-28T16:06:07"/>
    <d v="2015-12-01T05:59:00"/>
  </r>
  <r>
    <x v="6"/>
    <n v="2500"/>
    <x v="2"/>
    <s v="US"/>
    <s v="USD"/>
    <n v="1437188400"/>
    <n v="1432100004"/>
    <b v="0"/>
    <n v="2"/>
    <b v="0"/>
    <s v="theater/plays"/>
    <x v="1296"/>
    <n v="1250"/>
    <x v="1"/>
    <x v="6"/>
    <d v="2015-05-20T05:33:24"/>
    <d v="2015-07-18T03:00:00"/>
  </r>
  <r>
    <x v="10"/>
    <n v="21"/>
    <x v="2"/>
    <s v="GB"/>
    <s v="GBP"/>
    <n v="1473160954"/>
    <n v="1467976954"/>
    <b v="0"/>
    <n v="2"/>
    <b v="0"/>
    <s v="theater/plays"/>
    <x v="714"/>
    <n v="10.5"/>
    <x v="1"/>
    <x v="6"/>
    <d v="2016-07-08T11:22:34"/>
    <d v="2016-09-06T11:22:34"/>
  </r>
  <r>
    <x v="3"/>
    <n v="21"/>
    <x v="2"/>
    <s v="US"/>
    <s v="USD"/>
    <n v="1421781360"/>
    <n v="1419213664"/>
    <b v="0"/>
    <n v="3"/>
    <b v="0"/>
    <s v="theater/plays"/>
    <x v="2845"/>
    <n v="7"/>
    <x v="1"/>
    <x v="6"/>
    <d v="2014-12-22T02:01:04"/>
    <d v="2015-01-20T19:16:00"/>
  </r>
  <r>
    <x v="43"/>
    <n v="0"/>
    <x v="2"/>
    <s v="CA"/>
    <s v="CAD"/>
    <n v="1416524325"/>
    <n v="1415228325"/>
    <b v="0"/>
    <n v="0"/>
    <b v="0"/>
    <s v="theater/plays"/>
    <x v="109"/>
    <e v="#DIV/0!"/>
    <x v="1"/>
    <x v="6"/>
    <d v="2014-11-05T22:58:45"/>
    <d v="2014-11-20T22:58:45"/>
  </r>
  <r>
    <x v="20"/>
    <n v="225"/>
    <x v="2"/>
    <s v="US"/>
    <s v="USD"/>
    <n v="1428642000"/>
    <n v="1426050982"/>
    <b v="0"/>
    <n v="4"/>
    <b v="0"/>
    <s v="theater/plays"/>
    <x v="2846"/>
    <n v="56.25"/>
    <x v="1"/>
    <x v="6"/>
    <d v="2015-03-11T05:16:22"/>
    <d v="2015-04-10T05:00:00"/>
  </r>
  <r>
    <x v="10"/>
    <n v="1"/>
    <x v="2"/>
    <s v="AU"/>
    <s v="AUD"/>
    <n v="1408596589"/>
    <n v="1406004589"/>
    <b v="0"/>
    <n v="1"/>
    <b v="0"/>
    <s v="theater/plays"/>
    <x v="459"/>
    <n v="1"/>
    <x v="1"/>
    <x v="6"/>
    <d v="2014-07-22T04:49:49"/>
    <d v="2014-08-21T04:49:49"/>
  </r>
  <r>
    <x v="439"/>
    <n v="460"/>
    <x v="2"/>
    <s v="US"/>
    <s v="USD"/>
    <n v="1413992210"/>
    <n v="1411400210"/>
    <b v="0"/>
    <n v="12"/>
    <b v="0"/>
    <s v="theater/plays"/>
    <x v="2847"/>
    <n v="38.333333333333336"/>
    <x v="1"/>
    <x v="6"/>
    <d v="2014-09-22T15:36:50"/>
    <d v="2014-10-22T15:36:50"/>
  </r>
  <r>
    <x v="10"/>
    <n v="110"/>
    <x v="2"/>
    <s v="US"/>
    <s v="USD"/>
    <n v="1420938000"/>
    <n v="1418862743"/>
    <b v="0"/>
    <n v="4"/>
    <b v="0"/>
    <s v="theater/plays"/>
    <x v="727"/>
    <n v="27.5"/>
    <x v="1"/>
    <x v="6"/>
    <d v="2014-12-18T00:32:23"/>
    <d v="2015-01-11T01:00:00"/>
  </r>
  <r>
    <x v="73"/>
    <n v="3001"/>
    <x v="2"/>
    <s v="GB"/>
    <s v="GBP"/>
    <n v="1460373187"/>
    <n v="1457352787"/>
    <b v="0"/>
    <n v="91"/>
    <b v="0"/>
    <s v="theater/plays"/>
    <x v="2848"/>
    <n v="32.978021978021978"/>
    <x v="1"/>
    <x v="6"/>
    <d v="2016-03-07T12:13:07"/>
    <d v="2016-04-11T11:13:07"/>
  </r>
  <r>
    <x v="22"/>
    <n v="16"/>
    <x v="2"/>
    <s v="US"/>
    <s v="USD"/>
    <n v="1436914815"/>
    <n v="1434322815"/>
    <b v="0"/>
    <n v="1"/>
    <b v="0"/>
    <s v="theater/plays"/>
    <x v="123"/>
    <n v="16"/>
    <x v="1"/>
    <x v="6"/>
    <d v="2015-06-14T23:00:15"/>
    <d v="2015-07-14T23:00:15"/>
  </r>
  <r>
    <x v="15"/>
    <n v="1"/>
    <x v="2"/>
    <s v="US"/>
    <s v="USD"/>
    <n v="1414077391"/>
    <n v="1411485391"/>
    <b v="0"/>
    <n v="1"/>
    <b v="0"/>
    <s v="theater/plays"/>
    <x v="2730"/>
    <n v="1"/>
    <x v="1"/>
    <x v="6"/>
    <d v="2014-09-23T15:16:31"/>
    <d v="2014-10-23T15:16:31"/>
  </r>
  <r>
    <x v="2"/>
    <n v="0"/>
    <x v="2"/>
    <s v="US"/>
    <s v="USD"/>
    <n v="1399618380"/>
    <n v="1399058797"/>
    <b v="0"/>
    <n v="0"/>
    <b v="0"/>
    <s v="theater/plays"/>
    <x v="109"/>
    <e v="#DIV/0!"/>
    <x v="1"/>
    <x v="6"/>
    <d v="2014-05-02T19:26:37"/>
    <d v="2014-05-09T06:53:00"/>
  </r>
  <r>
    <x v="9"/>
    <n v="1126"/>
    <x v="2"/>
    <s v="US"/>
    <s v="USD"/>
    <n v="1413234316"/>
    <n v="1408050316"/>
    <b v="0"/>
    <n v="13"/>
    <b v="0"/>
    <s v="theater/plays"/>
    <x v="2849"/>
    <n v="86.615384615384613"/>
    <x v="1"/>
    <x v="6"/>
    <d v="2014-08-14T21:05:16"/>
    <d v="2014-10-13T21:05:16"/>
  </r>
  <r>
    <x v="2"/>
    <n v="110"/>
    <x v="2"/>
    <s v="GB"/>
    <s v="GBP"/>
    <n v="1416081600"/>
    <n v="1413477228"/>
    <b v="0"/>
    <n v="2"/>
    <b v="0"/>
    <s v="theater/plays"/>
    <x v="2850"/>
    <n v="55"/>
    <x v="1"/>
    <x v="6"/>
    <d v="2014-10-16T16:33:48"/>
    <d v="2014-11-15T20:00:00"/>
  </r>
  <r>
    <x v="440"/>
    <n v="0"/>
    <x v="2"/>
    <s v="US"/>
    <s v="USD"/>
    <n v="1475294400"/>
    <n v="1472674285"/>
    <b v="0"/>
    <n v="0"/>
    <b v="0"/>
    <s v="theater/plays"/>
    <x v="109"/>
    <e v="#DIV/0!"/>
    <x v="1"/>
    <x v="6"/>
    <d v="2016-08-31T20:11:25"/>
    <d v="2016-10-01T04:00:00"/>
  </r>
  <r>
    <x v="10"/>
    <n v="881"/>
    <x v="2"/>
    <s v="GB"/>
    <s v="GBP"/>
    <n v="1403192031"/>
    <n v="1400600031"/>
    <b v="0"/>
    <n v="21"/>
    <b v="0"/>
    <s v="theater/plays"/>
    <x v="2851"/>
    <n v="41.952380952380949"/>
    <x v="1"/>
    <x v="6"/>
    <d v="2014-05-20T15:33:51"/>
    <d v="2014-06-19T15:33:51"/>
  </r>
  <r>
    <x v="15"/>
    <n v="795"/>
    <x v="2"/>
    <s v="US"/>
    <s v="USD"/>
    <n v="1467575940"/>
    <n v="1465856639"/>
    <b v="0"/>
    <n v="9"/>
    <b v="0"/>
    <s v="theater/plays"/>
    <x v="2852"/>
    <n v="88.333333333333329"/>
    <x v="1"/>
    <x v="6"/>
    <d v="2016-06-13T22:23:59"/>
    <d v="2016-07-03T19:59:00"/>
  </r>
  <r>
    <x v="8"/>
    <n v="775"/>
    <x v="2"/>
    <s v="GB"/>
    <s v="GBP"/>
    <n v="1448492400"/>
    <n v="1446506080"/>
    <b v="0"/>
    <n v="6"/>
    <b v="0"/>
    <s v="theater/plays"/>
    <x v="2853"/>
    <n v="129.16666666666666"/>
    <x v="1"/>
    <x v="6"/>
    <d v="2015-11-02T23:14:40"/>
    <d v="2015-11-25T23:00:00"/>
  </r>
  <r>
    <x v="192"/>
    <n v="95"/>
    <x v="2"/>
    <s v="US"/>
    <s v="USD"/>
    <n v="1459483140"/>
    <n v="1458178044"/>
    <b v="0"/>
    <n v="4"/>
    <b v="0"/>
    <s v="theater/plays"/>
    <x v="2854"/>
    <n v="23.75"/>
    <x v="1"/>
    <x v="6"/>
    <d v="2016-03-17T01:27:24"/>
    <d v="2016-04-01T03:59:00"/>
  </r>
  <r>
    <x v="3"/>
    <n v="250"/>
    <x v="2"/>
    <s v="CA"/>
    <s v="CAD"/>
    <n v="1410836400"/>
    <n v="1408116152"/>
    <b v="0"/>
    <n v="7"/>
    <b v="0"/>
    <s v="theater/plays"/>
    <x v="453"/>
    <n v="35.714285714285715"/>
    <x v="1"/>
    <x v="6"/>
    <d v="2014-08-15T15:22:32"/>
    <d v="2014-09-16T03:00:00"/>
  </r>
  <r>
    <x v="3"/>
    <n v="285"/>
    <x v="2"/>
    <s v="CA"/>
    <s v="CAD"/>
    <n v="1403539200"/>
    <n v="1400604056"/>
    <b v="0"/>
    <n v="5"/>
    <b v="0"/>
    <s v="theater/plays"/>
    <x v="2855"/>
    <n v="57"/>
    <x v="1"/>
    <x v="6"/>
    <d v="2014-05-20T16:40:56"/>
    <d v="2014-06-23T16:00:00"/>
  </r>
  <r>
    <x v="441"/>
    <n v="0"/>
    <x v="2"/>
    <s v="US"/>
    <s v="USD"/>
    <n v="1461205423"/>
    <n v="1456025023"/>
    <b v="0"/>
    <n v="0"/>
    <b v="0"/>
    <s v="theater/plays"/>
    <x v="109"/>
    <e v="#DIV/0!"/>
    <x v="1"/>
    <x v="6"/>
    <d v="2016-02-21T03:23:43"/>
    <d v="2016-04-21T02:23:43"/>
  </r>
  <r>
    <x v="22"/>
    <n v="490"/>
    <x v="2"/>
    <s v="US"/>
    <s v="USD"/>
    <n v="1467481468"/>
    <n v="1464889468"/>
    <b v="0"/>
    <n v="3"/>
    <b v="0"/>
    <s v="theater/plays"/>
    <x v="2856"/>
    <n v="163.33333333333334"/>
    <x v="1"/>
    <x v="6"/>
    <d v="2016-06-02T17:44:28"/>
    <d v="2016-07-02T17:44:28"/>
  </r>
  <r>
    <x v="196"/>
    <n v="135"/>
    <x v="2"/>
    <s v="GB"/>
    <s v="GBP"/>
    <n v="1403886084"/>
    <n v="1401294084"/>
    <b v="0"/>
    <n v="9"/>
    <b v="0"/>
    <s v="theater/plays"/>
    <x v="2857"/>
    <n v="15"/>
    <x v="1"/>
    <x v="6"/>
    <d v="2014-05-28T16:21:24"/>
    <d v="2014-06-27T16:21:24"/>
  </r>
  <r>
    <x v="13"/>
    <n v="385"/>
    <x v="2"/>
    <s v="AU"/>
    <s v="AUD"/>
    <n v="1430316426"/>
    <n v="1427724426"/>
    <b v="0"/>
    <n v="6"/>
    <b v="0"/>
    <s v="theater/plays"/>
    <x v="2858"/>
    <n v="64.166666666666671"/>
    <x v="1"/>
    <x v="6"/>
    <d v="2015-03-30T14:07:06"/>
    <d v="2015-04-29T14:07:06"/>
  </r>
  <r>
    <x v="23"/>
    <n v="27"/>
    <x v="2"/>
    <s v="US"/>
    <s v="USD"/>
    <n v="1407883811"/>
    <n v="1405291811"/>
    <b v="0"/>
    <n v="4"/>
    <b v="0"/>
    <s v="theater/plays"/>
    <x v="2859"/>
    <n v="6.75"/>
    <x v="1"/>
    <x v="6"/>
    <d v="2014-07-13T22:50:11"/>
    <d v="2014-08-12T22:50:11"/>
  </r>
  <r>
    <x v="36"/>
    <n v="25"/>
    <x v="2"/>
    <s v="US"/>
    <s v="USD"/>
    <n v="1463619388"/>
    <n v="1461027388"/>
    <b v="0"/>
    <n v="1"/>
    <b v="0"/>
    <s v="theater/plays"/>
    <x v="874"/>
    <n v="25"/>
    <x v="1"/>
    <x v="6"/>
    <d v="2016-04-19T00:56:28"/>
    <d v="2016-05-19T00:56:28"/>
  </r>
  <r>
    <x v="10"/>
    <n v="3045"/>
    <x v="2"/>
    <s v="US"/>
    <s v="USD"/>
    <n v="1443408550"/>
    <n v="1439952550"/>
    <b v="0"/>
    <n v="17"/>
    <b v="0"/>
    <s v="theater/plays"/>
    <x v="2860"/>
    <n v="179.11764705882354"/>
    <x v="1"/>
    <x v="6"/>
    <d v="2015-08-19T02:49:10"/>
    <d v="2015-09-28T02:49:10"/>
  </r>
  <r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x v="6"/>
    <d v="2016-12-14T23:07:35"/>
    <d v="2017-01-13T23:05:00"/>
  </r>
  <r>
    <x v="21"/>
    <n v="430"/>
    <x v="2"/>
    <s v="GB"/>
    <s v="GBP"/>
    <n v="1425124800"/>
    <n v="1421596356"/>
    <b v="0"/>
    <n v="13"/>
    <b v="0"/>
    <s v="theater/plays"/>
    <x v="2861"/>
    <n v="33.07692307692308"/>
    <x v="1"/>
    <x v="6"/>
    <d v="2015-01-18T15:52:36"/>
    <d v="2015-02-28T12:00:00"/>
  </r>
  <r>
    <x v="28"/>
    <n v="165"/>
    <x v="2"/>
    <s v="US"/>
    <s v="USD"/>
    <n v="1425178800"/>
    <n v="1422374420"/>
    <b v="0"/>
    <n v="6"/>
    <b v="0"/>
    <s v="theater/plays"/>
    <x v="2862"/>
    <n v="27.5"/>
    <x v="1"/>
    <x v="6"/>
    <d v="2015-01-27T16:00:20"/>
    <d v="2015-03-01T03:00:00"/>
  </r>
  <r>
    <x v="22"/>
    <n v="0"/>
    <x v="2"/>
    <s v="MX"/>
    <s v="MXN"/>
    <n v="1482779931"/>
    <n v="1480187931"/>
    <b v="0"/>
    <n v="0"/>
    <b v="0"/>
    <s v="theater/plays"/>
    <x v="109"/>
    <e v="#DIV/0!"/>
    <x v="1"/>
    <x v="6"/>
    <d v="2016-11-26T19:18:51"/>
    <d v="2016-12-26T19:18:51"/>
  </r>
  <r>
    <x v="28"/>
    <n v="4"/>
    <x v="2"/>
    <s v="GB"/>
    <s v="GBP"/>
    <n v="1408646111"/>
    <n v="1403462111"/>
    <b v="0"/>
    <n v="2"/>
    <b v="0"/>
    <s v="theater/plays"/>
    <x v="177"/>
    <n v="2"/>
    <x v="1"/>
    <x v="6"/>
    <d v="2014-06-22T18:35:11"/>
    <d v="2014-08-21T18:35:11"/>
  </r>
  <r>
    <x v="8"/>
    <n v="37"/>
    <x v="2"/>
    <s v="US"/>
    <s v="USD"/>
    <n v="1431144000"/>
    <n v="1426407426"/>
    <b v="0"/>
    <n v="2"/>
    <b v="0"/>
    <s v="theater/plays"/>
    <x v="2863"/>
    <n v="18.5"/>
    <x v="1"/>
    <x v="6"/>
    <d v="2015-03-15T08:17:06"/>
    <d v="2015-05-09T04:00:00"/>
  </r>
  <r>
    <x v="181"/>
    <n v="735"/>
    <x v="2"/>
    <s v="GB"/>
    <s v="GBP"/>
    <n v="1446732975"/>
    <n v="1444137375"/>
    <b v="0"/>
    <n v="21"/>
    <b v="0"/>
    <s v="theater/plays"/>
    <x v="2864"/>
    <n v="35"/>
    <x v="1"/>
    <x v="6"/>
    <d v="2015-10-06T13:16:15"/>
    <d v="2015-11-05T14:16:15"/>
  </r>
  <r>
    <x v="13"/>
    <n v="576"/>
    <x v="2"/>
    <s v="GB"/>
    <s v="GBP"/>
    <n v="1404149280"/>
    <n v="1400547969"/>
    <b v="0"/>
    <n v="13"/>
    <b v="0"/>
    <s v="theater/plays"/>
    <x v="2865"/>
    <n v="44.307692307692307"/>
    <x v="1"/>
    <x v="6"/>
    <d v="2014-05-20T01:06:09"/>
    <d v="2014-06-30T17:28:00"/>
  </r>
  <r>
    <x v="176"/>
    <n v="0"/>
    <x v="2"/>
    <s v="US"/>
    <s v="USD"/>
    <n v="1413921060"/>
    <n v="1411499149"/>
    <b v="0"/>
    <n v="0"/>
    <b v="0"/>
    <s v="theater/plays"/>
    <x v="109"/>
    <e v="#DIV/0!"/>
    <x v="1"/>
    <x v="6"/>
    <d v="2014-09-23T19:05:49"/>
    <d v="2014-10-21T19:51:00"/>
  </r>
  <r>
    <x v="36"/>
    <n v="1335"/>
    <x v="2"/>
    <s v="US"/>
    <s v="USD"/>
    <n v="1482339794"/>
    <n v="1479747794"/>
    <b v="0"/>
    <n v="6"/>
    <b v="0"/>
    <s v="theater/plays"/>
    <x v="1159"/>
    <n v="222.5"/>
    <x v="1"/>
    <x v="6"/>
    <d v="2016-11-21T17:03:14"/>
    <d v="2016-12-21T17:03:14"/>
  </r>
  <r>
    <x v="49"/>
    <n v="0"/>
    <x v="2"/>
    <s v="GB"/>
    <s v="GBP"/>
    <n v="1485543242"/>
    <n v="1482951242"/>
    <b v="0"/>
    <n v="0"/>
    <b v="0"/>
    <s v="theater/plays"/>
    <x v="109"/>
    <e v="#DIV/0!"/>
    <x v="1"/>
    <x v="6"/>
    <d v="2016-12-28T18:54:02"/>
    <d v="2017-01-27T18:54:02"/>
  </r>
  <r>
    <x v="9"/>
    <n v="5"/>
    <x v="2"/>
    <s v="US"/>
    <s v="USD"/>
    <n v="1466375521"/>
    <n v="1463783521"/>
    <b v="0"/>
    <n v="1"/>
    <b v="0"/>
    <s v="theater/plays"/>
    <x v="874"/>
    <n v="5"/>
    <x v="1"/>
    <x v="6"/>
    <d v="2016-05-20T22:32:01"/>
    <d v="2016-06-19T22:32:01"/>
  </r>
  <r>
    <x v="9"/>
    <n v="0"/>
    <x v="2"/>
    <s v="US"/>
    <s v="USD"/>
    <n v="1465930440"/>
    <n v="1463849116"/>
    <b v="0"/>
    <n v="0"/>
    <b v="0"/>
    <s v="theater/plays"/>
    <x v="109"/>
    <e v="#DIV/0!"/>
    <x v="1"/>
    <x v="6"/>
    <d v="2016-05-21T16:45:16"/>
    <d v="2016-06-14T18:54:00"/>
  </r>
  <r>
    <x v="443"/>
    <n v="350"/>
    <x v="2"/>
    <s v="US"/>
    <s v="USD"/>
    <n v="1425819425"/>
    <n v="1423231025"/>
    <b v="0"/>
    <n v="12"/>
    <b v="0"/>
    <s v="theater/plays"/>
    <x v="2866"/>
    <n v="29.166666666666668"/>
    <x v="1"/>
    <x v="6"/>
    <d v="2015-02-06T13:57:05"/>
    <d v="2015-03-08T12:57:05"/>
  </r>
  <r>
    <x v="325"/>
    <n v="3"/>
    <x v="2"/>
    <s v="US"/>
    <s v="USD"/>
    <n v="1447542000"/>
    <n v="1446179553"/>
    <b v="0"/>
    <n v="2"/>
    <b v="0"/>
    <s v="theater/plays"/>
    <x v="172"/>
    <n v="1.5"/>
    <x v="1"/>
    <x v="6"/>
    <d v="2015-10-30T04:32:33"/>
    <d v="2015-11-14T23:00:00"/>
  </r>
  <r>
    <x v="8"/>
    <n v="759"/>
    <x v="2"/>
    <s v="US"/>
    <s v="USD"/>
    <n v="1452795416"/>
    <n v="1450203416"/>
    <b v="0"/>
    <n v="6"/>
    <b v="0"/>
    <s v="theater/plays"/>
    <x v="2867"/>
    <n v="126.5"/>
    <x v="1"/>
    <x v="6"/>
    <d v="2015-12-15T18:16:56"/>
    <d v="2016-01-14T18:16:56"/>
  </r>
  <r>
    <x v="9"/>
    <n v="10"/>
    <x v="2"/>
    <s v="IT"/>
    <s v="EUR"/>
    <n v="1476008906"/>
    <n v="1473416906"/>
    <b v="0"/>
    <n v="1"/>
    <b v="0"/>
    <s v="theater/plays"/>
    <x v="119"/>
    <n v="10"/>
    <x v="1"/>
    <x v="6"/>
    <d v="2016-09-09T10:28:26"/>
    <d v="2016-10-09T10:28:26"/>
  </r>
  <r>
    <x v="8"/>
    <n v="10"/>
    <x v="2"/>
    <s v="US"/>
    <s v="USD"/>
    <n v="1427169540"/>
    <n v="1424701775"/>
    <b v="0"/>
    <n v="1"/>
    <b v="0"/>
    <s v="theater/plays"/>
    <x v="2785"/>
    <n v="10"/>
    <x v="1"/>
    <x v="6"/>
    <d v="2015-02-23T14:29:35"/>
    <d v="2015-03-24T03:59:00"/>
  </r>
  <r>
    <x v="28"/>
    <n v="47"/>
    <x v="2"/>
    <s v="US"/>
    <s v="USD"/>
    <n v="1448078400"/>
    <n v="1445985299"/>
    <b v="0"/>
    <n v="5"/>
    <b v="0"/>
    <s v="theater/plays"/>
    <x v="609"/>
    <n v="9.4"/>
    <x v="1"/>
    <x v="6"/>
    <d v="2015-10-27T22:34:59"/>
    <d v="2015-11-21T04:00:00"/>
  </r>
  <r>
    <x v="376"/>
    <n v="0"/>
    <x v="2"/>
    <s v="US"/>
    <s v="USD"/>
    <n v="1468777786"/>
    <n v="1466185786"/>
    <b v="0"/>
    <n v="0"/>
    <b v="0"/>
    <s v="theater/plays"/>
    <x v="109"/>
    <e v="#DIV/0!"/>
    <x v="1"/>
    <x v="6"/>
    <d v="2016-06-17T17:49:46"/>
    <d v="2016-07-17T17:49:46"/>
  </r>
  <r>
    <x v="13"/>
    <n v="216"/>
    <x v="2"/>
    <s v="GB"/>
    <s v="GBP"/>
    <n v="1421403960"/>
    <n v="1418827324"/>
    <b v="0"/>
    <n v="3"/>
    <b v="0"/>
    <s v="theater/plays"/>
    <x v="2868"/>
    <n v="72"/>
    <x v="1"/>
    <x v="6"/>
    <d v="2014-12-17T14:42:04"/>
    <d v="2015-01-16T10:26:00"/>
  </r>
  <r>
    <x v="10"/>
    <n v="240"/>
    <x v="2"/>
    <s v="US"/>
    <s v="USD"/>
    <n v="1433093700"/>
    <n v="1430242488"/>
    <b v="0"/>
    <n v="8"/>
    <b v="0"/>
    <s v="theater/plays"/>
    <x v="2869"/>
    <n v="30"/>
    <x v="1"/>
    <x v="6"/>
    <d v="2015-04-28T17:34:48"/>
    <d v="2015-05-31T17:35:00"/>
  </r>
  <r>
    <x v="28"/>
    <n v="32"/>
    <x v="2"/>
    <s v="US"/>
    <s v="USD"/>
    <n v="1438959600"/>
    <n v="1437754137"/>
    <b v="0"/>
    <n v="3"/>
    <b v="0"/>
    <s v="theater/plays"/>
    <x v="416"/>
    <n v="10.666666666666666"/>
    <x v="1"/>
    <x v="6"/>
    <d v="2015-07-24T16:08:57"/>
    <d v="2015-08-07T15:00:00"/>
  </r>
  <r>
    <x v="183"/>
    <n v="204"/>
    <x v="2"/>
    <s v="US"/>
    <s v="USD"/>
    <n v="1421410151"/>
    <n v="1418818151"/>
    <b v="0"/>
    <n v="8"/>
    <b v="0"/>
    <s v="theater/plays"/>
    <x v="782"/>
    <n v="25.5"/>
    <x v="1"/>
    <x v="6"/>
    <d v="2014-12-17T12:09:11"/>
    <d v="2015-01-16T12:09:11"/>
  </r>
  <r>
    <x v="74"/>
    <n v="20"/>
    <x v="2"/>
    <s v="US"/>
    <s v="USD"/>
    <n v="1428205247"/>
    <n v="1423024847"/>
    <b v="0"/>
    <n v="1"/>
    <b v="0"/>
    <s v="theater/plays"/>
    <x v="2870"/>
    <n v="20"/>
    <x v="1"/>
    <x v="6"/>
    <d v="2015-02-04T04:40:47"/>
    <d v="2015-04-05T03:40:47"/>
  </r>
  <r>
    <x v="30"/>
    <n v="60"/>
    <x v="2"/>
    <s v="GB"/>
    <s v="GBP"/>
    <n v="1440272093"/>
    <n v="1435088093"/>
    <b v="0"/>
    <n v="4"/>
    <b v="0"/>
    <s v="theater/plays"/>
    <x v="365"/>
    <n v="15"/>
    <x v="1"/>
    <x v="6"/>
    <d v="2015-06-23T19:34:53"/>
    <d v="2015-08-22T19:34:53"/>
  </r>
  <r>
    <x v="13"/>
    <n v="730"/>
    <x v="2"/>
    <s v="US"/>
    <s v="USD"/>
    <n v="1413953940"/>
    <n v="1410141900"/>
    <b v="0"/>
    <n v="8"/>
    <b v="0"/>
    <s v="theater/plays"/>
    <x v="2176"/>
    <n v="91.25"/>
    <x v="1"/>
    <x v="6"/>
    <d v="2014-09-08T02:05:00"/>
    <d v="2014-10-22T04:59:00"/>
  </r>
  <r>
    <x v="11"/>
    <n v="800"/>
    <x v="2"/>
    <s v="MX"/>
    <s v="MXN"/>
    <n v="1482108350"/>
    <n v="1479516350"/>
    <b v="0"/>
    <n v="1"/>
    <b v="0"/>
    <s v="theater/plays"/>
    <x v="129"/>
    <n v="800"/>
    <x v="1"/>
    <x v="6"/>
    <d v="2016-11-19T00:45:50"/>
    <d v="2016-12-19T00:45:50"/>
  </r>
  <r>
    <x v="8"/>
    <n v="400"/>
    <x v="2"/>
    <s v="GB"/>
    <s v="GBP"/>
    <n v="1488271860"/>
    <n v="1484484219"/>
    <b v="0"/>
    <n v="5"/>
    <b v="0"/>
    <s v="theater/plays"/>
    <x v="2843"/>
    <n v="80"/>
    <x v="1"/>
    <x v="6"/>
    <d v="2017-01-15T12:43:39"/>
    <d v="2017-02-28T08:51:00"/>
  </r>
  <r>
    <x v="3"/>
    <n v="0"/>
    <x v="2"/>
    <s v="GB"/>
    <s v="GBP"/>
    <n v="1454284500"/>
    <n v="1449431237"/>
    <b v="0"/>
    <n v="0"/>
    <b v="0"/>
    <s v="theater/plays"/>
    <x v="109"/>
    <e v="#DIV/0!"/>
    <x v="1"/>
    <x v="6"/>
    <d v="2015-12-06T19:47:17"/>
    <d v="2016-01-31T23:55:00"/>
  </r>
  <r>
    <x v="96"/>
    <n v="0"/>
    <x v="2"/>
    <s v="US"/>
    <s v="USD"/>
    <n v="1465060797"/>
    <n v="1462468797"/>
    <b v="0"/>
    <n v="0"/>
    <b v="0"/>
    <s v="theater/plays"/>
    <x v="109"/>
    <e v="#DIV/0!"/>
    <x v="1"/>
    <x v="6"/>
    <d v="2016-05-05T17:19:57"/>
    <d v="2016-06-04T17:19:57"/>
  </r>
  <r>
    <x v="37"/>
    <n v="50"/>
    <x v="2"/>
    <s v="US"/>
    <s v="USD"/>
    <n v="1472847873"/>
    <n v="1468959873"/>
    <b v="0"/>
    <n v="1"/>
    <b v="0"/>
    <s v="theater/plays"/>
    <x v="2871"/>
    <n v="50"/>
    <x v="1"/>
    <x v="6"/>
    <d v="2016-07-19T20:24:33"/>
    <d v="2016-09-02T20:24:33"/>
  </r>
  <r>
    <x v="444"/>
    <n v="0"/>
    <x v="2"/>
    <s v="US"/>
    <s v="USD"/>
    <n v="1414205990"/>
    <n v="1413341990"/>
    <b v="0"/>
    <n v="0"/>
    <b v="0"/>
    <s v="theater/plays"/>
    <x v="109"/>
    <e v="#DIV/0!"/>
    <x v="1"/>
    <x v="6"/>
    <d v="2014-10-15T02:59:50"/>
    <d v="2014-10-25T02:59:50"/>
  </r>
  <r>
    <x v="20"/>
    <n v="0"/>
    <x v="2"/>
    <s v="US"/>
    <s v="USD"/>
    <n v="1485380482"/>
    <n v="1482788482"/>
    <b v="0"/>
    <n v="0"/>
    <b v="0"/>
    <s v="theater/plays"/>
    <x v="109"/>
    <e v="#DIV/0!"/>
    <x v="1"/>
    <x v="6"/>
    <d v="2016-12-26T21:41:22"/>
    <d v="2017-01-25T21:41:22"/>
  </r>
  <r>
    <x v="2"/>
    <n v="137"/>
    <x v="2"/>
    <s v="US"/>
    <s v="USD"/>
    <n v="1463343673"/>
    <n v="1460751673"/>
    <b v="0"/>
    <n v="6"/>
    <b v="0"/>
    <s v="theater/plays"/>
    <x v="2872"/>
    <n v="22.833333333333332"/>
    <x v="1"/>
    <x v="6"/>
    <d v="2016-04-15T20:21:13"/>
    <d v="2016-05-15T20:21:13"/>
  </r>
  <r>
    <x v="28"/>
    <n v="100"/>
    <x v="2"/>
    <s v="US"/>
    <s v="USD"/>
    <n v="1440613920"/>
    <n v="1435953566"/>
    <b v="0"/>
    <n v="6"/>
    <b v="0"/>
    <s v="theater/plays"/>
    <x v="709"/>
    <n v="16.666666666666668"/>
    <x v="1"/>
    <x v="6"/>
    <d v="2015-07-03T19:59:26"/>
    <d v="2015-08-26T18:32:00"/>
  </r>
  <r>
    <x v="9"/>
    <n v="641"/>
    <x v="2"/>
    <s v="AU"/>
    <s v="AUD"/>
    <n v="1477550434"/>
    <n v="1474958434"/>
    <b v="0"/>
    <n v="14"/>
    <b v="0"/>
    <s v="theater/plays"/>
    <x v="2873"/>
    <n v="45.785714285714285"/>
    <x v="1"/>
    <x v="6"/>
    <d v="2016-09-27T06:40:34"/>
    <d v="2016-10-27T06:40:34"/>
  </r>
  <r>
    <x v="287"/>
    <n v="2300"/>
    <x v="2"/>
    <s v="MX"/>
    <s v="MXN"/>
    <n v="1482711309"/>
    <n v="1479860109"/>
    <b v="0"/>
    <n v="6"/>
    <b v="0"/>
    <s v="theater/plays"/>
    <x v="2874"/>
    <n v="383.33333333333331"/>
    <x v="1"/>
    <x v="6"/>
    <d v="2016-11-23T00:15:09"/>
    <d v="2016-12-26T00:15:09"/>
  </r>
  <r>
    <x v="10"/>
    <n v="3530"/>
    <x v="2"/>
    <s v="US"/>
    <s v="USD"/>
    <n v="1427936400"/>
    <n v="1424221866"/>
    <b v="0"/>
    <n v="33"/>
    <b v="0"/>
    <s v="theater/plays"/>
    <x v="2875"/>
    <n v="106.96969696969697"/>
    <x v="1"/>
    <x v="6"/>
    <d v="2015-02-18T01:11:06"/>
    <d v="2015-04-02T01:00:00"/>
  </r>
  <r>
    <x v="13"/>
    <n v="41"/>
    <x v="2"/>
    <s v="US"/>
    <s v="USD"/>
    <n v="1411596001"/>
    <n v="1409608801"/>
    <b v="0"/>
    <n v="4"/>
    <b v="0"/>
    <s v="theater/plays"/>
    <x v="2876"/>
    <n v="10.25"/>
    <x v="1"/>
    <x v="6"/>
    <d v="2014-09-01T22:00:01"/>
    <d v="2014-09-24T22:00:01"/>
  </r>
  <r>
    <x v="9"/>
    <n v="59"/>
    <x v="2"/>
    <s v="US"/>
    <s v="USD"/>
    <n v="1488517200"/>
    <n v="1485909937"/>
    <b v="0"/>
    <n v="1"/>
    <b v="0"/>
    <s v="theater/plays"/>
    <x v="2877"/>
    <n v="59"/>
    <x v="1"/>
    <x v="6"/>
    <d v="2017-02-01T00:45:37"/>
    <d v="2017-03-03T05:00:00"/>
  </r>
  <r>
    <x v="2"/>
    <n v="0"/>
    <x v="2"/>
    <s v="GB"/>
    <s v="GBP"/>
    <n v="1448805404"/>
    <n v="1446209804"/>
    <b v="0"/>
    <n v="0"/>
    <b v="0"/>
    <s v="theater/plays"/>
    <x v="109"/>
    <e v="#DIV/0!"/>
    <x v="1"/>
    <x v="6"/>
    <d v="2015-10-30T12:56:44"/>
    <d v="2015-11-29T13:56:44"/>
  </r>
  <r>
    <x v="43"/>
    <n v="86"/>
    <x v="2"/>
    <s v="GB"/>
    <s v="GBP"/>
    <n v="1469113351"/>
    <n v="1463929351"/>
    <b v="0"/>
    <n v="6"/>
    <b v="0"/>
    <s v="theater/plays"/>
    <x v="2878"/>
    <n v="14.333333333333334"/>
    <x v="1"/>
    <x v="6"/>
    <d v="2016-05-22T15:02:31"/>
    <d v="2016-07-21T15:02:31"/>
  </r>
  <r>
    <x v="9"/>
    <n v="94"/>
    <x v="2"/>
    <s v="US"/>
    <s v="USD"/>
    <n v="1424747740"/>
    <n v="1422155740"/>
    <b v="0"/>
    <n v="6"/>
    <b v="0"/>
    <s v="theater/plays"/>
    <x v="2879"/>
    <n v="15.666666666666666"/>
    <x v="1"/>
    <x v="6"/>
    <d v="2015-01-25T03:15:40"/>
    <d v="2015-02-24T03:15:40"/>
  </r>
  <r>
    <x v="30"/>
    <n v="1"/>
    <x v="2"/>
    <s v="IE"/>
    <s v="EUR"/>
    <n v="1456617600"/>
    <n v="1454280186"/>
    <b v="0"/>
    <n v="1"/>
    <b v="0"/>
    <s v="theater/plays"/>
    <x v="167"/>
    <n v="1"/>
    <x v="1"/>
    <x v="6"/>
    <d v="2016-01-31T22:43:06"/>
    <d v="2016-02-28T00:00:00"/>
  </r>
  <r>
    <x v="15"/>
    <n v="3"/>
    <x v="2"/>
    <s v="US"/>
    <s v="USD"/>
    <n v="1452234840"/>
    <n v="1450619123"/>
    <b v="0"/>
    <n v="3"/>
    <b v="0"/>
    <s v="theater/plays"/>
    <x v="418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C9B8A-1678-48C2-976E-83D1E39C1ED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AD63B-1A7E-4291-B738-580699EFBD3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9E7FB-A7FB-40C8-9F1A-9EAA996E897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51674-8A7D-44BE-ACD1-CBC0EFE8FE8B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F448" firstHeaderRow="1" firstDataRow="2" firstDataCol="1"/>
  <pivotFields count="17"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>
      <items count="10">
        <item x="0"/>
        <item x="7"/>
        <item h="1" x="6"/>
        <item x="5"/>
        <item x="4"/>
        <item x="8"/>
        <item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h="1"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h="1" x="2"/>
        <item h="1" x="1"/>
        <item x="33"/>
        <item x="36"/>
        <item x="38"/>
        <item h="1"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0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chartFormats count="8">
    <chartFormat chart="0" format="6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</sheetPr>
  <dimension ref="A1:T4115"/>
  <sheetViews>
    <sheetView topLeftCell="D1" zoomScale="80" zoomScaleNormal="80" workbookViewId="0">
      <selection activeCell="L1" activeCellId="1" sqref="F1:F1048576 L1:L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59765625" bestFit="1" customWidth="1"/>
    <col min="16" max="16" width="15.53125" bestFit="1" customWidth="1"/>
    <col min="17" max="17" width="23.9296875" bestFit="1" customWidth="1"/>
    <col min="18" max="18" width="17.796875" bestFit="1" customWidth="1"/>
    <col min="19" max="19" width="21.132812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5">
        <f t="shared" ref="P2:P65" si="1">E2/L2</f>
        <v>63.917582417582416</v>
      </c>
      <c r="Q2" t="s">
        <v>8308</v>
      </c>
      <c r="R2" t="s">
        <v>8309</v>
      </c>
      <c r="S2" s="9">
        <f t="shared" ref="S2:S65" si="2">(((J2/60/60)/24)+(DATE(1970,1,1)))</f>
        <v>42177.007071759261</v>
      </c>
      <c r="T2" s="9">
        <f>(((I2/60/60)/24)+(DATE(1970,1,1)))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si="1"/>
        <v>185.48101265822785</v>
      </c>
      <c r="Q3" t="s">
        <v>8308</v>
      </c>
      <c r="R3" t="s">
        <v>8309</v>
      </c>
      <c r="S3" s="9">
        <f t="shared" si="2"/>
        <v>42766.600497685184</v>
      </c>
      <c r="T3" s="9">
        <f t="shared" ref="T3:T66" si="3">(((I3/60/60)/24)+(DATE(1970,1,1)))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5">
        <f t="shared" ref="P66:P129" si="5">E66/L66</f>
        <v>86.666666666666671</v>
      </c>
      <c r="Q66" t="s">
        <v>8308</v>
      </c>
      <c r="R66" t="s">
        <v>8310</v>
      </c>
      <c r="S66" s="9">
        <f t="shared" ref="S66:S129" si="6">(((J66/60/60)/24)+(DATE(1970,1,1)))</f>
        <v>41433.01829861111</v>
      </c>
      <c r="T66" s="9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si="5"/>
        <v>132.05263157894737</v>
      </c>
      <c r="Q67" t="s">
        <v>8308</v>
      </c>
      <c r="R67" t="s">
        <v>8310</v>
      </c>
      <c r="S67" s="9">
        <f t="shared" si="6"/>
        <v>41835.821226851855</v>
      </c>
      <c r="T67" s="9">
        <f t="shared" ref="T67:T130" si="7">(((I67/60/60)/24)+(DATE(1970,1,1)))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5">
        <f t="shared" ref="P130:P193" si="9">E130/L130</f>
        <v>311.16666666666669</v>
      </c>
      <c r="Q130" t="s">
        <v>8308</v>
      </c>
      <c r="R130" t="s">
        <v>8311</v>
      </c>
      <c r="S130" s="9">
        <f t="shared" ref="S130:S193" si="10">(((J130/60/60)/24)+(DATE(1970,1,1)))</f>
        <v>42628.22792824074</v>
      </c>
      <c r="T130" s="9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 t="e">
        <f t="shared" si="9"/>
        <v>#DIV/0!</v>
      </c>
      <c r="Q131" t="s">
        <v>8308</v>
      </c>
      <c r="R131" t="s">
        <v>8311</v>
      </c>
      <c r="S131" s="9">
        <f t="shared" si="10"/>
        <v>41882.937303240738</v>
      </c>
      <c r="T131" s="9">
        <f t="shared" ref="T131:T194" si="11">(((I131/60/60)/24)+(DATE(1970,1,1)))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5">
        <f t="shared" ref="P194:P257" si="13">E194/L194</f>
        <v>5.666666666666667</v>
      </c>
      <c r="Q194" t="s">
        <v>8308</v>
      </c>
      <c r="R194" t="s">
        <v>8312</v>
      </c>
      <c r="S194" s="9">
        <f t="shared" ref="S194:S257" si="14">(((J194/60/60)/24)+(DATE(1970,1,1)))</f>
        <v>41899.792037037041</v>
      </c>
      <c r="T194" s="9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 t="e">
        <f t="shared" si="13"/>
        <v>#DIV/0!</v>
      </c>
      <c r="Q195" t="s">
        <v>8308</v>
      </c>
      <c r="R195" t="s">
        <v>8312</v>
      </c>
      <c r="S195" s="9">
        <f t="shared" si="14"/>
        <v>41911.934791666667</v>
      </c>
      <c r="T195" s="9">
        <f t="shared" ref="T195:T258" si="15">(((I195/60/60)/24)+(DATE(1970,1,1)))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5">
        <f t="shared" ref="P258:P321" si="17">E258/L258</f>
        <v>65.756363636363631</v>
      </c>
      <c r="Q258" t="s">
        <v>8308</v>
      </c>
      <c r="R258" t="s">
        <v>8313</v>
      </c>
      <c r="S258" s="9">
        <f t="shared" ref="S258:S321" si="18">(((J258/60/60)/24)+(DATE(1970,1,1)))</f>
        <v>41319.769293981481</v>
      </c>
      <c r="T258" s="9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si="17"/>
        <v>66.70405357142856</v>
      </c>
      <c r="Q259" t="s">
        <v>8308</v>
      </c>
      <c r="R259" t="s">
        <v>8313</v>
      </c>
      <c r="S259" s="9">
        <f t="shared" si="18"/>
        <v>42479.626875000002</v>
      </c>
      <c r="T259" s="9">
        <f t="shared" ref="T259:T322" si="19">(((I259/60/60)/24)+(DATE(1970,1,1)))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5">
        <f t="shared" ref="P322:P385" si="21">E322/L322</f>
        <v>134.91139240506328</v>
      </c>
      <c r="Q322" t="s">
        <v>8308</v>
      </c>
      <c r="R322" t="s">
        <v>8313</v>
      </c>
      <c r="S322" s="9">
        <f t="shared" ref="S322:S385" si="22">(((J322/60/60)/24)+(DATE(1970,1,1)))</f>
        <v>42331.551307870366</v>
      </c>
      <c r="T322" s="9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si="21"/>
        <v>106.62314540059347</v>
      </c>
      <c r="Q323" t="s">
        <v>8308</v>
      </c>
      <c r="R323" t="s">
        <v>8313</v>
      </c>
      <c r="S323" s="9">
        <f t="shared" si="22"/>
        <v>42647.446597222224</v>
      </c>
      <c r="T323" s="9">
        <f t="shared" ref="T323:T386" si="23">(((I323/60/60)/24)+(DATE(1970,1,1)))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5">
        <f t="shared" ref="P386:P449" si="25">E386/L386</f>
        <v>58.540469973890339</v>
      </c>
      <c r="Q386" t="s">
        <v>8308</v>
      </c>
      <c r="R386" t="s">
        <v>8313</v>
      </c>
      <c r="S386" s="9">
        <f t="shared" ref="S386:S449" si="26">(((J386/60/60)/24)+(DATE(1970,1,1)))</f>
        <v>41980.781793981485</v>
      </c>
      <c r="T386" s="9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si="25"/>
        <v>111.79535864978902</v>
      </c>
      <c r="Q387" t="s">
        <v>8308</v>
      </c>
      <c r="R387" t="s">
        <v>8313</v>
      </c>
      <c r="S387" s="9">
        <f t="shared" si="26"/>
        <v>41934.584502314814</v>
      </c>
      <c r="T387" s="9">
        <f t="shared" ref="T387:T450" si="27">(((I387/60/60)/24)+(DATE(1970,1,1)))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5">
        <f t="shared" ref="P450:P513" si="29">E450/L450</f>
        <v>20.502500000000001</v>
      </c>
      <c r="Q450" t="s">
        <v>8308</v>
      </c>
      <c r="R450" t="s">
        <v>8314</v>
      </c>
      <c r="S450" s="9">
        <f t="shared" ref="S450:S513" si="30">(((J450/60/60)/24)+(DATE(1970,1,1)))</f>
        <v>41753.758043981477</v>
      </c>
      <c r="T450" s="9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si="29"/>
        <v>9</v>
      </c>
      <c r="Q451" t="s">
        <v>8308</v>
      </c>
      <c r="R451" t="s">
        <v>8314</v>
      </c>
      <c r="S451" s="9">
        <f t="shared" si="30"/>
        <v>41534.568113425928</v>
      </c>
      <c r="T451" s="9">
        <f t="shared" ref="T451:T514" si="31">(((I451/60/60)/24)+(DATE(1970,1,1)))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5">
        <f t="shared" ref="P514:P577" si="33">E514/L514</f>
        <v>5.5</v>
      </c>
      <c r="Q514" t="s">
        <v>8308</v>
      </c>
      <c r="R514" t="s">
        <v>8314</v>
      </c>
      <c r="S514" s="9">
        <f t="shared" ref="S514:S577" si="34">(((J514/60/60)/24)+(DATE(1970,1,1)))</f>
        <v>42649.742210648154</v>
      </c>
      <c r="T514" s="9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si="33"/>
        <v>102.38235294117646</v>
      </c>
      <c r="Q515" t="s">
        <v>8308</v>
      </c>
      <c r="R515" t="s">
        <v>8314</v>
      </c>
      <c r="S515" s="9">
        <f t="shared" si="34"/>
        <v>42552.653993055559</v>
      </c>
      <c r="T515" s="9">
        <f t="shared" ref="T515:T578" si="35">(((I515/60/60)/24)+(DATE(1970,1,1)))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5">
        <f t="shared" ref="P578:P641" si="37">E578/L578</f>
        <v>1</v>
      </c>
      <c r="Q578" t="s">
        <v>8317</v>
      </c>
      <c r="R578" t="s">
        <v>8318</v>
      </c>
      <c r="S578" s="9">
        <f t="shared" ref="S578:S641" si="38">(((J578/60/60)/24)+(DATE(1970,1,1)))</f>
        <v>42031.471666666665</v>
      </c>
      <c r="T578" s="9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si="37"/>
        <v>10</v>
      </c>
      <c r="Q579" t="s">
        <v>8317</v>
      </c>
      <c r="R579" t="s">
        <v>8318</v>
      </c>
      <c r="S579" s="9">
        <f t="shared" si="38"/>
        <v>42450.589143518519</v>
      </c>
      <c r="T579" s="9">
        <f t="shared" ref="T579:T642" si="39">(((I579/60/60)/24)+(DATE(1970,1,1)))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5">
        <f t="shared" ref="P642:P705" si="41">E642/L642</f>
        <v>50.5</v>
      </c>
      <c r="Q642" t="s">
        <v>8317</v>
      </c>
      <c r="R642" t="s">
        <v>8319</v>
      </c>
      <c r="S642" s="9">
        <f t="shared" ref="S642:S705" si="42">(((J642/60/60)/24)+(DATE(1970,1,1)))</f>
        <v>42683.420312500006</v>
      </c>
      <c r="T642" s="9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si="41"/>
        <v>151.31746031746033</v>
      </c>
      <c r="Q643" t="s">
        <v>8317</v>
      </c>
      <c r="R643" t="s">
        <v>8319</v>
      </c>
      <c r="S643" s="9">
        <f t="shared" si="42"/>
        <v>42199.57</v>
      </c>
      <c r="T643" s="9">
        <f t="shared" ref="T643:T706" si="43">(((I643/60/60)/24)+(DATE(1970,1,1)))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5">
        <f t="shared" ref="P706:P769" si="45">E706/L706</f>
        <v>120.25</v>
      </c>
      <c r="Q706" t="s">
        <v>8317</v>
      </c>
      <c r="R706" t="s">
        <v>8319</v>
      </c>
      <c r="S706" s="9">
        <f t="shared" ref="S706:S769" si="46">(((J706/60/60)/24)+(DATE(1970,1,1)))</f>
        <v>42726.192916666667</v>
      </c>
      <c r="T706" s="9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si="45"/>
        <v>195.4</v>
      </c>
      <c r="Q707" t="s">
        <v>8317</v>
      </c>
      <c r="R707" t="s">
        <v>8319</v>
      </c>
      <c r="S707" s="9">
        <f t="shared" si="46"/>
        <v>42726.491643518515</v>
      </c>
      <c r="T707" s="9">
        <f t="shared" ref="T707:T770" si="47">(((I707/60/60)/24)+(DATE(1970,1,1)))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5" t="e">
        <f t="shared" ref="P770:P833" si="49">E770/L770</f>
        <v>#DIV/0!</v>
      </c>
      <c r="Q770" t="s">
        <v>8320</v>
      </c>
      <c r="R770" t="s">
        <v>8322</v>
      </c>
      <c r="S770" s="9">
        <f t="shared" ref="S770:S833" si="50">(((J770/60/60)/24)+(DATE(1970,1,1)))</f>
        <v>41594.207060185188</v>
      </c>
      <c r="T770" s="9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si="49"/>
        <v>31.846153846153847</v>
      </c>
      <c r="Q771" t="s">
        <v>8320</v>
      </c>
      <c r="R771" t="s">
        <v>8322</v>
      </c>
      <c r="S771" s="9">
        <f t="shared" si="50"/>
        <v>41604.996458333335</v>
      </c>
      <c r="T771" s="9">
        <f t="shared" ref="T771:T834" si="51">(((I771/60/60)/24)+(DATE(1970,1,1)))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5">
        <f t="shared" ref="P834:P897" si="53">E834/L834</f>
        <v>97.993896103896105</v>
      </c>
      <c r="Q834" t="s">
        <v>8323</v>
      </c>
      <c r="R834" t="s">
        <v>8324</v>
      </c>
      <c r="S834" s="9">
        <f t="shared" ref="S834:S897" si="54">(((J834/60/60)/24)+(DATE(1970,1,1)))</f>
        <v>40869.675173611111</v>
      </c>
      <c r="T834" s="9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si="53"/>
        <v>148.78048780487805</v>
      </c>
      <c r="Q835" t="s">
        <v>8323</v>
      </c>
      <c r="R835" t="s">
        <v>8324</v>
      </c>
      <c r="S835" s="9">
        <f t="shared" si="54"/>
        <v>41718.878182870372</v>
      </c>
      <c r="T835" s="9">
        <f t="shared" ref="T835:T898" si="55">(((I835/60/60)/24)+(DATE(1970,1,1)))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5">
        <f t="shared" ref="P898:P961" si="57">E898/L898</f>
        <v>44.444444444444443</v>
      </c>
      <c r="Q898" t="s">
        <v>8323</v>
      </c>
      <c r="R898" t="s">
        <v>8327</v>
      </c>
      <c r="S898" s="9">
        <f t="shared" ref="S898:S961" si="58">(((J898/60/60)/24)+(DATE(1970,1,1)))</f>
        <v>42218.872986111113</v>
      </c>
      <c r="T898" s="9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 t="e">
        <f t="shared" si="57"/>
        <v>#DIV/0!</v>
      </c>
      <c r="Q899" t="s">
        <v>8323</v>
      </c>
      <c r="R899" t="s">
        <v>8327</v>
      </c>
      <c r="S899" s="9">
        <f t="shared" si="58"/>
        <v>41211.688750000001</v>
      </c>
      <c r="T899" s="9">
        <f t="shared" ref="T899:T962" si="59">(((I899/60/60)/24)+(DATE(1970,1,1)))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5">
        <f t="shared" ref="P962:P1025" si="61">E962/L962</f>
        <v>136.46276595744681</v>
      </c>
      <c r="Q962" t="s">
        <v>8317</v>
      </c>
      <c r="R962" t="s">
        <v>8319</v>
      </c>
      <c r="S962" s="9">
        <f t="shared" ref="S962:S1025" si="62">(((J962/60/60)/24)+(DATE(1970,1,1)))</f>
        <v>42766.626793981486</v>
      </c>
      <c r="T962" s="9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si="61"/>
        <v>364.35454545454547</v>
      </c>
      <c r="Q963" t="s">
        <v>8317</v>
      </c>
      <c r="R963" t="s">
        <v>8319</v>
      </c>
      <c r="S963" s="9">
        <f t="shared" si="62"/>
        <v>42740.693692129629</v>
      </c>
      <c r="T963" s="9">
        <f t="shared" ref="T963:T1026" si="63">(((I963/60/60)/24)+(DATE(1970,1,1)))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5">
        <f t="shared" ref="P1026:P1089" si="65">E1026/L1026</f>
        <v>388.9762295081967</v>
      </c>
      <c r="Q1026" t="s">
        <v>8323</v>
      </c>
      <c r="R1026" t="s">
        <v>8328</v>
      </c>
      <c r="S1026" s="9">
        <f t="shared" ref="S1026:S1089" si="66">(((J1026/60/60)/24)+(DATE(1970,1,1)))</f>
        <v>42370.580590277779</v>
      </c>
      <c r="T1026" s="9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si="65"/>
        <v>71.848571428571432</v>
      </c>
      <c r="Q1027" t="s">
        <v>8323</v>
      </c>
      <c r="R1027" t="s">
        <v>8328</v>
      </c>
      <c r="S1027" s="9">
        <f t="shared" si="66"/>
        <v>42049.833761574075</v>
      </c>
      <c r="T1027" s="9">
        <f t="shared" ref="T1027:T1090" si="67">(((I1027/60/60)/24)+(DATE(1970,1,1)))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5">
        <f t="shared" ref="P1090:P1153" si="69">E1090/L1090</f>
        <v>43.41727891156463</v>
      </c>
      <c r="Q1090" t="s">
        <v>8331</v>
      </c>
      <c r="R1090" t="s">
        <v>8332</v>
      </c>
      <c r="S1090" s="9">
        <f t="shared" ref="S1090:S1153" si="70">(((J1090/60/60)/24)+(DATE(1970,1,1)))</f>
        <v>41723.799386574072</v>
      </c>
      <c r="T1090" s="9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si="69"/>
        <v>23.959183673469386</v>
      </c>
      <c r="Q1091" t="s">
        <v>8331</v>
      </c>
      <c r="R1091" t="s">
        <v>8332</v>
      </c>
      <c r="S1091" s="9">
        <f t="shared" si="70"/>
        <v>42151.189525462964</v>
      </c>
      <c r="T1091" s="9">
        <f t="shared" ref="T1091:T1154" si="71">(((I1091/60/60)/24)+(DATE(1970,1,1)))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5">
        <f t="shared" ref="P1154:P1217" si="73">E1154/L1154</f>
        <v>60.733333333333334</v>
      </c>
      <c r="Q1154" t="s">
        <v>8334</v>
      </c>
      <c r="R1154" t="s">
        <v>8335</v>
      </c>
      <c r="S1154" s="9">
        <f t="shared" ref="S1154:S1217" si="74">(((J1154/60/60)/24)+(DATE(1970,1,1)))</f>
        <v>42109.709629629629</v>
      </c>
      <c r="T1154" s="9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si="73"/>
        <v>50</v>
      </c>
      <c r="Q1155" t="s">
        <v>8334</v>
      </c>
      <c r="R1155" t="s">
        <v>8335</v>
      </c>
      <c r="S1155" s="9">
        <f t="shared" si="74"/>
        <v>42143.714178240742</v>
      </c>
      <c r="T1155" s="9">
        <f t="shared" ref="T1155:T1218" si="75">(((I1155/60/60)/24)+(DATE(1970,1,1)))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5">
        <f t="shared" ref="P1218:P1281" si="77">E1218/L1218</f>
        <v>91.882882882882882</v>
      </c>
      <c r="Q1218" t="s">
        <v>8336</v>
      </c>
      <c r="R1218" t="s">
        <v>8337</v>
      </c>
      <c r="S1218" s="9">
        <f t="shared" ref="S1218:S1281" si="78">(((J1218/60/60)/24)+(DATE(1970,1,1)))</f>
        <v>42247.616400462968</v>
      </c>
      <c r="T1218" s="9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si="77"/>
        <v>148.57377049180329</v>
      </c>
      <c r="Q1219" t="s">
        <v>8336</v>
      </c>
      <c r="R1219" t="s">
        <v>8337</v>
      </c>
      <c r="S1219" s="9">
        <f t="shared" si="78"/>
        <v>42535.809490740736</v>
      </c>
      <c r="T1219" s="9">
        <f t="shared" ref="T1219:T1282" si="79">(((I1219/60/60)/24)+(DATE(1970,1,1)))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5">
        <f t="shared" ref="P1282:P1345" si="81">E1282/L1282</f>
        <v>127.97523076923076</v>
      </c>
      <c r="Q1282" t="s">
        <v>8323</v>
      </c>
      <c r="R1282" t="s">
        <v>8324</v>
      </c>
      <c r="S1282" s="9">
        <f t="shared" ref="S1282:S1345" si="82">(((J1282/60/60)/24)+(DATE(1970,1,1)))</f>
        <v>40513.757569444446</v>
      </c>
      <c r="T1282" s="9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si="81"/>
        <v>104.72972972972973</v>
      </c>
      <c r="Q1283" t="s">
        <v>8323</v>
      </c>
      <c r="R1283" t="s">
        <v>8324</v>
      </c>
      <c r="S1283" s="9">
        <f t="shared" si="82"/>
        <v>41463.743472222224</v>
      </c>
      <c r="T1283" s="9">
        <f t="shared" ref="T1283:T1346" si="83">(((I1283/60/60)/24)+(DATE(1970,1,1)))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5">
        <f t="shared" ref="P1346:P1409" si="85">E1346/L1346</f>
        <v>40.762589928057551</v>
      </c>
      <c r="Q1346" t="s">
        <v>8320</v>
      </c>
      <c r="R1346" t="s">
        <v>8321</v>
      </c>
      <c r="S1346" s="9">
        <f t="shared" ref="S1346:S1409" si="86">(((J1346/60/60)/24)+(DATE(1970,1,1)))</f>
        <v>42522.789803240739</v>
      </c>
      <c r="T1346" s="9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si="85"/>
        <v>53.571428571428569</v>
      </c>
      <c r="Q1347" t="s">
        <v>8320</v>
      </c>
      <c r="R1347" t="s">
        <v>8321</v>
      </c>
      <c r="S1347" s="9">
        <f t="shared" si="86"/>
        <v>41799.814340277779</v>
      </c>
      <c r="T1347" s="9">
        <f t="shared" ref="T1347:T1410" si="87">(((I1347/60/60)/24)+(DATE(1970,1,1)))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5">
        <f t="shared" ref="P1410:P1473" si="89">E1410/L1410</f>
        <v>12</v>
      </c>
      <c r="Q1410" t="s">
        <v>8320</v>
      </c>
      <c r="R1410" t="s">
        <v>8339</v>
      </c>
      <c r="S1410" s="9">
        <f t="shared" ref="S1410:S1473" si="90">(((J1410/60/60)/24)+(DATE(1970,1,1)))</f>
        <v>42291.872175925921</v>
      </c>
      <c r="T1410" s="9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 t="e">
        <f t="shared" si="89"/>
        <v>#DIV/0!</v>
      </c>
      <c r="Q1411" t="s">
        <v>8320</v>
      </c>
      <c r="R1411" t="s">
        <v>8339</v>
      </c>
      <c r="S1411" s="9">
        <f t="shared" si="90"/>
        <v>41945.133506944447</v>
      </c>
      <c r="T1411" s="9">
        <f t="shared" ref="T1411:T1474" si="91">(((I1411/60/60)/24)+(DATE(1970,1,1)))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5">
        <f t="shared" ref="P1474:P1537" si="93">E1474/L1474</f>
        <v>103.20238095238095</v>
      </c>
      <c r="Q1474" t="s">
        <v>8320</v>
      </c>
      <c r="R1474" t="s">
        <v>8340</v>
      </c>
      <c r="S1474" s="9">
        <f t="shared" ref="S1474:S1537" si="94">(((J1474/60/60)/24)+(DATE(1970,1,1)))</f>
        <v>41533.542858796296</v>
      </c>
      <c r="T1474" s="9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si="93"/>
        <v>38.462553191489363</v>
      </c>
      <c r="Q1475" t="s">
        <v>8320</v>
      </c>
      <c r="R1475" t="s">
        <v>8340</v>
      </c>
      <c r="S1475" s="9">
        <f t="shared" si="94"/>
        <v>40939.979618055557</v>
      </c>
      <c r="T1475" s="9">
        <f t="shared" ref="T1475:T1538" si="95">(((I1475/60/60)/24)+(DATE(1970,1,1)))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5">
        <f t="shared" ref="P1538:P1601" si="97">E1538/L1538</f>
        <v>66.015406593406595</v>
      </c>
      <c r="Q1538" t="s">
        <v>8336</v>
      </c>
      <c r="R1538" t="s">
        <v>8337</v>
      </c>
      <c r="S1538" s="9">
        <f t="shared" ref="S1538:S1601" si="98">(((J1538/60/60)/24)+(DATE(1970,1,1)))</f>
        <v>42213.802199074074</v>
      </c>
      <c r="T1538" s="9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si="97"/>
        <v>96.375</v>
      </c>
      <c r="Q1539" t="s">
        <v>8336</v>
      </c>
      <c r="R1539" t="s">
        <v>8337</v>
      </c>
      <c r="S1539" s="9">
        <f t="shared" si="98"/>
        <v>42552.315127314811</v>
      </c>
      <c r="T1539" s="9">
        <f t="shared" ref="T1539:T1602" si="99">(((I1539/60/60)/24)+(DATE(1970,1,1)))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5">
        <f t="shared" ref="P1602:P1665" si="101">E1602/L1602</f>
        <v>40.777777777777779</v>
      </c>
      <c r="Q1602" t="s">
        <v>8336</v>
      </c>
      <c r="R1602" t="s">
        <v>8343</v>
      </c>
      <c r="S1602" s="9">
        <f t="shared" ref="S1602:S1665" si="102">(((J1602/60/60)/24)+(DATE(1970,1,1)))</f>
        <v>41791.057314814818</v>
      </c>
      <c r="T1602" s="9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si="101"/>
        <v>48.325535714285714</v>
      </c>
      <c r="Q1603" t="s">
        <v>8323</v>
      </c>
      <c r="R1603" t="s">
        <v>8324</v>
      </c>
      <c r="S1603" s="9">
        <f t="shared" si="102"/>
        <v>40638.092974537038</v>
      </c>
      <c r="T1603" s="9">
        <f t="shared" ref="T1603:T1666" si="103">(((I1603/60/60)/24)+(DATE(1970,1,1)))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5">
        <f t="shared" ref="P1666:P1729" si="105">E1666/L1666</f>
        <v>34.384494382022467</v>
      </c>
      <c r="Q1666" t="s">
        <v>8323</v>
      </c>
      <c r="R1666" t="s">
        <v>8344</v>
      </c>
      <c r="S1666" s="9">
        <f t="shared" ref="S1666:S1729" si="106">(((J1666/60/60)/24)+(DATE(1970,1,1)))</f>
        <v>40939.761782407404</v>
      </c>
      <c r="T1666" s="9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si="105"/>
        <v>44.956989247311824</v>
      </c>
      <c r="Q1667" t="s">
        <v>8323</v>
      </c>
      <c r="R1667" t="s">
        <v>8344</v>
      </c>
      <c r="S1667" s="9">
        <f t="shared" si="106"/>
        <v>40564.649456018517</v>
      </c>
      <c r="T1667" s="9">
        <f t="shared" ref="T1667:T1730" si="107">(((I1667/60/60)/24)+(DATE(1970,1,1)))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5">
        <f t="shared" ref="P1730:P1793" si="109">E1730/L1730</f>
        <v>122.14285714285714</v>
      </c>
      <c r="Q1730" t="s">
        <v>8323</v>
      </c>
      <c r="R1730" t="s">
        <v>8345</v>
      </c>
      <c r="S1730" s="9">
        <f t="shared" ref="S1730:S1793" si="110">(((J1730/60/60)/24)+(DATE(1970,1,1)))</f>
        <v>42268.625856481478</v>
      </c>
      <c r="T1730" s="9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 t="e">
        <f t="shared" si="109"/>
        <v>#DIV/0!</v>
      </c>
      <c r="Q1731" t="s">
        <v>8323</v>
      </c>
      <c r="R1731" t="s">
        <v>8345</v>
      </c>
      <c r="S1731" s="9">
        <f t="shared" si="110"/>
        <v>42471.052152777775</v>
      </c>
      <c r="T1731" s="9">
        <f t="shared" ref="T1731:T1794" si="111">(((I1731/60/60)/24)+(DATE(1970,1,1)))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5">
        <f t="shared" ref="P1794:P1857" si="113">E1794/L1794</f>
        <v>109.93525179856115</v>
      </c>
      <c r="Q1794" t="s">
        <v>8336</v>
      </c>
      <c r="R1794" t="s">
        <v>8337</v>
      </c>
      <c r="S1794" s="9">
        <f t="shared" ref="S1794:S1857" si="114">(((J1794/60/60)/24)+(DATE(1970,1,1)))</f>
        <v>42189.031041666662</v>
      </c>
      <c r="T1794" s="9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si="113"/>
        <v>20</v>
      </c>
      <c r="Q1795" t="s">
        <v>8336</v>
      </c>
      <c r="R1795" t="s">
        <v>8337</v>
      </c>
      <c r="S1795" s="9">
        <f t="shared" si="114"/>
        <v>41940.89166666667</v>
      </c>
      <c r="T1795" s="9">
        <f t="shared" ref="T1795:T1858" si="115">(((I1795/60/60)/24)+(DATE(1970,1,1)))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5">
        <f t="shared" ref="P1858:P1921" si="117">E1858/L1858</f>
        <v>53.289473684210527</v>
      </c>
      <c r="Q1858" t="s">
        <v>8323</v>
      </c>
      <c r="R1858" t="s">
        <v>8324</v>
      </c>
      <c r="S1858" s="9">
        <f t="shared" ref="S1858:S1921" si="118">(((J1858/60/60)/24)+(DATE(1970,1,1)))</f>
        <v>41817.854999999996</v>
      </c>
      <c r="T1858" s="9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si="117"/>
        <v>136.36363636363637</v>
      </c>
      <c r="Q1859" t="s">
        <v>8323</v>
      </c>
      <c r="R1859" t="s">
        <v>8324</v>
      </c>
      <c r="S1859" s="9">
        <f t="shared" si="118"/>
        <v>41864.76866898148</v>
      </c>
      <c r="T1859" s="9">
        <f t="shared" ref="T1859:T1922" si="119">(((I1859/60/60)/24)+(DATE(1970,1,1)))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5">
        <f t="shared" ref="P1922:P1985" si="121">E1922/L1922</f>
        <v>40.980952380952381</v>
      </c>
      <c r="Q1922" t="s">
        <v>8317</v>
      </c>
      <c r="R1922" t="s">
        <v>8346</v>
      </c>
      <c r="S1922" s="9">
        <f t="shared" ref="S1922:S1985" si="122">(((J1922/60/60)/24)+(DATE(1970,1,1)))</f>
        <v>42270.875706018516</v>
      </c>
      <c r="T1922" s="9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si="121"/>
        <v>54</v>
      </c>
      <c r="Q1923" t="s">
        <v>8323</v>
      </c>
      <c r="R1923" t="s">
        <v>8327</v>
      </c>
      <c r="S1923" s="9">
        <f t="shared" si="122"/>
        <v>41074.221562500003</v>
      </c>
      <c r="T1923" s="9">
        <f t="shared" ref="T1923:T1986" si="123">(((I1923/60/60)/24)+(DATE(1970,1,1)))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5">
        <f t="shared" ref="P1986:P2049" si="125">E1986/L1986</f>
        <v>453.14285714285717</v>
      </c>
      <c r="Q1986" t="s">
        <v>8336</v>
      </c>
      <c r="R1986" t="s">
        <v>8348</v>
      </c>
      <c r="S1986" s="9">
        <f t="shared" ref="S1986:S2049" si="126">(((J1986/60/60)/24)+(DATE(1970,1,1)))</f>
        <v>41913.790289351848</v>
      </c>
      <c r="T1986" s="9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si="125"/>
        <v>12.75</v>
      </c>
      <c r="Q1987" t="s">
        <v>8336</v>
      </c>
      <c r="R1987" t="s">
        <v>8348</v>
      </c>
      <c r="S1987" s="9">
        <f t="shared" si="126"/>
        <v>42555.698738425926</v>
      </c>
      <c r="T1987" s="9">
        <f t="shared" ref="T1987:T2050" si="127">(((I1987/60/60)/24)+(DATE(1970,1,1)))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5">
        <f t="shared" ref="P2050:P2113" si="129">E2050/L2050</f>
        <v>91.82989803350327</v>
      </c>
      <c r="Q2050" t="s">
        <v>8317</v>
      </c>
      <c r="R2050" t="s">
        <v>8347</v>
      </c>
      <c r="S2050" s="9">
        <f t="shared" ref="S2050:S2113" si="130">(((J2050/60/60)/24)+(DATE(1970,1,1)))</f>
        <v>41387.651516203703</v>
      </c>
      <c r="T2050" s="9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si="129"/>
        <v>80.991037735849048</v>
      </c>
      <c r="Q2051" t="s">
        <v>8317</v>
      </c>
      <c r="R2051" t="s">
        <v>8347</v>
      </c>
      <c r="S2051" s="9">
        <f t="shared" si="130"/>
        <v>41575.527349537035</v>
      </c>
      <c r="T2051" s="9">
        <f t="shared" ref="T2051:T2114" si="131">(((I2051/60/60)/24)+(DATE(1970,1,1)))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5">
        <f t="shared" ref="P2114:P2177" si="133">E2114/L2114</f>
        <v>27.272727272727273</v>
      </c>
      <c r="Q2114" t="s">
        <v>8323</v>
      </c>
      <c r="R2114" t="s">
        <v>8327</v>
      </c>
      <c r="S2114" s="9">
        <f t="shared" ref="S2114:S2177" si="134">(((J2114/60/60)/24)+(DATE(1970,1,1)))</f>
        <v>41365.928159722222</v>
      </c>
      <c r="T2114" s="9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si="133"/>
        <v>68.598130841121488</v>
      </c>
      <c r="Q2115" t="s">
        <v>8323</v>
      </c>
      <c r="R2115" t="s">
        <v>8327</v>
      </c>
      <c r="S2115" s="9">
        <f t="shared" si="134"/>
        <v>41870.86546296296</v>
      </c>
      <c r="T2115" s="9">
        <f t="shared" ref="T2115:T2178" si="135">(((I2115/60/60)/24)+(DATE(1970,1,1)))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5">
        <f t="shared" ref="P2178:P2241" si="137">E2178/L2178</f>
        <v>88.74647887323944</v>
      </c>
      <c r="Q2178" t="s">
        <v>8323</v>
      </c>
      <c r="R2178" t="s">
        <v>8324</v>
      </c>
      <c r="S2178" s="9">
        <f t="shared" ref="S2178:S2241" si="138">(((J2178/60/60)/24)+(DATE(1970,1,1)))</f>
        <v>42096.633206018523</v>
      </c>
      <c r="T2178" s="9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si="137"/>
        <v>65.868421052631575</v>
      </c>
      <c r="Q2179" t="s">
        <v>8323</v>
      </c>
      <c r="R2179" t="s">
        <v>8324</v>
      </c>
      <c r="S2179" s="9">
        <f t="shared" si="138"/>
        <v>42502.250775462962</v>
      </c>
      <c r="T2179" s="9">
        <f t="shared" ref="T2179:T2242" si="139">(((I2179/60/60)/24)+(DATE(1970,1,1)))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5">
        <f t="shared" ref="P2242:P2305" si="141">E2242/L2242</f>
        <v>140.97916666666666</v>
      </c>
      <c r="Q2242" t="s">
        <v>8331</v>
      </c>
      <c r="R2242" t="s">
        <v>8349</v>
      </c>
      <c r="S2242" s="9">
        <f t="shared" ref="S2242:S2305" si="142">(((J2242/60/60)/24)+(DATE(1970,1,1)))</f>
        <v>42452.825740740736</v>
      </c>
      <c r="T2242" s="9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si="141"/>
        <v>49.472392638036808</v>
      </c>
      <c r="Q2243" t="s">
        <v>8331</v>
      </c>
      <c r="R2243" t="s">
        <v>8349</v>
      </c>
      <c r="S2243" s="9">
        <f t="shared" si="142"/>
        <v>42766.827546296292</v>
      </c>
      <c r="T2243" s="9">
        <f t="shared" ref="T2243:T2306" si="143">(((I2243/60/60)/24)+(DATE(1970,1,1)))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5">
        <f t="shared" ref="P2306:P2369" si="145">E2306/L2306</f>
        <v>53.469203539823013</v>
      </c>
      <c r="Q2306" t="s">
        <v>8323</v>
      </c>
      <c r="R2306" t="s">
        <v>8327</v>
      </c>
      <c r="S2306" s="9">
        <f t="shared" ref="S2306:S2369" si="146">(((J2306/60/60)/24)+(DATE(1970,1,1)))</f>
        <v>40502.815868055557</v>
      </c>
      <c r="T2306" s="9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si="145"/>
        <v>109.10778443113773</v>
      </c>
      <c r="Q2307" t="s">
        <v>8323</v>
      </c>
      <c r="R2307" t="s">
        <v>8327</v>
      </c>
      <c r="S2307" s="9">
        <f t="shared" si="146"/>
        <v>41834.695277777777</v>
      </c>
      <c r="T2307" s="9">
        <f t="shared" ref="T2307:T2370" si="147">(((I2307/60/60)/24)+(DATE(1970,1,1)))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5">
        <f t="shared" ref="P2370:P2433" si="149">E2370/L2370</f>
        <v>50</v>
      </c>
      <c r="Q2370" t="s">
        <v>8317</v>
      </c>
      <c r="R2370" t="s">
        <v>8318</v>
      </c>
      <c r="S2370" s="9">
        <f t="shared" ref="S2370:S2433" si="150">(((J2370/60/60)/24)+(DATE(1970,1,1)))</f>
        <v>42063.721817129626</v>
      </c>
      <c r="T2370" s="9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 t="e">
        <f t="shared" si="149"/>
        <v>#DIV/0!</v>
      </c>
      <c r="Q2371" t="s">
        <v>8317</v>
      </c>
      <c r="R2371" t="s">
        <v>8318</v>
      </c>
      <c r="S2371" s="9">
        <f t="shared" si="150"/>
        <v>42380.812627314815</v>
      </c>
      <c r="T2371" s="9">
        <f t="shared" ref="T2371:T2434" si="151">(((I2371/60/60)/24)+(DATE(1970,1,1)))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5">
        <f t="shared" ref="P2434:P2497" si="153">E2434/L2434</f>
        <v>1</v>
      </c>
      <c r="Q2434" t="s">
        <v>8334</v>
      </c>
      <c r="R2434" t="s">
        <v>8335</v>
      </c>
      <c r="S2434" s="9">
        <f t="shared" ref="S2434:S2497" si="154">(((J2434/60/60)/24)+(DATE(1970,1,1)))</f>
        <v>42041.218715277777</v>
      </c>
      <c r="T2434" s="9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 t="e">
        <f t="shared" si="153"/>
        <v>#DIV/0!</v>
      </c>
      <c r="Q2435" t="s">
        <v>8334</v>
      </c>
      <c r="R2435" t="s">
        <v>8335</v>
      </c>
      <c r="S2435" s="9">
        <f t="shared" si="154"/>
        <v>42397.89980324074</v>
      </c>
      <c r="T2435" s="9">
        <f t="shared" ref="T2435:T2498" si="155">(((I2435/60/60)/24)+(DATE(1970,1,1)))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5">
        <f t="shared" ref="P2498:P2561" si="157">E2498/L2498</f>
        <v>600</v>
      </c>
      <c r="Q2498" t="s">
        <v>8323</v>
      </c>
      <c r="R2498" t="s">
        <v>8327</v>
      </c>
      <c r="S2498" s="9">
        <f t="shared" ref="S2498:S2561" si="158">(((J2498/60/60)/24)+(DATE(1970,1,1)))</f>
        <v>41327.996435185189</v>
      </c>
      <c r="T2498" s="9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si="157"/>
        <v>80.551071428571419</v>
      </c>
      <c r="Q2499" t="s">
        <v>8323</v>
      </c>
      <c r="R2499" t="s">
        <v>8327</v>
      </c>
      <c r="S2499" s="9">
        <f t="shared" si="158"/>
        <v>40730.878912037035</v>
      </c>
      <c r="T2499" s="9">
        <f t="shared" ref="T2499:T2562" si="159">(((I2499/60/60)/24)+(DATE(1970,1,1)))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5">
        <f t="shared" ref="P2562:P2625" si="161">E2562/L2562</f>
        <v>143</v>
      </c>
      <c r="Q2562" t="s">
        <v>8323</v>
      </c>
      <c r="R2562" t="s">
        <v>8352</v>
      </c>
      <c r="S2562" s="9">
        <f t="shared" ref="S2562:S2625" si="162">(((J2562/60/60)/24)+(DATE(1970,1,1)))</f>
        <v>42039.951087962967</v>
      </c>
      <c r="T2562" s="9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 t="e">
        <f t="shared" si="161"/>
        <v>#DIV/0!</v>
      </c>
      <c r="Q2563" t="s">
        <v>8334</v>
      </c>
      <c r="R2563" t="s">
        <v>8335</v>
      </c>
      <c r="S2563" s="9">
        <f t="shared" si="162"/>
        <v>42260.528807870374</v>
      </c>
      <c r="T2563" s="9">
        <f t="shared" ref="T2563:T2626" si="163">(((I2563/60/60)/24)+(DATE(1970,1,1)))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5">
        <f t="shared" ref="P2626:P2689" si="165">E2626/L2626</f>
        <v>31.820544982698959</v>
      </c>
      <c r="Q2626" t="s">
        <v>8317</v>
      </c>
      <c r="R2626" t="s">
        <v>8353</v>
      </c>
      <c r="S2626" s="9">
        <f t="shared" ref="S2626:S2689" si="166">(((J2626/60/60)/24)+(DATE(1970,1,1)))</f>
        <v>41144.42155092593</v>
      </c>
      <c r="T2626" s="9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si="165"/>
        <v>27.576923076923077</v>
      </c>
      <c r="Q2627" t="s">
        <v>8317</v>
      </c>
      <c r="R2627" t="s">
        <v>8353</v>
      </c>
      <c r="S2627" s="9">
        <f t="shared" si="166"/>
        <v>42658.810277777782</v>
      </c>
      <c r="T2627" s="9">
        <f t="shared" ref="T2627:T2690" si="167">(((I2627/60/60)/24)+(DATE(1970,1,1)))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5">
        <f t="shared" ref="P2690:P2753" si="169">E2690/L2690</f>
        <v>5.2857142857142856</v>
      </c>
      <c r="Q2690" t="s">
        <v>8334</v>
      </c>
      <c r="R2690" t="s">
        <v>8335</v>
      </c>
      <c r="S2690" s="9">
        <f t="shared" ref="S2690:S2753" si="170">(((J2690/60/60)/24)+(DATE(1970,1,1)))</f>
        <v>42028.118865740747</v>
      </c>
      <c r="T2690" s="9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si="169"/>
        <v>1</v>
      </c>
      <c r="Q2691" t="s">
        <v>8334</v>
      </c>
      <c r="R2691" t="s">
        <v>8335</v>
      </c>
      <c r="S2691" s="9">
        <f t="shared" si="170"/>
        <v>42551.961689814809</v>
      </c>
      <c r="T2691" s="9">
        <f t="shared" ref="T2691:T2754" si="171">(((I2691/60/60)/24)+(DATE(1970,1,1)))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5">
        <f t="shared" ref="P2754:P2817" si="173">E2754/L2754</f>
        <v>39.285714285714285</v>
      </c>
      <c r="Q2754" t="s">
        <v>8320</v>
      </c>
      <c r="R2754" t="s">
        <v>8356</v>
      </c>
      <c r="S2754" s="9">
        <f t="shared" ref="S2754:S2817" si="174">(((J2754/60/60)/24)+(DATE(1970,1,1)))</f>
        <v>40855.765092592592</v>
      </c>
      <c r="T2754" s="9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si="173"/>
        <v>47.5</v>
      </c>
      <c r="Q2755" t="s">
        <v>8320</v>
      </c>
      <c r="R2755" t="s">
        <v>8356</v>
      </c>
      <c r="S2755" s="9">
        <f t="shared" si="174"/>
        <v>41117.900729166664</v>
      </c>
      <c r="T2755" s="9">
        <f t="shared" ref="T2755:T2818" si="175">(((I2755/60/60)/24)+(DATE(1970,1,1)))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5">
        <f t="shared" ref="P2818:P2881" si="177">E2818/L2818</f>
        <v>25.130177514792898</v>
      </c>
      <c r="Q2818" t="s">
        <v>8315</v>
      </c>
      <c r="R2818" t="s">
        <v>8316</v>
      </c>
      <c r="S2818" s="9">
        <f t="shared" ref="S2818:S2881" si="178">(((J2818/60/60)/24)+(DATE(1970,1,1)))</f>
        <v>42188.467499999999</v>
      </c>
      <c r="T2818" s="9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si="177"/>
        <v>23.636363636363637</v>
      </c>
      <c r="Q2819" t="s">
        <v>8315</v>
      </c>
      <c r="R2819" t="s">
        <v>8316</v>
      </c>
      <c r="S2819" s="9">
        <f t="shared" si="178"/>
        <v>42023.634976851856</v>
      </c>
      <c r="T2819" s="9">
        <f t="shared" ref="T2819:T2882" si="179">(((I2819/60/60)/24)+(DATE(1970,1,1)))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5">
        <f t="shared" ref="P2882:P2945" si="181">E2882/L2882</f>
        <v>96.551724137931032</v>
      </c>
      <c r="Q2882" t="s">
        <v>8315</v>
      </c>
      <c r="R2882" t="s">
        <v>8316</v>
      </c>
      <c r="S2882" s="9">
        <f t="shared" ref="S2882:S2945" si="182">(((J2882/60/60)/24)+(DATE(1970,1,1)))</f>
        <v>42192.905694444446</v>
      </c>
      <c r="T2882" s="9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 t="e">
        <f t="shared" si="181"/>
        <v>#DIV/0!</v>
      </c>
      <c r="Q2883" t="s">
        <v>8315</v>
      </c>
      <c r="R2883" t="s">
        <v>8316</v>
      </c>
      <c r="S2883" s="9">
        <f t="shared" si="182"/>
        <v>41916.597638888888</v>
      </c>
      <c r="T2883" s="9">
        <f t="shared" ref="T2883:T2946" si="183">(((I2883/60/60)/24)+(DATE(1970,1,1)))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5">
        <f t="shared" ref="P2946:P3009" si="185">E2946/L2946</f>
        <v>100</v>
      </c>
      <c r="Q2946" t="s">
        <v>8315</v>
      </c>
      <c r="R2946" t="s">
        <v>8355</v>
      </c>
      <c r="S2946" s="9">
        <f t="shared" ref="S2946:S3009" si="186">(((J2946/60/60)/24)+(DATE(1970,1,1)))</f>
        <v>42132.9143287037</v>
      </c>
      <c r="T2946" s="9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 t="e">
        <f t="shared" si="185"/>
        <v>#DIV/0!</v>
      </c>
      <c r="Q2947" t="s">
        <v>8315</v>
      </c>
      <c r="R2947" t="s">
        <v>8355</v>
      </c>
      <c r="S2947" s="9">
        <f t="shared" si="186"/>
        <v>42118.139583333337</v>
      </c>
      <c r="T2947" s="9">
        <f t="shared" ref="T2947:T3010" si="187">(((I2947/60/60)/24)+(DATE(1970,1,1)))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5">
        <f t="shared" ref="P3010:P3073" si="189">E3010/L3010</f>
        <v>116.73076923076923</v>
      </c>
      <c r="Q3010" t="s">
        <v>8315</v>
      </c>
      <c r="R3010" t="s">
        <v>8355</v>
      </c>
      <c r="S3010" s="9">
        <f t="shared" ref="S3010:S3073" si="190">(((J3010/60/60)/24)+(DATE(1970,1,1)))</f>
        <v>42360.212025462963</v>
      </c>
      <c r="T3010" s="9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si="189"/>
        <v>233.8984375</v>
      </c>
      <c r="Q3011" t="s">
        <v>8315</v>
      </c>
      <c r="R3011" t="s">
        <v>8355</v>
      </c>
      <c r="S3011" s="9">
        <f t="shared" si="190"/>
        <v>41939.569907407407</v>
      </c>
      <c r="T3011" s="9">
        <f t="shared" ref="T3011:T3074" si="191">(((I3011/60/60)/24)+(DATE(1970,1,1)))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5">
        <f t="shared" ref="P3074:P3137" si="193">E3074/L3074</f>
        <v>1</v>
      </c>
      <c r="Q3074" t="s">
        <v>8315</v>
      </c>
      <c r="R3074" t="s">
        <v>8355</v>
      </c>
      <c r="S3074" s="9">
        <f t="shared" ref="S3074:S3137" si="194">(((J3074/60/60)/24)+(DATE(1970,1,1)))</f>
        <v>42658.690532407403</v>
      </c>
      <c r="T3074" s="9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si="193"/>
        <v>92.142857142857139</v>
      </c>
      <c r="Q3075" t="s">
        <v>8315</v>
      </c>
      <c r="R3075" t="s">
        <v>8355</v>
      </c>
      <c r="S3075" s="9">
        <f t="shared" si="194"/>
        <v>42111.684027777781</v>
      </c>
      <c r="T3075" s="9">
        <f t="shared" ref="T3075:T3138" si="195">(((I3075/60/60)/24)+(DATE(1970,1,1)))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5">
        <f t="shared" ref="P3138:P3201" si="197">E3138/L3138</f>
        <v>29.045454545454547</v>
      </c>
      <c r="Q3138" t="s">
        <v>8315</v>
      </c>
      <c r="R3138" t="s">
        <v>8316</v>
      </c>
      <c r="S3138" s="9">
        <f t="shared" ref="S3138:S3201" si="198">(((J3138/60/60)/24)+(DATE(1970,1,1)))</f>
        <v>42789.462430555555</v>
      </c>
      <c r="T3138" s="9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si="197"/>
        <v>50</v>
      </c>
      <c r="Q3139" t="s">
        <v>8315</v>
      </c>
      <c r="R3139" t="s">
        <v>8316</v>
      </c>
      <c r="S3139" s="9">
        <f t="shared" si="198"/>
        <v>42807.885057870371</v>
      </c>
      <c r="T3139" s="9">
        <f t="shared" ref="T3139:T3202" si="199">(((I3139/60/60)/24)+(DATE(1970,1,1)))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5">
        <f t="shared" ref="P3202:P3265" si="201">E3202/L3202</f>
        <v>1</v>
      </c>
      <c r="Q3202" t="s">
        <v>8315</v>
      </c>
      <c r="R3202" t="s">
        <v>8357</v>
      </c>
      <c r="S3202" s="9">
        <f t="shared" ref="S3202:S3265" si="202">(((J3202/60/60)/24)+(DATE(1970,1,1)))</f>
        <v>42460.320613425924</v>
      </c>
      <c r="T3202" s="9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si="201"/>
        <v>12.5</v>
      </c>
      <c r="Q3203" t="s">
        <v>8315</v>
      </c>
      <c r="R3203" t="s">
        <v>8357</v>
      </c>
      <c r="S3203" s="9">
        <f t="shared" si="202"/>
        <v>41861.767094907409</v>
      </c>
      <c r="T3203" s="9">
        <f t="shared" ref="T3203:T3266" si="203">(((I3203/60/60)/24)+(DATE(1970,1,1)))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5">
        <f t="shared" ref="P3266:P3329" si="205">E3266/L3266</f>
        <v>52.551020408163268</v>
      </c>
      <c r="Q3266" t="s">
        <v>8315</v>
      </c>
      <c r="R3266" t="s">
        <v>8316</v>
      </c>
      <c r="S3266" s="9">
        <f t="shared" ref="S3266:S3329" si="206">(((J3266/60/60)/24)+(DATE(1970,1,1)))</f>
        <v>42016.800208333334</v>
      </c>
      <c r="T3266" s="9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si="205"/>
        <v>70.285714285714292</v>
      </c>
      <c r="Q3267" t="s">
        <v>8315</v>
      </c>
      <c r="R3267" t="s">
        <v>8316</v>
      </c>
      <c r="S3267" s="9">
        <f t="shared" si="206"/>
        <v>42311.711979166663</v>
      </c>
      <c r="T3267" s="9">
        <f t="shared" ref="T3267:T3330" si="207">(((I3267/60/60)/24)+(DATE(1970,1,1)))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5">
        <f t="shared" ref="P3330:P3393" si="209">E3330/L3330</f>
        <v>292.77777777777777</v>
      </c>
      <c r="Q3330" t="s">
        <v>8315</v>
      </c>
      <c r="R3330" t="s">
        <v>8316</v>
      </c>
      <c r="S3330" s="9">
        <f t="shared" ref="S3330:S3393" si="210">(((J3330/60/60)/24)+(DATE(1970,1,1)))</f>
        <v>41822.57503472222</v>
      </c>
      <c r="T3330" s="9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si="209"/>
        <v>44.92307692307692</v>
      </c>
      <c r="Q3331" t="s">
        <v>8315</v>
      </c>
      <c r="R3331" t="s">
        <v>8316</v>
      </c>
      <c r="S3331" s="9">
        <f t="shared" si="210"/>
        <v>41837.323009259257</v>
      </c>
      <c r="T3331" s="9">
        <f t="shared" ref="T3331:T3394" si="211">(((I3331/60/60)/24)+(DATE(1970,1,1)))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5">
        <f t="shared" ref="P3394:P3457" si="213">E3394/L3394</f>
        <v>41.666666666666664</v>
      </c>
      <c r="Q3394" t="s">
        <v>8315</v>
      </c>
      <c r="R3394" t="s">
        <v>8316</v>
      </c>
      <c r="S3394" s="9">
        <f t="shared" ref="S3394:S3457" si="214">(((J3394/60/60)/24)+(DATE(1970,1,1)))</f>
        <v>42446.845543981486</v>
      </c>
      <c r="T3394" s="9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si="213"/>
        <v>36.06818181818182</v>
      </c>
      <c r="Q3395" t="s">
        <v>8315</v>
      </c>
      <c r="R3395" t="s">
        <v>8316</v>
      </c>
      <c r="S3395" s="9">
        <f t="shared" si="214"/>
        <v>41923.921643518523</v>
      </c>
      <c r="T3395" s="9">
        <f t="shared" ref="T3395:T3458" si="215">(((I3395/60/60)/24)+(DATE(1970,1,1)))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5">
        <f t="shared" ref="P3458:P3521" si="217">E3458/L3458</f>
        <v>358.6875</v>
      </c>
      <c r="Q3458" t="s">
        <v>8315</v>
      </c>
      <c r="R3458" t="s">
        <v>8316</v>
      </c>
      <c r="S3458" s="9">
        <f t="shared" ref="S3458:S3521" si="218">(((J3458/60/60)/24)+(DATE(1970,1,1)))</f>
        <v>41821.205636574072</v>
      </c>
      <c r="T3458" s="9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si="217"/>
        <v>50.981818181818184</v>
      </c>
      <c r="Q3459" t="s">
        <v>8315</v>
      </c>
      <c r="R3459" t="s">
        <v>8316</v>
      </c>
      <c r="S3459" s="9">
        <f t="shared" si="218"/>
        <v>42016.706678240742</v>
      </c>
      <c r="T3459" s="9">
        <f t="shared" ref="T3459:T3522" si="219">(((I3459/60/60)/24)+(DATE(1970,1,1)))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5">
        <f t="shared" ref="P3522:P3585" si="221">E3522/L3522</f>
        <v>95.952380952380949</v>
      </c>
      <c r="Q3522" t="s">
        <v>8315</v>
      </c>
      <c r="R3522" t="s">
        <v>8316</v>
      </c>
      <c r="S3522" s="9">
        <f t="shared" ref="S3522:S3585" si="222">(((J3522/60/60)/24)+(DATE(1970,1,1)))</f>
        <v>42227.824212962965</v>
      </c>
      <c r="T3522" s="9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si="221"/>
        <v>45.615384615384613</v>
      </c>
      <c r="Q3523" t="s">
        <v>8315</v>
      </c>
      <c r="R3523" t="s">
        <v>8316</v>
      </c>
      <c r="S3523" s="9">
        <f t="shared" si="222"/>
        <v>41881.361342592594</v>
      </c>
      <c r="T3523" s="9">
        <f t="shared" ref="T3523:T3586" si="223">(((I3523/60/60)/24)+(DATE(1970,1,1)))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5">
        <f t="shared" ref="P3586:P3649" si="225">E3586/L3586</f>
        <v>30.9375</v>
      </c>
      <c r="Q3586" t="s">
        <v>8315</v>
      </c>
      <c r="R3586" t="s">
        <v>8316</v>
      </c>
      <c r="S3586" s="9">
        <f t="shared" ref="S3586:S3649" si="226">(((J3586/60/60)/24)+(DATE(1970,1,1)))</f>
        <v>42168.316481481481</v>
      </c>
      <c r="T3586" s="9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si="225"/>
        <v>176.08695652173913</v>
      </c>
      <c r="Q3587" t="s">
        <v>8315</v>
      </c>
      <c r="R3587" t="s">
        <v>8316</v>
      </c>
      <c r="S3587" s="9">
        <f t="shared" si="226"/>
        <v>41964.716319444444</v>
      </c>
      <c r="T3587" s="9">
        <f t="shared" ref="T3587:T3650" si="227">(((I3587/60/60)/24)+(DATE(1970,1,1)))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5">
        <f t="shared" ref="P3650:P3713" si="229">E3650/L3650</f>
        <v>550.04109589041093</v>
      </c>
      <c r="Q3650" t="s">
        <v>8315</v>
      </c>
      <c r="R3650" t="s">
        <v>8316</v>
      </c>
      <c r="S3650" s="9">
        <f t="shared" ref="S3650:S3713" si="230">(((J3650/60/60)/24)+(DATE(1970,1,1)))</f>
        <v>41887.292187500003</v>
      </c>
      <c r="T3650" s="9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si="229"/>
        <v>97.5</v>
      </c>
      <c r="Q3651" t="s">
        <v>8315</v>
      </c>
      <c r="R3651" t="s">
        <v>8316</v>
      </c>
      <c r="S3651" s="9">
        <f t="shared" si="230"/>
        <v>41780.712893518517</v>
      </c>
      <c r="T3651" s="9">
        <f t="shared" ref="T3651:T3714" si="231">(((I3651/60/60)/24)+(DATE(1970,1,1)))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5">
        <f t="shared" ref="P3714:P3777" si="233">E3714/L3714</f>
        <v>110.86538461538461</v>
      </c>
      <c r="Q3714" t="s">
        <v>8315</v>
      </c>
      <c r="R3714" t="s">
        <v>8316</v>
      </c>
      <c r="S3714" s="9">
        <f t="shared" ref="S3714:S3777" si="234">(((J3714/60/60)/24)+(DATE(1970,1,1)))</f>
        <v>42134.172071759262</v>
      </c>
      <c r="T3714" s="9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si="233"/>
        <v>106.84210526315789</v>
      </c>
      <c r="Q3715" t="s">
        <v>8315</v>
      </c>
      <c r="R3715" t="s">
        <v>8316</v>
      </c>
      <c r="S3715" s="9">
        <f t="shared" si="234"/>
        <v>42505.738032407404</v>
      </c>
      <c r="T3715" s="9">
        <f t="shared" ref="T3715:T3778" si="235">(((I3715/60/60)/24)+(DATE(1970,1,1)))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5">
        <f t="shared" ref="P3778:P3841" si="237">E3778/L3778</f>
        <v>90.819148936170208</v>
      </c>
      <c r="Q3778" t="s">
        <v>8315</v>
      </c>
      <c r="R3778" t="s">
        <v>8357</v>
      </c>
      <c r="S3778" s="9">
        <f t="shared" ref="S3778:S3841" si="238">(((J3778/60/60)/24)+(DATE(1970,1,1)))</f>
        <v>41814.367800925924</v>
      </c>
      <c r="T3778" s="9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si="237"/>
        <v>48.542372881355931</v>
      </c>
      <c r="Q3779" t="s">
        <v>8315</v>
      </c>
      <c r="R3779" t="s">
        <v>8357</v>
      </c>
      <c r="S3779" s="9">
        <f t="shared" si="238"/>
        <v>41887.111354166671</v>
      </c>
      <c r="T3779" s="9">
        <f t="shared" ref="T3779:T3842" si="239">(((I3779/60/60)/24)+(DATE(1970,1,1)))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5">
        <f t="shared" ref="P3842:P3905" si="241">E3842/L3842</f>
        <v>21.666666666666668</v>
      </c>
      <c r="Q3842" t="s">
        <v>8315</v>
      </c>
      <c r="R3842" t="s">
        <v>8316</v>
      </c>
      <c r="S3842" s="9">
        <f t="shared" ref="S3842:S3905" si="242">(((J3842/60/60)/24)+(DATE(1970,1,1)))</f>
        <v>42432.701724537037</v>
      </c>
      <c r="T3842" s="9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si="241"/>
        <v>25.647058823529413</v>
      </c>
      <c r="Q3843" t="s">
        <v>8315</v>
      </c>
      <c r="R3843" t="s">
        <v>8316</v>
      </c>
      <c r="S3843" s="9">
        <f t="shared" si="242"/>
        <v>41780.785729166666</v>
      </c>
      <c r="T3843" s="9">
        <f t="shared" ref="T3843:T3906" si="243">(((I3843/60/60)/24)+(DATE(1970,1,1)))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5">
        <f t="shared" ref="P3906:P3969" si="245">E3906/L3906</f>
        <v>1.5</v>
      </c>
      <c r="Q3906" t="s">
        <v>8315</v>
      </c>
      <c r="R3906" t="s">
        <v>8316</v>
      </c>
      <c r="S3906" s="9">
        <f t="shared" ref="S3906:S3969" si="246">(((J3906/60/60)/24)+(DATE(1970,1,1)))</f>
        <v>42095.229166666672</v>
      </c>
      <c r="T3906" s="9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si="245"/>
        <v>24.714285714285715</v>
      </c>
      <c r="Q3907" t="s">
        <v>8315</v>
      </c>
      <c r="R3907" t="s">
        <v>8316</v>
      </c>
      <c r="S3907" s="9">
        <f t="shared" si="246"/>
        <v>42124.623877314814</v>
      </c>
      <c r="T3907" s="9">
        <f t="shared" ref="T3907:T3970" si="247">(((I3907/60/60)/24)+(DATE(1970,1,1)))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5">
        <f t="shared" ref="P3970:P4033" si="249">E3970/L3970</f>
        <v>47.909090909090907</v>
      </c>
      <c r="Q3970" t="s">
        <v>8315</v>
      </c>
      <c r="R3970" t="s">
        <v>8316</v>
      </c>
      <c r="S3970" s="9">
        <f t="shared" ref="S3970:S4033" si="250">(((J3970/60/60)/24)+(DATE(1970,1,1)))</f>
        <v>42452.815659722226</v>
      </c>
      <c r="T3970" s="9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si="249"/>
        <v>35.166666666666664</v>
      </c>
      <c r="Q3971" t="s">
        <v>8315</v>
      </c>
      <c r="R3971" t="s">
        <v>8316</v>
      </c>
      <c r="S3971" s="9">
        <f t="shared" si="250"/>
        <v>42601.854699074072</v>
      </c>
      <c r="T3971" s="9">
        <f t="shared" ref="T3971:T4034" si="251">(((I3971/60/60)/24)+(DATE(1970,1,1)))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5">
        <f t="shared" ref="P4034:P4097" si="253">E4034/L4034</f>
        <v>59</v>
      </c>
      <c r="Q4034" t="s">
        <v>8315</v>
      </c>
      <c r="R4034" t="s">
        <v>8316</v>
      </c>
      <c r="S4034" s="9">
        <f t="shared" ref="S4034:S4097" si="254">(((J4034/60/60)/24)+(DATE(1970,1,1)))</f>
        <v>42293.809212962966</v>
      </c>
      <c r="T4034" s="9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si="253"/>
        <v>65.340319148936175</v>
      </c>
      <c r="Q4035" t="s">
        <v>8315</v>
      </c>
      <c r="R4035" t="s">
        <v>8316</v>
      </c>
      <c r="S4035" s="9">
        <f t="shared" si="254"/>
        <v>42614.268796296295</v>
      </c>
      <c r="T4035" s="9">
        <f t="shared" ref="T4035:T4098" si="255">(((I4035/60/60)/24)+(DATE(1970,1,1)))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4" si="256">(E4098/D4098)*100</f>
        <v>11.428571428571429</v>
      </c>
      <c r="P4098" s="5">
        <f t="shared" ref="P4098:P4114" si="257">E4098/L4098</f>
        <v>80</v>
      </c>
      <c r="Q4098" t="s">
        <v>8315</v>
      </c>
      <c r="R4098" t="s">
        <v>8316</v>
      </c>
      <c r="S4098" s="9">
        <f t="shared" ref="S4098:S4114" si="258">(((J4098/60/60)/24)+(DATE(1970,1,1)))</f>
        <v>42750.530312499999</v>
      </c>
      <c r="T4098" s="9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e">
        <f t="shared" si="257"/>
        <v>#DIV/0!</v>
      </c>
      <c r="Q4099" t="s">
        <v>8315</v>
      </c>
      <c r="R4099" t="s">
        <v>8316</v>
      </c>
      <c r="S4099" s="9">
        <f t="shared" si="258"/>
        <v>42344.824502314819</v>
      </c>
      <c r="T4099" s="9">
        <f t="shared" ref="T4099:T4115" si="259">(((I4099/60/60)/24)+(DATE(1970,1,1)))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(E4115/D4115)*100</f>
        <v>0.2</v>
      </c>
      <c r="P4115" s="5">
        <f>E4115/L4115</f>
        <v>1</v>
      </c>
      <c r="Q4115" t="s">
        <v>8315</v>
      </c>
      <c r="R4115" t="s">
        <v>8316</v>
      </c>
      <c r="S4115" s="9">
        <f>(((J4115/60/60)/24)+(DATE(1970,1,1)))</f>
        <v>42358.573182870372</v>
      </c>
      <c r="T4115" s="9">
        <f t="shared" si="259"/>
        <v>42377.273611111115</v>
      </c>
    </row>
  </sheetData>
  <autoFilter ref="A1:T4115" xr:uid="{1C1B84C1-C848-4040-A3FE-98501A68D6B5}"/>
  <conditionalFormatting sqref="F1:F1048576">
    <cfRule type="containsText" dxfId="9" priority="2" operator="containsText" text="canceled">
      <formula>NOT(ISERROR(SEARCH("canceled",F1)))</formula>
    </cfRule>
    <cfRule type="containsText" dxfId="8" priority="3" operator="containsText" text="live">
      <formula>NOT(ISERROR(SEARCH("live",F1)))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0A11-5188-4A2D-9131-5EEAE6CD3857}">
  <sheetPr>
    <tabColor theme="9" tint="-0.249977111117893"/>
  </sheetPr>
  <dimension ref="A2:H57"/>
  <sheetViews>
    <sheetView workbookViewId="0">
      <selection activeCell="D25" sqref="D25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</cols>
  <sheetData>
    <row r="2" spans="1:6" x14ac:dyDescent="0.45">
      <c r="A2" s="6" t="s">
        <v>8223</v>
      </c>
      <c r="B2" t="s">
        <v>8360</v>
      </c>
    </row>
    <row r="4" spans="1:6" x14ac:dyDescent="0.45">
      <c r="A4" s="6" t="s">
        <v>8363</v>
      </c>
      <c r="B4" s="6" t="s">
        <v>8365</v>
      </c>
    </row>
    <row r="5" spans="1:6" x14ac:dyDescent="0.4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7" t="s">
        <v>8308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45">
      <c r="A7" s="7" t="s">
        <v>8334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45">
      <c r="A8" s="7" t="s">
        <v>8331</v>
      </c>
      <c r="B8" s="8">
        <v>80</v>
      </c>
      <c r="C8" s="8">
        <v>140</v>
      </c>
      <c r="D8" s="8"/>
      <c r="E8" s="8"/>
      <c r="F8" s="8">
        <v>220</v>
      </c>
    </row>
    <row r="9" spans="1:6" x14ac:dyDescent="0.45">
      <c r="A9" s="7" t="s">
        <v>8329</v>
      </c>
      <c r="B9" s="8"/>
      <c r="C9" s="8"/>
      <c r="D9" s="8">
        <v>24</v>
      </c>
      <c r="E9" s="8"/>
      <c r="F9" s="8">
        <v>24</v>
      </c>
    </row>
    <row r="10" spans="1:6" x14ac:dyDescent="0.45">
      <c r="A10" s="7" t="s">
        <v>8323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45">
      <c r="A11" s="7" t="s">
        <v>8336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45">
      <c r="A12" s="7" t="s">
        <v>8320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45">
      <c r="A13" s="7" t="s">
        <v>8317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45">
      <c r="A14" s="7" t="s">
        <v>8315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45">
      <c r="A15" s="7" t="s">
        <v>8362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  <row r="44" spans="1:8" x14ac:dyDescent="0.45">
      <c r="A44" t="s">
        <v>8223</v>
      </c>
      <c r="B44" t="s">
        <v>8360</v>
      </c>
    </row>
    <row r="46" spans="1:8" x14ac:dyDescent="0.45">
      <c r="A46" t="s">
        <v>8363</v>
      </c>
      <c r="B46" t="s">
        <v>8365</v>
      </c>
    </row>
    <row r="47" spans="1:8" x14ac:dyDescent="0.45">
      <c r="A47" t="s">
        <v>8361</v>
      </c>
      <c r="B47" t="s">
        <v>8219</v>
      </c>
      <c r="C47" t="s">
        <v>8221</v>
      </c>
      <c r="D47" t="s">
        <v>8220</v>
      </c>
      <c r="E47" t="s">
        <v>8222</v>
      </c>
      <c r="F47" t="s">
        <v>8362</v>
      </c>
    </row>
    <row r="48" spans="1:8" x14ac:dyDescent="0.45">
      <c r="A48" t="s">
        <v>8308</v>
      </c>
      <c r="B48">
        <v>300</v>
      </c>
      <c r="C48">
        <v>180</v>
      </c>
      <c r="D48">
        <v>40</v>
      </c>
      <c r="F48">
        <v>520</v>
      </c>
      <c r="H48" s="12">
        <f>F48/$F$57</f>
        <v>0.12639766650461837</v>
      </c>
    </row>
    <row r="49" spans="1:8" x14ac:dyDescent="0.45">
      <c r="A49" t="s">
        <v>8334</v>
      </c>
      <c r="B49">
        <v>34</v>
      </c>
      <c r="C49">
        <v>140</v>
      </c>
      <c r="D49">
        <v>20</v>
      </c>
      <c r="E49">
        <v>6</v>
      </c>
      <c r="F49">
        <v>200</v>
      </c>
      <c r="H49" s="12">
        <f t="shared" ref="H49:H57" si="0">F49/$F$57</f>
        <v>4.8614487117160911E-2</v>
      </c>
    </row>
    <row r="50" spans="1:8" x14ac:dyDescent="0.45">
      <c r="A50" t="s">
        <v>8331</v>
      </c>
      <c r="B50">
        <v>80</v>
      </c>
      <c r="C50">
        <v>140</v>
      </c>
      <c r="F50">
        <v>220</v>
      </c>
      <c r="H50" s="12">
        <f t="shared" si="0"/>
        <v>5.3475935828877004E-2</v>
      </c>
    </row>
    <row r="51" spans="1:8" x14ac:dyDescent="0.45">
      <c r="A51" t="s">
        <v>8329</v>
      </c>
      <c r="D51">
        <v>24</v>
      </c>
      <c r="F51">
        <v>24</v>
      </c>
      <c r="H51" s="12">
        <f t="shared" si="0"/>
        <v>5.8337384540593099E-3</v>
      </c>
    </row>
    <row r="52" spans="1:8" x14ac:dyDescent="0.45">
      <c r="A52" t="s">
        <v>8323</v>
      </c>
      <c r="B52">
        <v>540</v>
      </c>
      <c r="C52">
        <v>120</v>
      </c>
      <c r="D52">
        <v>20</v>
      </c>
      <c r="E52">
        <v>20</v>
      </c>
      <c r="F52">
        <v>700</v>
      </c>
      <c r="H52" s="12">
        <f t="shared" si="0"/>
        <v>0.17015070491006321</v>
      </c>
    </row>
    <row r="53" spans="1:8" x14ac:dyDescent="0.45">
      <c r="A53" t="s">
        <v>8336</v>
      </c>
      <c r="B53">
        <v>103</v>
      </c>
      <c r="C53">
        <v>117</v>
      </c>
      <c r="F53">
        <v>220</v>
      </c>
      <c r="H53" s="12">
        <f t="shared" si="0"/>
        <v>5.3475935828877004E-2</v>
      </c>
    </row>
    <row r="54" spans="1:8" x14ac:dyDescent="0.45">
      <c r="A54" t="s">
        <v>8320</v>
      </c>
      <c r="B54">
        <v>80</v>
      </c>
      <c r="C54">
        <v>127</v>
      </c>
      <c r="D54">
        <v>30</v>
      </c>
      <c r="F54">
        <v>237</v>
      </c>
      <c r="H54" s="12">
        <f t="shared" si="0"/>
        <v>5.7608167233835682E-2</v>
      </c>
    </row>
    <row r="55" spans="1:8" x14ac:dyDescent="0.45">
      <c r="A55" t="s">
        <v>8317</v>
      </c>
      <c r="B55">
        <v>209</v>
      </c>
      <c r="C55">
        <v>213</v>
      </c>
      <c r="D55">
        <v>178</v>
      </c>
      <c r="F55">
        <v>600</v>
      </c>
      <c r="H55" s="12">
        <f t="shared" si="0"/>
        <v>0.14584346135148274</v>
      </c>
    </row>
    <row r="56" spans="1:8" x14ac:dyDescent="0.45">
      <c r="A56" t="s">
        <v>8315</v>
      </c>
      <c r="B56">
        <v>839</v>
      </c>
      <c r="C56">
        <v>493</v>
      </c>
      <c r="D56">
        <v>37</v>
      </c>
      <c r="E56">
        <v>24</v>
      </c>
      <c r="F56">
        <v>1393</v>
      </c>
      <c r="H56" s="12">
        <f t="shared" si="0"/>
        <v>0.33859990277102575</v>
      </c>
    </row>
    <row r="57" spans="1:8" x14ac:dyDescent="0.45">
      <c r="A57" t="s">
        <v>8362</v>
      </c>
      <c r="B57">
        <v>2185</v>
      </c>
      <c r="C57">
        <v>1530</v>
      </c>
      <c r="D57">
        <v>349</v>
      </c>
      <c r="E57">
        <v>50</v>
      </c>
      <c r="F57">
        <v>4114</v>
      </c>
      <c r="H57" s="12">
        <f t="shared" si="0"/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7F4C8-8579-4471-8649-F83FFD7C155E}">
  <sheetPr>
    <tabColor theme="9" tint="-0.249977111117893"/>
  </sheetPr>
  <dimension ref="A1:F47"/>
  <sheetViews>
    <sheetView topLeftCell="A4" workbookViewId="0">
      <selection activeCell="K38" sqref="K38"/>
    </sheetView>
  </sheetViews>
  <sheetFormatPr defaultRowHeight="14.25" x14ac:dyDescent="0.45"/>
  <cols>
    <col min="1" max="1" width="15.6640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6" t="s">
        <v>8223</v>
      </c>
      <c r="B1" t="s">
        <v>8360</v>
      </c>
    </row>
    <row r="2" spans="1:6" x14ac:dyDescent="0.45">
      <c r="A2" s="6" t="s">
        <v>8358</v>
      </c>
      <c r="B2" t="s">
        <v>8360</v>
      </c>
    </row>
    <row r="4" spans="1:6" x14ac:dyDescent="0.45">
      <c r="A4" s="6" t="s">
        <v>8363</v>
      </c>
      <c r="B4" s="6" t="s">
        <v>8365</v>
      </c>
    </row>
    <row r="5" spans="1:6" x14ac:dyDescent="0.4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4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CE9A-27EE-497E-9CBC-1D50F516A6FF}">
  <sheetPr>
    <tabColor theme="9" tint="-0.249977111117893"/>
  </sheetPr>
  <dimension ref="A1:F18"/>
  <sheetViews>
    <sheetView topLeftCell="D1" workbookViewId="0">
      <selection activeCell="D26" sqref="D26"/>
    </sheetView>
  </sheetViews>
  <sheetFormatPr defaultRowHeight="14.25" x14ac:dyDescent="0.45"/>
  <cols>
    <col min="1" max="1" width="12.59765625" bestFit="1" customWidth="1"/>
    <col min="2" max="2" width="16.7304687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6" t="s">
        <v>8358</v>
      </c>
      <c r="B1" t="s">
        <v>8360</v>
      </c>
    </row>
    <row r="2" spans="1:6" x14ac:dyDescent="0.45">
      <c r="A2" s="6" t="s">
        <v>8380</v>
      </c>
      <c r="B2" t="s">
        <v>8364</v>
      </c>
    </row>
    <row r="4" spans="1:6" x14ac:dyDescent="0.45">
      <c r="A4" s="6" t="s">
        <v>8363</v>
      </c>
      <c r="B4" s="6" t="s">
        <v>8365</v>
      </c>
    </row>
    <row r="5" spans="1:6" x14ac:dyDescent="0.4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7" t="s">
        <v>8374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45">
      <c r="A7" s="7" t="s">
        <v>8375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45">
      <c r="A8" s="7" t="s">
        <v>8376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45">
      <c r="A9" s="7" t="s">
        <v>8377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45">
      <c r="A10" s="7" t="s">
        <v>8368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45">
      <c r="A11" s="7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45">
      <c r="A12" s="7" t="s">
        <v>8369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45">
      <c r="A13" s="7" t="s">
        <v>8370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45">
      <c r="A14" s="7" t="s">
        <v>8371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45">
      <c r="A15" s="7" t="s">
        <v>8372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45">
      <c r="A16" s="7" t="s">
        <v>8373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45">
      <c r="A17" s="7" t="s">
        <v>8379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45">
      <c r="A18" s="7" t="s">
        <v>8362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E300B-4CA6-4952-827F-7691FAE3E73B}">
  <sheetPr>
    <tabColor rgb="FFFFFF00"/>
  </sheetPr>
  <dimension ref="A1:P448"/>
  <sheetViews>
    <sheetView topLeftCell="D1" workbookViewId="0">
      <selection activeCell="I2" activeCellId="1" sqref="N2:P14 I2:I1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8" width="2.73046875" bestFit="1" customWidth="1"/>
    <col min="9" max="9" width="25.59765625" bestFit="1" customWidth="1"/>
    <col min="10" max="10" width="16.1328125" bestFit="1" customWidth="1"/>
    <col min="11" max="11" width="12.3984375" bestFit="1" customWidth="1"/>
    <col min="12" max="12" width="15.06640625" bestFit="1" customWidth="1"/>
    <col min="13" max="13" width="11.796875" bestFit="1" customWidth="1"/>
    <col min="14" max="14" width="18.73046875" bestFit="1" customWidth="1"/>
    <col min="15" max="15" width="15.1328125" bestFit="1" customWidth="1"/>
    <col min="16" max="16" width="17.53125" bestFit="1" customWidth="1"/>
    <col min="17" max="36" width="3.73046875" bestFit="1" customWidth="1"/>
    <col min="37" max="37" width="4.73046875" bestFit="1" customWidth="1"/>
    <col min="38" max="67" width="3.73046875" bestFit="1" customWidth="1"/>
    <col min="68" max="97" width="4.73046875" bestFit="1" customWidth="1"/>
    <col min="98" max="98" width="7.73046875" bestFit="1" customWidth="1"/>
    <col min="99" max="175" width="4.73046875" bestFit="1" customWidth="1"/>
    <col min="176" max="176" width="5.73046875" bestFit="1" customWidth="1"/>
    <col min="177" max="182" width="4.73046875" bestFit="1" customWidth="1"/>
    <col min="183" max="183" width="7.73046875" bestFit="1" customWidth="1"/>
    <col min="184" max="230" width="4.73046875" bestFit="1" customWidth="1"/>
    <col min="231" max="367" width="5.73046875" bestFit="1" customWidth="1"/>
    <col min="368" max="410" width="6.73046875" bestFit="1" customWidth="1"/>
    <col min="411" max="421" width="7.73046875" bestFit="1" customWidth="1"/>
    <col min="422" max="424" width="8.73046875" bestFit="1" customWidth="1"/>
    <col min="425" max="425" width="10.46484375" bestFit="1" customWidth="1"/>
    <col min="426" max="664" width="1.796875" bestFit="1" customWidth="1"/>
    <col min="665" max="1150" width="2.73046875" bestFit="1" customWidth="1"/>
    <col min="1151" max="2851" width="3.73046875" bestFit="1" customWidth="1"/>
    <col min="2852" max="2877" width="4.73046875" bestFit="1" customWidth="1"/>
    <col min="2878" max="2878" width="5.73046875" bestFit="1" customWidth="1"/>
    <col min="2879" max="2880" width="6.73046875" bestFit="1" customWidth="1"/>
    <col min="2881" max="2881" width="7.73046875" bestFit="1" customWidth="1"/>
    <col min="2882" max="2882" width="10.46484375" bestFit="1" customWidth="1"/>
  </cols>
  <sheetData>
    <row r="1" spans="1:16" x14ac:dyDescent="0.45">
      <c r="A1" s="6" t="s">
        <v>8363</v>
      </c>
      <c r="B1" s="6" t="s">
        <v>8365</v>
      </c>
    </row>
    <row r="2" spans="1:16" x14ac:dyDescent="0.45">
      <c r="A2" s="6" t="s">
        <v>8361</v>
      </c>
      <c r="B2" t="s">
        <v>8219</v>
      </c>
      <c r="C2" t="s">
        <v>8221</v>
      </c>
      <c r="D2" t="s">
        <v>8220</v>
      </c>
      <c r="E2" t="s">
        <v>8222</v>
      </c>
      <c r="F2" t="s">
        <v>8362</v>
      </c>
      <c r="I2" s="15" t="s">
        <v>8383</v>
      </c>
      <c r="J2" s="15" t="s">
        <v>8384</v>
      </c>
      <c r="K2" s="15" t="s">
        <v>8385</v>
      </c>
      <c r="L2" s="15" t="s">
        <v>8398</v>
      </c>
      <c r="M2" s="15" t="s">
        <v>8399</v>
      </c>
      <c r="N2" s="15" t="s">
        <v>8402</v>
      </c>
      <c r="O2" s="15" t="s">
        <v>8400</v>
      </c>
      <c r="P2" s="15" t="s">
        <v>8401</v>
      </c>
    </row>
    <row r="3" spans="1:16" x14ac:dyDescent="0.45">
      <c r="A3" s="7">
        <v>1</v>
      </c>
      <c r="B3" s="8">
        <v>3</v>
      </c>
      <c r="C3" s="8"/>
      <c r="D3" s="8"/>
      <c r="E3" s="8"/>
      <c r="F3" s="8">
        <v>3</v>
      </c>
      <c r="I3" s="16" t="s">
        <v>8386</v>
      </c>
      <c r="J3" s="16">
        <f>SUMIF($A$3:$A$447,"&lt;1000",B3:B447)</f>
        <v>322</v>
      </c>
      <c r="K3" s="16">
        <f t="shared" ref="K3:L3" si="0">SUMIF($A$3:$A$447,"&lt;1000",C3:C447)</f>
        <v>113</v>
      </c>
      <c r="L3" s="16">
        <f t="shared" si="0"/>
        <v>18</v>
      </c>
      <c r="M3" s="16">
        <f>SUM(J3:L3)</f>
        <v>453</v>
      </c>
      <c r="N3" s="17">
        <f>J3/$M3</f>
        <v>0.71081677704194257</v>
      </c>
      <c r="O3" s="17">
        <f t="shared" ref="O3:P3" si="1">K3/$M3</f>
        <v>0.24944812362030905</v>
      </c>
      <c r="P3" s="17">
        <f t="shared" si="1"/>
        <v>3.9735099337748346E-2</v>
      </c>
    </row>
    <row r="4" spans="1:16" x14ac:dyDescent="0.45">
      <c r="A4" s="7">
        <v>2</v>
      </c>
      <c r="B4" s="8"/>
      <c r="C4" s="8">
        <v>1</v>
      </c>
      <c r="D4" s="8"/>
      <c r="E4" s="8"/>
      <c r="F4" s="8">
        <v>1</v>
      </c>
      <c r="I4" s="16" t="s">
        <v>8388</v>
      </c>
      <c r="J4" s="16">
        <f>SUMIFS(B3:B447,$A$3:$A$447,"&gt;=1000",$A$3:$A$447,"&lt;5000")</f>
        <v>932</v>
      </c>
      <c r="K4" s="16">
        <f t="shared" ref="K4:L4" si="2">SUMIFS(C3:C447,$A$3:$A$447,"&gt;=1000",$A$3:$A$447,"&lt;5000")</f>
        <v>420</v>
      </c>
      <c r="L4" s="16">
        <f t="shared" si="2"/>
        <v>60</v>
      </c>
      <c r="M4" s="16">
        <f t="shared" ref="M4:M14" si="3">SUM(J4:L4)</f>
        <v>1412</v>
      </c>
      <c r="N4" s="17">
        <f t="shared" ref="N4:N14" si="4">J4/$M4</f>
        <v>0.66005665722379603</v>
      </c>
      <c r="O4" s="17">
        <f t="shared" ref="O4:O14" si="5">K4/$M4</f>
        <v>0.29745042492917845</v>
      </c>
      <c r="P4" s="17">
        <f t="shared" ref="P4:P14" si="6">L4/$M4</f>
        <v>4.2492917847025496E-2</v>
      </c>
    </row>
    <row r="5" spans="1:16" x14ac:dyDescent="0.45">
      <c r="A5" s="7">
        <v>5</v>
      </c>
      <c r="B5" s="8">
        <v>1</v>
      </c>
      <c r="C5" s="8"/>
      <c r="D5" s="8"/>
      <c r="E5" s="8"/>
      <c r="F5" s="8">
        <v>1</v>
      </c>
      <c r="I5" s="16" t="s">
        <v>8387</v>
      </c>
      <c r="J5" s="16">
        <f>SUMIFS(B3:B447,$A$3:$A$447,"&gt;=5000",$A$3:$A$447,"&lt;10000")</f>
        <v>381</v>
      </c>
      <c r="K5" s="16">
        <f t="shared" ref="K5:L5" si="7">SUMIFS(C3:C447,$A$3:$A$447,"&gt;=5000",$A$3:$A$447,"&lt;10000")</f>
        <v>283</v>
      </c>
      <c r="L5" s="16">
        <f t="shared" si="7"/>
        <v>52</v>
      </c>
      <c r="M5" s="16">
        <f t="shared" si="3"/>
        <v>716</v>
      </c>
      <c r="N5" s="17">
        <f t="shared" si="4"/>
        <v>0.53212290502793291</v>
      </c>
      <c r="O5" s="17">
        <f t="shared" si="5"/>
        <v>0.39525139664804471</v>
      </c>
      <c r="P5" s="17">
        <f t="shared" si="6"/>
        <v>7.2625698324022353E-2</v>
      </c>
    </row>
    <row r="6" spans="1:16" x14ac:dyDescent="0.45">
      <c r="A6" s="7">
        <v>10</v>
      </c>
      <c r="B6" s="8">
        <v>3</v>
      </c>
      <c r="C6" s="8"/>
      <c r="D6" s="8"/>
      <c r="E6" s="8"/>
      <c r="F6" s="8">
        <v>3</v>
      </c>
      <c r="I6" s="16" t="s">
        <v>8389</v>
      </c>
      <c r="J6" s="16">
        <f>SUMIFS(B3:B447,$A$3:$A$447,"&gt;=10000",$A$3:$A$447,"&lt;15000")</f>
        <v>168</v>
      </c>
      <c r="K6" s="16">
        <f t="shared" ref="K6:L6" si="8">SUMIFS(C3:C447,$A$3:$A$447,"&gt;=10000",$A$3:$A$447,"&lt;15000")</f>
        <v>144</v>
      </c>
      <c r="L6" s="16">
        <f t="shared" si="8"/>
        <v>40</v>
      </c>
      <c r="M6" s="16">
        <f t="shared" si="3"/>
        <v>352</v>
      </c>
      <c r="N6" s="17">
        <f t="shared" si="4"/>
        <v>0.47727272727272729</v>
      </c>
      <c r="O6" s="17">
        <f t="shared" si="5"/>
        <v>0.40909090909090912</v>
      </c>
      <c r="P6" s="17">
        <f t="shared" si="6"/>
        <v>0.11363636363636363</v>
      </c>
    </row>
    <row r="7" spans="1:16" x14ac:dyDescent="0.45">
      <c r="A7" s="7">
        <v>13</v>
      </c>
      <c r="B7" s="8">
        <v>1</v>
      </c>
      <c r="C7" s="8"/>
      <c r="D7" s="8"/>
      <c r="E7" s="8"/>
      <c r="F7" s="8">
        <v>1</v>
      </c>
      <c r="I7" s="16" t="s">
        <v>8390</v>
      </c>
      <c r="J7" s="16">
        <f>SUMIFS(B3:B447,$A$3:$A$447,"&gt;=15000",$A$3:$A$447,"&lt;20000")</f>
        <v>94</v>
      </c>
      <c r="K7" s="16">
        <f t="shared" ref="K7:L7" si="9">SUMIFS(C3:C447,$A$3:$A$447,"&gt;=15000",$A$3:$A$447,"&lt;20000")</f>
        <v>90</v>
      </c>
      <c r="L7" s="16">
        <f t="shared" si="9"/>
        <v>17</v>
      </c>
      <c r="M7" s="16">
        <f t="shared" si="3"/>
        <v>201</v>
      </c>
      <c r="N7" s="17">
        <f t="shared" si="4"/>
        <v>0.46766169154228854</v>
      </c>
      <c r="O7" s="17">
        <f t="shared" si="5"/>
        <v>0.44776119402985076</v>
      </c>
      <c r="P7" s="17">
        <f t="shared" si="6"/>
        <v>8.45771144278607E-2</v>
      </c>
    </row>
    <row r="8" spans="1:16" x14ac:dyDescent="0.45">
      <c r="A8" s="7">
        <v>20</v>
      </c>
      <c r="B8" s="8"/>
      <c r="C8" s="8">
        <v>1</v>
      </c>
      <c r="D8" s="8"/>
      <c r="E8" s="8"/>
      <c r="F8" s="8">
        <v>1</v>
      </c>
      <c r="I8" s="16" t="s">
        <v>8391</v>
      </c>
      <c r="J8" s="16">
        <f>SUMIFS(B3:B447,$A$3:$A$447,"&gt;=20000",$A$3:$A$447,"&lt;25000")</f>
        <v>62</v>
      </c>
      <c r="K8" s="16">
        <f t="shared" ref="K8:L8" si="10">SUMIFS(C3:C447,$A$3:$A$447,"&gt;=20000",$A$3:$A$447,"&lt;25000")</f>
        <v>72</v>
      </c>
      <c r="L8" s="16">
        <f t="shared" si="10"/>
        <v>14</v>
      </c>
      <c r="M8" s="16">
        <f t="shared" si="3"/>
        <v>148</v>
      </c>
      <c r="N8" s="17">
        <f t="shared" si="4"/>
        <v>0.41891891891891891</v>
      </c>
      <c r="O8" s="17">
        <f t="shared" si="5"/>
        <v>0.48648648648648651</v>
      </c>
      <c r="P8" s="17">
        <f t="shared" si="6"/>
        <v>9.45945945945946E-2</v>
      </c>
    </row>
    <row r="9" spans="1:16" x14ac:dyDescent="0.45">
      <c r="A9" s="7">
        <v>25</v>
      </c>
      <c r="B9" s="8">
        <v>3</v>
      </c>
      <c r="C9" s="8">
        <v>1</v>
      </c>
      <c r="D9" s="8"/>
      <c r="E9" s="8"/>
      <c r="F9" s="8">
        <v>4</v>
      </c>
      <c r="I9" s="16" t="s">
        <v>8392</v>
      </c>
      <c r="J9" s="16">
        <f>SUMIFS(B3:B447,$A$3:$A$447,"&gt;=25000",$A$3:$A$447,"&lt;30000")</f>
        <v>55</v>
      </c>
      <c r="K9" s="16">
        <f t="shared" ref="K9:L9" si="11">SUMIFS(C3:C447,$A$3:$A$447,"&gt;=25000",$A$3:$A$447,"&lt;30000")</f>
        <v>64</v>
      </c>
      <c r="L9" s="16">
        <f t="shared" si="11"/>
        <v>18</v>
      </c>
      <c r="M9" s="16">
        <f t="shared" si="3"/>
        <v>137</v>
      </c>
      <c r="N9" s="17">
        <f t="shared" si="4"/>
        <v>0.40145985401459855</v>
      </c>
      <c r="O9" s="17">
        <f t="shared" si="5"/>
        <v>0.46715328467153283</v>
      </c>
      <c r="P9" s="17">
        <f t="shared" si="6"/>
        <v>0.13138686131386862</v>
      </c>
    </row>
    <row r="10" spans="1:16" x14ac:dyDescent="0.45">
      <c r="A10" s="7">
        <v>40</v>
      </c>
      <c r="B10" s="8">
        <v>1</v>
      </c>
      <c r="C10" s="8"/>
      <c r="D10" s="8"/>
      <c r="E10" s="8"/>
      <c r="F10" s="8">
        <v>1</v>
      </c>
      <c r="I10" s="16" t="s">
        <v>8393</v>
      </c>
      <c r="J10" s="16">
        <f>SUMIFS(B3:B447,$A$3:$A$447,"&gt;=30000",$A$3:$A$447,"&lt;35000")</f>
        <v>32</v>
      </c>
      <c r="K10" s="16">
        <f t="shared" ref="K10:L10" si="12">SUMIFS(C3:C447,$A$3:$A$447,"&gt;=30000",$A$3:$A$447,"&lt;35000")</f>
        <v>37</v>
      </c>
      <c r="L10" s="16">
        <f t="shared" si="12"/>
        <v>13</v>
      </c>
      <c r="M10" s="16">
        <f t="shared" si="3"/>
        <v>82</v>
      </c>
      <c r="N10" s="17">
        <f t="shared" si="4"/>
        <v>0.3902439024390244</v>
      </c>
      <c r="O10" s="17">
        <f t="shared" si="5"/>
        <v>0.45121951219512196</v>
      </c>
      <c r="P10" s="17">
        <f t="shared" si="6"/>
        <v>0.15853658536585366</v>
      </c>
    </row>
    <row r="11" spans="1:16" x14ac:dyDescent="0.45">
      <c r="A11" s="7">
        <v>50</v>
      </c>
      <c r="B11" s="8">
        <v>3</v>
      </c>
      <c r="C11" s="8"/>
      <c r="D11" s="8">
        <v>1</v>
      </c>
      <c r="E11" s="8"/>
      <c r="F11" s="8">
        <v>4</v>
      </c>
      <c r="I11" s="16" t="s">
        <v>8394</v>
      </c>
      <c r="J11" s="16">
        <f>SUMIFS(B3:B447,$A$3:$A$447,"&gt;=35000",$A$3:$A$447,"&lt;40000")</f>
        <v>26</v>
      </c>
      <c r="K11" s="16">
        <f t="shared" ref="K11:L11" si="13">SUMIFS(C3:C447,$A$3:$A$447,"&gt;=35000",$A$3:$A$447,"&lt;40000")</f>
        <v>22</v>
      </c>
      <c r="L11" s="16">
        <f t="shared" si="13"/>
        <v>7</v>
      </c>
      <c r="M11" s="16">
        <f t="shared" si="3"/>
        <v>55</v>
      </c>
      <c r="N11" s="17">
        <f t="shared" si="4"/>
        <v>0.47272727272727272</v>
      </c>
      <c r="O11" s="17">
        <f t="shared" si="5"/>
        <v>0.4</v>
      </c>
      <c r="P11" s="17">
        <f t="shared" si="6"/>
        <v>0.12727272727272726</v>
      </c>
    </row>
    <row r="12" spans="1:16" x14ac:dyDescent="0.45">
      <c r="A12" s="7">
        <v>60</v>
      </c>
      <c r="B12" s="8"/>
      <c r="C12" s="8">
        <v>1</v>
      </c>
      <c r="D12" s="8"/>
      <c r="E12" s="8"/>
      <c r="F12" s="8">
        <v>1</v>
      </c>
      <c r="I12" s="16" t="s">
        <v>8395</v>
      </c>
      <c r="J12" s="16">
        <f>SUMIFS(B3:B447,$A$3:$A$447,"&gt;=40000",$A$3:$A$447,"&lt;45000")</f>
        <v>21</v>
      </c>
      <c r="K12" s="16">
        <f t="shared" ref="K12:L12" si="14">SUMIFS(C3:C447,$A$3:$A$447,"&gt;=40000",$A$3:$A$447,"&lt;45000")</f>
        <v>16</v>
      </c>
      <c r="L12" s="16">
        <f t="shared" si="14"/>
        <v>6</v>
      </c>
      <c r="M12" s="16">
        <f t="shared" si="3"/>
        <v>43</v>
      </c>
      <c r="N12" s="17">
        <f t="shared" si="4"/>
        <v>0.48837209302325579</v>
      </c>
      <c r="O12" s="17">
        <f t="shared" si="5"/>
        <v>0.37209302325581395</v>
      </c>
      <c r="P12" s="17">
        <f t="shared" si="6"/>
        <v>0.13953488372093023</v>
      </c>
    </row>
    <row r="13" spans="1:16" x14ac:dyDescent="0.45">
      <c r="A13" s="7">
        <v>70</v>
      </c>
      <c r="B13" s="8">
        <v>2</v>
      </c>
      <c r="C13" s="8"/>
      <c r="D13" s="8"/>
      <c r="E13" s="8"/>
      <c r="F13" s="8">
        <v>2</v>
      </c>
      <c r="I13" s="16" t="s">
        <v>8396</v>
      </c>
      <c r="J13" s="16">
        <f>SUMIFS(B3:B447,$A$3:$A$447,"&gt;=45000",$A$3:$A$447,"&lt;50000")</f>
        <v>6</v>
      </c>
      <c r="K13" s="16">
        <f t="shared" ref="K13:L13" si="15">SUMIFS(C3:C447,$A$3:$A$447,"&gt;=45000",$A$3:$A$447,"&lt;50000")</f>
        <v>11</v>
      </c>
      <c r="L13" s="16">
        <f t="shared" si="15"/>
        <v>4</v>
      </c>
      <c r="M13" s="16">
        <f t="shared" si="3"/>
        <v>21</v>
      </c>
      <c r="N13" s="17">
        <f t="shared" si="4"/>
        <v>0.2857142857142857</v>
      </c>
      <c r="O13" s="17">
        <f t="shared" si="5"/>
        <v>0.52380952380952384</v>
      </c>
      <c r="P13" s="17">
        <f t="shared" si="6"/>
        <v>0.19047619047619047</v>
      </c>
    </row>
    <row r="14" spans="1:16" x14ac:dyDescent="0.45">
      <c r="A14" s="7">
        <v>80</v>
      </c>
      <c r="B14" s="8">
        <v>1</v>
      </c>
      <c r="C14" s="8"/>
      <c r="D14" s="8"/>
      <c r="E14" s="8"/>
      <c r="F14" s="8">
        <v>1</v>
      </c>
      <c r="I14" s="16" t="s">
        <v>8397</v>
      </c>
      <c r="J14" s="16">
        <f>SUMIF($A$3:$A$447,"&gt;=50000",B3:B447)</f>
        <v>86</v>
      </c>
      <c r="K14" s="16">
        <f t="shared" ref="K14:L14" si="16">SUMIF($A$3:$A$447,"&gt;=50000",C3:C447)</f>
        <v>258</v>
      </c>
      <c r="L14" s="16">
        <f t="shared" si="16"/>
        <v>100</v>
      </c>
      <c r="M14" s="16">
        <f t="shared" si="3"/>
        <v>444</v>
      </c>
      <c r="N14" s="17">
        <f t="shared" si="4"/>
        <v>0.19369369369369369</v>
      </c>
      <c r="O14" s="17">
        <f t="shared" si="5"/>
        <v>0.58108108108108103</v>
      </c>
      <c r="P14" s="17">
        <f t="shared" si="6"/>
        <v>0.22522522522522523</v>
      </c>
    </row>
    <row r="15" spans="1:16" x14ac:dyDescent="0.45">
      <c r="A15" s="7">
        <v>100</v>
      </c>
      <c r="B15" s="8">
        <v>9</v>
      </c>
      <c r="C15" s="8">
        <v>3</v>
      </c>
      <c r="D15" s="8"/>
      <c r="E15" s="8"/>
      <c r="F15" s="8">
        <v>12</v>
      </c>
    </row>
    <row r="16" spans="1:16" x14ac:dyDescent="0.45">
      <c r="A16" s="7">
        <v>101</v>
      </c>
      <c r="B16" s="8">
        <v>1</v>
      </c>
      <c r="C16" s="8"/>
      <c r="D16" s="8"/>
      <c r="E16" s="8"/>
      <c r="F16" s="8">
        <v>1</v>
      </c>
    </row>
    <row r="17" spans="1:6" x14ac:dyDescent="0.45">
      <c r="A17" s="7">
        <v>110</v>
      </c>
      <c r="B17" s="8">
        <v>1</v>
      </c>
      <c r="C17" s="8">
        <v>1</v>
      </c>
      <c r="D17" s="8"/>
      <c r="E17" s="8"/>
      <c r="F17" s="8">
        <v>2</v>
      </c>
    </row>
    <row r="18" spans="1:6" x14ac:dyDescent="0.45">
      <c r="A18" s="7">
        <v>125</v>
      </c>
      <c r="B18" s="8">
        <v>1</v>
      </c>
      <c r="C18" s="8"/>
      <c r="D18" s="8"/>
      <c r="E18" s="8"/>
      <c r="F18" s="8">
        <v>1</v>
      </c>
    </row>
    <row r="19" spans="1:6" x14ac:dyDescent="0.45">
      <c r="A19" s="7">
        <v>128</v>
      </c>
      <c r="B19" s="8"/>
      <c r="C19" s="8"/>
      <c r="D19" s="8">
        <v>1</v>
      </c>
      <c r="E19" s="8"/>
      <c r="F19" s="8">
        <v>1</v>
      </c>
    </row>
    <row r="20" spans="1:6" x14ac:dyDescent="0.45">
      <c r="A20" s="7">
        <v>150</v>
      </c>
      <c r="B20" s="8">
        <v>5</v>
      </c>
      <c r="C20" s="8">
        <v>3</v>
      </c>
      <c r="D20" s="8"/>
      <c r="E20" s="8"/>
      <c r="F20" s="8">
        <v>8</v>
      </c>
    </row>
    <row r="21" spans="1:6" x14ac:dyDescent="0.45">
      <c r="A21" s="7">
        <v>153</v>
      </c>
      <c r="B21" s="8">
        <v>1</v>
      </c>
      <c r="C21" s="8"/>
      <c r="D21" s="8"/>
      <c r="E21" s="8"/>
      <c r="F21" s="8">
        <v>1</v>
      </c>
    </row>
    <row r="22" spans="1:6" x14ac:dyDescent="0.45">
      <c r="A22" s="7">
        <v>199</v>
      </c>
      <c r="B22" s="8"/>
      <c r="C22" s="8"/>
      <c r="D22" s="8">
        <v>2</v>
      </c>
      <c r="E22" s="8"/>
      <c r="F22" s="8">
        <v>2</v>
      </c>
    </row>
    <row r="23" spans="1:6" x14ac:dyDescent="0.45">
      <c r="A23" s="7">
        <v>200</v>
      </c>
      <c r="B23" s="8">
        <v>9</v>
      </c>
      <c r="C23" s="8">
        <v>5</v>
      </c>
      <c r="D23" s="8">
        <v>1</v>
      </c>
      <c r="E23" s="8">
        <v>1</v>
      </c>
      <c r="F23" s="8">
        <v>16</v>
      </c>
    </row>
    <row r="24" spans="1:6" x14ac:dyDescent="0.45">
      <c r="A24" s="7">
        <v>220</v>
      </c>
      <c r="B24" s="8">
        <v>1</v>
      </c>
      <c r="C24" s="8"/>
      <c r="D24" s="8"/>
      <c r="E24" s="8"/>
      <c r="F24" s="8">
        <v>1</v>
      </c>
    </row>
    <row r="25" spans="1:6" x14ac:dyDescent="0.45">
      <c r="A25" s="7">
        <v>225</v>
      </c>
      <c r="B25" s="8">
        <v>1</v>
      </c>
      <c r="C25" s="8"/>
      <c r="D25" s="8"/>
      <c r="E25" s="8"/>
      <c r="F25" s="8">
        <v>1</v>
      </c>
    </row>
    <row r="26" spans="1:6" x14ac:dyDescent="0.45">
      <c r="A26" s="7">
        <v>250</v>
      </c>
      <c r="B26" s="8">
        <v>18</v>
      </c>
      <c r="C26" s="8">
        <v>4</v>
      </c>
      <c r="D26" s="8">
        <v>1</v>
      </c>
      <c r="E26" s="8">
        <v>1</v>
      </c>
      <c r="F26" s="8">
        <v>24</v>
      </c>
    </row>
    <row r="27" spans="1:6" x14ac:dyDescent="0.45">
      <c r="A27" s="7">
        <v>270</v>
      </c>
      <c r="B27" s="8"/>
      <c r="C27" s="8">
        <v>1</v>
      </c>
      <c r="D27" s="8"/>
      <c r="E27" s="8"/>
      <c r="F27" s="8">
        <v>1</v>
      </c>
    </row>
    <row r="28" spans="1:6" x14ac:dyDescent="0.45">
      <c r="A28" s="7">
        <v>280</v>
      </c>
      <c r="B28" s="8"/>
      <c r="C28" s="8">
        <v>1</v>
      </c>
      <c r="D28" s="8"/>
      <c r="E28" s="8"/>
      <c r="F28" s="8">
        <v>1</v>
      </c>
    </row>
    <row r="29" spans="1:6" x14ac:dyDescent="0.45">
      <c r="A29" s="7">
        <v>300</v>
      </c>
      <c r="B29" s="8">
        <v>30</v>
      </c>
      <c r="C29" s="8">
        <v>4</v>
      </c>
      <c r="D29" s="8"/>
      <c r="E29" s="8"/>
      <c r="F29" s="8">
        <v>34</v>
      </c>
    </row>
    <row r="30" spans="1:6" x14ac:dyDescent="0.45">
      <c r="A30" s="7">
        <v>315</v>
      </c>
      <c r="B30" s="8">
        <v>1</v>
      </c>
      <c r="C30" s="8"/>
      <c r="D30" s="8"/>
      <c r="E30" s="8"/>
      <c r="F30" s="8">
        <v>1</v>
      </c>
    </row>
    <row r="31" spans="1:6" x14ac:dyDescent="0.45">
      <c r="A31" s="7">
        <v>333</v>
      </c>
      <c r="B31" s="8">
        <v>1</v>
      </c>
      <c r="C31" s="8"/>
      <c r="D31" s="8"/>
      <c r="E31" s="8"/>
      <c r="F31" s="8">
        <v>1</v>
      </c>
    </row>
    <row r="32" spans="1:6" x14ac:dyDescent="0.45">
      <c r="A32" s="7">
        <v>347</v>
      </c>
      <c r="B32" s="8">
        <v>1</v>
      </c>
      <c r="C32" s="8"/>
      <c r="D32" s="8"/>
      <c r="E32" s="8"/>
      <c r="F32" s="8">
        <v>1</v>
      </c>
    </row>
    <row r="33" spans="1:6" x14ac:dyDescent="0.45">
      <c r="A33" s="7">
        <v>350</v>
      </c>
      <c r="B33" s="8">
        <v>12</v>
      </c>
      <c r="C33" s="8"/>
      <c r="D33" s="8"/>
      <c r="E33" s="8">
        <v>1</v>
      </c>
      <c r="F33" s="8">
        <v>13</v>
      </c>
    </row>
    <row r="34" spans="1:6" x14ac:dyDescent="0.45">
      <c r="A34" s="7">
        <v>400</v>
      </c>
      <c r="B34" s="8">
        <v>12</v>
      </c>
      <c r="C34" s="8">
        <v>5</v>
      </c>
      <c r="D34" s="8">
        <v>1</v>
      </c>
      <c r="E34" s="8"/>
      <c r="F34" s="8">
        <v>18</v>
      </c>
    </row>
    <row r="35" spans="1:6" x14ac:dyDescent="0.45">
      <c r="A35" s="7">
        <v>420</v>
      </c>
      <c r="B35" s="8">
        <v>1</v>
      </c>
      <c r="C35" s="8"/>
      <c r="D35" s="8">
        <v>1</v>
      </c>
      <c r="E35" s="8"/>
      <c r="F35" s="8">
        <v>2</v>
      </c>
    </row>
    <row r="36" spans="1:6" x14ac:dyDescent="0.45">
      <c r="A36" s="7">
        <v>450</v>
      </c>
      <c r="B36" s="8">
        <v>2</v>
      </c>
      <c r="C36" s="8">
        <v>3</v>
      </c>
      <c r="D36" s="8"/>
      <c r="E36" s="8"/>
      <c r="F36" s="8">
        <v>5</v>
      </c>
    </row>
    <row r="37" spans="1:6" x14ac:dyDescent="0.45">
      <c r="A37" s="7">
        <v>451</v>
      </c>
      <c r="B37" s="8">
        <v>1</v>
      </c>
      <c r="C37" s="8"/>
      <c r="D37" s="8"/>
      <c r="E37" s="8"/>
      <c r="F37" s="8">
        <v>1</v>
      </c>
    </row>
    <row r="38" spans="1:6" x14ac:dyDescent="0.45">
      <c r="A38" s="7">
        <v>480</v>
      </c>
      <c r="B38" s="8">
        <v>1</v>
      </c>
      <c r="C38" s="8"/>
      <c r="D38" s="8"/>
      <c r="E38" s="8"/>
      <c r="F38" s="8">
        <v>1</v>
      </c>
    </row>
    <row r="39" spans="1:6" x14ac:dyDescent="0.45">
      <c r="A39" s="7">
        <v>495</v>
      </c>
      <c r="B39" s="8">
        <v>1</v>
      </c>
      <c r="C39" s="8"/>
      <c r="D39" s="8"/>
      <c r="E39" s="8"/>
      <c r="F39" s="8">
        <v>1</v>
      </c>
    </row>
    <row r="40" spans="1:6" x14ac:dyDescent="0.45">
      <c r="A40" s="7">
        <v>500</v>
      </c>
      <c r="B40" s="8">
        <v>79</v>
      </c>
      <c r="C40" s="8">
        <v>33</v>
      </c>
      <c r="D40" s="8">
        <v>4</v>
      </c>
      <c r="E40" s="8">
        <v>3</v>
      </c>
      <c r="F40" s="8">
        <v>119</v>
      </c>
    </row>
    <row r="41" spans="1:6" x14ac:dyDescent="0.45">
      <c r="A41" s="7">
        <v>512</v>
      </c>
      <c r="B41" s="8"/>
      <c r="C41" s="8">
        <v>1</v>
      </c>
      <c r="D41" s="8"/>
      <c r="E41" s="8"/>
      <c r="F41" s="8">
        <v>1</v>
      </c>
    </row>
    <row r="42" spans="1:6" x14ac:dyDescent="0.45">
      <c r="A42" s="7">
        <v>515</v>
      </c>
      <c r="B42" s="8"/>
      <c r="C42" s="8"/>
      <c r="D42" s="8">
        <v>1</v>
      </c>
      <c r="E42" s="8"/>
      <c r="F42" s="8">
        <v>1</v>
      </c>
    </row>
    <row r="43" spans="1:6" x14ac:dyDescent="0.45">
      <c r="A43" s="7">
        <v>516</v>
      </c>
      <c r="B43" s="8"/>
      <c r="C43" s="8">
        <v>1</v>
      </c>
      <c r="D43" s="8"/>
      <c r="E43" s="8"/>
      <c r="F43" s="8">
        <v>1</v>
      </c>
    </row>
    <row r="44" spans="1:6" x14ac:dyDescent="0.45">
      <c r="A44" s="7">
        <v>525</v>
      </c>
      <c r="B44" s="8"/>
      <c r="C44" s="8">
        <v>1</v>
      </c>
      <c r="D44" s="8"/>
      <c r="E44" s="8"/>
      <c r="F44" s="8">
        <v>1</v>
      </c>
    </row>
    <row r="45" spans="1:6" x14ac:dyDescent="0.45">
      <c r="A45" s="7">
        <v>530</v>
      </c>
      <c r="B45" s="8"/>
      <c r="C45" s="8">
        <v>1</v>
      </c>
      <c r="D45" s="8"/>
      <c r="E45" s="8"/>
      <c r="F45" s="8">
        <v>1</v>
      </c>
    </row>
    <row r="46" spans="1:6" x14ac:dyDescent="0.45">
      <c r="A46" s="7">
        <v>550</v>
      </c>
      <c r="B46" s="8">
        <v>6</v>
      </c>
      <c r="C46" s="8">
        <v>4</v>
      </c>
      <c r="D46" s="8"/>
      <c r="E46" s="8"/>
      <c r="F46" s="8">
        <v>10</v>
      </c>
    </row>
    <row r="47" spans="1:6" x14ac:dyDescent="0.45">
      <c r="A47" s="7">
        <v>575</v>
      </c>
      <c r="B47" s="8"/>
      <c r="C47" s="8">
        <v>1</v>
      </c>
      <c r="D47" s="8"/>
      <c r="E47" s="8"/>
      <c r="F47" s="8">
        <v>1</v>
      </c>
    </row>
    <row r="48" spans="1:6" x14ac:dyDescent="0.45">
      <c r="A48" s="7">
        <v>600</v>
      </c>
      <c r="B48" s="8">
        <v>25</v>
      </c>
      <c r="C48" s="8">
        <v>7</v>
      </c>
      <c r="D48" s="8">
        <v>1</v>
      </c>
      <c r="E48" s="8"/>
      <c r="F48" s="8">
        <v>33</v>
      </c>
    </row>
    <row r="49" spans="1:6" x14ac:dyDescent="0.45">
      <c r="A49" s="7">
        <v>620</v>
      </c>
      <c r="B49" s="8">
        <v>1</v>
      </c>
      <c r="C49" s="8"/>
      <c r="D49" s="8">
        <v>1</v>
      </c>
      <c r="E49" s="8"/>
      <c r="F49" s="8">
        <v>2</v>
      </c>
    </row>
    <row r="50" spans="1:6" x14ac:dyDescent="0.45">
      <c r="A50" s="7">
        <v>650</v>
      </c>
      <c r="B50" s="8">
        <v>5</v>
      </c>
      <c r="C50" s="8">
        <v>1</v>
      </c>
      <c r="D50" s="8">
        <v>1</v>
      </c>
      <c r="E50" s="8"/>
      <c r="F50" s="8">
        <v>7</v>
      </c>
    </row>
    <row r="51" spans="1:6" x14ac:dyDescent="0.45">
      <c r="A51" s="7">
        <v>660</v>
      </c>
      <c r="B51" s="8">
        <v>1</v>
      </c>
      <c r="C51" s="8"/>
      <c r="D51" s="8"/>
      <c r="E51" s="8"/>
      <c r="F51" s="8">
        <v>1</v>
      </c>
    </row>
    <row r="52" spans="1:6" x14ac:dyDescent="0.45">
      <c r="A52" s="7">
        <v>666</v>
      </c>
      <c r="B52" s="8"/>
      <c r="C52" s="8">
        <v>1</v>
      </c>
      <c r="D52" s="8"/>
      <c r="E52" s="8"/>
      <c r="F52" s="8">
        <v>1</v>
      </c>
    </row>
    <row r="53" spans="1:6" x14ac:dyDescent="0.45">
      <c r="A53" s="7">
        <v>675</v>
      </c>
      <c r="B53" s="8">
        <v>1</v>
      </c>
      <c r="C53" s="8"/>
      <c r="D53" s="8"/>
      <c r="E53" s="8"/>
      <c r="F53" s="8">
        <v>1</v>
      </c>
    </row>
    <row r="54" spans="1:6" x14ac:dyDescent="0.45">
      <c r="A54" s="7">
        <v>678</v>
      </c>
      <c r="B54" s="8"/>
      <c r="C54" s="8">
        <v>1</v>
      </c>
      <c r="D54" s="8"/>
      <c r="E54" s="8"/>
      <c r="F54" s="8">
        <v>1</v>
      </c>
    </row>
    <row r="55" spans="1:6" x14ac:dyDescent="0.45">
      <c r="A55" s="7">
        <v>700</v>
      </c>
      <c r="B55" s="8">
        <v>14</v>
      </c>
      <c r="C55" s="8">
        <v>5</v>
      </c>
      <c r="D55" s="8"/>
      <c r="E55" s="8">
        <v>1</v>
      </c>
      <c r="F55" s="8">
        <v>20</v>
      </c>
    </row>
    <row r="56" spans="1:6" x14ac:dyDescent="0.45">
      <c r="A56" s="7">
        <v>740</v>
      </c>
      <c r="B56" s="8">
        <v>1</v>
      </c>
      <c r="C56" s="8"/>
      <c r="D56" s="8"/>
      <c r="E56" s="8"/>
      <c r="F56" s="8">
        <v>1</v>
      </c>
    </row>
    <row r="57" spans="1:6" x14ac:dyDescent="0.45">
      <c r="A57" s="7">
        <v>745</v>
      </c>
      <c r="B57" s="8">
        <v>1</v>
      </c>
      <c r="C57" s="8"/>
      <c r="D57" s="8"/>
      <c r="E57" s="8"/>
      <c r="F57" s="8">
        <v>1</v>
      </c>
    </row>
    <row r="58" spans="1:6" x14ac:dyDescent="0.45">
      <c r="A58" s="7">
        <v>750</v>
      </c>
      <c r="B58" s="8">
        <v>17</v>
      </c>
      <c r="C58" s="8">
        <v>12</v>
      </c>
      <c r="D58" s="8"/>
      <c r="E58" s="8"/>
      <c r="F58" s="8">
        <v>29</v>
      </c>
    </row>
    <row r="59" spans="1:6" x14ac:dyDescent="0.45">
      <c r="A59" s="7">
        <v>773</v>
      </c>
      <c r="B59" s="8">
        <v>1</v>
      </c>
      <c r="C59" s="8"/>
      <c r="D59" s="8"/>
      <c r="E59" s="8"/>
      <c r="F59" s="8">
        <v>1</v>
      </c>
    </row>
    <row r="60" spans="1:6" x14ac:dyDescent="0.45">
      <c r="A60" s="7">
        <v>777</v>
      </c>
      <c r="B60" s="8"/>
      <c r="C60" s="8"/>
      <c r="D60" s="8"/>
      <c r="E60" s="8">
        <v>1</v>
      </c>
      <c r="F60" s="8">
        <v>1</v>
      </c>
    </row>
    <row r="61" spans="1:6" x14ac:dyDescent="0.45">
      <c r="A61" s="7">
        <v>780</v>
      </c>
      <c r="B61" s="8"/>
      <c r="C61" s="8"/>
      <c r="D61" s="8">
        <v>1</v>
      </c>
      <c r="E61" s="8"/>
      <c r="F61" s="8">
        <v>1</v>
      </c>
    </row>
    <row r="62" spans="1:6" x14ac:dyDescent="0.45">
      <c r="A62" s="7">
        <v>800</v>
      </c>
      <c r="B62" s="8">
        <v>21</v>
      </c>
      <c r="C62" s="8">
        <v>5</v>
      </c>
      <c r="D62" s="8"/>
      <c r="E62" s="8"/>
      <c r="F62" s="8">
        <v>26</v>
      </c>
    </row>
    <row r="63" spans="1:6" x14ac:dyDescent="0.45">
      <c r="A63" s="7">
        <v>839</v>
      </c>
      <c r="B63" s="8">
        <v>1</v>
      </c>
      <c r="C63" s="8"/>
      <c r="D63" s="8"/>
      <c r="E63" s="8"/>
      <c r="F63" s="8">
        <v>1</v>
      </c>
    </row>
    <row r="64" spans="1:6" x14ac:dyDescent="0.45">
      <c r="A64" s="7">
        <v>850</v>
      </c>
      <c r="B64" s="8">
        <v>5</v>
      </c>
      <c r="C64" s="8">
        <v>3</v>
      </c>
      <c r="D64" s="8"/>
      <c r="E64" s="8"/>
      <c r="F64" s="8">
        <v>8</v>
      </c>
    </row>
    <row r="65" spans="1:6" x14ac:dyDescent="0.45">
      <c r="A65" s="7">
        <v>900</v>
      </c>
      <c r="B65" s="8">
        <v>10</v>
      </c>
      <c r="C65" s="8">
        <v>2</v>
      </c>
      <c r="D65" s="8"/>
      <c r="E65" s="8"/>
      <c r="F65" s="8">
        <v>12</v>
      </c>
    </row>
    <row r="66" spans="1:6" x14ac:dyDescent="0.45">
      <c r="A66" s="7">
        <v>911</v>
      </c>
      <c r="B66" s="8"/>
      <c r="C66" s="8"/>
      <c r="D66" s="8">
        <v>1</v>
      </c>
      <c r="E66" s="8"/>
      <c r="F66" s="8">
        <v>1</v>
      </c>
    </row>
    <row r="67" spans="1:6" x14ac:dyDescent="0.45">
      <c r="A67" s="7">
        <v>930</v>
      </c>
      <c r="B67" s="8">
        <v>1</v>
      </c>
      <c r="C67" s="8"/>
      <c r="D67" s="8"/>
      <c r="E67" s="8"/>
      <c r="F67" s="8">
        <v>1</v>
      </c>
    </row>
    <row r="68" spans="1:6" x14ac:dyDescent="0.45">
      <c r="A68" s="7">
        <v>960</v>
      </c>
      <c r="B68" s="8">
        <v>1</v>
      </c>
      <c r="C68" s="8"/>
      <c r="D68" s="8"/>
      <c r="E68" s="8"/>
      <c r="F68" s="8">
        <v>1</v>
      </c>
    </row>
    <row r="69" spans="1:6" x14ac:dyDescent="0.45">
      <c r="A69" s="7">
        <v>978</v>
      </c>
      <c r="B69" s="8">
        <v>1</v>
      </c>
      <c r="C69" s="8"/>
      <c r="D69" s="8"/>
      <c r="E69" s="8"/>
      <c r="F69" s="8">
        <v>1</v>
      </c>
    </row>
    <row r="70" spans="1:6" x14ac:dyDescent="0.45">
      <c r="A70" s="7">
        <v>999</v>
      </c>
      <c r="B70" s="8">
        <v>2</v>
      </c>
      <c r="C70" s="8"/>
      <c r="D70" s="8"/>
      <c r="E70" s="8"/>
      <c r="F70" s="8">
        <v>2</v>
      </c>
    </row>
    <row r="71" spans="1:6" x14ac:dyDescent="0.45">
      <c r="A71" s="7">
        <v>1000</v>
      </c>
      <c r="B71" s="8">
        <v>116</v>
      </c>
      <c r="C71" s="8">
        <v>63</v>
      </c>
      <c r="D71" s="8">
        <v>8</v>
      </c>
      <c r="E71" s="8">
        <v>2</v>
      </c>
      <c r="F71" s="8">
        <v>189</v>
      </c>
    </row>
    <row r="72" spans="1:6" x14ac:dyDescent="0.45">
      <c r="A72" s="7">
        <v>1010</v>
      </c>
      <c r="B72" s="8"/>
      <c r="C72" s="8">
        <v>1</v>
      </c>
      <c r="D72" s="8"/>
      <c r="E72" s="8"/>
      <c r="F72" s="8">
        <v>1</v>
      </c>
    </row>
    <row r="73" spans="1:6" x14ac:dyDescent="0.45">
      <c r="A73" s="7">
        <v>1050</v>
      </c>
      <c r="B73" s="8">
        <v>2</v>
      </c>
      <c r="C73" s="8"/>
      <c r="D73" s="8"/>
      <c r="E73" s="8"/>
      <c r="F73" s="8">
        <v>2</v>
      </c>
    </row>
    <row r="74" spans="1:6" x14ac:dyDescent="0.45">
      <c r="A74" s="7">
        <v>1070</v>
      </c>
      <c r="B74" s="8">
        <v>1</v>
      </c>
      <c r="C74" s="8"/>
      <c r="D74" s="8"/>
      <c r="E74" s="8"/>
      <c r="F74" s="8">
        <v>1</v>
      </c>
    </row>
    <row r="75" spans="1:6" x14ac:dyDescent="0.45">
      <c r="A75" s="7">
        <v>1100</v>
      </c>
      <c r="B75" s="8">
        <v>8</v>
      </c>
      <c r="C75" s="8">
        <v>2</v>
      </c>
      <c r="D75" s="8">
        <v>1</v>
      </c>
      <c r="E75" s="8"/>
      <c r="F75" s="8">
        <v>11</v>
      </c>
    </row>
    <row r="76" spans="1:6" x14ac:dyDescent="0.45">
      <c r="A76" s="7">
        <v>1110</v>
      </c>
      <c r="B76" s="8"/>
      <c r="C76" s="8">
        <v>1</v>
      </c>
      <c r="D76" s="8"/>
      <c r="E76" s="8"/>
      <c r="F76" s="8">
        <v>1</v>
      </c>
    </row>
    <row r="77" spans="1:6" x14ac:dyDescent="0.45">
      <c r="A77" s="7">
        <v>1150</v>
      </c>
      <c r="B77" s="8">
        <v>1</v>
      </c>
      <c r="C77" s="8">
        <v>1</v>
      </c>
      <c r="D77" s="8"/>
      <c r="E77" s="8"/>
      <c r="F77" s="8">
        <v>2</v>
      </c>
    </row>
    <row r="78" spans="1:6" x14ac:dyDescent="0.45">
      <c r="A78" s="7">
        <v>1200</v>
      </c>
      <c r="B78" s="8">
        <v>28</v>
      </c>
      <c r="C78" s="8">
        <v>12</v>
      </c>
      <c r="D78" s="8">
        <v>2</v>
      </c>
      <c r="E78" s="8"/>
      <c r="F78" s="8">
        <v>42</v>
      </c>
    </row>
    <row r="79" spans="1:6" x14ac:dyDescent="0.45">
      <c r="A79" s="7">
        <v>1250</v>
      </c>
      <c r="B79" s="8">
        <v>6</v>
      </c>
      <c r="C79" s="8">
        <v>4</v>
      </c>
      <c r="D79" s="8"/>
      <c r="E79" s="8">
        <v>1</v>
      </c>
      <c r="F79" s="8">
        <v>11</v>
      </c>
    </row>
    <row r="80" spans="1:6" x14ac:dyDescent="0.45">
      <c r="A80" s="7">
        <v>1300</v>
      </c>
      <c r="B80" s="8">
        <v>7</v>
      </c>
      <c r="C80" s="8">
        <v>1</v>
      </c>
      <c r="D80" s="8"/>
      <c r="E80" s="8"/>
      <c r="F80" s="8">
        <v>8</v>
      </c>
    </row>
    <row r="81" spans="1:6" x14ac:dyDescent="0.45">
      <c r="A81" s="7">
        <v>1328</v>
      </c>
      <c r="B81" s="8">
        <v>1</v>
      </c>
      <c r="C81" s="8"/>
      <c r="D81" s="8"/>
      <c r="E81" s="8"/>
      <c r="F81" s="8">
        <v>1</v>
      </c>
    </row>
    <row r="82" spans="1:6" x14ac:dyDescent="0.45">
      <c r="A82" s="7">
        <v>1350</v>
      </c>
      <c r="B82" s="8">
        <v>1</v>
      </c>
      <c r="C82" s="8"/>
      <c r="D82" s="8"/>
      <c r="E82" s="8"/>
      <c r="F82" s="8">
        <v>1</v>
      </c>
    </row>
    <row r="83" spans="1:6" x14ac:dyDescent="0.45">
      <c r="A83" s="7">
        <v>1385</v>
      </c>
      <c r="B83" s="8">
        <v>1</v>
      </c>
      <c r="C83" s="8"/>
      <c r="D83" s="8"/>
      <c r="E83" s="8"/>
      <c r="F83" s="8">
        <v>1</v>
      </c>
    </row>
    <row r="84" spans="1:6" x14ac:dyDescent="0.45">
      <c r="A84" s="7">
        <v>1395</v>
      </c>
      <c r="B84" s="8">
        <v>1</v>
      </c>
      <c r="C84" s="8"/>
      <c r="D84" s="8"/>
      <c r="E84" s="8"/>
      <c r="F84" s="8">
        <v>1</v>
      </c>
    </row>
    <row r="85" spans="1:6" x14ac:dyDescent="0.45">
      <c r="A85" s="7">
        <v>1400</v>
      </c>
      <c r="B85" s="8">
        <v>2</v>
      </c>
      <c r="C85" s="8">
        <v>2</v>
      </c>
      <c r="D85" s="8"/>
      <c r="E85" s="8"/>
      <c r="F85" s="8">
        <v>4</v>
      </c>
    </row>
    <row r="86" spans="1:6" x14ac:dyDescent="0.45">
      <c r="A86" s="7">
        <v>1450</v>
      </c>
      <c r="B86" s="8">
        <v>1</v>
      </c>
      <c r="C86" s="8"/>
      <c r="D86" s="8"/>
      <c r="E86" s="8"/>
      <c r="F86" s="8">
        <v>1</v>
      </c>
    </row>
    <row r="87" spans="1:6" x14ac:dyDescent="0.45">
      <c r="A87" s="7">
        <v>1500</v>
      </c>
      <c r="B87" s="8">
        <v>98</v>
      </c>
      <c r="C87" s="8">
        <v>36</v>
      </c>
      <c r="D87" s="8">
        <v>6</v>
      </c>
      <c r="E87" s="8">
        <v>1</v>
      </c>
      <c r="F87" s="8">
        <v>141</v>
      </c>
    </row>
    <row r="88" spans="1:6" x14ac:dyDescent="0.45">
      <c r="A88" s="7">
        <v>1550</v>
      </c>
      <c r="B88" s="8">
        <v>1</v>
      </c>
      <c r="C88" s="8"/>
      <c r="D88" s="8"/>
      <c r="E88" s="8"/>
      <c r="F88" s="8">
        <v>1</v>
      </c>
    </row>
    <row r="89" spans="1:6" x14ac:dyDescent="0.45">
      <c r="A89" s="7">
        <v>1551</v>
      </c>
      <c r="B89" s="8">
        <v>1</v>
      </c>
      <c r="C89" s="8"/>
      <c r="D89" s="8"/>
      <c r="E89" s="8"/>
      <c r="F89" s="8">
        <v>1</v>
      </c>
    </row>
    <row r="90" spans="1:6" x14ac:dyDescent="0.45">
      <c r="A90" s="7">
        <v>1570</v>
      </c>
      <c r="B90" s="8">
        <v>1</v>
      </c>
      <c r="C90" s="8"/>
      <c r="D90" s="8"/>
      <c r="E90" s="8"/>
      <c r="F90" s="8">
        <v>1</v>
      </c>
    </row>
    <row r="91" spans="1:6" x14ac:dyDescent="0.45">
      <c r="A91" s="7">
        <v>1570.79</v>
      </c>
      <c r="B91" s="8">
        <v>1</v>
      </c>
      <c r="C91" s="8"/>
      <c r="D91" s="8"/>
      <c r="E91" s="8"/>
      <c r="F91" s="8">
        <v>1</v>
      </c>
    </row>
    <row r="92" spans="1:6" x14ac:dyDescent="0.45">
      <c r="A92" s="7">
        <v>1600</v>
      </c>
      <c r="B92" s="8">
        <v>4</v>
      </c>
      <c r="C92" s="8">
        <v>3</v>
      </c>
      <c r="D92" s="8"/>
      <c r="E92" s="8"/>
      <c r="F92" s="8">
        <v>7</v>
      </c>
    </row>
    <row r="93" spans="1:6" x14ac:dyDescent="0.45">
      <c r="A93" s="7">
        <v>1650</v>
      </c>
      <c r="B93" s="8">
        <v>3</v>
      </c>
      <c r="C93" s="8">
        <v>1</v>
      </c>
      <c r="D93" s="8"/>
      <c r="E93" s="8"/>
      <c r="F93" s="8">
        <v>4</v>
      </c>
    </row>
    <row r="94" spans="1:6" x14ac:dyDescent="0.45">
      <c r="A94" s="7">
        <v>1680</v>
      </c>
      <c r="B94" s="8"/>
      <c r="C94" s="8"/>
      <c r="D94" s="8">
        <v>1</v>
      </c>
      <c r="E94" s="8"/>
      <c r="F94" s="8">
        <v>1</v>
      </c>
    </row>
    <row r="95" spans="1:6" x14ac:dyDescent="0.45">
      <c r="A95" s="7">
        <v>1700</v>
      </c>
      <c r="B95" s="8">
        <v>4</v>
      </c>
      <c r="C95" s="8">
        <v>1</v>
      </c>
      <c r="D95" s="8"/>
      <c r="E95" s="8"/>
      <c r="F95" s="8">
        <v>5</v>
      </c>
    </row>
    <row r="96" spans="1:6" x14ac:dyDescent="0.45">
      <c r="A96" s="7">
        <v>1750</v>
      </c>
      <c r="B96" s="8">
        <v>4</v>
      </c>
      <c r="C96" s="8">
        <v>2</v>
      </c>
      <c r="D96" s="8">
        <v>2</v>
      </c>
      <c r="E96" s="8"/>
      <c r="F96" s="8">
        <v>8</v>
      </c>
    </row>
    <row r="97" spans="1:6" x14ac:dyDescent="0.45">
      <c r="A97" s="7">
        <v>1800</v>
      </c>
      <c r="B97" s="8">
        <v>11</v>
      </c>
      <c r="C97" s="8">
        <v>1</v>
      </c>
      <c r="D97" s="8"/>
      <c r="E97" s="8"/>
      <c r="F97" s="8">
        <v>12</v>
      </c>
    </row>
    <row r="98" spans="1:6" x14ac:dyDescent="0.45">
      <c r="A98" s="7">
        <v>1850</v>
      </c>
      <c r="B98" s="8"/>
      <c r="C98" s="8">
        <v>1</v>
      </c>
      <c r="D98" s="8"/>
      <c r="E98" s="8"/>
      <c r="F98" s="8">
        <v>1</v>
      </c>
    </row>
    <row r="99" spans="1:6" x14ac:dyDescent="0.45">
      <c r="A99" s="7">
        <v>1897</v>
      </c>
      <c r="B99" s="8"/>
      <c r="C99" s="8"/>
      <c r="D99" s="8">
        <v>1</v>
      </c>
      <c r="E99" s="8"/>
      <c r="F99" s="8">
        <v>1</v>
      </c>
    </row>
    <row r="100" spans="1:6" x14ac:dyDescent="0.45">
      <c r="A100" s="7">
        <v>1900</v>
      </c>
      <c r="B100" s="8">
        <v>2</v>
      </c>
      <c r="C100" s="8">
        <v>1</v>
      </c>
      <c r="D100" s="8"/>
      <c r="E100" s="8"/>
      <c r="F100" s="8">
        <v>3</v>
      </c>
    </row>
    <row r="101" spans="1:6" x14ac:dyDescent="0.45">
      <c r="A101" s="7">
        <v>1930</v>
      </c>
      <c r="B101" s="8"/>
      <c r="C101" s="8">
        <v>1</v>
      </c>
      <c r="D101" s="8"/>
      <c r="E101" s="8"/>
      <c r="F101" s="8">
        <v>1</v>
      </c>
    </row>
    <row r="102" spans="1:6" x14ac:dyDescent="0.45">
      <c r="A102" s="7">
        <v>1960</v>
      </c>
      <c r="B102" s="8">
        <v>1</v>
      </c>
      <c r="C102" s="8"/>
      <c r="D102" s="8"/>
      <c r="E102" s="8"/>
      <c r="F102" s="8">
        <v>1</v>
      </c>
    </row>
    <row r="103" spans="1:6" x14ac:dyDescent="0.45">
      <c r="A103" s="7">
        <v>1964.47</v>
      </c>
      <c r="B103" s="8">
        <v>1</v>
      </c>
      <c r="C103" s="8"/>
      <c r="D103" s="8"/>
      <c r="E103" s="8"/>
      <c r="F103" s="8">
        <v>1</v>
      </c>
    </row>
    <row r="104" spans="1:6" x14ac:dyDescent="0.45">
      <c r="A104" s="7">
        <v>1999</v>
      </c>
      <c r="B104" s="8"/>
      <c r="C104" s="8">
        <v>1</v>
      </c>
      <c r="D104" s="8"/>
      <c r="E104" s="8"/>
      <c r="F104" s="8">
        <v>1</v>
      </c>
    </row>
    <row r="105" spans="1:6" x14ac:dyDescent="0.45">
      <c r="A105" s="7">
        <v>2000</v>
      </c>
      <c r="B105" s="8">
        <v>153</v>
      </c>
      <c r="C105" s="8">
        <v>56</v>
      </c>
      <c r="D105" s="8">
        <v>7</v>
      </c>
      <c r="E105" s="8"/>
      <c r="F105" s="8">
        <v>216</v>
      </c>
    </row>
    <row r="106" spans="1:6" x14ac:dyDescent="0.45">
      <c r="A106" s="7">
        <v>2001</v>
      </c>
      <c r="B106" s="8">
        <v>1</v>
      </c>
      <c r="C106" s="8"/>
      <c r="D106" s="8"/>
      <c r="E106" s="8"/>
      <c r="F106" s="8">
        <v>1</v>
      </c>
    </row>
    <row r="107" spans="1:6" x14ac:dyDescent="0.45">
      <c r="A107" s="7">
        <v>2100</v>
      </c>
      <c r="B107" s="8">
        <v>4</v>
      </c>
      <c r="C107" s="8">
        <v>3</v>
      </c>
      <c r="D107" s="8"/>
      <c r="E107" s="8"/>
      <c r="F107" s="8">
        <v>7</v>
      </c>
    </row>
    <row r="108" spans="1:6" x14ac:dyDescent="0.45">
      <c r="A108" s="7">
        <v>2200</v>
      </c>
      <c r="B108" s="8">
        <v>8</v>
      </c>
      <c r="C108" s="8">
        <v>4</v>
      </c>
      <c r="D108" s="8"/>
      <c r="E108" s="8"/>
      <c r="F108" s="8">
        <v>12</v>
      </c>
    </row>
    <row r="109" spans="1:6" x14ac:dyDescent="0.45">
      <c r="A109" s="7">
        <v>2220</v>
      </c>
      <c r="B109" s="8">
        <v>1</v>
      </c>
      <c r="C109" s="8"/>
      <c r="D109" s="8"/>
      <c r="E109" s="8"/>
      <c r="F109" s="8">
        <v>1</v>
      </c>
    </row>
    <row r="110" spans="1:6" x14ac:dyDescent="0.45">
      <c r="A110" s="7">
        <v>2224</v>
      </c>
      <c r="B110" s="8"/>
      <c r="C110" s="8">
        <v>1</v>
      </c>
      <c r="D110" s="8"/>
      <c r="E110" s="8"/>
      <c r="F110" s="8">
        <v>1</v>
      </c>
    </row>
    <row r="111" spans="1:6" x14ac:dyDescent="0.45">
      <c r="A111" s="7">
        <v>2250</v>
      </c>
      <c r="B111" s="8">
        <v>1</v>
      </c>
      <c r="C111" s="8">
        <v>1</v>
      </c>
      <c r="D111" s="8"/>
      <c r="E111" s="8"/>
      <c r="F111" s="8">
        <v>2</v>
      </c>
    </row>
    <row r="112" spans="1:6" x14ac:dyDescent="0.45">
      <c r="A112" s="7">
        <v>2300</v>
      </c>
      <c r="B112" s="8">
        <v>4</v>
      </c>
      <c r="C112" s="8"/>
      <c r="D112" s="8"/>
      <c r="E112" s="8"/>
      <c r="F112" s="8">
        <v>4</v>
      </c>
    </row>
    <row r="113" spans="1:6" x14ac:dyDescent="0.45">
      <c r="A113" s="7">
        <v>2350</v>
      </c>
      <c r="B113" s="8">
        <v>1</v>
      </c>
      <c r="C113" s="8"/>
      <c r="D113" s="8"/>
      <c r="E113" s="8"/>
      <c r="F113" s="8">
        <v>1</v>
      </c>
    </row>
    <row r="114" spans="1:6" x14ac:dyDescent="0.45">
      <c r="A114" s="7">
        <v>2400</v>
      </c>
      <c r="B114" s="8">
        <v>3</v>
      </c>
      <c r="C114" s="8">
        <v>1</v>
      </c>
      <c r="D114" s="8"/>
      <c r="E114" s="8">
        <v>1</v>
      </c>
      <c r="F114" s="8">
        <v>5</v>
      </c>
    </row>
    <row r="115" spans="1:6" x14ac:dyDescent="0.45">
      <c r="A115" s="7">
        <v>2413</v>
      </c>
      <c r="B115" s="8"/>
      <c r="C115" s="8">
        <v>1</v>
      </c>
      <c r="D115" s="8"/>
      <c r="E115" s="8"/>
      <c r="F115" s="8">
        <v>1</v>
      </c>
    </row>
    <row r="116" spans="1:6" x14ac:dyDescent="0.45">
      <c r="A116" s="7">
        <v>2450</v>
      </c>
      <c r="B116" s="8">
        <v>1</v>
      </c>
      <c r="C116" s="8"/>
      <c r="D116" s="8"/>
      <c r="E116" s="8"/>
      <c r="F116" s="8">
        <v>1</v>
      </c>
    </row>
    <row r="117" spans="1:6" x14ac:dyDescent="0.45">
      <c r="A117" s="7">
        <v>2468</v>
      </c>
      <c r="B117" s="8">
        <v>1</v>
      </c>
      <c r="C117" s="8"/>
      <c r="D117" s="8"/>
      <c r="E117" s="8"/>
      <c r="F117" s="8">
        <v>1</v>
      </c>
    </row>
    <row r="118" spans="1:6" x14ac:dyDescent="0.45">
      <c r="A118" s="7">
        <v>2500</v>
      </c>
      <c r="B118" s="8">
        <v>100</v>
      </c>
      <c r="C118" s="8">
        <v>45</v>
      </c>
      <c r="D118" s="8">
        <v>8</v>
      </c>
      <c r="E118" s="8">
        <v>1</v>
      </c>
      <c r="F118" s="8">
        <v>154</v>
      </c>
    </row>
    <row r="119" spans="1:6" x14ac:dyDescent="0.45">
      <c r="A119" s="7">
        <v>2550</v>
      </c>
      <c r="B119" s="8">
        <v>1</v>
      </c>
      <c r="C119" s="8"/>
      <c r="D119" s="8"/>
      <c r="E119" s="8"/>
      <c r="F119" s="8">
        <v>1</v>
      </c>
    </row>
    <row r="120" spans="1:6" x14ac:dyDescent="0.45">
      <c r="A120" s="7">
        <v>2560</v>
      </c>
      <c r="B120" s="8">
        <v>1</v>
      </c>
      <c r="C120" s="8"/>
      <c r="D120" s="8"/>
      <c r="E120" s="8"/>
      <c r="F120" s="8">
        <v>1</v>
      </c>
    </row>
    <row r="121" spans="1:6" x14ac:dyDescent="0.45">
      <c r="A121" s="7">
        <v>2600</v>
      </c>
      <c r="B121" s="8">
        <v>4</v>
      </c>
      <c r="C121" s="8"/>
      <c r="D121" s="8"/>
      <c r="E121" s="8"/>
      <c r="F121" s="8">
        <v>4</v>
      </c>
    </row>
    <row r="122" spans="1:6" x14ac:dyDescent="0.45">
      <c r="A122" s="7">
        <v>2658</v>
      </c>
      <c r="B122" s="8">
        <v>1</v>
      </c>
      <c r="C122" s="8"/>
      <c r="D122" s="8"/>
      <c r="E122" s="8"/>
      <c r="F122" s="8">
        <v>1</v>
      </c>
    </row>
    <row r="123" spans="1:6" x14ac:dyDescent="0.45">
      <c r="A123" s="7">
        <v>2700</v>
      </c>
      <c r="B123" s="8">
        <v>3</v>
      </c>
      <c r="C123" s="8">
        <v>1</v>
      </c>
      <c r="D123" s="8"/>
      <c r="E123" s="8">
        <v>1</v>
      </c>
      <c r="F123" s="8">
        <v>5</v>
      </c>
    </row>
    <row r="124" spans="1:6" x14ac:dyDescent="0.45">
      <c r="A124" s="7">
        <v>2725</v>
      </c>
      <c r="B124" s="8"/>
      <c r="C124" s="8">
        <v>1</v>
      </c>
      <c r="D124" s="8"/>
      <c r="E124" s="8"/>
      <c r="F124" s="8">
        <v>1</v>
      </c>
    </row>
    <row r="125" spans="1:6" x14ac:dyDescent="0.45">
      <c r="A125" s="7">
        <v>2750</v>
      </c>
      <c r="B125" s="8">
        <v>3</v>
      </c>
      <c r="C125" s="8">
        <v>2</v>
      </c>
      <c r="D125" s="8">
        <v>1</v>
      </c>
      <c r="E125" s="8">
        <v>1</v>
      </c>
      <c r="F125" s="8">
        <v>7</v>
      </c>
    </row>
    <row r="126" spans="1:6" x14ac:dyDescent="0.45">
      <c r="A126" s="7">
        <v>2800</v>
      </c>
      <c r="B126" s="8">
        <v>8</v>
      </c>
      <c r="C126" s="8">
        <v>2</v>
      </c>
      <c r="D126" s="8"/>
      <c r="E126" s="8"/>
      <c r="F126" s="8">
        <v>10</v>
      </c>
    </row>
    <row r="127" spans="1:6" x14ac:dyDescent="0.45">
      <c r="A127" s="7">
        <v>2820</v>
      </c>
      <c r="B127" s="8">
        <v>1</v>
      </c>
      <c r="C127" s="8"/>
      <c r="D127" s="8"/>
      <c r="E127" s="8"/>
      <c r="F127" s="8">
        <v>1</v>
      </c>
    </row>
    <row r="128" spans="1:6" x14ac:dyDescent="0.45">
      <c r="A128" s="7">
        <v>2825</v>
      </c>
      <c r="B128" s="8"/>
      <c r="C128" s="8">
        <v>1</v>
      </c>
      <c r="D128" s="8"/>
      <c r="E128" s="8"/>
      <c r="F128" s="8">
        <v>1</v>
      </c>
    </row>
    <row r="129" spans="1:6" x14ac:dyDescent="0.45">
      <c r="A129" s="7">
        <v>2827</v>
      </c>
      <c r="B129" s="8">
        <v>1</v>
      </c>
      <c r="C129" s="8"/>
      <c r="D129" s="8"/>
      <c r="E129" s="8"/>
      <c r="F129" s="8">
        <v>1</v>
      </c>
    </row>
    <row r="130" spans="1:6" x14ac:dyDescent="0.45">
      <c r="A130" s="7">
        <v>2880</v>
      </c>
      <c r="B130" s="8"/>
      <c r="C130" s="8">
        <v>1</v>
      </c>
      <c r="D130" s="8"/>
      <c r="E130" s="8"/>
      <c r="F130" s="8">
        <v>1</v>
      </c>
    </row>
    <row r="131" spans="1:6" x14ac:dyDescent="0.45">
      <c r="A131" s="7">
        <v>2885</v>
      </c>
      <c r="B131" s="8"/>
      <c r="C131" s="8">
        <v>1</v>
      </c>
      <c r="D131" s="8"/>
      <c r="E131" s="8"/>
      <c r="F131" s="8">
        <v>1</v>
      </c>
    </row>
    <row r="132" spans="1:6" x14ac:dyDescent="0.45">
      <c r="A132" s="7">
        <v>2888</v>
      </c>
      <c r="B132" s="8"/>
      <c r="C132" s="8">
        <v>1</v>
      </c>
      <c r="D132" s="8"/>
      <c r="E132" s="8"/>
      <c r="F132" s="8">
        <v>1</v>
      </c>
    </row>
    <row r="133" spans="1:6" x14ac:dyDescent="0.45">
      <c r="A133" s="7">
        <v>2900</v>
      </c>
      <c r="B133" s="8">
        <v>1</v>
      </c>
      <c r="C133" s="8">
        <v>2</v>
      </c>
      <c r="D133" s="8"/>
      <c r="E133" s="8"/>
      <c r="F133" s="8">
        <v>3</v>
      </c>
    </row>
    <row r="134" spans="1:6" x14ac:dyDescent="0.45">
      <c r="A134" s="7">
        <v>2987</v>
      </c>
      <c r="B134" s="8">
        <v>1</v>
      </c>
      <c r="C134" s="8"/>
      <c r="D134" s="8"/>
      <c r="E134" s="8"/>
      <c r="F134" s="8">
        <v>1</v>
      </c>
    </row>
    <row r="135" spans="1:6" x14ac:dyDescent="0.45">
      <c r="A135" s="7">
        <v>2995</v>
      </c>
      <c r="B135" s="8"/>
      <c r="C135" s="8"/>
      <c r="D135" s="8">
        <v>1</v>
      </c>
      <c r="E135" s="8"/>
      <c r="F135" s="8">
        <v>1</v>
      </c>
    </row>
    <row r="136" spans="1:6" x14ac:dyDescent="0.45">
      <c r="A136" s="7">
        <v>3000</v>
      </c>
      <c r="B136" s="8">
        <v>120</v>
      </c>
      <c r="C136" s="8">
        <v>68</v>
      </c>
      <c r="D136" s="8">
        <v>9</v>
      </c>
      <c r="E136" s="8">
        <v>1</v>
      </c>
      <c r="F136" s="8">
        <v>198</v>
      </c>
    </row>
    <row r="137" spans="1:6" x14ac:dyDescent="0.45">
      <c r="A137" s="7">
        <v>3100</v>
      </c>
      <c r="B137" s="8">
        <v>2</v>
      </c>
      <c r="C137" s="8"/>
      <c r="D137" s="8"/>
      <c r="E137" s="8"/>
      <c r="F137" s="8">
        <v>2</v>
      </c>
    </row>
    <row r="138" spans="1:6" x14ac:dyDescent="0.45">
      <c r="A138" s="7">
        <v>3152</v>
      </c>
      <c r="B138" s="8"/>
      <c r="C138" s="8">
        <v>1</v>
      </c>
      <c r="D138" s="8"/>
      <c r="E138" s="8"/>
      <c r="F138" s="8">
        <v>1</v>
      </c>
    </row>
    <row r="139" spans="1:6" x14ac:dyDescent="0.45">
      <c r="A139" s="7">
        <v>3200</v>
      </c>
      <c r="B139" s="8">
        <v>6</v>
      </c>
      <c r="C139" s="8">
        <v>2</v>
      </c>
      <c r="D139" s="8"/>
      <c r="E139" s="8"/>
      <c r="F139" s="8">
        <v>8</v>
      </c>
    </row>
    <row r="140" spans="1:6" x14ac:dyDescent="0.45">
      <c r="A140" s="7">
        <v>3250</v>
      </c>
      <c r="B140" s="8">
        <v>1</v>
      </c>
      <c r="C140" s="8">
        <v>3</v>
      </c>
      <c r="D140" s="8"/>
      <c r="E140" s="8"/>
      <c r="F140" s="8">
        <v>4</v>
      </c>
    </row>
    <row r="141" spans="1:6" x14ac:dyDescent="0.45">
      <c r="A141" s="7">
        <v>3255</v>
      </c>
      <c r="B141" s="8"/>
      <c r="C141" s="8">
        <v>1</v>
      </c>
      <c r="D141" s="8"/>
      <c r="E141" s="8"/>
      <c r="F141" s="8">
        <v>1</v>
      </c>
    </row>
    <row r="142" spans="1:6" x14ac:dyDescent="0.45">
      <c r="A142" s="7">
        <v>3265</v>
      </c>
      <c r="B142" s="8"/>
      <c r="C142" s="8">
        <v>1</v>
      </c>
      <c r="D142" s="8"/>
      <c r="E142" s="8"/>
      <c r="F142" s="8">
        <v>1</v>
      </c>
    </row>
    <row r="143" spans="1:6" x14ac:dyDescent="0.45">
      <c r="A143" s="7">
        <v>3274</v>
      </c>
      <c r="B143" s="8"/>
      <c r="C143" s="8">
        <v>1</v>
      </c>
      <c r="D143" s="8"/>
      <c r="E143" s="8"/>
      <c r="F143" s="8">
        <v>1</v>
      </c>
    </row>
    <row r="144" spans="1:6" x14ac:dyDescent="0.45">
      <c r="A144" s="7">
        <v>3300</v>
      </c>
      <c r="B144" s="8">
        <v>7</v>
      </c>
      <c r="C144" s="8">
        <v>4</v>
      </c>
      <c r="D144" s="8"/>
      <c r="E144" s="8"/>
      <c r="F144" s="8">
        <v>11</v>
      </c>
    </row>
    <row r="145" spans="1:6" x14ac:dyDescent="0.45">
      <c r="A145" s="7">
        <v>3333</v>
      </c>
      <c r="B145" s="8"/>
      <c r="C145" s="8"/>
      <c r="D145" s="8">
        <v>1</v>
      </c>
      <c r="E145" s="8"/>
      <c r="F145" s="8">
        <v>1</v>
      </c>
    </row>
    <row r="146" spans="1:6" x14ac:dyDescent="0.45">
      <c r="A146" s="7">
        <v>3350</v>
      </c>
      <c r="B146" s="8">
        <v>3</v>
      </c>
      <c r="C146" s="8"/>
      <c r="D146" s="8"/>
      <c r="E146" s="8"/>
      <c r="F146" s="8">
        <v>3</v>
      </c>
    </row>
    <row r="147" spans="1:6" x14ac:dyDescent="0.45">
      <c r="A147" s="7">
        <v>3400</v>
      </c>
      <c r="B147" s="8">
        <v>5</v>
      </c>
      <c r="C147" s="8"/>
      <c r="D147" s="8"/>
      <c r="E147" s="8">
        <v>1</v>
      </c>
      <c r="F147" s="8">
        <v>6</v>
      </c>
    </row>
    <row r="148" spans="1:6" x14ac:dyDescent="0.45">
      <c r="A148" s="7">
        <v>3405</v>
      </c>
      <c r="B148" s="8">
        <v>1</v>
      </c>
      <c r="C148" s="8"/>
      <c r="D148" s="8"/>
      <c r="E148" s="8"/>
      <c r="F148" s="8">
        <v>1</v>
      </c>
    </row>
    <row r="149" spans="1:6" x14ac:dyDescent="0.45">
      <c r="A149" s="7">
        <v>3423</v>
      </c>
      <c r="B149" s="8"/>
      <c r="C149" s="8">
        <v>1</v>
      </c>
      <c r="D149" s="8"/>
      <c r="E149" s="8"/>
      <c r="F149" s="8">
        <v>1</v>
      </c>
    </row>
    <row r="150" spans="1:6" x14ac:dyDescent="0.45">
      <c r="A150" s="7">
        <v>3495</v>
      </c>
      <c r="B150" s="8"/>
      <c r="C150" s="8">
        <v>1</v>
      </c>
      <c r="D150" s="8"/>
      <c r="E150" s="8"/>
      <c r="F150" s="8">
        <v>1</v>
      </c>
    </row>
    <row r="151" spans="1:6" x14ac:dyDescent="0.45">
      <c r="A151" s="7">
        <v>3500</v>
      </c>
      <c r="B151" s="8">
        <v>54</v>
      </c>
      <c r="C151" s="8">
        <v>24</v>
      </c>
      <c r="D151" s="8">
        <v>1</v>
      </c>
      <c r="E151" s="8">
        <v>1</v>
      </c>
      <c r="F151" s="8">
        <v>80</v>
      </c>
    </row>
    <row r="152" spans="1:6" x14ac:dyDescent="0.45">
      <c r="A152" s="7">
        <v>3550</v>
      </c>
      <c r="B152" s="8"/>
      <c r="C152" s="8">
        <v>1</v>
      </c>
      <c r="D152" s="8"/>
      <c r="E152" s="8"/>
      <c r="F152" s="8">
        <v>1</v>
      </c>
    </row>
    <row r="153" spans="1:6" x14ac:dyDescent="0.45">
      <c r="A153" s="7">
        <v>3600</v>
      </c>
      <c r="B153" s="8">
        <v>1</v>
      </c>
      <c r="C153" s="8">
        <v>1</v>
      </c>
      <c r="D153" s="8"/>
      <c r="E153" s="8"/>
      <c r="F153" s="8">
        <v>2</v>
      </c>
    </row>
    <row r="154" spans="1:6" x14ac:dyDescent="0.45">
      <c r="A154" s="7">
        <v>3675</v>
      </c>
      <c r="B154" s="8">
        <v>1</v>
      </c>
      <c r="C154" s="8"/>
      <c r="D154" s="8"/>
      <c r="E154" s="8"/>
      <c r="F154" s="8">
        <v>1</v>
      </c>
    </row>
    <row r="155" spans="1:6" x14ac:dyDescent="0.45">
      <c r="A155" s="7">
        <v>3700</v>
      </c>
      <c r="B155" s="8">
        <v>1</v>
      </c>
      <c r="C155" s="8"/>
      <c r="D155" s="8"/>
      <c r="E155" s="8"/>
      <c r="F155" s="8">
        <v>1</v>
      </c>
    </row>
    <row r="156" spans="1:6" x14ac:dyDescent="0.45">
      <c r="A156" s="7">
        <v>3750</v>
      </c>
      <c r="B156" s="8">
        <v>3</v>
      </c>
      <c r="C156" s="8">
        <v>3</v>
      </c>
      <c r="D156" s="8"/>
      <c r="E156" s="8"/>
      <c r="F156" s="8">
        <v>6</v>
      </c>
    </row>
    <row r="157" spans="1:6" x14ac:dyDescent="0.45">
      <c r="A157" s="7">
        <v>3759</v>
      </c>
      <c r="B157" s="8"/>
      <c r="C157" s="8">
        <v>1</v>
      </c>
      <c r="D157" s="8"/>
      <c r="E157" s="8"/>
      <c r="F157" s="8">
        <v>1</v>
      </c>
    </row>
    <row r="158" spans="1:6" x14ac:dyDescent="0.45">
      <c r="A158" s="7">
        <v>3780</v>
      </c>
      <c r="B158" s="8"/>
      <c r="C158" s="8">
        <v>1</v>
      </c>
      <c r="D158" s="8"/>
      <c r="E158" s="8"/>
      <c r="F158" s="8">
        <v>1</v>
      </c>
    </row>
    <row r="159" spans="1:6" x14ac:dyDescent="0.45">
      <c r="A159" s="7">
        <v>3800</v>
      </c>
      <c r="B159" s="8">
        <v>2</v>
      </c>
      <c r="C159" s="8"/>
      <c r="D159" s="8"/>
      <c r="E159" s="8"/>
      <c r="F159" s="8">
        <v>2</v>
      </c>
    </row>
    <row r="160" spans="1:6" x14ac:dyDescent="0.45">
      <c r="A160" s="7">
        <v>3870</v>
      </c>
      <c r="B160" s="8"/>
      <c r="C160" s="8">
        <v>1</v>
      </c>
      <c r="D160" s="8"/>
      <c r="E160" s="8"/>
      <c r="F160" s="8">
        <v>1</v>
      </c>
    </row>
    <row r="161" spans="1:6" x14ac:dyDescent="0.45">
      <c r="A161" s="7">
        <v>3871</v>
      </c>
      <c r="B161" s="8">
        <v>1</v>
      </c>
      <c r="C161" s="8"/>
      <c r="D161" s="8"/>
      <c r="E161" s="8"/>
      <c r="F161" s="8">
        <v>1</v>
      </c>
    </row>
    <row r="162" spans="1:6" x14ac:dyDescent="0.45">
      <c r="A162" s="7">
        <v>3900</v>
      </c>
      <c r="B162" s="8"/>
      <c r="C162" s="8">
        <v>1</v>
      </c>
      <c r="D162" s="8">
        <v>1</v>
      </c>
      <c r="E162" s="8"/>
      <c r="F162" s="8">
        <v>2</v>
      </c>
    </row>
    <row r="163" spans="1:6" x14ac:dyDescent="0.45">
      <c r="A163" s="7">
        <v>3910</v>
      </c>
      <c r="B163" s="8">
        <v>1</v>
      </c>
      <c r="C163" s="8"/>
      <c r="D163" s="8"/>
      <c r="E163" s="8"/>
      <c r="F163" s="8">
        <v>1</v>
      </c>
    </row>
    <row r="164" spans="1:6" x14ac:dyDescent="0.45">
      <c r="A164" s="7">
        <v>3950</v>
      </c>
      <c r="B164" s="8">
        <v>1</v>
      </c>
      <c r="C164" s="8"/>
      <c r="D164" s="8"/>
      <c r="E164" s="8"/>
      <c r="F164" s="8">
        <v>1</v>
      </c>
    </row>
    <row r="165" spans="1:6" x14ac:dyDescent="0.45">
      <c r="A165" s="7">
        <v>3999</v>
      </c>
      <c r="B165" s="8">
        <v>1</v>
      </c>
      <c r="C165" s="8"/>
      <c r="D165" s="8"/>
      <c r="E165" s="8"/>
      <c r="F165" s="8">
        <v>1</v>
      </c>
    </row>
    <row r="166" spans="1:6" x14ac:dyDescent="0.45">
      <c r="A166" s="7">
        <v>4000</v>
      </c>
      <c r="B166" s="8">
        <v>72</v>
      </c>
      <c r="C166" s="8">
        <v>26</v>
      </c>
      <c r="D166" s="8">
        <v>6</v>
      </c>
      <c r="E166" s="8">
        <v>1</v>
      </c>
      <c r="F166" s="8">
        <v>105</v>
      </c>
    </row>
    <row r="167" spans="1:6" x14ac:dyDescent="0.45">
      <c r="A167" s="7">
        <v>4059</v>
      </c>
      <c r="B167" s="8"/>
      <c r="C167" s="8">
        <v>1</v>
      </c>
      <c r="D167" s="8"/>
      <c r="E167" s="8"/>
      <c r="F167" s="8">
        <v>1</v>
      </c>
    </row>
    <row r="168" spans="1:6" x14ac:dyDescent="0.45">
      <c r="A168" s="7">
        <v>4100</v>
      </c>
      <c r="B168" s="8"/>
      <c r="C168" s="8">
        <v>1</v>
      </c>
      <c r="D168" s="8"/>
      <c r="E168" s="8">
        <v>1</v>
      </c>
      <c r="F168" s="8">
        <v>2</v>
      </c>
    </row>
    <row r="169" spans="1:6" x14ac:dyDescent="0.45">
      <c r="A169" s="7">
        <v>4190</v>
      </c>
      <c r="B169" s="8"/>
      <c r="C169" s="8">
        <v>1</v>
      </c>
      <c r="D169" s="8"/>
      <c r="E169" s="8"/>
      <c r="F169" s="8">
        <v>1</v>
      </c>
    </row>
    <row r="170" spans="1:6" x14ac:dyDescent="0.45">
      <c r="A170" s="7">
        <v>4200</v>
      </c>
      <c r="B170" s="8">
        <v>3</v>
      </c>
      <c r="C170" s="8">
        <v>1</v>
      </c>
      <c r="D170" s="8">
        <v>1</v>
      </c>
      <c r="E170" s="8"/>
      <c r="F170" s="8">
        <v>5</v>
      </c>
    </row>
    <row r="171" spans="1:6" x14ac:dyDescent="0.45">
      <c r="A171" s="7">
        <v>4290</v>
      </c>
      <c r="B171" s="8"/>
      <c r="C171" s="8">
        <v>1</v>
      </c>
      <c r="D171" s="8"/>
      <c r="E171" s="8"/>
      <c r="F171" s="8">
        <v>1</v>
      </c>
    </row>
    <row r="172" spans="1:6" x14ac:dyDescent="0.45">
      <c r="A172" s="7">
        <v>4300</v>
      </c>
      <c r="B172" s="8">
        <v>2</v>
      </c>
      <c r="C172" s="8">
        <v>1</v>
      </c>
      <c r="D172" s="8"/>
      <c r="E172" s="8"/>
      <c r="F172" s="8">
        <v>3</v>
      </c>
    </row>
    <row r="173" spans="1:6" x14ac:dyDescent="0.45">
      <c r="A173" s="7">
        <v>4336</v>
      </c>
      <c r="B173" s="8"/>
      <c r="C173" s="8"/>
      <c r="D173" s="8">
        <v>1</v>
      </c>
      <c r="E173" s="8"/>
      <c r="F173" s="8">
        <v>1</v>
      </c>
    </row>
    <row r="174" spans="1:6" x14ac:dyDescent="0.45">
      <c r="A174" s="7">
        <v>4400</v>
      </c>
      <c r="B174" s="8">
        <v>1</v>
      </c>
      <c r="C174" s="8">
        <v>2</v>
      </c>
      <c r="D174" s="8"/>
      <c r="E174" s="8"/>
      <c r="F174" s="8">
        <v>3</v>
      </c>
    </row>
    <row r="175" spans="1:6" x14ac:dyDescent="0.45">
      <c r="A175" s="7">
        <v>4444</v>
      </c>
      <c r="B175" s="8">
        <v>1</v>
      </c>
      <c r="C175" s="8"/>
      <c r="D175" s="8"/>
      <c r="E175" s="8"/>
      <c r="F175" s="8">
        <v>1</v>
      </c>
    </row>
    <row r="176" spans="1:6" x14ac:dyDescent="0.45">
      <c r="A176" s="7">
        <v>4480</v>
      </c>
      <c r="B176" s="8"/>
      <c r="C176" s="8">
        <v>1</v>
      </c>
      <c r="D176" s="8"/>
      <c r="E176" s="8"/>
      <c r="F176" s="8">
        <v>1</v>
      </c>
    </row>
    <row r="177" spans="1:6" x14ac:dyDescent="0.45">
      <c r="A177" s="7">
        <v>4500</v>
      </c>
      <c r="B177" s="8">
        <v>21</v>
      </c>
      <c r="C177" s="8">
        <v>7</v>
      </c>
      <c r="D177" s="8">
        <v>1</v>
      </c>
      <c r="E177" s="8"/>
      <c r="F177" s="8">
        <v>29</v>
      </c>
    </row>
    <row r="178" spans="1:6" x14ac:dyDescent="0.45">
      <c r="A178" s="7">
        <v>4575</v>
      </c>
      <c r="B178" s="8">
        <v>1</v>
      </c>
      <c r="C178" s="8"/>
      <c r="D178" s="8"/>
      <c r="E178" s="8"/>
      <c r="F178" s="8">
        <v>1</v>
      </c>
    </row>
    <row r="179" spans="1:6" x14ac:dyDescent="0.45">
      <c r="A179" s="7">
        <v>4589</v>
      </c>
      <c r="B179" s="8">
        <v>1</v>
      </c>
      <c r="C179" s="8"/>
      <c r="D179" s="8"/>
      <c r="E179" s="8"/>
      <c r="F179" s="8">
        <v>1</v>
      </c>
    </row>
    <row r="180" spans="1:6" x14ac:dyDescent="0.45">
      <c r="A180" s="7">
        <v>4600</v>
      </c>
      <c r="B180" s="8">
        <v>2</v>
      </c>
      <c r="C180" s="8"/>
      <c r="D180" s="8">
        <v>1</v>
      </c>
      <c r="E180" s="8"/>
      <c r="F180" s="8">
        <v>3</v>
      </c>
    </row>
    <row r="181" spans="1:6" x14ac:dyDescent="0.45">
      <c r="A181" s="7">
        <v>4700</v>
      </c>
      <c r="B181" s="8">
        <v>1</v>
      </c>
      <c r="C181" s="8"/>
      <c r="D181" s="8"/>
      <c r="E181" s="8"/>
      <c r="F181" s="8">
        <v>1</v>
      </c>
    </row>
    <row r="182" spans="1:6" x14ac:dyDescent="0.45">
      <c r="A182" s="7">
        <v>4800</v>
      </c>
      <c r="B182" s="8">
        <v>1</v>
      </c>
      <c r="C182" s="8">
        <v>2</v>
      </c>
      <c r="D182" s="8"/>
      <c r="E182" s="8"/>
      <c r="F182" s="8">
        <v>3</v>
      </c>
    </row>
    <row r="183" spans="1:6" x14ac:dyDescent="0.45">
      <c r="A183" s="7">
        <v>4900</v>
      </c>
      <c r="B183" s="8">
        <v>3</v>
      </c>
      <c r="C183" s="8"/>
      <c r="D183" s="8"/>
      <c r="E183" s="8"/>
      <c r="F183" s="8">
        <v>3</v>
      </c>
    </row>
    <row r="184" spans="1:6" x14ac:dyDescent="0.45">
      <c r="A184" s="7">
        <v>4950</v>
      </c>
      <c r="B184" s="8"/>
      <c r="C184" s="8">
        <v>1</v>
      </c>
      <c r="D184" s="8"/>
      <c r="E184" s="8"/>
      <c r="F184" s="8">
        <v>1</v>
      </c>
    </row>
    <row r="185" spans="1:6" x14ac:dyDescent="0.45">
      <c r="A185" s="7">
        <v>4999</v>
      </c>
      <c r="B185" s="8">
        <v>1</v>
      </c>
      <c r="C185" s="8"/>
      <c r="D185" s="8"/>
      <c r="E185" s="8"/>
      <c r="F185" s="8">
        <v>1</v>
      </c>
    </row>
    <row r="186" spans="1:6" x14ac:dyDescent="0.45">
      <c r="A186" s="7">
        <v>5000</v>
      </c>
      <c r="B186" s="8">
        <v>150</v>
      </c>
      <c r="C186" s="8">
        <v>122</v>
      </c>
      <c r="D186" s="8">
        <v>24</v>
      </c>
      <c r="E186" s="8">
        <v>2</v>
      </c>
      <c r="F186" s="8">
        <v>298</v>
      </c>
    </row>
    <row r="187" spans="1:6" x14ac:dyDescent="0.45">
      <c r="A187" s="7">
        <v>5050</v>
      </c>
      <c r="B187" s="8"/>
      <c r="C187" s="8">
        <v>1</v>
      </c>
      <c r="D187" s="8"/>
      <c r="E187" s="8"/>
      <c r="F187" s="8">
        <v>1</v>
      </c>
    </row>
    <row r="188" spans="1:6" x14ac:dyDescent="0.45">
      <c r="A188" s="7">
        <v>5105</v>
      </c>
      <c r="B188" s="8"/>
      <c r="C188" s="8"/>
      <c r="D188" s="8"/>
      <c r="E188" s="8">
        <v>1</v>
      </c>
      <c r="F188" s="8">
        <v>1</v>
      </c>
    </row>
    <row r="189" spans="1:6" x14ac:dyDescent="0.45">
      <c r="A189" s="7">
        <v>5200</v>
      </c>
      <c r="B189" s="8"/>
      <c r="C189" s="8">
        <v>1</v>
      </c>
      <c r="D189" s="8"/>
      <c r="E189" s="8"/>
      <c r="F189" s="8">
        <v>1</v>
      </c>
    </row>
    <row r="190" spans="1:6" x14ac:dyDescent="0.45">
      <c r="A190" s="7">
        <v>5250</v>
      </c>
      <c r="B190" s="8">
        <v>2</v>
      </c>
      <c r="C190" s="8"/>
      <c r="D190" s="8"/>
      <c r="E190" s="8"/>
      <c r="F190" s="8">
        <v>2</v>
      </c>
    </row>
    <row r="191" spans="1:6" x14ac:dyDescent="0.45">
      <c r="A191" s="7">
        <v>5400</v>
      </c>
      <c r="B191" s="8">
        <v>2</v>
      </c>
      <c r="C191" s="8"/>
      <c r="D191" s="8"/>
      <c r="E191" s="8"/>
      <c r="F191" s="8">
        <v>2</v>
      </c>
    </row>
    <row r="192" spans="1:6" x14ac:dyDescent="0.45">
      <c r="A192" s="7">
        <v>5494</v>
      </c>
      <c r="B192" s="8">
        <v>1</v>
      </c>
      <c r="C192" s="8"/>
      <c r="D192" s="8"/>
      <c r="E192" s="8"/>
      <c r="F192" s="8">
        <v>1</v>
      </c>
    </row>
    <row r="193" spans="1:6" x14ac:dyDescent="0.45">
      <c r="A193" s="7">
        <v>5500</v>
      </c>
      <c r="B193" s="8">
        <v>16</v>
      </c>
      <c r="C193" s="8">
        <v>15</v>
      </c>
      <c r="D193" s="8">
        <v>4</v>
      </c>
      <c r="E193" s="8"/>
      <c r="F193" s="8">
        <v>35</v>
      </c>
    </row>
    <row r="194" spans="1:6" x14ac:dyDescent="0.45">
      <c r="A194" s="7">
        <v>5555.55</v>
      </c>
      <c r="B194" s="8">
        <v>1</v>
      </c>
      <c r="C194" s="8"/>
      <c r="D194" s="8"/>
      <c r="E194" s="8"/>
      <c r="F194" s="8">
        <v>1</v>
      </c>
    </row>
    <row r="195" spans="1:6" x14ac:dyDescent="0.45">
      <c r="A195" s="7">
        <v>5600</v>
      </c>
      <c r="B195" s="8"/>
      <c r="C195" s="8">
        <v>1</v>
      </c>
      <c r="D195" s="8"/>
      <c r="E195" s="8"/>
      <c r="F195" s="8">
        <v>1</v>
      </c>
    </row>
    <row r="196" spans="1:6" x14ac:dyDescent="0.45">
      <c r="A196" s="7">
        <v>5800</v>
      </c>
      <c r="B196" s="8">
        <v>2</v>
      </c>
      <c r="C196" s="8"/>
      <c r="D196" s="8">
        <v>1</v>
      </c>
      <c r="E196" s="8"/>
      <c r="F196" s="8">
        <v>3</v>
      </c>
    </row>
    <row r="197" spans="1:6" x14ac:dyDescent="0.45">
      <c r="A197" s="7">
        <v>5845</v>
      </c>
      <c r="B197" s="8"/>
      <c r="C197" s="8">
        <v>1</v>
      </c>
      <c r="D197" s="8"/>
      <c r="E197" s="8"/>
      <c r="F197" s="8">
        <v>1</v>
      </c>
    </row>
    <row r="198" spans="1:6" x14ac:dyDescent="0.45">
      <c r="A198" s="7">
        <v>5862</v>
      </c>
      <c r="B198" s="8">
        <v>1</v>
      </c>
      <c r="C198" s="8"/>
      <c r="D198" s="8"/>
      <c r="E198" s="8"/>
      <c r="F198" s="8">
        <v>1</v>
      </c>
    </row>
    <row r="199" spans="1:6" x14ac:dyDescent="0.45">
      <c r="A199" s="7">
        <v>5875</v>
      </c>
      <c r="B199" s="8">
        <v>1</v>
      </c>
      <c r="C199" s="8"/>
      <c r="D199" s="8"/>
      <c r="E199" s="8"/>
      <c r="F199" s="8">
        <v>1</v>
      </c>
    </row>
    <row r="200" spans="1:6" x14ac:dyDescent="0.45">
      <c r="A200" s="7">
        <v>5999</v>
      </c>
      <c r="B200" s="8"/>
      <c r="C200" s="8">
        <v>1</v>
      </c>
      <c r="D200" s="8"/>
      <c r="E200" s="8"/>
      <c r="F200" s="8">
        <v>1</v>
      </c>
    </row>
    <row r="201" spans="1:6" x14ac:dyDescent="0.45">
      <c r="A201" s="7">
        <v>6000</v>
      </c>
      <c r="B201" s="8">
        <v>49</v>
      </c>
      <c r="C201" s="8">
        <v>29</v>
      </c>
      <c r="D201" s="8">
        <v>5</v>
      </c>
      <c r="E201" s="8">
        <v>1</v>
      </c>
      <c r="F201" s="8">
        <v>84</v>
      </c>
    </row>
    <row r="202" spans="1:6" x14ac:dyDescent="0.45">
      <c r="A202" s="7">
        <v>6048</v>
      </c>
      <c r="B202" s="8"/>
      <c r="C202" s="8">
        <v>1</v>
      </c>
      <c r="D202" s="8"/>
      <c r="E202" s="8"/>
      <c r="F202" s="8">
        <v>1</v>
      </c>
    </row>
    <row r="203" spans="1:6" x14ac:dyDescent="0.45">
      <c r="A203" s="7">
        <v>6300</v>
      </c>
      <c r="B203" s="8"/>
      <c r="C203" s="8">
        <v>2</v>
      </c>
      <c r="D203" s="8"/>
      <c r="E203" s="8"/>
      <c r="F203" s="8">
        <v>2</v>
      </c>
    </row>
    <row r="204" spans="1:6" x14ac:dyDescent="0.45">
      <c r="A204" s="7">
        <v>6350</v>
      </c>
      <c r="B204" s="8">
        <v>1</v>
      </c>
      <c r="C204" s="8"/>
      <c r="D204" s="8"/>
      <c r="E204" s="8"/>
      <c r="F204" s="8">
        <v>1</v>
      </c>
    </row>
    <row r="205" spans="1:6" x14ac:dyDescent="0.45">
      <c r="A205" s="7">
        <v>6450</v>
      </c>
      <c r="B205" s="8">
        <v>1</v>
      </c>
      <c r="C205" s="8"/>
      <c r="D205" s="8"/>
      <c r="E205" s="8"/>
      <c r="F205" s="8">
        <v>1</v>
      </c>
    </row>
    <row r="206" spans="1:6" x14ac:dyDescent="0.45">
      <c r="A206" s="7">
        <v>6500</v>
      </c>
      <c r="B206" s="8">
        <v>8</v>
      </c>
      <c r="C206" s="8">
        <v>13</v>
      </c>
      <c r="D206" s="8">
        <v>1</v>
      </c>
      <c r="E206" s="8"/>
      <c r="F206" s="8">
        <v>22</v>
      </c>
    </row>
    <row r="207" spans="1:6" x14ac:dyDescent="0.45">
      <c r="A207" s="7">
        <v>6700</v>
      </c>
      <c r="B207" s="8">
        <v>1</v>
      </c>
      <c r="C207" s="8">
        <v>1</v>
      </c>
      <c r="D207" s="8"/>
      <c r="E207" s="8"/>
      <c r="F207" s="8">
        <v>2</v>
      </c>
    </row>
    <row r="208" spans="1:6" x14ac:dyDescent="0.45">
      <c r="A208" s="7">
        <v>6750</v>
      </c>
      <c r="B208" s="8"/>
      <c r="C208" s="8">
        <v>1</v>
      </c>
      <c r="D208" s="8"/>
      <c r="E208" s="8"/>
      <c r="F208" s="8">
        <v>1</v>
      </c>
    </row>
    <row r="209" spans="1:6" x14ac:dyDescent="0.45">
      <c r="A209" s="7">
        <v>6900</v>
      </c>
      <c r="B209" s="8">
        <v>1</v>
      </c>
      <c r="C209" s="8"/>
      <c r="D209" s="8"/>
      <c r="E209" s="8"/>
      <c r="F209" s="8">
        <v>1</v>
      </c>
    </row>
    <row r="210" spans="1:6" x14ac:dyDescent="0.45">
      <c r="A210" s="7">
        <v>6999</v>
      </c>
      <c r="B210" s="8">
        <v>1</v>
      </c>
      <c r="C210" s="8"/>
      <c r="D210" s="8"/>
      <c r="E210" s="8"/>
      <c r="F210" s="8">
        <v>1</v>
      </c>
    </row>
    <row r="211" spans="1:6" x14ac:dyDescent="0.45">
      <c r="A211" s="7">
        <v>7000</v>
      </c>
      <c r="B211" s="8">
        <v>22</v>
      </c>
      <c r="C211" s="8">
        <v>18</v>
      </c>
      <c r="D211" s="8">
        <v>3</v>
      </c>
      <c r="E211" s="8"/>
      <c r="F211" s="8">
        <v>43</v>
      </c>
    </row>
    <row r="212" spans="1:6" x14ac:dyDescent="0.45">
      <c r="A212" s="7">
        <v>7175</v>
      </c>
      <c r="B212" s="8"/>
      <c r="C212" s="8">
        <v>1</v>
      </c>
      <c r="D212" s="8"/>
      <c r="E212" s="8"/>
      <c r="F212" s="8">
        <v>1</v>
      </c>
    </row>
    <row r="213" spans="1:6" x14ac:dyDescent="0.45">
      <c r="A213" s="7">
        <v>7200</v>
      </c>
      <c r="B213" s="8">
        <v>1</v>
      </c>
      <c r="C213" s="8">
        <v>1</v>
      </c>
      <c r="D213" s="8"/>
      <c r="E213" s="8"/>
      <c r="F213" s="8">
        <v>2</v>
      </c>
    </row>
    <row r="214" spans="1:6" x14ac:dyDescent="0.45">
      <c r="A214" s="7">
        <v>7214</v>
      </c>
      <c r="B214" s="8">
        <v>1</v>
      </c>
      <c r="C214" s="8"/>
      <c r="D214" s="8"/>
      <c r="E214" s="8"/>
      <c r="F214" s="8">
        <v>1</v>
      </c>
    </row>
    <row r="215" spans="1:6" x14ac:dyDescent="0.45">
      <c r="A215" s="7">
        <v>7500</v>
      </c>
      <c r="B215" s="8">
        <v>27</v>
      </c>
      <c r="C215" s="8">
        <v>16</v>
      </c>
      <c r="D215" s="8">
        <v>3</v>
      </c>
      <c r="E215" s="8">
        <v>1</v>
      </c>
      <c r="F215" s="8">
        <v>47</v>
      </c>
    </row>
    <row r="216" spans="1:6" x14ac:dyDescent="0.45">
      <c r="A216" s="7">
        <v>7501</v>
      </c>
      <c r="B216" s="8">
        <v>1</v>
      </c>
      <c r="C216" s="8"/>
      <c r="D216" s="8"/>
      <c r="E216" s="8"/>
      <c r="F216" s="8">
        <v>1</v>
      </c>
    </row>
    <row r="217" spans="1:6" x14ac:dyDescent="0.45">
      <c r="A217" s="7">
        <v>7534</v>
      </c>
      <c r="B217" s="8"/>
      <c r="C217" s="8"/>
      <c r="D217" s="8">
        <v>1</v>
      </c>
      <c r="E217" s="8"/>
      <c r="F217" s="8">
        <v>1</v>
      </c>
    </row>
    <row r="218" spans="1:6" x14ac:dyDescent="0.45">
      <c r="A218" s="7">
        <v>7750</v>
      </c>
      <c r="B218" s="8">
        <v>1</v>
      </c>
      <c r="C218" s="8"/>
      <c r="D218" s="8"/>
      <c r="E218" s="8"/>
      <c r="F218" s="8">
        <v>1</v>
      </c>
    </row>
    <row r="219" spans="1:6" x14ac:dyDescent="0.45">
      <c r="A219" s="7">
        <v>7777</v>
      </c>
      <c r="B219" s="8">
        <v>1</v>
      </c>
      <c r="C219" s="8">
        <v>1</v>
      </c>
      <c r="D219" s="8"/>
      <c r="E219" s="8"/>
      <c r="F219" s="8">
        <v>2</v>
      </c>
    </row>
    <row r="220" spans="1:6" x14ac:dyDescent="0.45">
      <c r="A220" s="7">
        <v>7900</v>
      </c>
      <c r="B220" s="8">
        <v>2</v>
      </c>
      <c r="C220" s="8"/>
      <c r="D220" s="8">
        <v>1</v>
      </c>
      <c r="E220" s="8"/>
      <c r="F220" s="8">
        <v>3</v>
      </c>
    </row>
    <row r="221" spans="1:6" x14ac:dyDescent="0.45">
      <c r="A221" s="7">
        <v>8000</v>
      </c>
      <c r="B221" s="8">
        <v>44</v>
      </c>
      <c r="C221" s="8">
        <v>33</v>
      </c>
      <c r="D221" s="8">
        <v>4</v>
      </c>
      <c r="E221" s="8">
        <v>1</v>
      </c>
      <c r="F221" s="8">
        <v>82</v>
      </c>
    </row>
    <row r="222" spans="1:6" x14ac:dyDescent="0.45">
      <c r="A222" s="7">
        <v>8012</v>
      </c>
      <c r="B222" s="8">
        <v>1</v>
      </c>
      <c r="C222" s="8"/>
      <c r="D222" s="8"/>
      <c r="E222" s="8"/>
      <c r="F222" s="8">
        <v>1</v>
      </c>
    </row>
    <row r="223" spans="1:6" x14ac:dyDescent="0.45">
      <c r="A223" s="7">
        <v>8200</v>
      </c>
      <c r="B223" s="8">
        <v>1</v>
      </c>
      <c r="C223" s="8"/>
      <c r="D223" s="8"/>
      <c r="E223" s="8"/>
      <c r="F223" s="8">
        <v>1</v>
      </c>
    </row>
    <row r="224" spans="1:6" x14ac:dyDescent="0.45">
      <c r="A224" s="7">
        <v>8300</v>
      </c>
      <c r="B224" s="8">
        <v>1</v>
      </c>
      <c r="C224" s="8"/>
      <c r="D224" s="8"/>
      <c r="E224" s="8"/>
      <c r="F224" s="8">
        <v>1</v>
      </c>
    </row>
    <row r="225" spans="1:6" x14ac:dyDescent="0.45">
      <c r="A225" s="7">
        <v>8400</v>
      </c>
      <c r="B225" s="8">
        <v>2</v>
      </c>
      <c r="C225" s="8"/>
      <c r="D225" s="8"/>
      <c r="E225" s="8"/>
      <c r="F225" s="8">
        <v>2</v>
      </c>
    </row>
    <row r="226" spans="1:6" x14ac:dyDescent="0.45">
      <c r="A226" s="7">
        <v>8500</v>
      </c>
      <c r="B226" s="8">
        <v>12</v>
      </c>
      <c r="C226" s="8">
        <v>2</v>
      </c>
      <c r="D226" s="8">
        <v>2</v>
      </c>
      <c r="E226" s="8"/>
      <c r="F226" s="8">
        <v>16</v>
      </c>
    </row>
    <row r="227" spans="1:6" x14ac:dyDescent="0.45">
      <c r="A227" s="7">
        <v>8600</v>
      </c>
      <c r="B227" s="8">
        <v>1</v>
      </c>
      <c r="C227" s="8"/>
      <c r="D227" s="8"/>
      <c r="E227" s="8"/>
      <c r="F227" s="8">
        <v>1</v>
      </c>
    </row>
    <row r="228" spans="1:6" x14ac:dyDescent="0.45">
      <c r="A228" s="7">
        <v>8750</v>
      </c>
      <c r="B228" s="8">
        <v>2</v>
      </c>
      <c r="C228" s="8">
        <v>1</v>
      </c>
      <c r="D228" s="8"/>
      <c r="E228" s="8"/>
      <c r="F228" s="8">
        <v>3</v>
      </c>
    </row>
    <row r="229" spans="1:6" x14ac:dyDescent="0.45">
      <c r="A229" s="7">
        <v>8800</v>
      </c>
      <c r="B229" s="8"/>
      <c r="C229" s="8">
        <v>1</v>
      </c>
      <c r="D229" s="8"/>
      <c r="E229" s="8"/>
      <c r="F229" s="8">
        <v>1</v>
      </c>
    </row>
    <row r="230" spans="1:6" x14ac:dyDescent="0.45">
      <c r="A230" s="7">
        <v>8880</v>
      </c>
      <c r="B230" s="8"/>
      <c r="C230" s="8">
        <v>1</v>
      </c>
      <c r="D230" s="8"/>
      <c r="E230" s="8"/>
      <c r="F230" s="8">
        <v>1</v>
      </c>
    </row>
    <row r="231" spans="1:6" x14ac:dyDescent="0.45">
      <c r="A231" s="7">
        <v>8888</v>
      </c>
      <c r="B231" s="8"/>
      <c r="C231" s="8">
        <v>2</v>
      </c>
      <c r="D231" s="8"/>
      <c r="E231" s="8"/>
      <c r="F231" s="8">
        <v>2</v>
      </c>
    </row>
    <row r="232" spans="1:6" x14ac:dyDescent="0.45">
      <c r="A232" s="7">
        <v>8925</v>
      </c>
      <c r="B232" s="8">
        <v>1</v>
      </c>
      <c r="C232" s="8"/>
      <c r="D232" s="8"/>
      <c r="E232" s="8"/>
      <c r="F232" s="8">
        <v>1</v>
      </c>
    </row>
    <row r="233" spans="1:6" x14ac:dyDescent="0.45">
      <c r="A233" s="7">
        <v>9000</v>
      </c>
      <c r="B233" s="8">
        <v>11</v>
      </c>
      <c r="C233" s="8">
        <v>8</v>
      </c>
      <c r="D233" s="8">
        <v>2</v>
      </c>
      <c r="E233" s="8"/>
      <c r="F233" s="8">
        <v>21</v>
      </c>
    </row>
    <row r="234" spans="1:6" x14ac:dyDescent="0.45">
      <c r="A234" s="7">
        <v>9041</v>
      </c>
      <c r="B234" s="8"/>
      <c r="C234" s="8">
        <v>1</v>
      </c>
      <c r="D234" s="8"/>
      <c r="E234" s="8"/>
      <c r="F234" s="8">
        <v>1</v>
      </c>
    </row>
    <row r="235" spans="1:6" x14ac:dyDescent="0.45">
      <c r="A235" s="7">
        <v>9072</v>
      </c>
      <c r="B235" s="8">
        <v>1</v>
      </c>
      <c r="C235" s="8"/>
      <c r="D235" s="8"/>
      <c r="E235" s="8"/>
      <c r="F235" s="8">
        <v>1</v>
      </c>
    </row>
    <row r="236" spans="1:6" x14ac:dyDescent="0.45">
      <c r="A236" s="7">
        <v>9300</v>
      </c>
      <c r="B236" s="8"/>
      <c r="C236" s="8">
        <v>1</v>
      </c>
      <c r="D236" s="8"/>
      <c r="E236" s="8"/>
      <c r="F236" s="8">
        <v>1</v>
      </c>
    </row>
    <row r="237" spans="1:6" x14ac:dyDescent="0.45">
      <c r="A237" s="7">
        <v>9500</v>
      </c>
      <c r="B237" s="8">
        <v>6</v>
      </c>
      <c r="C237" s="8">
        <v>3</v>
      </c>
      <c r="D237" s="8"/>
      <c r="E237" s="8"/>
      <c r="F237" s="8">
        <v>9</v>
      </c>
    </row>
    <row r="238" spans="1:6" x14ac:dyDescent="0.45">
      <c r="A238" s="7">
        <v>9600</v>
      </c>
      <c r="B238" s="8"/>
      <c r="C238" s="8">
        <v>2</v>
      </c>
      <c r="D238" s="8"/>
      <c r="E238" s="8"/>
      <c r="F238" s="8">
        <v>2</v>
      </c>
    </row>
    <row r="239" spans="1:6" x14ac:dyDescent="0.45">
      <c r="A239" s="7">
        <v>9665</v>
      </c>
      <c r="B239" s="8">
        <v>1</v>
      </c>
      <c r="C239" s="8"/>
      <c r="D239" s="8"/>
      <c r="E239" s="8"/>
      <c r="F239" s="8">
        <v>1</v>
      </c>
    </row>
    <row r="240" spans="1:6" x14ac:dyDescent="0.45">
      <c r="A240" s="7">
        <v>9800</v>
      </c>
      <c r="B240" s="8">
        <v>1</v>
      </c>
      <c r="C240" s="8">
        <v>1</v>
      </c>
      <c r="D240" s="8"/>
      <c r="E240" s="8"/>
      <c r="F240" s="8">
        <v>2</v>
      </c>
    </row>
    <row r="241" spans="1:6" x14ac:dyDescent="0.45">
      <c r="A241" s="7">
        <v>9850</v>
      </c>
      <c r="B241" s="8">
        <v>1</v>
      </c>
      <c r="C241" s="8"/>
      <c r="D241" s="8"/>
      <c r="E241" s="8"/>
      <c r="F241" s="8">
        <v>1</v>
      </c>
    </row>
    <row r="242" spans="1:6" x14ac:dyDescent="0.45">
      <c r="A242" s="7">
        <v>9999</v>
      </c>
      <c r="B242" s="8">
        <v>1</v>
      </c>
      <c r="C242" s="8">
        <v>1</v>
      </c>
      <c r="D242" s="8">
        <v>1</v>
      </c>
      <c r="E242" s="8"/>
      <c r="F242" s="8">
        <v>3</v>
      </c>
    </row>
    <row r="243" spans="1:6" x14ac:dyDescent="0.45">
      <c r="A243" s="7">
        <v>10000</v>
      </c>
      <c r="B243" s="8">
        <v>103</v>
      </c>
      <c r="C243" s="8">
        <v>85</v>
      </c>
      <c r="D243" s="8">
        <v>28</v>
      </c>
      <c r="E243" s="8">
        <v>6</v>
      </c>
      <c r="F243" s="8">
        <v>222</v>
      </c>
    </row>
    <row r="244" spans="1:6" x14ac:dyDescent="0.45">
      <c r="A244" s="7">
        <v>10050</v>
      </c>
      <c r="B244" s="8">
        <v>1</v>
      </c>
      <c r="C244" s="8"/>
      <c r="D244" s="8"/>
      <c r="E244" s="8"/>
      <c r="F244" s="8">
        <v>1</v>
      </c>
    </row>
    <row r="245" spans="1:6" x14ac:dyDescent="0.45">
      <c r="A245" s="7">
        <v>10115</v>
      </c>
      <c r="B245" s="8"/>
      <c r="C245" s="8"/>
      <c r="D245" s="8">
        <v>1</v>
      </c>
      <c r="E245" s="8"/>
      <c r="F245" s="8">
        <v>1</v>
      </c>
    </row>
    <row r="246" spans="1:6" x14ac:dyDescent="0.45">
      <c r="A246" s="7">
        <v>10275</v>
      </c>
      <c r="B246" s="8">
        <v>1</v>
      </c>
      <c r="C246" s="8"/>
      <c r="D246" s="8"/>
      <c r="E246" s="8"/>
      <c r="F246" s="8">
        <v>1</v>
      </c>
    </row>
    <row r="247" spans="1:6" x14ac:dyDescent="0.45">
      <c r="A247" s="7">
        <v>10500</v>
      </c>
      <c r="B247" s="8">
        <v>3</v>
      </c>
      <c r="C247" s="8">
        <v>3</v>
      </c>
      <c r="D247" s="8"/>
      <c r="E247" s="8"/>
      <c r="F247" s="8">
        <v>6</v>
      </c>
    </row>
    <row r="248" spans="1:6" x14ac:dyDescent="0.45">
      <c r="A248" s="7">
        <v>10557</v>
      </c>
      <c r="B248" s="8"/>
      <c r="C248" s="8"/>
      <c r="D248" s="8"/>
      <c r="E248" s="8">
        <v>1</v>
      </c>
      <c r="F248" s="8">
        <v>1</v>
      </c>
    </row>
    <row r="249" spans="1:6" x14ac:dyDescent="0.45">
      <c r="A249" s="7">
        <v>10600</v>
      </c>
      <c r="B249" s="8">
        <v>1</v>
      </c>
      <c r="C249" s="8"/>
      <c r="D249" s="8"/>
      <c r="E249" s="8"/>
      <c r="F249" s="8">
        <v>1</v>
      </c>
    </row>
    <row r="250" spans="1:6" x14ac:dyDescent="0.45">
      <c r="A250" s="7">
        <v>11000</v>
      </c>
      <c r="B250" s="8">
        <v>3</v>
      </c>
      <c r="C250" s="8">
        <v>6</v>
      </c>
      <c r="D250" s="8"/>
      <c r="E250" s="8"/>
      <c r="F250" s="8">
        <v>9</v>
      </c>
    </row>
    <row r="251" spans="1:6" x14ac:dyDescent="0.45">
      <c r="A251" s="7">
        <v>11140</v>
      </c>
      <c r="B251" s="8"/>
      <c r="C251" s="8">
        <v>1</v>
      </c>
      <c r="D251" s="8"/>
      <c r="E251" s="8"/>
      <c r="F251" s="8">
        <v>1</v>
      </c>
    </row>
    <row r="252" spans="1:6" x14ac:dyDescent="0.45">
      <c r="A252" s="7">
        <v>11180</v>
      </c>
      <c r="B252" s="8"/>
      <c r="C252" s="8">
        <v>1</v>
      </c>
      <c r="D252" s="8"/>
      <c r="E252" s="8"/>
      <c r="F252" s="8">
        <v>1</v>
      </c>
    </row>
    <row r="253" spans="1:6" x14ac:dyDescent="0.45">
      <c r="A253" s="7">
        <v>11200</v>
      </c>
      <c r="B253" s="8"/>
      <c r="C253" s="8">
        <v>1</v>
      </c>
      <c r="D253" s="8"/>
      <c r="E253" s="8"/>
      <c r="F253" s="8">
        <v>1</v>
      </c>
    </row>
    <row r="254" spans="1:6" x14ac:dyDescent="0.45">
      <c r="A254" s="7">
        <v>11260</v>
      </c>
      <c r="B254" s="8">
        <v>1</v>
      </c>
      <c r="C254" s="8"/>
      <c r="D254" s="8"/>
      <c r="E254" s="8"/>
      <c r="F254" s="8">
        <v>1</v>
      </c>
    </row>
    <row r="255" spans="1:6" x14ac:dyDescent="0.45">
      <c r="A255" s="7">
        <v>11500</v>
      </c>
      <c r="B255" s="8">
        <v>1</v>
      </c>
      <c r="C255" s="8">
        <v>1</v>
      </c>
      <c r="D255" s="8">
        <v>1</v>
      </c>
      <c r="E255" s="8"/>
      <c r="F255" s="8">
        <v>3</v>
      </c>
    </row>
    <row r="256" spans="1:6" x14ac:dyDescent="0.45">
      <c r="A256" s="7">
        <v>11737</v>
      </c>
      <c r="B256" s="8">
        <v>1</v>
      </c>
      <c r="C256" s="8"/>
      <c r="D256" s="8"/>
      <c r="E256" s="8"/>
      <c r="F256" s="8">
        <v>1</v>
      </c>
    </row>
    <row r="257" spans="1:6" x14ac:dyDescent="0.45">
      <c r="A257" s="7">
        <v>11999</v>
      </c>
      <c r="B257" s="8"/>
      <c r="C257" s="8"/>
      <c r="D257" s="8">
        <v>1</v>
      </c>
      <c r="E257" s="8"/>
      <c r="F257" s="8">
        <v>1</v>
      </c>
    </row>
    <row r="258" spans="1:6" x14ac:dyDescent="0.45">
      <c r="A258" s="7">
        <v>12000</v>
      </c>
      <c r="B258" s="8">
        <v>26</v>
      </c>
      <c r="C258" s="8">
        <v>23</v>
      </c>
      <c r="D258" s="8">
        <v>4</v>
      </c>
      <c r="E258" s="8">
        <v>1</v>
      </c>
      <c r="F258" s="8">
        <v>54</v>
      </c>
    </row>
    <row r="259" spans="1:6" x14ac:dyDescent="0.45">
      <c r="A259" s="7">
        <v>12001</v>
      </c>
      <c r="B259" s="8"/>
      <c r="C259" s="8">
        <v>1</v>
      </c>
      <c r="D259" s="8"/>
      <c r="E259" s="8"/>
      <c r="F259" s="8">
        <v>1</v>
      </c>
    </row>
    <row r="260" spans="1:6" x14ac:dyDescent="0.45">
      <c r="A260" s="7">
        <v>12100</v>
      </c>
      <c r="B260" s="8"/>
      <c r="C260" s="8"/>
      <c r="D260" s="8">
        <v>1</v>
      </c>
      <c r="E260" s="8"/>
      <c r="F260" s="8">
        <v>1</v>
      </c>
    </row>
    <row r="261" spans="1:6" x14ac:dyDescent="0.45">
      <c r="A261" s="7">
        <v>12200</v>
      </c>
      <c r="B261" s="8">
        <v>1</v>
      </c>
      <c r="C261" s="8"/>
      <c r="D261" s="8"/>
      <c r="E261" s="8"/>
      <c r="F261" s="8">
        <v>1</v>
      </c>
    </row>
    <row r="262" spans="1:6" x14ac:dyDescent="0.45">
      <c r="A262" s="7">
        <v>12444</v>
      </c>
      <c r="B262" s="8">
        <v>1</v>
      </c>
      <c r="C262" s="8"/>
      <c r="D262" s="8"/>
      <c r="E262" s="8"/>
      <c r="F262" s="8">
        <v>1</v>
      </c>
    </row>
    <row r="263" spans="1:6" x14ac:dyDescent="0.45">
      <c r="A263" s="7">
        <v>12500</v>
      </c>
      <c r="B263" s="8">
        <v>5</v>
      </c>
      <c r="C263" s="8">
        <v>4</v>
      </c>
      <c r="D263" s="8"/>
      <c r="E263" s="8">
        <v>1</v>
      </c>
      <c r="F263" s="8">
        <v>10</v>
      </c>
    </row>
    <row r="264" spans="1:6" x14ac:dyDescent="0.45">
      <c r="A264" s="7">
        <v>12516</v>
      </c>
      <c r="B264" s="8">
        <v>1</v>
      </c>
      <c r="C264" s="8"/>
      <c r="D264" s="8"/>
      <c r="E264" s="8"/>
      <c r="F264" s="8">
        <v>1</v>
      </c>
    </row>
    <row r="265" spans="1:6" x14ac:dyDescent="0.45">
      <c r="A265" s="7">
        <v>12700</v>
      </c>
      <c r="B265" s="8"/>
      <c r="C265" s="8">
        <v>2</v>
      </c>
      <c r="D265" s="8"/>
      <c r="E265" s="8"/>
      <c r="F265" s="8">
        <v>2</v>
      </c>
    </row>
    <row r="266" spans="1:6" x14ac:dyDescent="0.45">
      <c r="A266" s="7">
        <v>12800</v>
      </c>
      <c r="B266" s="8">
        <v>1</v>
      </c>
      <c r="C266" s="8"/>
      <c r="D266" s="8"/>
      <c r="E266" s="8"/>
      <c r="F266" s="8">
        <v>1</v>
      </c>
    </row>
    <row r="267" spans="1:6" x14ac:dyDescent="0.45">
      <c r="A267" s="7">
        <v>12999</v>
      </c>
      <c r="B267" s="8"/>
      <c r="C267" s="8">
        <v>1</v>
      </c>
      <c r="D267" s="8"/>
      <c r="E267" s="8"/>
      <c r="F267" s="8">
        <v>1</v>
      </c>
    </row>
    <row r="268" spans="1:6" x14ac:dyDescent="0.45">
      <c r="A268" s="7">
        <v>13000</v>
      </c>
      <c r="B268" s="8">
        <v>10</v>
      </c>
      <c r="C268" s="8">
        <v>4</v>
      </c>
      <c r="D268" s="8">
        <v>1</v>
      </c>
      <c r="E268" s="8"/>
      <c r="F268" s="8">
        <v>15</v>
      </c>
    </row>
    <row r="269" spans="1:6" x14ac:dyDescent="0.45">
      <c r="A269" s="7">
        <v>13111</v>
      </c>
      <c r="B269" s="8"/>
      <c r="C269" s="8"/>
      <c r="D269" s="8">
        <v>1</v>
      </c>
      <c r="E269" s="8"/>
      <c r="F269" s="8">
        <v>1</v>
      </c>
    </row>
    <row r="270" spans="1:6" x14ac:dyDescent="0.45">
      <c r="A270" s="7">
        <v>13500</v>
      </c>
      <c r="B270" s="8"/>
      <c r="C270" s="8">
        <v>1</v>
      </c>
      <c r="D270" s="8"/>
      <c r="E270" s="8"/>
      <c r="F270" s="8">
        <v>1</v>
      </c>
    </row>
    <row r="271" spans="1:6" x14ac:dyDescent="0.45">
      <c r="A271" s="7">
        <v>13803</v>
      </c>
      <c r="B271" s="8"/>
      <c r="C271" s="8"/>
      <c r="D271" s="8">
        <v>1</v>
      </c>
      <c r="E271" s="8"/>
      <c r="F271" s="8">
        <v>1</v>
      </c>
    </row>
    <row r="272" spans="1:6" x14ac:dyDescent="0.45">
      <c r="A272" s="7">
        <v>14000</v>
      </c>
      <c r="B272" s="8">
        <v>6</v>
      </c>
      <c r="C272" s="8">
        <v>6</v>
      </c>
      <c r="D272" s="8">
        <v>1</v>
      </c>
      <c r="E272" s="8"/>
      <c r="F272" s="8">
        <v>13</v>
      </c>
    </row>
    <row r="273" spans="1:6" x14ac:dyDescent="0.45">
      <c r="A273" s="7">
        <v>14440</v>
      </c>
      <c r="B273" s="8"/>
      <c r="C273" s="8">
        <v>1</v>
      </c>
      <c r="D273" s="8"/>
      <c r="E273" s="8"/>
      <c r="F273" s="8">
        <v>1</v>
      </c>
    </row>
    <row r="274" spans="1:6" x14ac:dyDescent="0.45">
      <c r="A274" s="7">
        <v>14500</v>
      </c>
      <c r="B274" s="8">
        <v>2</v>
      </c>
      <c r="C274" s="8">
        <v>2</v>
      </c>
      <c r="D274" s="8"/>
      <c r="E274" s="8"/>
      <c r="F274" s="8">
        <v>4</v>
      </c>
    </row>
    <row r="275" spans="1:6" x14ac:dyDescent="0.45">
      <c r="A275" s="7">
        <v>14920</v>
      </c>
      <c r="B275" s="8"/>
      <c r="C275" s="8">
        <v>1</v>
      </c>
      <c r="D275" s="8"/>
      <c r="E275" s="8"/>
      <c r="F275" s="8">
        <v>1</v>
      </c>
    </row>
    <row r="276" spans="1:6" x14ac:dyDescent="0.45">
      <c r="A276" s="7">
        <v>15000</v>
      </c>
      <c r="B276" s="8">
        <v>56</v>
      </c>
      <c r="C276" s="8">
        <v>58</v>
      </c>
      <c r="D276" s="8">
        <v>13</v>
      </c>
      <c r="E276" s="8">
        <v>2</v>
      </c>
      <c r="F276" s="8">
        <v>129</v>
      </c>
    </row>
    <row r="277" spans="1:6" x14ac:dyDescent="0.45">
      <c r="A277" s="7">
        <v>15500</v>
      </c>
      <c r="B277" s="8">
        <v>1</v>
      </c>
      <c r="C277" s="8">
        <v>1</v>
      </c>
      <c r="D277" s="8"/>
      <c r="E277" s="8"/>
      <c r="F277" s="8">
        <v>2</v>
      </c>
    </row>
    <row r="278" spans="1:6" x14ac:dyDescent="0.45">
      <c r="A278" s="7">
        <v>16000</v>
      </c>
      <c r="B278" s="8">
        <v>5</v>
      </c>
      <c r="C278" s="8">
        <v>5</v>
      </c>
      <c r="D278" s="8">
        <v>1</v>
      </c>
      <c r="E278" s="8"/>
      <c r="F278" s="8">
        <v>11</v>
      </c>
    </row>
    <row r="279" spans="1:6" x14ac:dyDescent="0.45">
      <c r="A279" s="7">
        <v>16300</v>
      </c>
      <c r="B279" s="8">
        <v>1</v>
      </c>
      <c r="C279" s="8"/>
      <c r="D279" s="8"/>
      <c r="E279" s="8"/>
      <c r="F279" s="8">
        <v>1</v>
      </c>
    </row>
    <row r="280" spans="1:6" x14ac:dyDescent="0.45">
      <c r="A280" s="7">
        <v>16350</v>
      </c>
      <c r="B280" s="8">
        <v>1</v>
      </c>
      <c r="C280" s="8"/>
      <c r="D280" s="8"/>
      <c r="E280" s="8"/>
      <c r="F280" s="8">
        <v>1</v>
      </c>
    </row>
    <row r="281" spans="1:6" x14ac:dyDescent="0.45">
      <c r="A281" s="7">
        <v>16500</v>
      </c>
      <c r="B281" s="8"/>
      <c r="C281" s="8">
        <v>1</v>
      </c>
      <c r="D281" s="8"/>
      <c r="E281" s="8">
        <v>1</v>
      </c>
      <c r="F281" s="8">
        <v>2</v>
      </c>
    </row>
    <row r="282" spans="1:6" x14ac:dyDescent="0.45">
      <c r="A282" s="7">
        <v>16700</v>
      </c>
      <c r="B282" s="8">
        <v>1</v>
      </c>
      <c r="C282" s="8"/>
      <c r="D282" s="8"/>
      <c r="E282" s="8"/>
      <c r="F282" s="8">
        <v>1</v>
      </c>
    </row>
    <row r="283" spans="1:6" x14ac:dyDescent="0.45">
      <c r="A283" s="7">
        <v>16870</v>
      </c>
      <c r="B283" s="8"/>
      <c r="C283" s="8">
        <v>1</v>
      </c>
      <c r="D283" s="8"/>
      <c r="E283" s="8"/>
      <c r="F283" s="8">
        <v>1</v>
      </c>
    </row>
    <row r="284" spans="1:6" x14ac:dyDescent="0.45">
      <c r="A284" s="7">
        <v>17000</v>
      </c>
      <c r="B284" s="8">
        <v>3</v>
      </c>
      <c r="C284" s="8">
        <v>5</v>
      </c>
      <c r="D284" s="8"/>
      <c r="E284" s="8"/>
      <c r="F284" s="8">
        <v>8</v>
      </c>
    </row>
    <row r="285" spans="1:6" x14ac:dyDescent="0.45">
      <c r="A285" s="7">
        <v>17100</v>
      </c>
      <c r="B285" s="8"/>
      <c r="C285" s="8">
        <v>1</v>
      </c>
      <c r="D285" s="8"/>
      <c r="E285" s="8"/>
      <c r="F285" s="8">
        <v>1</v>
      </c>
    </row>
    <row r="286" spans="1:6" x14ac:dyDescent="0.45">
      <c r="A286" s="7">
        <v>17482</v>
      </c>
      <c r="B286" s="8">
        <v>1</v>
      </c>
      <c r="C286" s="8"/>
      <c r="D286" s="8"/>
      <c r="E286" s="8"/>
      <c r="F286" s="8">
        <v>1</v>
      </c>
    </row>
    <row r="287" spans="1:6" x14ac:dyDescent="0.45">
      <c r="A287" s="7">
        <v>17500</v>
      </c>
      <c r="B287" s="8">
        <v>2</v>
      </c>
      <c r="C287" s="8">
        <v>3</v>
      </c>
      <c r="D287" s="8"/>
      <c r="E287" s="8"/>
      <c r="F287" s="8">
        <v>5</v>
      </c>
    </row>
    <row r="288" spans="1:6" x14ac:dyDescent="0.45">
      <c r="A288" s="7">
        <v>17600</v>
      </c>
      <c r="B288" s="8"/>
      <c r="C288" s="8">
        <v>1</v>
      </c>
      <c r="D288" s="8"/>
      <c r="E288" s="8"/>
      <c r="F288" s="8">
        <v>1</v>
      </c>
    </row>
    <row r="289" spans="1:6" x14ac:dyDescent="0.45">
      <c r="A289" s="7">
        <v>18000</v>
      </c>
      <c r="B289" s="8">
        <v>10</v>
      </c>
      <c r="C289" s="8">
        <v>11</v>
      </c>
      <c r="D289" s="8">
        <v>1</v>
      </c>
      <c r="E289" s="8"/>
      <c r="F289" s="8">
        <v>22</v>
      </c>
    </row>
    <row r="290" spans="1:6" x14ac:dyDescent="0.45">
      <c r="A290" s="7">
        <v>18500</v>
      </c>
      <c r="B290" s="8">
        <v>7</v>
      </c>
      <c r="C290" s="8"/>
      <c r="D290" s="8"/>
      <c r="E290" s="8"/>
      <c r="F290" s="8">
        <v>7</v>
      </c>
    </row>
    <row r="291" spans="1:6" x14ac:dyDescent="0.45">
      <c r="A291" s="7">
        <v>18800</v>
      </c>
      <c r="B291" s="8">
        <v>1</v>
      </c>
      <c r="C291" s="8"/>
      <c r="D291" s="8"/>
      <c r="E291" s="8"/>
      <c r="F291" s="8">
        <v>1</v>
      </c>
    </row>
    <row r="292" spans="1:6" x14ac:dyDescent="0.45">
      <c r="A292" s="7">
        <v>18900</v>
      </c>
      <c r="B292" s="8"/>
      <c r="C292" s="8"/>
      <c r="D292" s="8">
        <v>1</v>
      </c>
      <c r="E292" s="8"/>
      <c r="F292" s="8">
        <v>1</v>
      </c>
    </row>
    <row r="293" spans="1:6" x14ac:dyDescent="0.45">
      <c r="A293" s="7">
        <v>18950</v>
      </c>
      <c r="B293" s="8"/>
      <c r="C293" s="8"/>
      <c r="D293" s="8">
        <v>1</v>
      </c>
      <c r="E293" s="8"/>
      <c r="F293" s="8">
        <v>1</v>
      </c>
    </row>
    <row r="294" spans="1:6" x14ac:dyDescent="0.45">
      <c r="A294" s="7">
        <v>19000</v>
      </c>
      <c r="B294" s="8">
        <v>3</v>
      </c>
      <c r="C294" s="8">
        <v>1</v>
      </c>
      <c r="D294" s="8"/>
      <c r="E294" s="8">
        <v>1</v>
      </c>
      <c r="F294" s="8">
        <v>5</v>
      </c>
    </row>
    <row r="295" spans="1:6" x14ac:dyDescent="0.45">
      <c r="A295" s="7">
        <v>19500</v>
      </c>
      <c r="B295" s="8">
        <v>1</v>
      </c>
      <c r="C295" s="8">
        <v>1</v>
      </c>
      <c r="D295" s="8"/>
      <c r="E295" s="8"/>
      <c r="F295" s="8">
        <v>2</v>
      </c>
    </row>
    <row r="296" spans="1:6" x14ac:dyDescent="0.45">
      <c r="A296" s="7">
        <v>19800</v>
      </c>
      <c r="B296" s="8">
        <v>1</v>
      </c>
      <c r="C296" s="8"/>
      <c r="D296" s="8"/>
      <c r="E296" s="8"/>
      <c r="F296" s="8">
        <v>1</v>
      </c>
    </row>
    <row r="297" spans="1:6" x14ac:dyDescent="0.45">
      <c r="A297" s="7">
        <v>19980</v>
      </c>
      <c r="B297" s="8"/>
      <c r="C297" s="8">
        <v>1</v>
      </c>
      <c r="D297" s="8"/>
      <c r="E297" s="8"/>
      <c r="F297" s="8">
        <v>1</v>
      </c>
    </row>
    <row r="298" spans="1:6" x14ac:dyDescent="0.45">
      <c r="A298" s="7">
        <v>20000</v>
      </c>
      <c r="B298" s="8">
        <v>44</v>
      </c>
      <c r="C298" s="8">
        <v>56</v>
      </c>
      <c r="D298" s="8">
        <v>13</v>
      </c>
      <c r="E298" s="8">
        <v>1</v>
      </c>
      <c r="F298" s="8">
        <v>114</v>
      </c>
    </row>
    <row r="299" spans="1:6" x14ac:dyDescent="0.45">
      <c r="A299" s="7">
        <v>21000</v>
      </c>
      <c r="B299" s="8">
        <v>3</v>
      </c>
      <c r="C299" s="8">
        <v>1</v>
      </c>
      <c r="D299" s="8"/>
      <c r="E299" s="8"/>
      <c r="F299" s="8">
        <v>4</v>
      </c>
    </row>
    <row r="300" spans="1:6" x14ac:dyDescent="0.45">
      <c r="A300" s="7">
        <v>22000</v>
      </c>
      <c r="B300" s="8">
        <v>6</v>
      </c>
      <c r="C300" s="8">
        <v>6</v>
      </c>
      <c r="D300" s="8">
        <v>1</v>
      </c>
      <c r="E300" s="8"/>
      <c r="F300" s="8">
        <v>13</v>
      </c>
    </row>
    <row r="301" spans="1:6" x14ac:dyDescent="0.45">
      <c r="A301" s="7">
        <v>22400</v>
      </c>
      <c r="B301" s="8">
        <v>1</v>
      </c>
      <c r="C301" s="8"/>
      <c r="D301" s="8"/>
      <c r="E301" s="8"/>
      <c r="F301" s="8">
        <v>1</v>
      </c>
    </row>
    <row r="302" spans="1:6" x14ac:dyDescent="0.45">
      <c r="A302" s="7">
        <v>22500</v>
      </c>
      <c r="B302" s="8"/>
      <c r="C302" s="8">
        <v>2</v>
      </c>
      <c r="D302" s="8"/>
      <c r="E302" s="8"/>
      <c r="F302" s="8">
        <v>2</v>
      </c>
    </row>
    <row r="303" spans="1:6" x14ac:dyDescent="0.45">
      <c r="A303" s="7">
        <v>22765</v>
      </c>
      <c r="B303" s="8">
        <v>1</v>
      </c>
      <c r="C303" s="8"/>
      <c r="D303" s="8"/>
      <c r="E303" s="8"/>
      <c r="F303" s="8">
        <v>1</v>
      </c>
    </row>
    <row r="304" spans="1:6" x14ac:dyDescent="0.45">
      <c r="A304" s="7">
        <v>23000</v>
      </c>
      <c r="B304" s="8">
        <v>4</v>
      </c>
      <c r="C304" s="8">
        <v>2</v>
      </c>
      <c r="D304" s="8"/>
      <c r="E304" s="8"/>
      <c r="F304" s="8">
        <v>6</v>
      </c>
    </row>
    <row r="305" spans="1:6" x14ac:dyDescent="0.45">
      <c r="A305" s="7">
        <v>23900</v>
      </c>
      <c r="B305" s="8"/>
      <c r="C305" s="8">
        <v>1</v>
      </c>
      <c r="D305" s="8"/>
      <c r="E305" s="8"/>
      <c r="F305" s="8">
        <v>1</v>
      </c>
    </row>
    <row r="306" spans="1:6" x14ac:dyDescent="0.45">
      <c r="A306" s="7">
        <v>24000</v>
      </c>
      <c r="B306" s="8">
        <v>2</v>
      </c>
      <c r="C306" s="8">
        <v>1</v>
      </c>
      <c r="D306" s="8"/>
      <c r="E306" s="8"/>
      <c r="F306" s="8">
        <v>3</v>
      </c>
    </row>
    <row r="307" spans="1:6" x14ac:dyDescent="0.45">
      <c r="A307" s="7">
        <v>24200</v>
      </c>
      <c r="B307" s="8">
        <v>1</v>
      </c>
      <c r="C307" s="8"/>
      <c r="D307" s="8"/>
      <c r="E307" s="8"/>
      <c r="F307" s="8">
        <v>1</v>
      </c>
    </row>
    <row r="308" spans="1:6" x14ac:dyDescent="0.45">
      <c r="A308" s="7">
        <v>24500</v>
      </c>
      <c r="B308" s="8"/>
      <c r="C308" s="8">
        <v>3</v>
      </c>
      <c r="D308" s="8"/>
      <c r="E308" s="8"/>
      <c r="F308" s="8">
        <v>3</v>
      </c>
    </row>
    <row r="309" spans="1:6" x14ac:dyDescent="0.45">
      <c r="A309" s="7">
        <v>25000</v>
      </c>
      <c r="B309" s="8">
        <v>47</v>
      </c>
      <c r="C309" s="8">
        <v>49</v>
      </c>
      <c r="D309" s="8">
        <v>17</v>
      </c>
      <c r="E309" s="8">
        <v>1</v>
      </c>
      <c r="F309" s="8">
        <v>114</v>
      </c>
    </row>
    <row r="310" spans="1:6" x14ac:dyDescent="0.45">
      <c r="A310" s="7">
        <v>26000</v>
      </c>
      <c r="B310" s="8">
        <v>1</v>
      </c>
      <c r="C310" s="8">
        <v>4</v>
      </c>
      <c r="D310" s="8"/>
      <c r="E310" s="8"/>
      <c r="F310" s="8">
        <v>5</v>
      </c>
    </row>
    <row r="311" spans="1:6" x14ac:dyDescent="0.45">
      <c r="A311" s="7">
        <v>26500</v>
      </c>
      <c r="B311" s="8">
        <v>1</v>
      </c>
      <c r="C311" s="8">
        <v>1</v>
      </c>
      <c r="D311" s="8"/>
      <c r="E311" s="8"/>
      <c r="F311" s="8">
        <v>2</v>
      </c>
    </row>
    <row r="312" spans="1:6" x14ac:dyDescent="0.45">
      <c r="A312" s="7">
        <v>27000</v>
      </c>
      <c r="B312" s="8">
        <v>2</v>
      </c>
      <c r="C312" s="8">
        <v>1</v>
      </c>
      <c r="D312" s="8">
        <v>1</v>
      </c>
      <c r="E312" s="8"/>
      <c r="F312" s="8">
        <v>4</v>
      </c>
    </row>
    <row r="313" spans="1:6" x14ac:dyDescent="0.45">
      <c r="A313" s="7">
        <v>27500</v>
      </c>
      <c r="B313" s="8"/>
      <c r="C313" s="8">
        <v>1</v>
      </c>
      <c r="D313" s="8"/>
      <c r="E313" s="8"/>
      <c r="F313" s="8">
        <v>1</v>
      </c>
    </row>
    <row r="314" spans="1:6" x14ac:dyDescent="0.45">
      <c r="A314" s="7">
        <v>27800</v>
      </c>
      <c r="B314" s="8">
        <v>1</v>
      </c>
      <c r="C314" s="8"/>
      <c r="D314" s="8"/>
      <c r="E314" s="8"/>
      <c r="F314" s="8">
        <v>1</v>
      </c>
    </row>
    <row r="315" spans="1:6" x14ac:dyDescent="0.45">
      <c r="A315" s="7">
        <v>28000</v>
      </c>
      <c r="B315" s="8">
        <v>1</v>
      </c>
      <c r="C315" s="8">
        <v>6</v>
      </c>
      <c r="D315" s="8"/>
      <c r="E315" s="8"/>
      <c r="F315" s="8">
        <v>7</v>
      </c>
    </row>
    <row r="316" spans="1:6" x14ac:dyDescent="0.45">
      <c r="A316" s="7">
        <v>28450</v>
      </c>
      <c r="B316" s="8">
        <v>1</v>
      </c>
      <c r="C316" s="8"/>
      <c r="D316" s="8"/>
      <c r="E316" s="8"/>
      <c r="F316" s="8">
        <v>1</v>
      </c>
    </row>
    <row r="317" spans="1:6" x14ac:dyDescent="0.45">
      <c r="A317" s="7">
        <v>28888</v>
      </c>
      <c r="B317" s="8">
        <v>1</v>
      </c>
      <c r="C317" s="8"/>
      <c r="D317" s="8"/>
      <c r="E317" s="8"/>
      <c r="F317" s="8">
        <v>1</v>
      </c>
    </row>
    <row r="318" spans="1:6" x14ac:dyDescent="0.45">
      <c r="A318" s="7">
        <v>29000</v>
      </c>
      <c r="B318" s="8"/>
      <c r="C318" s="8">
        <v>2</v>
      </c>
      <c r="D318" s="8"/>
      <c r="E318" s="8"/>
      <c r="F318" s="8">
        <v>2</v>
      </c>
    </row>
    <row r="319" spans="1:6" x14ac:dyDescent="0.45">
      <c r="A319" s="7">
        <v>30000</v>
      </c>
      <c r="B319" s="8">
        <v>26</v>
      </c>
      <c r="C319" s="8">
        <v>31</v>
      </c>
      <c r="D319" s="8">
        <v>12</v>
      </c>
      <c r="E319" s="8">
        <v>2</v>
      </c>
      <c r="F319" s="8">
        <v>71</v>
      </c>
    </row>
    <row r="320" spans="1:6" x14ac:dyDescent="0.45">
      <c r="A320" s="7">
        <v>31000</v>
      </c>
      <c r="B320" s="8">
        <v>1</v>
      </c>
      <c r="C320" s="8">
        <v>1</v>
      </c>
      <c r="D320" s="8"/>
      <c r="E320" s="8"/>
      <c r="F320" s="8">
        <v>2</v>
      </c>
    </row>
    <row r="321" spans="1:6" x14ac:dyDescent="0.45">
      <c r="A321" s="7">
        <v>32000</v>
      </c>
      <c r="B321" s="8">
        <v>1</v>
      </c>
      <c r="C321" s="8">
        <v>1</v>
      </c>
      <c r="D321" s="8"/>
      <c r="E321" s="8"/>
      <c r="F321" s="8">
        <v>2</v>
      </c>
    </row>
    <row r="322" spans="1:6" x14ac:dyDescent="0.45">
      <c r="A322" s="7">
        <v>32360</v>
      </c>
      <c r="B322" s="8">
        <v>1</v>
      </c>
      <c r="C322" s="8"/>
      <c r="D322" s="8"/>
      <c r="E322" s="8"/>
      <c r="F322" s="8">
        <v>1</v>
      </c>
    </row>
    <row r="323" spans="1:6" x14ac:dyDescent="0.45">
      <c r="A323" s="7">
        <v>32500</v>
      </c>
      <c r="B323" s="8"/>
      <c r="C323" s="8">
        <v>1</v>
      </c>
      <c r="D323" s="8"/>
      <c r="E323" s="8"/>
      <c r="F323" s="8">
        <v>1</v>
      </c>
    </row>
    <row r="324" spans="1:6" x14ac:dyDescent="0.45">
      <c r="A324" s="7">
        <v>32768</v>
      </c>
      <c r="B324" s="8">
        <v>1</v>
      </c>
      <c r="C324" s="8"/>
      <c r="D324" s="8"/>
      <c r="E324" s="8"/>
      <c r="F324" s="8">
        <v>1</v>
      </c>
    </row>
    <row r="325" spans="1:6" x14ac:dyDescent="0.45">
      <c r="A325" s="7">
        <v>33000</v>
      </c>
      <c r="B325" s="8"/>
      <c r="C325" s="8">
        <v>3</v>
      </c>
      <c r="D325" s="8">
        <v>1</v>
      </c>
      <c r="E325" s="8"/>
      <c r="F325" s="8">
        <v>4</v>
      </c>
    </row>
    <row r="326" spans="1:6" x14ac:dyDescent="0.45">
      <c r="A326" s="7">
        <v>33500</v>
      </c>
      <c r="B326" s="8">
        <v>1</v>
      </c>
      <c r="C326" s="8"/>
      <c r="D326" s="8"/>
      <c r="E326" s="8"/>
      <c r="F326" s="8">
        <v>1</v>
      </c>
    </row>
    <row r="327" spans="1:6" x14ac:dyDescent="0.45">
      <c r="A327" s="7">
        <v>34000</v>
      </c>
      <c r="B327" s="8">
        <v>1</v>
      </c>
      <c r="C327" s="8"/>
      <c r="D327" s="8"/>
      <c r="E327" s="8"/>
      <c r="F327" s="8">
        <v>1</v>
      </c>
    </row>
    <row r="328" spans="1:6" x14ac:dyDescent="0.45">
      <c r="A328" s="7">
        <v>35000</v>
      </c>
      <c r="B328" s="8">
        <v>22</v>
      </c>
      <c r="C328" s="8">
        <v>14</v>
      </c>
      <c r="D328" s="8">
        <v>5</v>
      </c>
      <c r="E328" s="8"/>
      <c r="F328" s="8">
        <v>41</v>
      </c>
    </row>
    <row r="329" spans="1:6" x14ac:dyDescent="0.45">
      <c r="A329" s="7">
        <v>35500</v>
      </c>
      <c r="B329" s="8"/>
      <c r="C329" s="8">
        <v>1</v>
      </c>
      <c r="D329" s="8"/>
      <c r="E329" s="8"/>
      <c r="F329" s="8">
        <v>1</v>
      </c>
    </row>
    <row r="330" spans="1:6" x14ac:dyDescent="0.45">
      <c r="A330" s="7">
        <v>36400</v>
      </c>
      <c r="B330" s="8">
        <v>1</v>
      </c>
      <c r="C330" s="8"/>
      <c r="D330" s="8"/>
      <c r="E330" s="8"/>
      <c r="F330" s="8">
        <v>1</v>
      </c>
    </row>
    <row r="331" spans="1:6" x14ac:dyDescent="0.45">
      <c r="A331" s="7">
        <v>37000</v>
      </c>
      <c r="B331" s="8"/>
      <c r="C331" s="8"/>
      <c r="D331" s="8">
        <v>2</v>
      </c>
      <c r="E331" s="8"/>
      <c r="F331" s="8">
        <v>2</v>
      </c>
    </row>
    <row r="332" spans="1:6" x14ac:dyDescent="0.45">
      <c r="A332" s="7">
        <v>37500</v>
      </c>
      <c r="B332" s="8">
        <v>1</v>
      </c>
      <c r="C332" s="8"/>
      <c r="D332" s="8"/>
      <c r="E332" s="8"/>
      <c r="F332" s="8">
        <v>1</v>
      </c>
    </row>
    <row r="333" spans="1:6" x14ac:dyDescent="0.45">
      <c r="A333" s="7">
        <v>37956</v>
      </c>
      <c r="B333" s="8"/>
      <c r="C333" s="8">
        <v>1</v>
      </c>
      <c r="D333" s="8"/>
      <c r="E333" s="8"/>
      <c r="F333" s="8">
        <v>1</v>
      </c>
    </row>
    <row r="334" spans="1:6" x14ac:dyDescent="0.45">
      <c r="A334" s="7">
        <v>38000</v>
      </c>
      <c r="B334" s="8">
        <v>2</v>
      </c>
      <c r="C334" s="8">
        <v>2</v>
      </c>
      <c r="D334" s="8"/>
      <c r="E334" s="8"/>
      <c r="F334" s="8">
        <v>4</v>
      </c>
    </row>
    <row r="335" spans="1:6" x14ac:dyDescent="0.45">
      <c r="A335" s="7">
        <v>38888</v>
      </c>
      <c r="B335" s="8"/>
      <c r="C335" s="8">
        <v>1</v>
      </c>
      <c r="D335" s="8"/>
      <c r="E335" s="8"/>
      <c r="F335" s="8">
        <v>1</v>
      </c>
    </row>
    <row r="336" spans="1:6" x14ac:dyDescent="0.45">
      <c r="A336" s="7">
        <v>39000</v>
      </c>
      <c r="B336" s="8"/>
      <c r="C336" s="8">
        <v>2</v>
      </c>
      <c r="D336" s="8"/>
      <c r="E336" s="8"/>
      <c r="F336" s="8">
        <v>2</v>
      </c>
    </row>
    <row r="337" spans="1:6" x14ac:dyDescent="0.45">
      <c r="A337" s="7">
        <v>39400</v>
      </c>
      <c r="B337" s="8"/>
      <c r="C337" s="8">
        <v>1</v>
      </c>
      <c r="D337" s="8"/>
      <c r="E337" s="8"/>
      <c r="F337" s="8">
        <v>1</v>
      </c>
    </row>
    <row r="338" spans="1:6" x14ac:dyDescent="0.45">
      <c r="A338" s="7">
        <v>40000</v>
      </c>
      <c r="B338" s="8">
        <v>16</v>
      </c>
      <c r="C338" s="8">
        <v>13</v>
      </c>
      <c r="D338" s="8">
        <v>6</v>
      </c>
      <c r="E338" s="8">
        <v>1</v>
      </c>
      <c r="F338" s="8">
        <v>36</v>
      </c>
    </row>
    <row r="339" spans="1:6" x14ac:dyDescent="0.45">
      <c r="A339" s="7">
        <v>42000</v>
      </c>
      <c r="B339" s="8">
        <v>2</v>
      </c>
      <c r="C339" s="8">
        <v>1</v>
      </c>
      <c r="D339" s="8"/>
      <c r="E339" s="8"/>
      <c r="F339" s="8">
        <v>3</v>
      </c>
    </row>
    <row r="340" spans="1:6" x14ac:dyDescent="0.45">
      <c r="A340" s="7">
        <v>42500</v>
      </c>
      <c r="B340" s="8"/>
      <c r="C340" s="8">
        <v>1</v>
      </c>
      <c r="D340" s="8"/>
      <c r="E340" s="8"/>
      <c r="F340" s="8">
        <v>1</v>
      </c>
    </row>
    <row r="341" spans="1:6" x14ac:dyDescent="0.45">
      <c r="A341" s="7">
        <v>42850</v>
      </c>
      <c r="B341" s="8"/>
      <c r="C341" s="8">
        <v>1</v>
      </c>
      <c r="D341" s="8"/>
      <c r="E341" s="8"/>
      <c r="F341" s="8">
        <v>1</v>
      </c>
    </row>
    <row r="342" spans="1:6" x14ac:dyDescent="0.45">
      <c r="A342" s="7">
        <v>43500</v>
      </c>
      <c r="B342" s="8">
        <v>1</v>
      </c>
      <c r="C342" s="8"/>
      <c r="D342" s="8"/>
      <c r="E342" s="8"/>
      <c r="F342" s="8">
        <v>1</v>
      </c>
    </row>
    <row r="343" spans="1:6" x14ac:dyDescent="0.45">
      <c r="A343" s="7">
        <v>44000</v>
      </c>
      <c r="B343" s="8">
        <v>1</v>
      </c>
      <c r="C343" s="8"/>
      <c r="D343" s="8"/>
      <c r="E343" s="8"/>
      <c r="F343" s="8">
        <v>1</v>
      </c>
    </row>
    <row r="344" spans="1:6" x14ac:dyDescent="0.45">
      <c r="A344" s="7">
        <v>44250</v>
      </c>
      <c r="B344" s="8">
        <v>1</v>
      </c>
      <c r="C344" s="8"/>
      <c r="D344" s="8"/>
      <c r="E344" s="8"/>
      <c r="F344" s="8">
        <v>1</v>
      </c>
    </row>
    <row r="345" spans="1:6" x14ac:dyDescent="0.45">
      <c r="A345" s="7">
        <v>45000</v>
      </c>
      <c r="B345" s="8">
        <v>3</v>
      </c>
      <c r="C345" s="8">
        <v>6</v>
      </c>
      <c r="D345" s="8">
        <v>2</v>
      </c>
      <c r="E345" s="8"/>
      <c r="F345" s="8">
        <v>11</v>
      </c>
    </row>
    <row r="346" spans="1:6" x14ac:dyDescent="0.45">
      <c r="A346" s="7">
        <v>46260</v>
      </c>
      <c r="B346" s="8"/>
      <c r="C346" s="8">
        <v>1</v>
      </c>
      <c r="D346" s="8"/>
      <c r="E346" s="8"/>
      <c r="F346" s="8">
        <v>1</v>
      </c>
    </row>
    <row r="347" spans="1:6" x14ac:dyDescent="0.45">
      <c r="A347" s="7">
        <v>47000</v>
      </c>
      <c r="B347" s="8">
        <v>1</v>
      </c>
      <c r="C347" s="8"/>
      <c r="D347" s="8"/>
      <c r="E347" s="8"/>
      <c r="F347" s="8">
        <v>1</v>
      </c>
    </row>
    <row r="348" spans="1:6" x14ac:dyDescent="0.45">
      <c r="A348" s="7">
        <v>48000</v>
      </c>
      <c r="B348" s="8">
        <v>2</v>
      </c>
      <c r="C348" s="8">
        <v>1</v>
      </c>
      <c r="D348" s="8">
        <v>1</v>
      </c>
      <c r="E348" s="8"/>
      <c r="F348" s="8">
        <v>4</v>
      </c>
    </row>
    <row r="349" spans="1:6" x14ac:dyDescent="0.45">
      <c r="A349" s="7">
        <v>48500</v>
      </c>
      <c r="B349" s="8"/>
      <c r="C349" s="8">
        <v>1</v>
      </c>
      <c r="D349" s="8"/>
      <c r="E349" s="8"/>
      <c r="F349" s="8">
        <v>1</v>
      </c>
    </row>
    <row r="350" spans="1:6" x14ac:dyDescent="0.45">
      <c r="A350" s="7">
        <v>48725</v>
      </c>
      <c r="B350" s="8"/>
      <c r="C350" s="8">
        <v>1</v>
      </c>
      <c r="D350" s="8"/>
      <c r="E350" s="8"/>
      <c r="F350" s="8">
        <v>1</v>
      </c>
    </row>
    <row r="351" spans="1:6" x14ac:dyDescent="0.45">
      <c r="A351" s="7">
        <v>49000</v>
      </c>
      <c r="B351" s="8"/>
      <c r="C351" s="8">
        <v>1</v>
      </c>
      <c r="D351" s="8">
        <v>1</v>
      </c>
      <c r="E351" s="8"/>
      <c r="F351" s="8">
        <v>2</v>
      </c>
    </row>
    <row r="352" spans="1:6" x14ac:dyDescent="0.45">
      <c r="A352" s="7">
        <v>50000</v>
      </c>
      <c r="B352" s="8">
        <v>31</v>
      </c>
      <c r="C352" s="8">
        <v>60</v>
      </c>
      <c r="D352" s="8">
        <v>17</v>
      </c>
      <c r="E352" s="8">
        <v>2</v>
      </c>
      <c r="F352" s="8">
        <v>110</v>
      </c>
    </row>
    <row r="353" spans="1:6" x14ac:dyDescent="0.45">
      <c r="A353" s="7">
        <v>51000</v>
      </c>
      <c r="B353" s="8"/>
      <c r="C353" s="8"/>
      <c r="D353" s="8">
        <v>1</v>
      </c>
      <c r="E353" s="8"/>
      <c r="F353" s="8">
        <v>1</v>
      </c>
    </row>
    <row r="354" spans="1:6" x14ac:dyDescent="0.45">
      <c r="A354" s="7">
        <v>52000</v>
      </c>
      <c r="B354" s="8">
        <v>1</v>
      </c>
      <c r="C354" s="8"/>
      <c r="D354" s="8"/>
      <c r="E354" s="8"/>
      <c r="F354" s="8">
        <v>1</v>
      </c>
    </row>
    <row r="355" spans="1:6" x14ac:dyDescent="0.45">
      <c r="A355" s="7">
        <v>54000</v>
      </c>
      <c r="B355" s="8"/>
      <c r="C355" s="8">
        <v>2</v>
      </c>
      <c r="D355" s="8"/>
      <c r="E355" s="8"/>
      <c r="F355" s="8">
        <v>2</v>
      </c>
    </row>
    <row r="356" spans="1:6" x14ac:dyDescent="0.45">
      <c r="A356" s="7">
        <v>55000</v>
      </c>
      <c r="B356" s="8">
        <v>2</v>
      </c>
      <c r="C356" s="8">
        <v>4</v>
      </c>
      <c r="D356" s="8">
        <v>2</v>
      </c>
      <c r="E356" s="8"/>
      <c r="F356" s="8">
        <v>8</v>
      </c>
    </row>
    <row r="357" spans="1:6" x14ac:dyDescent="0.45">
      <c r="A357" s="7">
        <v>55650</v>
      </c>
      <c r="B357" s="8"/>
      <c r="C357" s="8">
        <v>1</v>
      </c>
      <c r="D357" s="8"/>
      <c r="E357" s="8"/>
      <c r="F357" s="8">
        <v>1</v>
      </c>
    </row>
    <row r="358" spans="1:6" x14ac:dyDescent="0.45">
      <c r="A358" s="7">
        <v>56000</v>
      </c>
      <c r="B358" s="8"/>
      <c r="C358" s="8">
        <v>1</v>
      </c>
      <c r="D358" s="8"/>
      <c r="E358" s="8"/>
      <c r="F358" s="8">
        <v>1</v>
      </c>
    </row>
    <row r="359" spans="1:6" x14ac:dyDescent="0.45">
      <c r="A359" s="7">
        <v>57000</v>
      </c>
      <c r="B359" s="8"/>
      <c r="C359" s="8">
        <v>1</v>
      </c>
      <c r="D359" s="8"/>
      <c r="E359" s="8"/>
      <c r="F359" s="8">
        <v>1</v>
      </c>
    </row>
    <row r="360" spans="1:6" x14ac:dyDescent="0.45">
      <c r="A360" s="7">
        <v>58425</v>
      </c>
      <c r="B360" s="8">
        <v>1</v>
      </c>
      <c r="C360" s="8"/>
      <c r="D360" s="8"/>
      <c r="E360" s="8"/>
      <c r="F360" s="8">
        <v>1</v>
      </c>
    </row>
    <row r="361" spans="1:6" x14ac:dyDescent="0.45">
      <c r="A361" s="7">
        <v>60000</v>
      </c>
      <c r="B361" s="8">
        <v>2</v>
      </c>
      <c r="C361" s="8">
        <v>18</v>
      </c>
      <c r="D361" s="8">
        <v>3</v>
      </c>
      <c r="E361" s="8"/>
      <c r="F361" s="8">
        <v>23</v>
      </c>
    </row>
    <row r="362" spans="1:6" x14ac:dyDescent="0.45">
      <c r="A362" s="7">
        <v>65000</v>
      </c>
      <c r="B362" s="8">
        <v>3</v>
      </c>
      <c r="C362" s="8">
        <v>3</v>
      </c>
      <c r="D362" s="8">
        <v>1</v>
      </c>
      <c r="E362" s="8">
        <v>1</v>
      </c>
      <c r="F362" s="8">
        <v>8</v>
      </c>
    </row>
    <row r="363" spans="1:6" x14ac:dyDescent="0.45">
      <c r="A363" s="7">
        <v>65108</v>
      </c>
      <c r="B363" s="8"/>
      <c r="C363" s="8">
        <v>1</v>
      </c>
      <c r="D363" s="8"/>
      <c r="E363" s="8"/>
      <c r="F363" s="8">
        <v>1</v>
      </c>
    </row>
    <row r="364" spans="1:6" x14ac:dyDescent="0.45">
      <c r="A364" s="7">
        <v>68000</v>
      </c>
      <c r="B364" s="8">
        <v>1</v>
      </c>
      <c r="C364" s="8">
        <v>2</v>
      </c>
      <c r="D364" s="8"/>
      <c r="E364" s="8"/>
      <c r="F364" s="8">
        <v>3</v>
      </c>
    </row>
    <row r="365" spans="1:6" x14ac:dyDescent="0.45">
      <c r="A365" s="7">
        <v>70000</v>
      </c>
      <c r="B365" s="8">
        <v>2</v>
      </c>
      <c r="C365" s="8">
        <v>3</v>
      </c>
      <c r="D365" s="8">
        <v>3</v>
      </c>
      <c r="E365" s="8"/>
      <c r="F365" s="8">
        <v>8</v>
      </c>
    </row>
    <row r="366" spans="1:6" x14ac:dyDescent="0.45">
      <c r="A366" s="7">
        <v>71500</v>
      </c>
      <c r="B366" s="8">
        <v>1</v>
      </c>
      <c r="C366" s="8"/>
      <c r="D366" s="8"/>
      <c r="E366" s="8"/>
      <c r="F366" s="8">
        <v>1</v>
      </c>
    </row>
    <row r="367" spans="1:6" x14ac:dyDescent="0.45">
      <c r="A367" s="7">
        <v>71764</v>
      </c>
      <c r="B367" s="8"/>
      <c r="C367" s="8"/>
      <c r="D367" s="8">
        <v>1</v>
      </c>
      <c r="E367" s="8"/>
      <c r="F367" s="8">
        <v>1</v>
      </c>
    </row>
    <row r="368" spans="1:6" x14ac:dyDescent="0.45">
      <c r="A368" s="7">
        <v>74997</v>
      </c>
      <c r="B368" s="8"/>
      <c r="C368" s="8">
        <v>1</v>
      </c>
      <c r="D368" s="8"/>
      <c r="E368" s="8"/>
      <c r="F368" s="8">
        <v>1</v>
      </c>
    </row>
    <row r="369" spans="1:6" x14ac:dyDescent="0.45">
      <c r="A369" s="7">
        <v>75000</v>
      </c>
      <c r="B369" s="8">
        <v>5</v>
      </c>
      <c r="C369" s="8">
        <v>12</v>
      </c>
      <c r="D369" s="8">
        <v>3</v>
      </c>
      <c r="E369" s="8"/>
      <c r="F369" s="8">
        <v>20</v>
      </c>
    </row>
    <row r="370" spans="1:6" x14ac:dyDescent="0.45">
      <c r="A370" s="7">
        <v>78000</v>
      </c>
      <c r="B370" s="8">
        <v>1</v>
      </c>
      <c r="C370" s="8"/>
      <c r="D370" s="8"/>
      <c r="E370" s="8"/>
      <c r="F370" s="8">
        <v>1</v>
      </c>
    </row>
    <row r="371" spans="1:6" x14ac:dyDescent="0.45">
      <c r="A371" s="7">
        <v>80000</v>
      </c>
      <c r="B371" s="8">
        <v>2</v>
      </c>
      <c r="C371" s="8">
        <v>7</v>
      </c>
      <c r="D371" s="8">
        <v>3</v>
      </c>
      <c r="E371" s="8"/>
      <c r="F371" s="8">
        <v>12</v>
      </c>
    </row>
    <row r="372" spans="1:6" x14ac:dyDescent="0.45">
      <c r="A372" s="7">
        <v>82000</v>
      </c>
      <c r="B372" s="8"/>
      <c r="C372" s="8">
        <v>1</v>
      </c>
      <c r="D372" s="8"/>
      <c r="E372" s="8"/>
      <c r="F372" s="8">
        <v>1</v>
      </c>
    </row>
    <row r="373" spans="1:6" x14ac:dyDescent="0.45">
      <c r="A373" s="7">
        <v>85000</v>
      </c>
      <c r="B373" s="8">
        <v>2</v>
      </c>
      <c r="C373" s="8">
        <v>2</v>
      </c>
      <c r="D373" s="8">
        <v>2</v>
      </c>
      <c r="E373" s="8"/>
      <c r="F373" s="8">
        <v>6</v>
      </c>
    </row>
    <row r="374" spans="1:6" x14ac:dyDescent="0.45">
      <c r="A374" s="7">
        <v>86350</v>
      </c>
      <c r="B374" s="8"/>
      <c r="C374" s="8"/>
      <c r="D374" s="8">
        <v>1</v>
      </c>
      <c r="E374" s="8"/>
      <c r="F374" s="8">
        <v>1</v>
      </c>
    </row>
    <row r="375" spans="1:6" x14ac:dyDescent="0.45">
      <c r="A375" s="7">
        <v>88000</v>
      </c>
      <c r="B375" s="8"/>
      <c r="C375" s="8">
        <v>1</v>
      </c>
      <c r="D375" s="8"/>
      <c r="E375" s="8"/>
      <c r="F375" s="8">
        <v>1</v>
      </c>
    </row>
    <row r="376" spans="1:6" x14ac:dyDescent="0.45">
      <c r="A376" s="7">
        <v>88888</v>
      </c>
      <c r="B376" s="8"/>
      <c r="C376" s="8">
        <v>2</v>
      </c>
      <c r="D376" s="8"/>
      <c r="E376" s="8"/>
      <c r="F376" s="8">
        <v>2</v>
      </c>
    </row>
    <row r="377" spans="1:6" x14ac:dyDescent="0.45">
      <c r="A377" s="7">
        <v>89200</v>
      </c>
      <c r="B377" s="8">
        <v>1</v>
      </c>
      <c r="C377" s="8"/>
      <c r="D377" s="8"/>
      <c r="E377" s="8"/>
      <c r="F377" s="8">
        <v>1</v>
      </c>
    </row>
    <row r="378" spans="1:6" x14ac:dyDescent="0.45">
      <c r="A378" s="7">
        <v>90000</v>
      </c>
      <c r="B378" s="8"/>
      <c r="C378" s="8">
        <v>5</v>
      </c>
      <c r="D378" s="8"/>
      <c r="E378" s="8"/>
      <c r="F378" s="8">
        <v>5</v>
      </c>
    </row>
    <row r="379" spans="1:6" x14ac:dyDescent="0.45">
      <c r="A379" s="7">
        <v>93500</v>
      </c>
      <c r="B379" s="8"/>
      <c r="C379" s="8"/>
      <c r="D379" s="8">
        <v>1</v>
      </c>
      <c r="E379" s="8"/>
      <c r="F379" s="8">
        <v>1</v>
      </c>
    </row>
    <row r="380" spans="1:6" x14ac:dyDescent="0.45">
      <c r="A380" s="7">
        <v>94875</v>
      </c>
      <c r="B380" s="8"/>
      <c r="C380" s="8">
        <v>1</v>
      </c>
      <c r="D380" s="8"/>
      <c r="E380" s="8"/>
      <c r="F380" s="8">
        <v>1</v>
      </c>
    </row>
    <row r="381" spans="1:6" x14ac:dyDescent="0.45">
      <c r="A381" s="7">
        <v>95000</v>
      </c>
      <c r="B381" s="8"/>
      <c r="C381" s="8">
        <v>3</v>
      </c>
      <c r="D381" s="8"/>
      <c r="E381" s="8"/>
      <c r="F381" s="8">
        <v>3</v>
      </c>
    </row>
    <row r="382" spans="1:6" x14ac:dyDescent="0.45">
      <c r="A382" s="7">
        <v>97000</v>
      </c>
      <c r="B382" s="8"/>
      <c r="C382" s="8">
        <v>1</v>
      </c>
      <c r="D382" s="8"/>
      <c r="E382" s="8"/>
      <c r="F382" s="8">
        <v>1</v>
      </c>
    </row>
    <row r="383" spans="1:6" x14ac:dyDescent="0.45">
      <c r="A383" s="7">
        <v>98000</v>
      </c>
      <c r="B383" s="8">
        <v>1</v>
      </c>
      <c r="C383" s="8"/>
      <c r="D383" s="8">
        <v>1</v>
      </c>
      <c r="E383" s="8"/>
      <c r="F383" s="8">
        <v>2</v>
      </c>
    </row>
    <row r="384" spans="1:6" x14ac:dyDescent="0.45">
      <c r="A384" s="7">
        <v>99000</v>
      </c>
      <c r="B384" s="8"/>
      <c r="C384" s="8">
        <v>1</v>
      </c>
      <c r="D384" s="8"/>
      <c r="E384" s="8"/>
      <c r="F384" s="8">
        <v>1</v>
      </c>
    </row>
    <row r="385" spans="1:6" x14ac:dyDescent="0.45">
      <c r="A385" s="7">
        <v>100000</v>
      </c>
      <c r="B385" s="8">
        <v>15</v>
      </c>
      <c r="C385" s="8">
        <v>33</v>
      </c>
      <c r="D385" s="8">
        <v>15</v>
      </c>
      <c r="E385" s="8"/>
      <c r="F385" s="8">
        <v>63</v>
      </c>
    </row>
    <row r="386" spans="1:6" x14ac:dyDescent="0.45">
      <c r="A386" s="7">
        <v>104219</v>
      </c>
      <c r="B386" s="8"/>
      <c r="C386" s="8">
        <v>1</v>
      </c>
      <c r="D386" s="8"/>
      <c r="E386" s="8"/>
      <c r="F386" s="8">
        <v>1</v>
      </c>
    </row>
    <row r="387" spans="1:6" x14ac:dyDescent="0.45">
      <c r="A387" s="7">
        <v>109225</v>
      </c>
      <c r="B387" s="8"/>
      <c r="C387" s="8">
        <v>1</v>
      </c>
      <c r="D387" s="8"/>
      <c r="E387" s="8"/>
      <c r="F387" s="8">
        <v>1</v>
      </c>
    </row>
    <row r="388" spans="1:6" x14ac:dyDescent="0.45">
      <c r="A388" s="7">
        <v>110000</v>
      </c>
      <c r="B388" s="8"/>
      <c r="C388" s="8">
        <v>6</v>
      </c>
      <c r="D388" s="8">
        <v>2</v>
      </c>
      <c r="E388" s="8"/>
      <c r="F388" s="8">
        <v>8</v>
      </c>
    </row>
    <row r="389" spans="1:6" x14ac:dyDescent="0.45">
      <c r="A389" s="7">
        <v>115250</v>
      </c>
      <c r="B389" s="8"/>
      <c r="C389" s="8"/>
      <c r="D389" s="8">
        <v>1</v>
      </c>
      <c r="E389" s="8"/>
      <c r="F389" s="8">
        <v>1</v>
      </c>
    </row>
    <row r="390" spans="1:6" x14ac:dyDescent="0.45">
      <c r="A390" s="7">
        <v>116000</v>
      </c>
      <c r="B390" s="8">
        <v>1</v>
      </c>
      <c r="C390" s="8"/>
      <c r="D390" s="8"/>
      <c r="E390" s="8"/>
      <c r="F390" s="8">
        <v>1</v>
      </c>
    </row>
    <row r="391" spans="1:6" x14ac:dyDescent="0.45">
      <c r="A391" s="7">
        <v>117000</v>
      </c>
      <c r="B391" s="8"/>
      <c r="C391" s="8">
        <v>1</v>
      </c>
      <c r="D391" s="8"/>
      <c r="E391" s="8"/>
      <c r="F391" s="8">
        <v>1</v>
      </c>
    </row>
    <row r="392" spans="1:6" x14ac:dyDescent="0.45">
      <c r="A392" s="7">
        <v>120000</v>
      </c>
      <c r="B392" s="8"/>
      <c r="C392" s="8">
        <v>1</v>
      </c>
      <c r="D392" s="8"/>
      <c r="E392" s="8"/>
      <c r="F392" s="8">
        <v>1</v>
      </c>
    </row>
    <row r="393" spans="1:6" x14ac:dyDescent="0.45">
      <c r="A393" s="7">
        <v>124000</v>
      </c>
      <c r="B393" s="8"/>
      <c r="C393" s="8"/>
      <c r="D393" s="8">
        <v>1</v>
      </c>
      <c r="E393" s="8"/>
      <c r="F393" s="8">
        <v>1</v>
      </c>
    </row>
    <row r="394" spans="1:6" x14ac:dyDescent="0.45">
      <c r="A394" s="7">
        <v>125000</v>
      </c>
      <c r="B394" s="8">
        <v>2</v>
      </c>
      <c r="C394" s="8">
        <v>2</v>
      </c>
      <c r="D394" s="8">
        <v>2</v>
      </c>
      <c r="E394" s="8">
        <v>1</v>
      </c>
      <c r="F394" s="8">
        <v>7</v>
      </c>
    </row>
    <row r="395" spans="1:6" x14ac:dyDescent="0.45">
      <c r="A395" s="7">
        <v>126000</v>
      </c>
      <c r="B395" s="8">
        <v>1</v>
      </c>
      <c r="C395" s="8"/>
      <c r="D395" s="8"/>
      <c r="E395" s="8"/>
      <c r="F395" s="8">
        <v>1</v>
      </c>
    </row>
    <row r="396" spans="1:6" x14ac:dyDescent="0.45">
      <c r="A396" s="7">
        <v>130000</v>
      </c>
      <c r="B396" s="8"/>
      <c r="C396" s="8">
        <v>2</v>
      </c>
      <c r="D396" s="8">
        <v>1</v>
      </c>
      <c r="E396" s="8"/>
      <c r="F396" s="8">
        <v>3</v>
      </c>
    </row>
    <row r="397" spans="1:6" x14ac:dyDescent="0.45">
      <c r="A397" s="7">
        <v>133000</v>
      </c>
      <c r="B397" s="8"/>
      <c r="C397" s="8"/>
      <c r="D397" s="8">
        <v>1</v>
      </c>
      <c r="E397" s="8"/>
      <c r="F397" s="8">
        <v>1</v>
      </c>
    </row>
    <row r="398" spans="1:6" x14ac:dyDescent="0.45">
      <c r="A398" s="7">
        <v>133800</v>
      </c>
      <c r="B398" s="8"/>
      <c r="C398" s="8">
        <v>1</v>
      </c>
      <c r="D398" s="8"/>
      <c r="E398" s="8"/>
      <c r="F398" s="8">
        <v>1</v>
      </c>
    </row>
    <row r="399" spans="1:6" x14ac:dyDescent="0.45">
      <c r="A399" s="7">
        <v>140000</v>
      </c>
      <c r="B399" s="8"/>
      <c r="C399" s="8">
        <v>1</v>
      </c>
      <c r="D399" s="8"/>
      <c r="E399" s="8"/>
      <c r="F399" s="8">
        <v>1</v>
      </c>
    </row>
    <row r="400" spans="1:6" x14ac:dyDescent="0.45">
      <c r="A400" s="7">
        <v>150000</v>
      </c>
      <c r="B400" s="8">
        <v>3</v>
      </c>
      <c r="C400" s="8">
        <v>11</v>
      </c>
      <c r="D400" s="8">
        <v>4</v>
      </c>
      <c r="E400" s="8"/>
      <c r="F400" s="8">
        <v>18</v>
      </c>
    </row>
    <row r="401" spans="1:6" x14ac:dyDescent="0.45">
      <c r="A401" s="7">
        <v>160000</v>
      </c>
      <c r="B401" s="8">
        <v>1</v>
      </c>
      <c r="C401" s="8">
        <v>1</v>
      </c>
      <c r="D401" s="8"/>
      <c r="E401" s="8"/>
      <c r="F401" s="8">
        <v>2</v>
      </c>
    </row>
    <row r="402" spans="1:6" x14ac:dyDescent="0.45">
      <c r="A402" s="7">
        <v>172889</v>
      </c>
      <c r="B402" s="8"/>
      <c r="C402" s="8">
        <v>1</v>
      </c>
      <c r="D402" s="8"/>
      <c r="E402" s="8"/>
      <c r="F402" s="8">
        <v>1</v>
      </c>
    </row>
    <row r="403" spans="1:6" x14ac:dyDescent="0.45">
      <c r="A403" s="7">
        <v>175000</v>
      </c>
      <c r="B403" s="8"/>
      <c r="C403" s="8">
        <v>2</v>
      </c>
      <c r="D403" s="8">
        <v>1</v>
      </c>
      <c r="E403" s="8"/>
      <c r="F403" s="8">
        <v>3</v>
      </c>
    </row>
    <row r="404" spans="1:6" x14ac:dyDescent="0.45">
      <c r="A404" s="7">
        <v>179000</v>
      </c>
      <c r="B404" s="8">
        <v>1</v>
      </c>
      <c r="C404" s="8"/>
      <c r="D404" s="8"/>
      <c r="E404" s="8"/>
      <c r="F404" s="8">
        <v>1</v>
      </c>
    </row>
    <row r="405" spans="1:6" x14ac:dyDescent="0.45">
      <c r="A405" s="7">
        <v>180000</v>
      </c>
      <c r="B405" s="8"/>
      <c r="C405" s="8">
        <v>4</v>
      </c>
      <c r="D405" s="8">
        <v>1</v>
      </c>
      <c r="E405" s="8"/>
      <c r="F405" s="8">
        <v>5</v>
      </c>
    </row>
    <row r="406" spans="1:6" x14ac:dyDescent="0.45">
      <c r="A406" s="7">
        <v>198000</v>
      </c>
      <c r="B406" s="8">
        <v>1</v>
      </c>
      <c r="C406" s="8"/>
      <c r="D406" s="8"/>
      <c r="E406" s="8"/>
      <c r="F406" s="8">
        <v>1</v>
      </c>
    </row>
    <row r="407" spans="1:6" x14ac:dyDescent="0.45">
      <c r="A407" s="7">
        <v>200000</v>
      </c>
      <c r="B407" s="8">
        <v>1</v>
      </c>
      <c r="C407" s="8">
        <v>10</v>
      </c>
      <c r="D407" s="8">
        <v>6</v>
      </c>
      <c r="E407" s="8"/>
      <c r="F407" s="8">
        <v>17</v>
      </c>
    </row>
    <row r="408" spans="1:6" x14ac:dyDescent="0.45">
      <c r="A408" s="7">
        <v>220000</v>
      </c>
      <c r="B408" s="8"/>
      <c r="C408" s="8">
        <v>2</v>
      </c>
      <c r="D408" s="8"/>
      <c r="E408" s="8"/>
      <c r="F408" s="8">
        <v>2</v>
      </c>
    </row>
    <row r="409" spans="1:6" x14ac:dyDescent="0.45">
      <c r="A409" s="7">
        <v>225000</v>
      </c>
      <c r="B409" s="8"/>
      <c r="C409" s="8">
        <v>1</v>
      </c>
      <c r="D409" s="8"/>
      <c r="E409" s="8"/>
      <c r="F409" s="8">
        <v>1</v>
      </c>
    </row>
    <row r="410" spans="1:6" x14ac:dyDescent="0.45">
      <c r="A410" s="7">
        <v>240000</v>
      </c>
      <c r="B410" s="8"/>
      <c r="C410" s="8">
        <v>1</v>
      </c>
      <c r="D410" s="8"/>
      <c r="E410" s="8"/>
      <c r="F410" s="8">
        <v>1</v>
      </c>
    </row>
    <row r="411" spans="1:6" x14ac:dyDescent="0.45">
      <c r="A411" s="7">
        <v>250000</v>
      </c>
      <c r="B411" s="8">
        <v>1</v>
      </c>
      <c r="C411" s="8">
        <v>5</v>
      </c>
      <c r="D411" s="8">
        <v>4</v>
      </c>
      <c r="E411" s="8"/>
      <c r="F411" s="8">
        <v>10</v>
      </c>
    </row>
    <row r="412" spans="1:6" x14ac:dyDescent="0.45">
      <c r="A412" s="7">
        <v>261962</v>
      </c>
      <c r="B412" s="8">
        <v>1</v>
      </c>
      <c r="C412" s="8"/>
      <c r="D412" s="8"/>
      <c r="E412" s="8"/>
      <c r="F412" s="8">
        <v>1</v>
      </c>
    </row>
    <row r="413" spans="1:6" x14ac:dyDescent="0.45">
      <c r="A413" s="7">
        <v>280000</v>
      </c>
      <c r="B413" s="8"/>
      <c r="C413" s="8"/>
      <c r="D413" s="8">
        <v>1</v>
      </c>
      <c r="E413" s="8"/>
      <c r="F413" s="8">
        <v>1</v>
      </c>
    </row>
    <row r="414" spans="1:6" x14ac:dyDescent="0.45">
      <c r="A414" s="7">
        <v>300000</v>
      </c>
      <c r="B414" s="8">
        <v>1</v>
      </c>
      <c r="C414" s="8">
        <v>3</v>
      </c>
      <c r="D414" s="8"/>
      <c r="E414" s="8">
        <v>1</v>
      </c>
      <c r="F414" s="8">
        <v>5</v>
      </c>
    </row>
    <row r="415" spans="1:6" x14ac:dyDescent="0.45">
      <c r="A415" s="7">
        <v>320000</v>
      </c>
      <c r="B415" s="8"/>
      <c r="C415" s="8">
        <v>1</v>
      </c>
      <c r="D415" s="8"/>
      <c r="E415" s="8"/>
      <c r="F415" s="8">
        <v>1</v>
      </c>
    </row>
    <row r="416" spans="1:6" x14ac:dyDescent="0.45">
      <c r="A416" s="7">
        <v>350000</v>
      </c>
      <c r="B416" s="8"/>
      <c r="C416" s="8">
        <v>2</v>
      </c>
      <c r="D416" s="8"/>
      <c r="E416" s="8"/>
      <c r="F416" s="8">
        <v>2</v>
      </c>
    </row>
    <row r="417" spans="1:6" x14ac:dyDescent="0.45">
      <c r="A417" s="7">
        <v>372625</v>
      </c>
      <c r="B417" s="8"/>
      <c r="C417" s="8">
        <v>1</v>
      </c>
      <c r="D417" s="8"/>
      <c r="E417" s="8"/>
      <c r="F417" s="8">
        <v>1</v>
      </c>
    </row>
    <row r="418" spans="1:6" x14ac:dyDescent="0.45">
      <c r="A418" s="7">
        <v>375000</v>
      </c>
      <c r="B418" s="8"/>
      <c r="C418" s="8"/>
      <c r="D418" s="8">
        <v>1</v>
      </c>
      <c r="E418" s="8"/>
      <c r="F418" s="8">
        <v>1</v>
      </c>
    </row>
    <row r="419" spans="1:6" x14ac:dyDescent="0.45">
      <c r="A419" s="7">
        <v>380000</v>
      </c>
      <c r="B419" s="8"/>
      <c r="C419" s="8"/>
      <c r="D419" s="8">
        <v>1</v>
      </c>
      <c r="E419" s="8"/>
      <c r="F419" s="8">
        <v>1</v>
      </c>
    </row>
    <row r="420" spans="1:6" x14ac:dyDescent="0.45">
      <c r="A420" s="7">
        <v>390000</v>
      </c>
      <c r="B420" s="8"/>
      <c r="C420" s="8">
        <v>2</v>
      </c>
      <c r="D420" s="8"/>
      <c r="E420" s="8"/>
      <c r="F420" s="8">
        <v>2</v>
      </c>
    </row>
    <row r="421" spans="1:6" x14ac:dyDescent="0.45">
      <c r="A421" s="7">
        <v>400000</v>
      </c>
      <c r="B421" s="8">
        <v>1</v>
      </c>
      <c r="C421" s="8"/>
      <c r="D421" s="8">
        <v>1</v>
      </c>
      <c r="E421" s="8"/>
      <c r="F421" s="8">
        <v>2</v>
      </c>
    </row>
    <row r="422" spans="1:6" x14ac:dyDescent="0.45">
      <c r="A422" s="7">
        <v>450000</v>
      </c>
      <c r="B422" s="8"/>
      <c r="C422" s="8"/>
      <c r="D422" s="8">
        <v>1</v>
      </c>
      <c r="E422" s="8"/>
      <c r="F422" s="8">
        <v>1</v>
      </c>
    </row>
    <row r="423" spans="1:6" x14ac:dyDescent="0.45">
      <c r="A423" s="7">
        <v>462000</v>
      </c>
      <c r="B423" s="8"/>
      <c r="C423" s="8"/>
      <c r="D423" s="8">
        <v>1</v>
      </c>
      <c r="E423" s="8"/>
      <c r="F423" s="8">
        <v>1</v>
      </c>
    </row>
    <row r="424" spans="1:6" x14ac:dyDescent="0.45">
      <c r="A424" s="7">
        <v>474900</v>
      </c>
      <c r="B424" s="8"/>
      <c r="C424" s="8"/>
      <c r="D424" s="8">
        <v>1</v>
      </c>
      <c r="E424" s="8"/>
      <c r="F424" s="8">
        <v>1</v>
      </c>
    </row>
    <row r="425" spans="1:6" x14ac:dyDescent="0.45">
      <c r="A425" s="7">
        <v>500000</v>
      </c>
      <c r="B425" s="8"/>
      <c r="C425" s="8">
        <v>10</v>
      </c>
      <c r="D425" s="8">
        <v>3</v>
      </c>
      <c r="E425" s="8"/>
      <c r="F425" s="8">
        <v>13</v>
      </c>
    </row>
    <row r="426" spans="1:6" x14ac:dyDescent="0.45">
      <c r="A426" s="7">
        <v>510000</v>
      </c>
      <c r="B426" s="8"/>
      <c r="C426" s="8"/>
      <c r="D426" s="8">
        <v>1</v>
      </c>
      <c r="E426" s="8"/>
      <c r="F426" s="8">
        <v>1</v>
      </c>
    </row>
    <row r="427" spans="1:6" x14ac:dyDescent="0.45">
      <c r="A427" s="7">
        <v>550000</v>
      </c>
      <c r="B427" s="8"/>
      <c r="C427" s="8">
        <v>1</v>
      </c>
      <c r="D427" s="8"/>
      <c r="E427" s="8"/>
      <c r="F427" s="8">
        <v>1</v>
      </c>
    </row>
    <row r="428" spans="1:6" x14ac:dyDescent="0.45">
      <c r="A428" s="7">
        <v>800000</v>
      </c>
      <c r="B428" s="8"/>
      <c r="C428" s="8"/>
      <c r="D428" s="8">
        <v>1</v>
      </c>
      <c r="E428" s="8"/>
      <c r="F428" s="8">
        <v>1</v>
      </c>
    </row>
    <row r="429" spans="1:6" x14ac:dyDescent="0.45">
      <c r="A429" s="7">
        <v>850000</v>
      </c>
      <c r="B429" s="8"/>
      <c r="C429" s="8"/>
      <c r="D429" s="8">
        <v>1</v>
      </c>
      <c r="E429" s="8"/>
      <c r="F429" s="8">
        <v>1</v>
      </c>
    </row>
    <row r="430" spans="1:6" x14ac:dyDescent="0.45">
      <c r="A430" s="7">
        <v>894700</v>
      </c>
      <c r="B430" s="8"/>
      <c r="C430" s="8"/>
      <c r="D430" s="8">
        <v>1</v>
      </c>
      <c r="E430" s="8"/>
      <c r="F430" s="8">
        <v>1</v>
      </c>
    </row>
    <row r="431" spans="1:6" x14ac:dyDescent="0.45">
      <c r="A431" s="7">
        <v>900000</v>
      </c>
      <c r="B431" s="8"/>
      <c r="C431" s="8">
        <v>1</v>
      </c>
      <c r="D431" s="8"/>
      <c r="E431" s="8"/>
      <c r="F431" s="8">
        <v>1</v>
      </c>
    </row>
    <row r="432" spans="1:6" x14ac:dyDescent="0.45">
      <c r="A432" s="7">
        <v>1000000</v>
      </c>
      <c r="B432" s="8"/>
      <c r="C432" s="8">
        <v>4</v>
      </c>
      <c r="D432" s="8">
        <v>2</v>
      </c>
      <c r="E432" s="8"/>
      <c r="F432" s="8">
        <v>6</v>
      </c>
    </row>
    <row r="433" spans="1:6" x14ac:dyDescent="0.45">
      <c r="A433" s="7">
        <v>1300000</v>
      </c>
      <c r="B433" s="8"/>
      <c r="C433" s="8">
        <v>1</v>
      </c>
      <c r="D433" s="8"/>
      <c r="E433" s="8"/>
      <c r="F433" s="8">
        <v>1</v>
      </c>
    </row>
    <row r="434" spans="1:6" x14ac:dyDescent="0.45">
      <c r="A434" s="7">
        <v>1333666</v>
      </c>
      <c r="B434" s="8"/>
      <c r="C434" s="8">
        <v>1</v>
      </c>
      <c r="D434" s="8"/>
      <c r="E434" s="8"/>
      <c r="F434" s="8">
        <v>1</v>
      </c>
    </row>
    <row r="435" spans="1:6" x14ac:dyDescent="0.45">
      <c r="A435" s="7">
        <v>1350000</v>
      </c>
      <c r="B435" s="8"/>
      <c r="C435" s="8"/>
      <c r="D435" s="8">
        <v>1</v>
      </c>
      <c r="E435" s="8"/>
      <c r="F435" s="8">
        <v>1</v>
      </c>
    </row>
    <row r="436" spans="1:6" x14ac:dyDescent="0.45">
      <c r="A436" s="7">
        <v>1500000</v>
      </c>
      <c r="B436" s="8"/>
      <c r="C436" s="8">
        <v>2</v>
      </c>
      <c r="D436" s="8">
        <v>1</v>
      </c>
      <c r="E436" s="8"/>
      <c r="F436" s="8">
        <v>3</v>
      </c>
    </row>
    <row r="437" spans="1:6" x14ac:dyDescent="0.45">
      <c r="A437" s="7">
        <v>2000000</v>
      </c>
      <c r="B437" s="8"/>
      <c r="C437" s="8">
        <v>3</v>
      </c>
      <c r="D437" s="8"/>
      <c r="E437" s="8"/>
      <c r="F437" s="8">
        <v>3</v>
      </c>
    </row>
    <row r="438" spans="1:6" x14ac:dyDescent="0.45">
      <c r="A438" s="7">
        <v>2500000</v>
      </c>
      <c r="B438" s="8"/>
      <c r="C438" s="8"/>
      <c r="D438" s="8">
        <v>1</v>
      </c>
      <c r="E438" s="8"/>
      <c r="F438" s="8">
        <v>1</v>
      </c>
    </row>
    <row r="439" spans="1:6" x14ac:dyDescent="0.45">
      <c r="A439" s="7">
        <v>2800000</v>
      </c>
      <c r="B439" s="8"/>
      <c r="C439" s="8">
        <v>1</v>
      </c>
      <c r="D439" s="8"/>
      <c r="E439" s="8"/>
      <c r="F439" s="8">
        <v>1</v>
      </c>
    </row>
    <row r="440" spans="1:6" x14ac:dyDescent="0.45">
      <c r="A440" s="7">
        <v>3000000</v>
      </c>
      <c r="B440" s="8"/>
      <c r="C440" s="8">
        <v>1</v>
      </c>
      <c r="D440" s="8"/>
      <c r="E440" s="8"/>
      <c r="F440" s="8">
        <v>1</v>
      </c>
    </row>
    <row r="441" spans="1:6" x14ac:dyDescent="0.45">
      <c r="A441" s="7">
        <v>5000000</v>
      </c>
      <c r="B441" s="8"/>
      <c r="C441" s="8">
        <v>1</v>
      </c>
      <c r="D441" s="8"/>
      <c r="E441" s="8"/>
      <c r="F441" s="8">
        <v>1</v>
      </c>
    </row>
    <row r="442" spans="1:6" x14ac:dyDescent="0.45">
      <c r="A442" s="7">
        <v>6000000</v>
      </c>
      <c r="B442" s="8"/>
      <c r="C442" s="8">
        <v>1</v>
      </c>
      <c r="D442" s="8"/>
      <c r="E442" s="8"/>
      <c r="F442" s="8">
        <v>1</v>
      </c>
    </row>
    <row r="443" spans="1:6" x14ac:dyDescent="0.45">
      <c r="A443" s="7">
        <v>8000000</v>
      </c>
      <c r="B443" s="8"/>
      <c r="C443" s="8">
        <v>1</v>
      </c>
      <c r="D443" s="8"/>
      <c r="E443" s="8"/>
      <c r="F443" s="8">
        <v>1</v>
      </c>
    </row>
    <row r="444" spans="1:6" x14ac:dyDescent="0.45">
      <c r="A444" s="7">
        <v>10000000</v>
      </c>
      <c r="B444" s="8"/>
      <c r="C444" s="8">
        <v>1</v>
      </c>
      <c r="D444" s="8"/>
      <c r="E444" s="8"/>
      <c r="F444" s="8">
        <v>1</v>
      </c>
    </row>
    <row r="445" spans="1:6" x14ac:dyDescent="0.45">
      <c r="A445" s="7">
        <v>25000000</v>
      </c>
      <c r="B445" s="8"/>
      <c r="C445" s="8"/>
      <c r="D445" s="8">
        <v>1</v>
      </c>
      <c r="E445" s="8"/>
      <c r="F445" s="8">
        <v>1</v>
      </c>
    </row>
    <row r="446" spans="1:6" x14ac:dyDescent="0.45">
      <c r="A446" s="7">
        <v>30000000</v>
      </c>
      <c r="B446" s="8"/>
      <c r="C446" s="8"/>
      <c r="D446" s="8">
        <v>1</v>
      </c>
      <c r="E446" s="8"/>
      <c r="F446" s="8">
        <v>1</v>
      </c>
    </row>
    <row r="447" spans="1:6" x14ac:dyDescent="0.45">
      <c r="A447" s="7">
        <v>100000000</v>
      </c>
      <c r="B447" s="8"/>
      <c r="C447" s="8"/>
      <c r="D447" s="8">
        <v>1</v>
      </c>
      <c r="E447" s="8"/>
      <c r="F447" s="8">
        <v>1</v>
      </c>
    </row>
    <row r="448" spans="1:6" x14ac:dyDescent="0.45">
      <c r="A448" s="7" t="s">
        <v>8362</v>
      </c>
      <c r="B448" s="8">
        <v>2185</v>
      </c>
      <c r="C448" s="8">
        <v>1530</v>
      </c>
      <c r="D448" s="8">
        <v>349</v>
      </c>
      <c r="E448" s="8">
        <v>50</v>
      </c>
      <c r="F44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37E0-4485-44DE-AE06-F9A94F1DB90D}">
  <sheetPr>
    <tabColor theme="7" tint="-0.249977111117893"/>
  </sheetPr>
  <dimension ref="A1:M4115"/>
  <sheetViews>
    <sheetView tabSelected="1" workbookViewId="0">
      <selection activeCell="L16" sqref="L16"/>
    </sheetView>
  </sheetViews>
  <sheetFormatPr defaultRowHeight="14.25" x14ac:dyDescent="0.45"/>
  <cols>
    <col min="1" max="1" width="21.265625" customWidth="1"/>
    <col min="2" max="2" width="24.59765625" customWidth="1"/>
    <col min="5" max="5" width="12.53125" bestFit="1" customWidth="1"/>
    <col min="8" max="8" width="12.53125" bestFit="1" customWidth="1"/>
    <col min="12" max="12" width="10.86328125" bestFit="1" customWidth="1"/>
    <col min="13" max="13" width="9.19921875" bestFit="1" customWidth="1"/>
  </cols>
  <sheetData>
    <row r="1" spans="1:13" x14ac:dyDescent="0.45">
      <c r="A1" s="18" t="s">
        <v>8218</v>
      </c>
      <c r="B1" s="18" t="s">
        <v>8262</v>
      </c>
      <c r="D1" s="15" t="s">
        <v>8219</v>
      </c>
      <c r="E1" s="18" t="s">
        <v>8262</v>
      </c>
      <c r="G1" s="15" t="s">
        <v>8221</v>
      </c>
      <c r="H1" s="18" t="s">
        <v>8262</v>
      </c>
    </row>
    <row r="2" spans="1:13" x14ac:dyDescent="0.45">
      <c r="A2" s="16" t="s">
        <v>8219</v>
      </c>
      <c r="B2" s="16">
        <v>182</v>
      </c>
      <c r="D2" s="16" t="str" cm="1">
        <f t="array" ref="D2:E2186">_xlfn._xlws.FILTER(A2:B4115,A2:A4115=D1,"No results")</f>
        <v>successful</v>
      </c>
      <c r="E2" s="16">
        <v>182</v>
      </c>
      <c r="G2" s="16" t="str" cm="1">
        <f t="array" ref="G2:H1531">_xlfn._xlws.FILTER(A2:B4115,A2:A4115=G1,"No results")</f>
        <v>failed</v>
      </c>
      <c r="H2" s="16">
        <v>0</v>
      </c>
    </row>
    <row r="3" spans="1:13" x14ac:dyDescent="0.45">
      <c r="A3" s="16" t="s">
        <v>8219</v>
      </c>
      <c r="B3" s="16">
        <v>79</v>
      </c>
      <c r="D3" s="16" t="str">
        <v>successful</v>
      </c>
      <c r="E3" s="16">
        <v>79</v>
      </c>
      <c r="G3" s="16" t="str">
        <v>failed</v>
      </c>
      <c r="H3" s="16">
        <v>1</v>
      </c>
      <c r="K3" s="15" t="s">
        <v>8403</v>
      </c>
      <c r="L3" s="15" t="s">
        <v>8219</v>
      </c>
      <c r="M3" s="15" t="s">
        <v>8221</v>
      </c>
    </row>
    <row r="4" spans="1:13" x14ac:dyDescent="0.45">
      <c r="A4" s="16" t="s">
        <v>8219</v>
      </c>
      <c r="B4" s="16">
        <v>35</v>
      </c>
      <c r="D4" s="16" t="str">
        <v>successful</v>
      </c>
      <c r="E4" s="16">
        <v>35</v>
      </c>
      <c r="G4" s="16" t="str">
        <v>failed</v>
      </c>
      <c r="H4" s="16">
        <v>10</v>
      </c>
      <c r="K4" s="19" t="s">
        <v>8404</v>
      </c>
      <c r="L4" s="20">
        <f>AVERAGE(E2:E2186)</f>
        <v>194.42517162471395</v>
      </c>
      <c r="M4" s="20">
        <f>AVERAGE(F2:H2:H1531)</f>
        <v>17.709803921568628</v>
      </c>
    </row>
    <row r="5" spans="1:13" x14ac:dyDescent="0.45">
      <c r="A5" s="16" t="s">
        <v>8219</v>
      </c>
      <c r="B5" s="16">
        <v>150</v>
      </c>
      <c r="D5" s="16" t="str">
        <v>successful</v>
      </c>
      <c r="E5" s="16">
        <v>150</v>
      </c>
      <c r="G5" s="16" t="str">
        <v>failed</v>
      </c>
      <c r="H5" s="16">
        <v>0</v>
      </c>
      <c r="K5" s="16" t="s">
        <v>8405</v>
      </c>
      <c r="L5" s="21">
        <f>MEDIAN(E2:E2186)</f>
        <v>62</v>
      </c>
      <c r="M5" s="21">
        <f>MEDIAN(H2:H1531)</f>
        <v>4</v>
      </c>
    </row>
    <row r="6" spans="1:13" x14ac:dyDescent="0.45">
      <c r="A6" s="16" t="s">
        <v>8219</v>
      </c>
      <c r="B6" s="16">
        <v>284</v>
      </c>
      <c r="D6" s="16" t="str">
        <v>successful</v>
      </c>
      <c r="E6" s="16">
        <v>284</v>
      </c>
      <c r="G6" s="16" t="str">
        <v>failed</v>
      </c>
      <c r="H6" s="16">
        <v>7</v>
      </c>
      <c r="K6" s="16" t="s">
        <v>8406</v>
      </c>
      <c r="L6" s="21">
        <f>MIN(E2:E2186)</f>
        <v>1</v>
      </c>
      <c r="M6" s="22">
        <f>MIN(H2:H1531)</f>
        <v>0</v>
      </c>
    </row>
    <row r="7" spans="1:13" x14ac:dyDescent="0.45">
      <c r="A7" s="16" t="s">
        <v>8219</v>
      </c>
      <c r="B7" s="16">
        <v>47</v>
      </c>
      <c r="D7" s="16" t="str">
        <v>successful</v>
      </c>
      <c r="E7" s="16">
        <v>47</v>
      </c>
      <c r="G7" s="16" t="str">
        <v>failed</v>
      </c>
      <c r="H7" s="16">
        <v>0</v>
      </c>
      <c r="K7" s="16" t="s">
        <v>8407</v>
      </c>
      <c r="L7" s="21">
        <f>MAX(E2:E2186)</f>
        <v>26457</v>
      </c>
      <c r="M7" s="21">
        <f>MAX(H2:H1531)</f>
        <v>1293</v>
      </c>
    </row>
    <row r="8" spans="1:13" x14ac:dyDescent="0.45">
      <c r="A8" s="16" t="s">
        <v>8219</v>
      </c>
      <c r="B8" s="16">
        <v>58</v>
      </c>
      <c r="D8" s="16" t="str">
        <v>successful</v>
      </c>
      <c r="E8" s="16">
        <v>58</v>
      </c>
      <c r="G8" s="16" t="str">
        <v>failed</v>
      </c>
      <c r="H8" s="16">
        <v>1</v>
      </c>
      <c r="K8" s="16" t="s">
        <v>8408</v>
      </c>
      <c r="L8" s="21">
        <f>_xlfn.VAR.P(E2:E2186)</f>
        <v>712840.9867348104</v>
      </c>
      <c r="M8" s="21">
        <f>_xlfn.VAR.P(H2:H1531)</f>
        <v>3773.2216685890044</v>
      </c>
    </row>
    <row r="9" spans="1:13" x14ac:dyDescent="0.45">
      <c r="A9" s="16" t="s">
        <v>8219</v>
      </c>
      <c r="B9" s="16">
        <v>57</v>
      </c>
      <c r="D9" s="16" t="str">
        <v>successful</v>
      </c>
      <c r="E9" s="16">
        <v>57</v>
      </c>
      <c r="G9" s="16" t="str">
        <v>failed</v>
      </c>
      <c r="H9" s="16">
        <v>2</v>
      </c>
      <c r="K9" s="16" t="s">
        <v>8409</v>
      </c>
      <c r="L9" s="21">
        <f>_xlfn.STDEV.P(E2:E2186)</f>
        <v>844.29910975602149</v>
      </c>
      <c r="M9" s="21">
        <f>_xlfn.STDEV.P(H2:H1531)</f>
        <v>61.426555076684906</v>
      </c>
    </row>
    <row r="10" spans="1:13" x14ac:dyDescent="0.45">
      <c r="A10" s="16" t="s">
        <v>8219</v>
      </c>
      <c r="B10" s="16">
        <v>12</v>
      </c>
      <c r="D10" s="16" t="str">
        <v>successful</v>
      </c>
      <c r="E10" s="16">
        <v>12</v>
      </c>
      <c r="G10" s="16" t="str">
        <v>failed</v>
      </c>
      <c r="H10" s="16">
        <v>3</v>
      </c>
    </row>
    <row r="11" spans="1:13" x14ac:dyDescent="0.45">
      <c r="A11" s="16" t="s">
        <v>8219</v>
      </c>
      <c r="B11" s="16">
        <v>20</v>
      </c>
      <c r="D11" s="16" t="str">
        <v>successful</v>
      </c>
      <c r="E11" s="16">
        <v>20</v>
      </c>
      <c r="G11" s="16" t="str">
        <v>failed</v>
      </c>
      <c r="H11" s="16">
        <v>10</v>
      </c>
    </row>
    <row r="12" spans="1:13" x14ac:dyDescent="0.45">
      <c r="A12" s="16" t="s">
        <v>8219</v>
      </c>
      <c r="B12" s="16">
        <v>19</v>
      </c>
      <c r="D12" s="16" t="str">
        <v>successful</v>
      </c>
      <c r="E12" s="16">
        <v>19</v>
      </c>
      <c r="G12" s="16" t="str">
        <v>failed</v>
      </c>
      <c r="H12" s="16">
        <v>10</v>
      </c>
    </row>
    <row r="13" spans="1:13" x14ac:dyDescent="0.45">
      <c r="A13" s="16" t="s">
        <v>8219</v>
      </c>
      <c r="B13" s="16">
        <v>75</v>
      </c>
      <c r="D13" s="16" t="str">
        <v>successful</v>
      </c>
      <c r="E13" s="16">
        <v>75</v>
      </c>
      <c r="G13" s="16" t="str">
        <v>failed</v>
      </c>
      <c r="H13" s="16">
        <v>1</v>
      </c>
    </row>
    <row r="14" spans="1:13" x14ac:dyDescent="0.45">
      <c r="A14" s="16" t="s">
        <v>8219</v>
      </c>
      <c r="B14" s="16">
        <v>827</v>
      </c>
      <c r="D14" s="16" t="str">
        <v>successful</v>
      </c>
      <c r="E14" s="16">
        <v>827</v>
      </c>
      <c r="G14" s="16" t="str">
        <v>failed</v>
      </c>
      <c r="H14" s="16">
        <v>0</v>
      </c>
    </row>
    <row r="15" spans="1:13" x14ac:dyDescent="0.45">
      <c r="A15" s="16" t="s">
        <v>8219</v>
      </c>
      <c r="B15" s="16">
        <v>51</v>
      </c>
      <c r="D15" s="16" t="str">
        <v>successful</v>
      </c>
      <c r="E15" s="16">
        <v>51</v>
      </c>
      <c r="G15" s="16" t="str">
        <v>failed</v>
      </c>
      <c r="H15" s="16">
        <v>0</v>
      </c>
    </row>
    <row r="16" spans="1:13" x14ac:dyDescent="0.45">
      <c r="A16" s="16" t="s">
        <v>8219</v>
      </c>
      <c r="B16" s="16">
        <v>41</v>
      </c>
      <c r="D16" s="16" t="str">
        <v>successful</v>
      </c>
      <c r="E16" s="16">
        <v>41</v>
      </c>
      <c r="G16" s="16" t="str">
        <v>failed</v>
      </c>
      <c r="H16" s="16">
        <v>0</v>
      </c>
    </row>
    <row r="17" spans="1:8" x14ac:dyDescent="0.45">
      <c r="A17" s="16" t="s">
        <v>8219</v>
      </c>
      <c r="B17" s="16">
        <v>98</v>
      </c>
      <c r="D17" s="16" t="str">
        <v>successful</v>
      </c>
      <c r="E17" s="16">
        <v>98</v>
      </c>
      <c r="G17" s="16" t="str">
        <v>failed</v>
      </c>
      <c r="H17" s="16">
        <v>26</v>
      </c>
    </row>
    <row r="18" spans="1:8" x14ac:dyDescent="0.45">
      <c r="A18" s="16" t="s">
        <v>8219</v>
      </c>
      <c r="B18" s="16">
        <v>70</v>
      </c>
      <c r="D18" s="16" t="str">
        <v>successful</v>
      </c>
      <c r="E18" s="16">
        <v>70</v>
      </c>
      <c r="G18" s="16" t="str">
        <v>failed</v>
      </c>
      <c r="H18" s="16">
        <v>0</v>
      </c>
    </row>
    <row r="19" spans="1:8" x14ac:dyDescent="0.45">
      <c r="A19" s="16" t="s">
        <v>8219</v>
      </c>
      <c r="B19" s="16">
        <v>36</v>
      </c>
      <c r="D19" s="16" t="str">
        <v>successful</v>
      </c>
      <c r="E19" s="16">
        <v>36</v>
      </c>
      <c r="G19" s="16" t="str">
        <v>failed</v>
      </c>
      <c r="H19" s="16">
        <v>7</v>
      </c>
    </row>
    <row r="20" spans="1:8" x14ac:dyDescent="0.45">
      <c r="A20" s="16" t="s">
        <v>8219</v>
      </c>
      <c r="B20" s="16">
        <v>342</v>
      </c>
      <c r="D20" s="16" t="str">
        <v>successful</v>
      </c>
      <c r="E20" s="16">
        <v>342</v>
      </c>
      <c r="G20" s="16" t="str">
        <v>failed</v>
      </c>
      <c r="H20" s="16">
        <v>0</v>
      </c>
    </row>
    <row r="21" spans="1:8" x14ac:dyDescent="0.45">
      <c r="A21" s="16" t="s">
        <v>8219</v>
      </c>
      <c r="B21" s="16">
        <v>22</v>
      </c>
      <c r="D21" s="16" t="str">
        <v>successful</v>
      </c>
      <c r="E21" s="16">
        <v>22</v>
      </c>
      <c r="G21" s="16" t="str">
        <v>failed</v>
      </c>
      <c r="H21" s="16">
        <v>2</v>
      </c>
    </row>
    <row r="22" spans="1:8" x14ac:dyDescent="0.45">
      <c r="A22" s="16" t="s">
        <v>8219</v>
      </c>
      <c r="B22" s="16">
        <v>25</v>
      </c>
      <c r="D22" s="16" t="str">
        <v>successful</v>
      </c>
      <c r="E22" s="16">
        <v>25</v>
      </c>
      <c r="G22" s="16" t="str">
        <v>failed</v>
      </c>
      <c r="H22" s="16">
        <v>13</v>
      </c>
    </row>
    <row r="23" spans="1:8" x14ac:dyDescent="0.45">
      <c r="A23" s="16" t="s">
        <v>8219</v>
      </c>
      <c r="B23" s="16">
        <v>101</v>
      </c>
      <c r="D23" s="16" t="str">
        <v>successful</v>
      </c>
      <c r="E23" s="16">
        <v>101</v>
      </c>
      <c r="G23" s="16" t="str">
        <v>failed</v>
      </c>
      <c r="H23" s="16">
        <v>4</v>
      </c>
    </row>
    <row r="24" spans="1:8" x14ac:dyDescent="0.45">
      <c r="A24" s="16" t="s">
        <v>8219</v>
      </c>
      <c r="B24" s="16">
        <v>8</v>
      </c>
      <c r="D24" s="16" t="str">
        <v>successful</v>
      </c>
      <c r="E24" s="16">
        <v>8</v>
      </c>
      <c r="G24" s="16" t="str">
        <v>failed</v>
      </c>
      <c r="H24" s="16">
        <v>0</v>
      </c>
    </row>
    <row r="25" spans="1:8" x14ac:dyDescent="0.45">
      <c r="A25" s="16" t="s">
        <v>8219</v>
      </c>
      <c r="B25" s="16">
        <v>23</v>
      </c>
      <c r="D25" s="16" t="str">
        <v>successful</v>
      </c>
      <c r="E25" s="16">
        <v>23</v>
      </c>
      <c r="G25" s="16" t="str">
        <v>failed</v>
      </c>
      <c r="H25" s="16">
        <v>12</v>
      </c>
    </row>
    <row r="26" spans="1:8" x14ac:dyDescent="0.45">
      <c r="A26" s="16" t="s">
        <v>8219</v>
      </c>
      <c r="B26" s="16">
        <v>574</v>
      </c>
      <c r="D26" s="16" t="str">
        <v>successful</v>
      </c>
      <c r="E26" s="16">
        <v>574</v>
      </c>
      <c r="G26" s="16" t="str">
        <v>failed</v>
      </c>
      <c r="H26" s="16">
        <v>2</v>
      </c>
    </row>
    <row r="27" spans="1:8" x14ac:dyDescent="0.45">
      <c r="A27" s="16" t="s">
        <v>8219</v>
      </c>
      <c r="B27" s="16">
        <v>14</v>
      </c>
      <c r="D27" s="16" t="str">
        <v>successful</v>
      </c>
      <c r="E27" s="16">
        <v>14</v>
      </c>
      <c r="G27" s="16" t="str">
        <v>failed</v>
      </c>
      <c r="H27" s="16">
        <v>10</v>
      </c>
    </row>
    <row r="28" spans="1:8" x14ac:dyDescent="0.45">
      <c r="A28" s="16" t="s">
        <v>8219</v>
      </c>
      <c r="B28" s="16">
        <v>19</v>
      </c>
      <c r="D28" s="16" t="str">
        <v>successful</v>
      </c>
      <c r="E28" s="16">
        <v>19</v>
      </c>
      <c r="G28" s="16" t="str">
        <v>failed</v>
      </c>
      <c r="H28" s="16">
        <v>0</v>
      </c>
    </row>
    <row r="29" spans="1:8" x14ac:dyDescent="0.45">
      <c r="A29" s="16" t="s">
        <v>8219</v>
      </c>
      <c r="B29" s="16">
        <v>150</v>
      </c>
      <c r="D29" s="16" t="str">
        <v>successful</v>
      </c>
      <c r="E29" s="16">
        <v>150</v>
      </c>
      <c r="G29" s="16" t="str">
        <v>failed</v>
      </c>
      <c r="H29" s="16">
        <v>5</v>
      </c>
    </row>
    <row r="30" spans="1:8" x14ac:dyDescent="0.45">
      <c r="A30" s="16" t="s">
        <v>8219</v>
      </c>
      <c r="B30" s="16">
        <v>71</v>
      </c>
      <c r="D30" s="16" t="str">
        <v>successful</v>
      </c>
      <c r="E30" s="16">
        <v>71</v>
      </c>
      <c r="G30" s="16" t="str">
        <v>failed</v>
      </c>
      <c r="H30" s="16">
        <v>0</v>
      </c>
    </row>
    <row r="31" spans="1:8" x14ac:dyDescent="0.45">
      <c r="A31" s="16" t="s">
        <v>8219</v>
      </c>
      <c r="B31" s="16">
        <v>117</v>
      </c>
      <c r="D31" s="16" t="str">
        <v>successful</v>
      </c>
      <c r="E31" s="16">
        <v>117</v>
      </c>
      <c r="G31" s="16" t="str">
        <v>failed</v>
      </c>
      <c r="H31" s="16">
        <v>5</v>
      </c>
    </row>
    <row r="32" spans="1:8" x14ac:dyDescent="0.45">
      <c r="A32" s="16" t="s">
        <v>8219</v>
      </c>
      <c r="B32" s="16">
        <v>53</v>
      </c>
      <c r="D32" s="16" t="str">
        <v>successful</v>
      </c>
      <c r="E32" s="16">
        <v>53</v>
      </c>
      <c r="G32" s="16" t="str">
        <v>failed</v>
      </c>
      <c r="H32" s="16">
        <v>1</v>
      </c>
    </row>
    <row r="33" spans="1:8" x14ac:dyDescent="0.45">
      <c r="A33" s="16" t="s">
        <v>8219</v>
      </c>
      <c r="B33" s="16">
        <v>1</v>
      </c>
      <c r="D33" s="16" t="str">
        <v>successful</v>
      </c>
      <c r="E33" s="16">
        <v>1</v>
      </c>
      <c r="G33" s="16" t="str">
        <v>failed</v>
      </c>
      <c r="H33" s="16">
        <v>3</v>
      </c>
    </row>
    <row r="34" spans="1:8" x14ac:dyDescent="0.45">
      <c r="A34" s="16" t="s">
        <v>8219</v>
      </c>
      <c r="B34" s="16">
        <v>89</v>
      </c>
      <c r="D34" s="16" t="str">
        <v>successful</v>
      </c>
      <c r="E34" s="16">
        <v>89</v>
      </c>
      <c r="G34" s="16" t="str">
        <v>failed</v>
      </c>
      <c r="H34" s="16">
        <v>3</v>
      </c>
    </row>
    <row r="35" spans="1:8" x14ac:dyDescent="0.45">
      <c r="A35" s="16" t="s">
        <v>8219</v>
      </c>
      <c r="B35" s="16">
        <v>64</v>
      </c>
      <c r="D35" s="16" t="str">
        <v>successful</v>
      </c>
      <c r="E35" s="16">
        <v>64</v>
      </c>
      <c r="G35" s="16" t="str">
        <v>failed</v>
      </c>
      <c r="H35" s="16">
        <v>0</v>
      </c>
    </row>
    <row r="36" spans="1:8" x14ac:dyDescent="0.45">
      <c r="A36" s="16" t="s">
        <v>8219</v>
      </c>
      <c r="B36" s="16">
        <v>68</v>
      </c>
      <c r="D36" s="16" t="str">
        <v>successful</v>
      </c>
      <c r="E36" s="16">
        <v>68</v>
      </c>
      <c r="G36" s="16" t="str">
        <v>failed</v>
      </c>
      <c r="H36" s="16">
        <v>3</v>
      </c>
    </row>
    <row r="37" spans="1:8" x14ac:dyDescent="0.45">
      <c r="A37" s="16" t="s">
        <v>8219</v>
      </c>
      <c r="B37" s="16">
        <v>28</v>
      </c>
      <c r="D37" s="16" t="str">
        <v>successful</v>
      </c>
      <c r="E37" s="16">
        <v>28</v>
      </c>
      <c r="G37" s="16" t="str">
        <v>failed</v>
      </c>
      <c r="H37" s="16">
        <v>0</v>
      </c>
    </row>
    <row r="38" spans="1:8" x14ac:dyDescent="0.45">
      <c r="A38" s="16" t="s">
        <v>8219</v>
      </c>
      <c r="B38" s="16">
        <v>44</v>
      </c>
      <c r="D38" s="16" t="str">
        <v>successful</v>
      </c>
      <c r="E38" s="16">
        <v>44</v>
      </c>
      <c r="G38" s="16" t="str">
        <v>failed</v>
      </c>
      <c r="H38" s="16">
        <v>19</v>
      </c>
    </row>
    <row r="39" spans="1:8" x14ac:dyDescent="0.45">
      <c r="A39" s="16" t="s">
        <v>8219</v>
      </c>
      <c r="B39" s="16">
        <v>253</v>
      </c>
      <c r="D39" s="16" t="str">
        <v>successful</v>
      </c>
      <c r="E39" s="16">
        <v>253</v>
      </c>
      <c r="G39" s="16" t="str">
        <v>failed</v>
      </c>
      <c r="H39" s="16">
        <v>8</v>
      </c>
    </row>
    <row r="40" spans="1:8" x14ac:dyDescent="0.45">
      <c r="A40" s="16" t="s">
        <v>8219</v>
      </c>
      <c r="B40" s="16">
        <v>66</v>
      </c>
      <c r="D40" s="16" t="str">
        <v>successful</v>
      </c>
      <c r="E40" s="16">
        <v>66</v>
      </c>
      <c r="G40" s="16" t="str">
        <v>failed</v>
      </c>
      <c r="H40" s="16">
        <v>6</v>
      </c>
    </row>
    <row r="41" spans="1:8" x14ac:dyDescent="0.45">
      <c r="A41" s="16" t="s">
        <v>8219</v>
      </c>
      <c r="B41" s="16">
        <v>217</v>
      </c>
      <c r="D41" s="16" t="str">
        <v>successful</v>
      </c>
      <c r="E41" s="16">
        <v>217</v>
      </c>
      <c r="G41" s="16" t="str">
        <v>failed</v>
      </c>
      <c r="H41" s="16">
        <v>0</v>
      </c>
    </row>
    <row r="42" spans="1:8" x14ac:dyDescent="0.45">
      <c r="A42" s="16" t="s">
        <v>8219</v>
      </c>
      <c r="B42" s="16">
        <v>16</v>
      </c>
      <c r="D42" s="16" t="str">
        <v>successful</v>
      </c>
      <c r="E42" s="16">
        <v>16</v>
      </c>
      <c r="G42" s="16" t="str">
        <v>failed</v>
      </c>
      <c r="H42" s="16">
        <v>18</v>
      </c>
    </row>
    <row r="43" spans="1:8" x14ac:dyDescent="0.45">
      <c r="A43" s="16" t="s">
        <v>8219</v>
      </c>
      <c r="B43" s="16">
        <v>19</v>
      </c>
      <c r="D43" s="16" t="str">
        <v>successful</v>
      </c>
      <c r="E43" s="16">
        <v>19</v>
      </c>
      <c r="G43" s="16" t="str">
        <v>failed</v>
      </c>
      <c r="H43" s="16">
        <v>7</v>
      </c>
    </row>
    <row r="44" spans="1:8" x14ac:dyDescent="0.45">
      <c r="A44" s="16" t="s">
        <v>8219</v>
      </c>
      <c r="B44" s="16">
        <v>169</v>
      </c>
      <c r="D44" s="16" t="str">
        <v>successful</v>
      </c>
      <c r="E44" s="16">
        <v>169</v>
      </c>
      <c r="G44" s="16" t="str">
        <v>failed</v>
      </c>
      <c r="H44" s="16">
        <v>0</v>
      </c>
    </row>
    <row r="45" spans="1:8" x14ac:dyDescent="0.45">
      <c r="A45" s="16" t="s">
        <v>8219</v>
      </c>
      <c r="B45" s="16">
        <v>263</v>
      </c>
      <c r="D45" s="16" t="str">
        <v>successful</v>
      </c>
      <c r="E45" s="16">
        <v>263</v>
      </c>
      <c r="G45" s="16" t="str">
        <v>failed</v>
      </c>
      <c r="H45" s="16">
        <v>8</v>
      </c>
    </row>
    <row r="46" spans="1:8" x14ac:dyDescent="0.45">
      <c r="A46" s="16" t="s">
        <v>8219</v>
      </c>
      <c r="B46" s="16">
        <v>15</v>
      </c>
      <c r="D46" s="16" t="str">
        <v>successful</v>
      </c>
      <c r="E46" s="16">
        <v>15</v>
      </c>
      <c r="G46" s="16" t="str">
        <v>failed</v>
      </c>
      <c r="H46" s="16">
        <v>1293</v>
      </c>
    </row>
    <row r="47" spans="1:8" x14ac:dyDescent="0.45">
      <c r="A47" s="16" t="s">
        <v>8219</v>
      </c>
      <c r="B47" s="16">
        <v>61</v>
      </c>
      <c r="D47" s="16" t="str">
        <v>successful</v>
      </c>
      <c r="E47" s="16">
        <v>61</v>
      </c>
      <c r="G47" s="16" t="str">
        <v>failed</v>
      </c>
      <c r="H47" s="16">
        <v>17</v>
      </c>
    </row>
    <row r="48" spans="1:8" x14ac:dyDescent="0.45">
      <c r="A48" s="16" t="s">
        <v>8219</v>
      </c>
      <c r="B48" s="16">
        <v>45</v>
      </c>
      <c r="D48" s="16" t="str">
        <v>successful</v>
      </c>
      <c r="E48" s="16">
        <v>45</v>
      </c>
      <c r="G48" s="16" t="str">
        <v>failed</v>
      </c>
      <c r="H48" s="16">
        <v>0</v>
      </c>
    </row>
    <row r="49" spans="1:8" x14ac:dyDescent="0.45">
      <c r="A49" s="16" t="s">
        <v>8219</v>
      </c>
      <c r="B49" s="16">
        <v>70</v>
      </c>
      <c r="D49" s="16" t="str">
        <v>successful</v>
      </c>
      <c r="E49" s="16">
        <v>70</v>
      </c>
      <c r="G49" s="16" t="str">
        <v>failed</v>
      </c>
      <c r="H49" s="16">
        <v>13</v>
      </c>
    </row>
    <row r="50" spans="1:8" x14ac:dyDescent="0.45">
      <c r="A50" s="16" t="s">
        <v>8219</v>
      </c>
      <c r="B50" s="16">
        <v>38</v>
      </c>
      <c r="D50" s="16" t="str">
        <v>successful</v>
      </c>
      <c r="E50" s="16">
        <v>38</v>
      </c>
      <c r="G50" s="16" t="str">
        <v>failed</v>
      </c>
      <c r="H50" s="16">
        <v>0</v>
      </c>
    </row>
    <row r="51" spans="1:8" x14ac:dyDescent="0.45">
      <c r="A51" s="16" t="s">
        <v>8219</v>
      </c>
      <c r="B51" s="16">
        <v>87</v>
      </c>
      <c r="D51" s="16" t="str">
        <v>successful</v>
      </c>
      <c r="E51" s="16">
        <v>87</v>
      </c>
      <c r="G51" s="16" t="str">
        <v>failed</v>
      </c>
      <c r="H51" s="16">
        <v>0</v>
      </c>
    </row>
    <row r="52" spans="1:8" x14ac:dyDescent="0.45">
      <c r="A52" s="16" t="s">
        <v>8219</v>
      </c>
      <c r="B52" s="16">
        <v>22</v>
      </c>
      <c r="D52" s="16" t="str">
        <v>successful</v>
      </c>
      <c r="E52" s="16">
        <v>22</v>
      </c>
      <c r="G52" s="16" t="str">
        <v>failed</v>
      </c>
      <c r="H52" s="16">
        <v>33</v>
      </c>
    </row>
    <row r="53" spans="1:8" x14ac:dyDescent="0.45">
      <c r="A53" s="16" t="s">
        <v>8219</v>
      </c>
      <c r="B53" s="16">
        <v>119</v>
      </c>
      <c r="D53" s="16" t="str">
        <v>successful</v>
      </c>
      <c r="E53" s="16">
        <v>119</v>
      </c>
      <c r="G53" s="16" t="str">
        <v>failed</v>
      </c>
      <c r="H53" s="16">
        <v>12</v>
      </c>
    </row>
    <row r="54" spans="1:8" x14ac:dyDescent="0.45">
      <c r="A54" s="16" t="s">
        <v>8219</v>
      </c>
      <c r="B54" s="16">
        <v>52</v>
      </c>
      <c r="D54" s="16" t="str">
        <v>successful</v>
      </c>
      <c r="E54" s="16">
        <v>52</v>
      </c>
      <c r="G54" s="16" t="str">
        <v>failed</v>
      </c>
      <c r="H54" s="16">
        <v>1</v>
      </c>
    </row>
    <row r="55" spans="1:8" x14ac:dyDescent="0.45">
      <c r="A55" s="16" t="s">
        <v>8219</v>
      </c>
      <c r="B55" s="16">
        <v>117</v>
      </c>
      <c r="D55" s="16" t="str">
        <v>successful</v>
      </c>
      <c r="E55" s="16">
        <v>117</v>
      </c>
      <c r="G55" s="16" t="str">
        <v>failed</v>
      </c>
      <c r="H55" s="16">
        <v>1</v>
      </c>
    </row>
    <row r="56" spans="1:8" x14ac:dyDescent="0.45">
      <c r="A56" s="16" t="s">
        <v>8219</v>
      </c>
      <c r="B56" s="16">
        <v>52</v>
      </c>
      <c r="D56" s="16" t="str">
        <v>successful</v>
      </c>
      <c r="E56" s="16">
        <v>52</v>
      </c>
      <c r="G56" s="16" t="str">
        <v>failed</v>
      </c>
      <c r="H56" s="16">
        <v>1</v>
      </c>
    </row>
    <row r="57" spans="1:8" x14ac:dyDescent="0.45">
      <c r="A57" s="16" t="s">
        <v>8219</v>
      </c>
      <c r="B57" s="16">
        <v>86</v>
      </c>
      <c r="D57" s="16" t="str">
        <v>successful</v>
      </c>
      <c r="E57" s="16">
        <v>86</v>
      </c>
      <c r="G57" s="16" t="str">
        <v>failed</v>
      </c>
      <c r="H57" s="16">
        <v>1</v>
      </c>
    </row>
    <row r="58" spans="1:8" x14ac:dyDescent="0.45">
      <c r="A58" s="16" t="s">
        <v>8219</v>
      </c>
      <c r="B58" s="16">
        <v>174</v>
      </c>
      <c r="D58" s="16" t="str">
        <v>successful</v>
      </c>
      <c r="E58" s="16">
        <v>174</v>
      </c>
      <c r="G58" s="16" t="str">
        <v>failed</v>
      </c>
      <c r="H58" s="16">
        <v>84</v>
      </c>
    </row>
    <row r="59" spans="1:8" x14ac:dyDescent="0.45">
      <c r="A59" s="16" t="s">
        <v>8219</v>
      </c>
      <c r="B59" s="16">
        <v>69</v>
      </c>
      <c r="D59" s="16" t="str">
        <v>successful</v>
      </c>
      <c r="E59" s="16">
        <v>69</v>
      </c>
      <c r="G59" s="16" t="str">
        <v>failed</v>
      </c>
      <c r="H59" s="16">
        <v>38</v>
      </c>
    </row>
    <row r="60" spans="1:8" x14ac:dyDescent="0.45">
      <c r="A60" s="16" t="s">
        <v>8219</v>
      </c>
      <c r="B60" s="16">
        <v>75</v>
      </c>
      <c r="D60" s="16" t="str">
        <v>successful</v>
      </c>
      <c r="E60" s="16">
        <v>75</v>
      </c>
      <c r="G60" s="16" t="str">
        <v>failed</v>
      </c>
      <c r="H60" s="16">
        <v>1</v>
      </c>
    </row>
    <row r="61" spans="1:8" x14ac:dyDescent="0.45">
      <c r="A61" s="16" t="s">
        <v>8219</v>
      </c>
      <c r="B61" s="16">
        <v>33</v>
      </c>
      <c r="D61" s="16" t="str">
        <v>successful</v>
      </c>
      <c r="E61" s="16">
        <v>33</v>
      </c>
      <c r="G61" s="16" t="str">
        <v>failed</v>
      </c>
      <c r="H61" s="16">
        <v>76</v>
      </c>
    </row>
    <row r="62" spans="1:8" x14ac:dyDescent="0.45">
      <c r="A62" s="16" t="s">
        <v>8219</v>
      </c>
      <c r="B62" s="16">
        <v>108</v>
      </c>
      <c r="D62" s="16" t="str">
        <v>successful</v>
      </c>
      <c r="E62" s="16">
        <v>108</v>
      </c>
      <c r="G62" s="16" t="str">
        <v>failed</v>
      </c>
      <c r="H62" s="16">
        <v>3</v>
      </c>
    </row>
    <row r="63" spans="1:8" x14ac:dyDescent="0.45">
      <c r="A63" s="16" t="s">
        <v>8219</v>
      </c>
      <c r="B63" s="16">
        <v>23</v>
      </c>
      <c r="D63" s="16" t="str">
        <v>successful</v>
      </c>
      <c r="E63" s="16">
        <v>23</v>
      </c>
      <c r="G63" s="16" t="str">
        <v>failed</v>
      </c>
      <c r="H63" s="16">
        <v>0</v>
      </c>
    </row>
    <row r="64" spans="1:8" x14ac:dyDescent="0.45">
      <c r="A64" s="16" t="s">
        <v>8219</v>
      </c>
      <c r="B64" s="16">
        <v>48</v>
      </c>
      <c r="D64" s="16" t="str">
        <v>successful</v>
      </c>
      <c r="E64" s="16">
        <v>48</v>
      </c>
      <c r="G64" s="16" t="str">
        <v>failed</v>
      </c>
      <c r="H64" s="16">
        <v>2</v>
      </c>
    </row>
    <row r="65" spans="1:8" x14ac:dyDescent="0.45">
      <c r="A65" s="16" t="s">
        <v>8219</v>
      </c>
      <c r="B65" s="16">
        <v>64</v>
      </c>
      <c r="D65" s="16" t="str">
        <v>successful</v>
      </c>
      <c r="E65" s="16">
        <v>64</v>
      </c>
      <c r="G65" s="16" t="str">
        <v>failed</v>
      </c>
      <c r="H65" s="16">
        <v>0</v>
      </c>
    </row>
    <row r="66" spans="1:8" x14ac:dyDescent="0.45">
      <c r="A66" s="16" t="s">
        <v>8219</v>
      </c>
      <c r="B66" s="16">
        <v>24</v>
      </c>
      <c r="D66" s="16" t="str">
        <v>successful</v>
      </c>
      <c r="E66" s="16">
        <v>24</v>
      </c>
      <c r="G66" s="16" t="str">
        <v>failed</v>
      </c>
      <c r="H66" s="16">
        <v>0</v>
      </c>
    </row>
    <row r="67" spans="1:8" x14ac:dyDescent="0.45">
      <c r="A67" s="16" t="s">
        <v>8219</v>
      </c>
      <c r="B67" s="16">
        <v>57</v>
      </c>
      <c r="D67" s="16" t="str">
        <v>successful</v>
      </c>
      <c r="E67" s="16">
        <v>57</v>
      </c>
      <c r="G67" s="16" t="str">
        <v>failed</v>
      </c>
      <c r="H67" s="16">
        <v>0</v>
      </c>
    </row>
    <row r="68" spans="1:8" x14ac:dyDescent="0.45">
      <c r="A68" s="16" t="s">
        <v>8219</v>
      </c>
      <c r="B68" s="16">
        <v>26</v>
      </c>
      <c r="D68" s="16" t="str">
        <v>successful</v>
      </c>
      <c r="E68" s="16">
        <v>26</v>
      </c>
      <c r="G68" s="16" t="str">
        <v>failed</v>
      </c>
      <c r="H68" s="16">
        <v>2</v>
      </c>
    </row>
    <row r="69" spans="1:8" x14ac:dyDescent="0.45">
      <c r="A69" s="16" t="s">
        <v>8219</v>
      </c>
      <c r="B69" s="16">
        <v>20</v>
      </c>
      <c r="D69" s="16" t="str">
        <v>successful</v>
      </c>
      <c r="E69" s="16">
        <v>20</v>
      </c>
      <c r="G69" s="16" t="str">
        <v>failed</v>
      </c>
      <c r="H69" s="16">
        <v>0</v>
      </c>
    </row>
    <row r="70" spans="1:8" x14ac:dyDescent="0.45">
      <c r="A70" s="16" t="s">
        <v>8219</v>
      </c>
      <c r="B70" s="16">
        <v>36</v>
      </c>
      <c r="D70" s="16" t="str">
        <v>successful</v>
      </c>
      <c r="E70" s="16">
        <v>36</v>
      </c>
      <c r="G70" s="16" t="str">
        <v>failed</v>
      </c>
      <c r="H70" s="16">
        <v>0</v>
      </c>
    </row>
    <row r="71" spans="1:8" x14ac:dyDescent="0.45">
      <c r="A71" s="16" t="s">
        <v>8219</v>
      </c>
      <c r="B71" s="16">
        <v>178</v>
      </c>
      <c r="D71" s="16" t="str">
        <v>successful</v>
      </c>
      <c r="E71" s="16">
        <v>178</v>
      </c>
      <c r="G71" s="16" t="str">
        <v>failed</v>
      </c>
      <c r="H71" s="16">
        <v>0</v>
      </c>
    </row>
    <row r="72" spans="1:8" x14ac:dyDescent="0.45">
      <c r="A72" s="16" t="s">
        <v>8219</v>
      </c>
      <c r="B72" s="16">
        <v>17</v>
      </c>
      <c r="D72" s="16" t="str">
        <v>successful</v>
      </c>
      <c r="E72" s="16">
        <v>17</v>
      </c>
      <c r="G72" s="16" t="str">
        <v>failed</v>
      </c>
      <c r="H72" s="16">
        <v>2</v>
      </c>
    </row>
    <row r="73" spans="1:8" x14ac:dyDescent="0.45">
      <c r="A73" s="16" t="s">
        <v>8219</v>
      </c>
      <c r="B73" s="16">
        <v>32</v>
      </c>
      <c r="D73" s="16" t="str">
        <v>successful</v>
      </c>
      <c r="E73" s="16">
        <v>32</v>
      </c>
      <c r="G73" s="16" t="str">
        <v>failed</v>
      </c>
      <c r="H73" s="16">
        <v>0</v>
      </c>
    </row>
    <row r="74" spans="1:8" x14ac:dyDescent="0.45">
      <c r="A74" s="16" t="s">
        <v>8219</v>
      </c>
      <c r="B74" s="16">
        <v>41</v>
      </c>
      <c r="D74" s="16" t="str">
        <v>successful</v>
      </c>
      <c r="E74" s="16">
        <v>41</v>
      </c>
      <c r="G74" s="16" t="str">
        <v>failed</v>
      </c>
      <c r="H74" s="16">
        <v>7</v>
      </c>
    </row>
    <row r="75" spans="1:8" x14ac:dyDescent="0.45">
      <c r="A75" s="16" t="s">
        <v>8219</v>
      </c>
      <c r="B75" s="16">
        <v>18</v>
      </c>
      <c r="D75" s="16" t="str">
        <v>successful</v>
      </c>
      <c r="E75" s="16">
        <v>18</v>
      </c>
      <c r="G75" s="16" t="str">
        <v>failed</v>
      </c>
      <c r="H75" s="16">
        <v>0</v>
      </c>
    </row>
    <row r="76" spans="1:8" x14ac:dyDescent="0.45">
      <c r="A76" s="16" t="s">
        <v>8219</v>
      </c>
      <c r="B76" s="16">
        <v>29</v>
      </c>
      <c r="D76" s="16" t="str">
        <v>successful</v>
      </c>
      <c r="E76" s="16">
        <v>29</v>
      </c>
      <c r="G76" s="16" t="str">
        <v>failed</v>
      </c>
      <c r="H76" s="16">
        <v>5</v>
      </c>
    </row>
    <row r="77" spans="1:8" x14ac:dyDescent="0.45">
      <c r="A77" s="16" t="s">
        <v>8219</v>
      </c>
      <c r="B77" s="16">
        <v>47</v>
      </c>
      <c r="D77" s="16" t="str">
        <v>successful</v>
      </c>
      <c r="E77" s="16">
        <v>47</v>
      </c>
      <c r="G77" s="16" t="str">
        <v>failed</v>
      </c>
      <c r="H77" s="16">
        <v>0</v>
      </c>
    </row>
    <row r="78" spans="1:8" x14ac:dyDescent="0.45">
      <c r="A78" s="16" t="s">
        <v>8219</v>
      </c>
      <c r="B78" s="16">
        <v>15</v>
      </c>
      <c r="D78" s="16" t="str">
        <v>successful</v>
      </c>
      <c r="E78" s="16">
        <v>15</v>
      </c>
      <c r="G78" s="16" t="str">
        <v>failed</v>
      </c>
      <c r="H78" s="16">
        <v>0</v>
      </c>
    </row>
    <row r="79" spans="1:8" x14ac:dyDescent="0.45">
      <c r="A79" s="16" t="s">
        <v>8219</v>
      </c>
      <c r="B79" s="16">
        <v>26</v>
      </c>
      <c r="D79" s="16" t="str">
        <v>successful</v>
      </c>
      <c r="E79" s="16">
        <v>26</v>
      </c>
      <c r="G79" s="16" t="str">
        <v>failed</v>
      </c>
      <c r="H79" s="16">
        <v>1</v>
      </c>
    </row>
    <row r="80" spans="1:8" x14ac:dyDescent="0.45">
      <c r="A80" s="16" t="s">
        <v>8219</v>
      </c>
      <c r="B80" s="16">
        <v>35</v>
      </c>
      <c r="D80" s="16" t="str">
        <v>successful</v>
      </c>
      <c r="E80" s="16">
        <v>35</v>
      </c>
      <c r="G80" s="16" t="str">
        <v>failed</v>
      </c>
      <c r="H80" s="16">
        <v>0</v>
      </c>
    </row>
    <row r="81" spans="1:8" x14ac:dyDescent="0.45">
      <c r="A81" s="16" t="s">
        <v>8219</v>
      </c>
      <c r="B81" s="16">
        <v>41</v>
      </c>
      <c r="D81" s="16" t="str">
        <v>successful</v>
      </c>
      <c r="E81" s="16">
        <v>41</v>
      </c>
      <c r="G81" s="16" t="str">
        <v>failed</v>
      </c>
      <c r="H81" s="16">
        <v>5</v>
      </c>
    </row>
    <row r="82" spans="1:8" x14ac:dyDescent="0.45">
      <c r="A82" s="16" t="s">
        <v>8219</v>
      </c>
      <c r="B82" s="16">
        <v>47</v>
      </c>
      <c r="D82" s="16" t="str">
        <v>successful</v>
      </c>
      <c r="E82" s="16">
        <v>47</v>
      </c>
      <c r="G82" s="16" t="str">
        <v>failed</v>
      </c>
      <c r="H82" s="16">
        <v>3</v>
      </c>
    </row>
    <row r="83" spans="1:8" x14ac:dyDescent="0.45">
      <c r="A83" s="16" t="s">
        <v>8219</v>
      </c>
      <c r="B83" s="16">
        <v>28</v>
      </c>
      <c r="D83" s="16" t="str">
        <v>successful</v>
      </c>
      <c r="E83" s="16">
        <v>28</v>
      </c>
      <c r="G83" s="16" t="str">
        <v>failed</v>
      </c>
      <c r="H83" s="16">
        <v>6</v>
      </c>
    </row>
    <row r="84" spans="1:8" x14ac:dyDescent="0.45">
      <c r="A84" s="16" t="s">
        <v>8219</v>
      </c>
      <c r="B84" s="16">
        <v>100</v>
      </c>
      <c r="D84" s="16" t="str">
        <v>successful</v>
      </c>
      <c r="E84" s="16">
        <v>100</v>
      </c>
      <c r="G84" s="16" t="str">
        <v>failed</v>
      </c>
      <c r="H84" s="16">
        <v>12</v>
      </c>
    </row>
    <row r="85" spans="1:8" x14ac:dyDescent="0.45">
      <c r="A85" s="16" t="s">
        <v>8219</v>
      </c>
      <c r="B85" s="16">
        <v>13</v>
      </c>
      <c r="D85" s="16" t="str">
        <v>successful</v>
      </c>
      <c r="E85" s="16">
        <v>13</v>
      </c>
      <c r="G85" s="16" t="str">
        <v>failed</v>
      </c>
      <c r="H85" s="16">
        <v>13</v>
      </c>
    </row>
    <row r="86" spans="1:8" x14ac:dyDescent="0.45">
      <c r="A86" s="16" t="s">
        <v>8219</v>
      </c>
      <c r="B86" s="16">
        <v>7</v>
      </c>
      <c r="D86" s="16" t="str">
        <v>successful</v>
      </c>
      <c r="E86" s="16">
        <v>7</v>
      </c>
      <c r="G86" s="16" t="str">
        <v>failed</v>
      </c>
      <c r="H86" s="16">
        <v>5</v>
      </c>
    </row>
    <row r="87" spans="1:8" x14ac:dyDescent="0.45">
      <c r="A87" s="16" t="s">
        <v>8219</v>
      </c>
      <c r="B87" s="16">
        <v>21</v>
      </c>
      <c r="D87" s="16" t="str">
        <v>successful</v>
      </c>
      <c r="E87" s="16">
        <v>21</v>
      </c>
      <c r="G87" s="16" t="str">
        <v>failed</v>
      </c>
      <c r="H87" s="16">
        <v>2</v>
      </c>
    </row>
    <row r="88" spans="1:8" x14ac:dyDescent="0.45">
      <c r="A88" s="16" t="s">
        <v>8219</v>
      </c>
      <c r="B88" s="16">
        <v>17</v>
      </c>
      <c r="D88" s="16" t="str">
        <v>successful</v>
      </c>
      <c r="E88" s="16">
        <v>17</v>
      </c>
      <c r="G88" s="16" t="str">
        <v>failed</v>
      </c>
      <c r="H88" s="16">
        <v>8</v>
      </c>
    </row>
    <row r="89" spans="1:8" x14ac:dyDescent="0.45">
      <c r="A89" s="16" t="s">
        <v>8219</v>
      </c>
      <c r="B89" s="16">
        <v>25</v>
      </c>
      <c r="D89" s="16" t="str">
        <v>successful</v>
      </c>
      <c r="E89" s="16">
        <v>25</v>
      </c>
      <c r="G89" s="16" t="str">
        <v>failed</v>
      </c>
      <c r="H89" s="16">
        <v>0</v>
      </c>
    </row>
    <row r="90" spans="1:8" x14ac:dyDescent="0.45">
      <c r="A90" s="16" t="s">
        <v>8219</v>
      </c>
      <c r="B90" s="16">
        <v>60</v>
      </c>
      <c r="D90" s="16" t="str">
        <v>successful</v>
      </c>
      <c r="E90" s="16">
        <v>60</v>
      </c>
      <c r="G90" s="16" t="str">
        <v>failed</v>
      </c>
      <c r="H90" s="16">
        <v>13</v>
      </c>
    </row>
    <row r="91" spans="1:8" x14ac:dyDescent="0.45">
      <c r="A91" s="16" t="s">
        <v>8219</v>
      </c>
      <c r="B91" s="16">
        <v>56</v>
      </c>
      <c r="D91" s="16" t="str">
        <v>successful</v>
      </c>
      <c r="E91" s="16">
        <v>56</v>
      </c>
      <c r="G91" s="16" t="str">
        <v>failed</v>
      </c>
      <c r="H91" s="16">
        <v>0</v>
      </c>
    </row>
    <row r="92" spans="1:8" x14ac:dyDescent="0.45">
      <c r="A92" s="16" t="s">
        <v>8219</v>
      </c>
      <c r="B92" s="16">
        <v>16</v>
      </c>
      <c r="D92" s="16" t="str">
        <v>successful</v>
      </c>
      <c r="E92" s="16">
        <v>16</v>
      </c>
      <c r="G92" s="16" t="str">
        <v>failed</v>
      </c>
      <c r="H92" s="16">
        <v>5</v>
      </c>
    </row>
    <row r="93" spans="1:8" x14ac:dyDescent="0.45">
      <c r="A93" s="16" t="s">
        <v>8219</v>
      </c>
      <c r="B93" s="16">
        <v>46</v>
      </c>
      <c r="D93" s="16" t="str">
        <v>successful</v>
      </c>
      <c r="E93" s="16">
        <v>46</v>
      </c>
      <c r="G93" s="16" t="str">
        <v>failed</v>
      </c>
      <c r="H93" s="16">
        <v>8</v>
      </c>
    </row>
    <row r="94" spans="1:8" x14ac:dyDescent="0.45">
      <c r="A94" s="16" t="s">
        <v>8219</v>
      </c>
      <c r="B94" s="16">
        <v>43</v>
      </c>
      <c r="D94" s="16" t="str">
        <v>successful</v>
      </c>
      <c r="E94" s="16">
        <v>43</v>
      </c>
      <c r="G94" s="16" t="str">
        <v>failed</v>
      </c>
      <c r="H94" s="16">
        <v>8</v>
      </c>
    </row>
    <row r="95" spans="1:8" x14ac:dyDescent="0.45">
      <c r="A95" s="16" t="s">
        <v>8219</v>
      </c>
      <c r="B95" s="16">
        <v>15</v>
      </c>
      <c r="D95" s="16" t="str">
        <v>successful</v>
      </c>
      <c r="E95" s="16">
        <v>15</v>
      </c>
      <c r="G95" s="16" t="str">
        <v>failed</v>
      </c>
      <c r="H95" s="16">
        <v>0</v>
      </c>
    </row>
    <row r="96" spans="1:8" x14ac:dyDescent="0.45">
      <c r="A96" s="16" t="s">
        <v>8219</v>
      </c>
      <c r="B96" s="16">
        <v>12</v>
      </c>
      <c r="D96" s="16" t="str">
        <v>successful</v>
      </c>
      <c r="E96" s="16">
        <v>12</v>
      </c>
      <c r="G96" s="16" t="str">
        <v>failed</v>
      </c>
      <c r="H96" s="16">
        <v>2</v>
      </c>
    </row>
    <row r="97" spans="1:8" x14ac:dyDescent="0.45">
      <c r="A97" s="16" t="s">
        <v>8219</v>
      </c>
      <c r="B97" s="16">
        <v>21</v>
      </c>
      <c r="D97" s="16" t="str">
        <v>successful</v>
      </c>
      <c r="E97" s="16">
        <v>21</v>
      </c>
      <c r="G97" s="16" t="str">
        <v>failed</v>
      </c>
      <c r="H97" s="16">
        <v>3</v>
      </c>
    </row>
    <row r="98" spans="1:8" x14ac:dyDescent="0.45">
      <c r="A98" s="16" t="s">
        <v>8219</v>
      </c>
      <c r="B98" s="16">
        <v>34</v>
      </c>
      <c r="D98" s="16" t="str">
        <v>successful</v>
      </c>
      <c r="E98" s="16">
        <v>34</v>
      </c>
      <c r="G98" s="16" t="str">
        <v>failed</v>
      </c>
      <c r="H98" s="16">
        <v>0</v>
      </c>
    </row>
    <row r="99" spans="1:8" x14ac:dyDescent="0.45">
      <c r="A99" s="16" t="s">
        <v>8219</v>
      </c>
      <c r="B99" s="16">
        <v>8</v>
      </c>
      <c r="D99" s="16" t="str">
        <v>successful</v>
      </c>
      <c r="E99" s="16">
        <v>8</v>
      </c>
      <c r="G99" s="16" t="str">
        <v>failed</v>
      </c>
      <c r="H99" s="16">
        <v>0</v>
      </c>
    </row>
    <row r="100" spans="1:8" x14ac:dyDescent="0.45">
      <c r="A100" s="16" t="s">
        <v>8219</v>
      </c>
      <c r="B100" s="16">
        <v>60</v>
      </c>
      <c r="D100" s="16" t="str">
        <v>successful</v>
      </c>
      <c r="E100" s="16">
        <v>60</v>
      </c>
      <c r="G100" s="16" t="str">
        <v>failed</v>
      </c>
      <c r="H100" s="16">
        <v>11</v>
      </c>
    </row>
    <row r="101" spans="1:8" x14ac:dyDescent="0.45">
      <c r="A101" s="16" t="s">
        <v>8219</v>
      </c>
      <c r="B101" s="16">
        <v>39</v>
      </c>
      <c r="D101" s="16" t="str">
        <v>successful</v>
      </c>
      <c r="E101" s="16">
        <v>39</v>
      </c>
      <c r="G101" s="16" t="str">
        <v>failed</v>
      </c>
      <c r="H101" s="16">
        <v>0</v>
      </c>
    </row>
    <row r="102" spans="1:8" x14ac:dyDescent="0.45">
      <c r="A102" s="16" t="s">
        <v>8219</v>
      </c>
      <c r="B102" s="16">
        <v>26</v>
      </c>
      <c r="D102" s="16" t="str">
        <v>successful</v>
      </c>
      <c r="E102" s="16">
        <v>26</v>
      </c>
      <c r="G102" s="16" t="str">
        <v>failed</v>
      </c>
      <c r="H102" s="16">
        <v>1</v>
      </c>
    </row>
    <row r="103" spans="1:8" x14ac:dyDescent="0.45">
      <c r="A103" s="16" t="s">
        <v>8219</v>
      </c>
      <c r="B103" s="16">
        <v>35</v>
      </c>
      <c r="D103" s="16" t="str">
        <v>successful</v>
      </c>
      <c r="E103" s="16">
        <v>35</v>
      </c>
      <c r="G103" s="16" t="str">
        <v>failed</v>
      </c>
      <c r="H103" s="16">
        <v>0</v>
      </c>
    </row>
    <row r="104" spans="1:8" x14ac:dyDescent="0.45">
      <c r="A104" s="16" t="s">
        <v>8219</v>
      </c>
      <c r="B104" s="16">
        <v>65</v>
      </c>
      <c r="D104" s="16" t="str">
        <v>successful</v>
      </c>
      <c r="E104" s="16">
        <v>65</v>
      </c>
      <c r="G104" s="16" t="str">
        <v>failed</v>
      </c>
      <c r="H104" s="16">
        <v>17</v>
      </c>
    </row>
    <row r="105" spans="1:8" x14ac:dyDescent="0.45">
      <c r="A105" s="16" t="s">
        <v>8219</v>
      </c>
      <c r="B105" s="16">
        <v>49</v>
      </c>
      <c r="D105" s="16" t="str">
        <v>successful</v>
      </c>
      <c r="E105" s="16">
        <v>49</v>
      </c>
      <c r="G105" s="16" t="str">
        <v>failed</v>
      </c>
      <c r="H105" s="16">
        <v>2</v>
      </c>
    </row>
    <row r="106" spans="1:8" x14ac:dyDescent="0.45">
      <c r="A106" s="16" t="s">
        <v>8219</v>
      </c>
      <c r="B106" s="16">
        <v>10</v>
      </c>
      <c r="D106" s="16" t="str">
        <v>successful</v>
      </c>
      <c r="E106" s="16">
        <v>10</v>
      </c>
      <c r="G106" s="16" t="str">
        <v>failed</v>
      </c>
      <c r="H106" s="16">
        <v>1</v>
      </c>
    </row>
    <row r="107" spans="1:8" x14ac:dyDescent="0.45">
      <c r="A107" s="16" t="s">
        <v>8219</v>
      </c>
      <c r="B107" s="16">
        <v>60</v>
      </c>
      <c r="D107" s="16" t="str">
        <v>successful</v>
      </c>
      <c r="E107" s="16">
        <v>60</v>
      </c>
      <c r="G107" s="16" t="str">
        <v>failed</v>
      </c>
      <c r="H107" s="16">
        <v>2</v>
      </c>
    </row>
    <row r="108" spans="1:8" x14ac:dyDescent="0.45">
      <c r="A108" s="16" t="s">
        <v>8219</v>
      </c>
      <c r="B108" s="16">
        <v>27</v>
      </c>
      <c r="D108" s="16" t="str">
        <v>successful</v>
      </c>
      <c r="E108" s="16">
        <v>27</v>
      </c>
      <c r="G108" s="16" t="str">
        <v>failed</v>
      </c>
      <c r="H108" s="16">
        <v>16</v>
      </c>
    </row>
    <row r="109" spans="1:8" x14ac:dyDescent="0.45">
      <c r="A109" s="16" t="s">
        <v>8219</v>
      </c>
      <c r="B109" s="16">
        <v>69</v>
      </c>
      <c r="D109" s="16" t="str">
        <v>successful</v>
      </c>
      <c r="E109" s="16">
        <v>69</v>
      </c>
      <c r="G109" s="16" t="str">
        <v>failed</v>
      </c>
      <c r="H109" s="16">
        <v>1</v>
      </c>
    </row>
    <row r="110" spans="1:8" x14ac:dyDescent="0.45">
      <c r="A110" s="16" t="s">
        <v>8219</v>
      </c>
      <c r="B110" s="16">
        <v>47</v>
      </c>
      <c r="D110" s="16" t="str">
        <v>successful</v>
      </c>
      <c r="E110" s="16">
        <v>47</v>
      </c>
      <c r="G110" s="16" t="str">
        <v>failed</v>
      </c>
      <c r="H110" s="16">
        <v>4</v>
      </c>
    </row>
    <row r="111" spans="1:8" x14ac:dyDescent="0.45">
      <c r="A111" s="16" t="s">
        <v>8219</v>
      </c>
      <c r="B111" s="16">
        <v>47</v>
      </c>
      <c r="D111" s="16" t="str">
        <v>successful</v>
      </c>
      <c r="E111" s="16">
        <v>47</v>
      </c>
      <c r="G111" s="16" t="str">
        <v>failed</v>
      </c>
      <c r="H111" s="16">
        <v>5</v>
      </c>
    </row>
    <row r="112" spans="1:8" x14ac:dyDescent="0.45">
      <c r="A112" s="16" t="s">
        <v>8219</v>
      </c>
      <c r="B112" s="16">
        <v>26</v>
      </c>
      <c r="D112" s="16" t="str">
        <v>successful</v>
      </c>
      <c r="E112" s="16">
        <v>26</v>
      </c>
      <c r="G112" s="16" t="str">
        <v>failed</v>
      </c>
      <c r="H112" s="16">
        <v>7</v>
      </c>
    </row>
    <row r="113" spans="1:8" x14ac:dyDescent="0.45">
      <c r="A113" s="16" t="s">
        <v>8219</v>
      </c>
      <c r="B113" s="16">
        <v>53</v>
      </c>
      <c r="D113" s="16" t="str">
        <v>successful</v>
      </c>
      <c r="E113" s="16">
        <v>53</v>
      </c>
      <c r="G113" s="16" t="str">
        <v>failed</v>
      </c>
      <c r="H113" s="16">
        <v>0</v>
      </c>
    </row>
    <row r="114" spans="1:8" x14ac:dyDescent="0.45">
      <c r="A114" s="16" t="s">
        <v>8219</v>
      </c>
      <c r="B114" s="16">
        <v>81</v>
      </c>
      <c r="D114" s="16" t="str">
        <v>successful</v>
      </c>
      <c r="E114" s="16">
        <v>81</v>
      </c>
      <c r="G114" s="16" t="str">
        <v>failed</v>
      </c>
      <c r="H114" s="16">
        <v>12</v>
      </c>
    </row>
    <row r="115" spans="1:8" x14ac:dyDescent="0.45">
      <c r="A115" s="16" t="s">
        <v>8219</v>
      </c>
      <c r="B115" s="16">
        <v>78</v>
      </c>
      <c r="D115" s="16" t="str">
        <v>successful</v>
      </c>
      <c r="E115" s="16">
        <v>78</v>
      </c>
      <c r="G115" s="16" t="str">
        <v>failed</v>
      </c>
      <c r="H115" s="16">
        <v>2</v>
      </c>
    </row>
    <row r="116" spans="1:8" x14ac:dyDescent="0.45">
      <c r="A116" s="16" t="s">
        <v>8219</v>
      </c>
      <c r="B116" s="16">
        <v>35</v>
      </c>
      <c r="D116" s="16" t="str">
        <v>successful</v>
      </c>
      <c r="E116" s="16">
        <v>35</v>
      </c>
      <c r="G116" s="16" t="str">
        <v>failed</v>
      </c>
      <c r="H116" s="16">
        <v>5</v>
      </c>
    </row>
    <row r="117" spans="1:8" x14ac:dyDescent="0.45">
      <c r="A117" s="16" t="s">
        <v>8219</v>
      </c>
      <c r="B117" s="16">
        <v>22</v>
      </c>
      <c r="D117" s="16" t="str">
        <v>successful</v>
      </c>
      <c r="E117" s="16">
        <v>22</v>
      </c>
      <c r="G117" s="16" t="str">
        <v>failed</v>
      </c>
      <c r="H117" s="16">
        <v>2</v>
      </c>
    </row>
    <row r="118" spans="1:8" x14ac:dyDescent="0.45">
      <c r="A118" s="16" t="s">
        <v>8219</v>
      </c>
      <c r="B118" s="16">
        <v>57</v>
      </c>
      <c r="D118" s="16" t="str">
        <v>successful</v>
      </c>
      <c r="E118" s="16">
        <v>57</v>
      </c>
      <c r="G118" s="16" t="str">
        <v>failed</v>
      </c>
      <c r="H118" s="16">
        <v>3</v>
      </c>
    </row>
    <row r="119" spans="1:8" x14ac:dyDescent="0.45">
      <c r="A119" s="16" t="s">
        <v>8219</v>
      </c>
      <c r="B119" s="16">
        <v>27</v>
      </c>
      <c r="D119" s="16" t="str">
        <v>successful</v>
      </c>
      <c r="E119" s="16">
        <v>27</v>
      </c>
      <c r="G119" s="16" t="str">
        <v>failed</v>
      </c>
      <c r="H119" s="16">
        <v>0</v>
      </c>
    </row>
    <row r="120" spans="1:8" x14ac:dyDescent="0.45">
      <c r="A120" s="16" t="s">
        <v>8219</v>
      </c>
      <c r="B120" s="16">
        <v>39</v>
      </c>
      <c r="D120" s="16" t="str">
        <v>successful</v>
      </c>
      <c r="E120" s="16">
        <v>39</v>
      </c>
      <c r="G120" s="16" t="str">
        <v>failed</v>
      </c>
      <c r="H120" s="16">
        <v>49</v>
      </c>
    </row>
    <row r="121" spans="1:8" x14ac:dyDescent="0.45">
      <c r="A121" s="16" t="s">
        <v>8219</v>
      </c>
      <c r="B121" s="16">
        <v>37</v>
      </c>
      <c r="D121" s="16" t="str">
        <v>successful</v>
      </c>
      <c r="E121" s="16">
        <v>37</v>
      </c>
      <c r="G121" s="16" t="str">
        <v>failed</v>
      </c>
      <c r="H121" s="16">
        <v>1</v>
      </c>
    </row>
    <row r="122" spans="1:8" x14ac:dyDescent="0.45">
      <c r="A122" s="16" t="s">
        <v>8220</v>
      </c>
      <c r="B122" s="16">
        <v>1</v>
      </c>
      <c r="D122" s="16" t="str">
        <v>successful</v>
      </c>
      <c r="E122" s="16">
        <v>137</v>
      </c>
      <c r="G122" s="16" t="str">
        <v>failed</v>
      </c>
      <c r="H122" s="16">
        <v>2</v>
      </c>
    </row>
    <row r="123" spans="1:8" x14ac:dyDescent="0.45">
      <c r="A123" s="16" t="s">
        <v>8220</v>
      </c>
      <c r="B123" s="16">
        <v>1</v>
      </c>
      <c r="D123" s="16" t="str">
        <v>successful</v>
      </c>
      <c r="E123" s="16">
        <v>376</v>
      </c>
      <c r="G123" s="16" t="str">
        <v>failed</v>
      </c>
      <c r="H123" s="16">
        <v>0</v>
      </c>
    </row>
    <row r="124" spans="1:8" x14ac:dyDescent="0.45">
      <c r="A124" s="16" t="s">
        <v>8220</v>
      </c>
      <c r="B124" s="16">
        <v>0</v>
      </c>
      <c r="D124" s="16" t="str">
        <v>successful</v>
      </c>
      <c r="E124" s="16">
        <v>202</v>
      </c>
      <c r="G124" s="16" t="str">
        <v>failed</v>
      </c>
      <c r="H124" s="16">
        <v>0</v>
      </c>
    </row>
    <row r="125" spans="1:8" x14ac:dyDescent="0.45">
      <c r="A125" s="16" t="s">
        <v>8220</v>
      </c>
      <c r="B125" s="16">
        <v>6</v>
      </c>
      <c r="D125" s="16" t="str">
        <v>successful</v>
      </c>
      <c r="E125" s="16">
        <v>328</v>
      </c>
      <c r="G125" s="16" t="str">
        <v>failed</v>
      </c>
      <c r="H125" s="16">
        <v>11</v>
      </c>
    </row>
    <row r="126" spans="1:8" x14ac:dyDescent="0.45">
      <c r="A126" s="16" t="s">
        <v>8220</v>
      </c>
      <c r="B126" s="16">
        <v>0</v>
      </c>
      <c r="D126" s="16" t="str">
        <v>successful</v>
      </c>
      <c r="E126" s="16">
        <v>84</v>
      </c>
      <c r="G126" s="16" t="str">
        <v>failed</v>
      </c>
      <c r="H126" s="16">
        <v>1</v>
      </c>
    </row>
    <row r="127" spans="1:8" x14ac:dyDescent="0.45">
      <c r="A127" s="16" t="s">
        <v>8220</v>
      </c>
      <c r="B127" s="16">
        <v>6</v>
      </c>
      <c r="D127" s="16" t="str">
        <v>successful</v>
      </c>
      <c r="E127" s="16">
        <v>96</v>
      </c>
      <c r="G127" s="16" t="str">
        <v>failed</v>
      </c>
      <c r="H127" s="16">
        <v>8</v>
      </c>
    </row>
    <row r="128" spans="1:8" x14ac:dyDescent="0.45">
      <c r="A128" s="16" t="s">
        <v>8220</v>
      </c>
      <c r="B128" s="16">
        <v>13</v>
      </c>
      <c r="D128" s="16" t="str">
        <v>successful</v>
      </c>
      <c r="E128" s="16">
        <v>223</v>
      </c>
      <c r="G128" s="16" t="str">
        <v>failed</v>
      </c>
      <c r="H128" s="16">
        <v>5</v>
      </c>
    </row>
    <row r="129" spans="1:8" x14ac:dyDescent="0.45">
      <c r="A129" s="16" t="s">
        <v>8220</v>
      </c>
      <c r="B129" s="16">
        <v>4</v>
      </c>
      <c r="D129" s="16" t="str">
        <v>successful</v>
      </c>
      <c r="E129" s="16">
        <v>62</v>
      </c>
      <c r="G129" s="16" t="str">
        <v>failed</v>
      </c>
      <c r="H129" s="16">
        <v>39</v>
      </c>
    </row>
    <row r="130" spans="1:8" x14ac:dyDescent="0.45">
      <c r="A130" s="16" t="s">
        <v>8220</v>
      </c>
      <c r="B130" s="16">
        <v>6</v>
      </c>
      <c r="D130" s="16" t="str">
        <v>successful</v>
      </c>
      <c r="E130" s="16">
        <v>146</v>
      </c>
      <c r="G130" s="16" t="str">
        <v>failed</v>
      </c>
      <c r="H130" s="16">
        <v>0</v>
      </c>
    </row>
    <row r="131" spans="1:8" x14ac:dyDescent="0.45">
      <c r="A131" s="16" t="s">
        <v>8220</v>
      </c>
      <c r="B131" s="16">
        <v>0</v>
      </c>
      <c r="D131" s="16" t="str">
        <v>successful</v>
      </c>
      <c r="E131" s="16">
        <v>235</v>
      </c>
      <c r="G131" s="16" t="str">
        <v>failed</v>
      </c>
      <c r="H131" s="16">
        <v>0</v>
      </c>
    </row>
    <row r="132" spans="1:8" x14ac:dyDescent="0.45">
      <c r="A132" s="16" t="s">
        <v>8220</v>
      </c>
      <c r="B132" s="16">
        <v>0</v>
      </c>
      <c r="D132" s="16" t="str">
        <v>successful</v>
      </c>
      <c r="E132" s="16">
        <v>437</v>
      </c>
      <c r="G132" s="16" t="str">
        <v>failed</v>
      </c>
      <c r="H132" s="16">
        <v>2</v>
      </c>
    </row>
    <row r="133" spans="1:8" x14ac:dyDescent="0.45">
      <c r="A133" s="16" t="s">
        <v>8220</v>
      </c>
      <c r="B133" s="16">
        <v>0</v>
      </c>
      <c r="D133" s="16" t="str">
        <v>successful</v>
      </c>
      <c r="E133" s="16">
        <v>77</v>
      </c>
      <c r="G133" s="16" t="str">
        <v>failed</v>
      </c>
      <c r="H133" s="16">
        <v>170</v>
      </c>
    </row>
    <row r="134" spans="1:8" x14ac:dyDescent="0.45">
      <c r="A134" s="16" t="s">
        <v>8220</v>
      </c>
      <c r="B134" s="16">
        <v>81</v>
      </c>
      <c r="D134" s="16" t="str">
        <v>successful</v>
      </c>
      <c r="E134" s="16">
        <v>108</v>
      </c>
      <c r="G134" s="16" t="str">
        <v>failed</v>
      </c>
      <c r="H134" s="16">
        <v>5</v>
      </c>
    </row>
    <row r="135" spans="1:8" x14ac:dyDescent="0.45">
      <c r="A135" s="16" t="s">
        <v>8220</v>
      </c>
      <c r="B135" s="16">
        <v>0</v>
      </c>
      <c r="D135" s="16" t="str">
        <v>successful</v>
      </c>
      <c r="E135" s="16">
        <v>7</v>
      </c>
      <c r="G135" s="16" t="str">
        <v>failed</v>
      </c>
      <c r="H135" s="16">
        <v>14</v>
      </c>
    </row>
    <row r="136" spans="1:8" x14ac:dyDescent="0.45">
      <c r="A136" s="16" t="s">
        <v>8220</v>
      </c>
      <c r="B136" s="16">
        <v>0</v>
      </c>
      <c r="D136" s="16" t="str">
        <v>successful</v>
      </c>
      <c r="E136" s="16">
        <v>314</v>
      </c>
      <c r="G136" s="16" t="str">
        <v>failed</v>
      </c>
      <c r="H136" s="16">
        <v>1</v>
      </c>
    </row>
    <row r="137" spans="1:8" x14ac:dyDescent="0.45">
      <c r="A137" s="16" t="s">
        <v>8220</v>
      </c>
      <c r="B137" s="16">
        <v>5</v>
      </c>
      <c r="D137" s="16" t="str">
        <v>successful</v>
      </c>
      <c r="E137" s="16">
        <v>188</v>
      </c>
      <c r="G137" s="16" t="str">
        <v>failed</v>
      </c>
      <c r="H137" s="16">
        <v>0</v>
      </c>
    </row>
    <row r="138" spans="1:8" x14ac:dyDescent="0.45">
      <c r="A138" s="16" t="s">
        <v>8220</v>
      </c>
      <c r="B138" s="16">
        <v>0</v>
      </c>
      <c r="D138" s="16" t="str">
        <v>successful</v>
      </c>
      <c r="E138" s="16">
        <v>275</v>
      </c>
      <c r="G138" s="16" t="str">
        <v>failed</v>
      </c>
      <c r="H138" s="16">
        <v>124</v>
      </c>
    </row>
    <row r="139" spans="1:8" x14ac:dyDescent="0.45">
      <c r="A139" s="16" t="s">
        <v>8220</v>
      </c>
      <c r="B139" s="16">
        <v>0</v>
      </c>
      <c r="D139" s="16" t="str">
        <v>successful</v>
      </c>
      <c r="E139" s="16">
        <v>560</v>
      </c>
      <c r="G139" s="16" t="str">
        <v>failed</v>
      </c>
      <c r="H139" s="16">
        <v>0</v>
      </c>
    </row>
    <row r="140" spans="1:8" x14ac:dyDescent="0.45">
      <c r="A140" s="16" t="s">
        <v>8220</v>
      </c>
      <c r="B140" s="16">
        <v>58</v>
      </c>
      <c r="D140" s="16" t="str">
        <v>successful</v>
      </c>
      <c r="E140" s="16">
        <v>688</v>
      </c>
      <c r="G140" s="16" t="str">
        <v>failed</v>
      </c>
      <c r="H140" s="16">
        <v>0</v>
      </c>
    </row>
    <row r="141" spans="1:8" x14ac:dyDescent="0.45">
      <c r="A141" s="16" t="s">
        <v>8220</v>
      </c>
      <c r="B141" s="16">
        <v>1</v>
      </c>
      <c r="D141" s="16" t="str">
        <v>successful</v>
      </c>
      <c r="E141" s="16">
        <v>942</v>
      </c>
      <c r="G141" s="16" t="str">
        <v>failed</v>
      </c>
      <c r="H141" s="16">
        <v>55</v>
      </c>
    </row>
    <row r="142" spans="1:8" x14ac:dyDescent="0.45">
      <c r="A142" s="16" t="s">
        <v>8220</v>
      </c>
      <c r="B142" s="16">
        <v>0</v>
      </c>
      <c r="D142" s="16" t="str">
        <v>successful</v>
      </c>
      <c r="E142" s="16">
        <v>88</v>
      </c>
      <c r="G142" s="16" t="str">
        <v>failed</v>
      </c>
      <c r="H142" s="16">
        <v>140</v>
      </c>
    </row>
    <row r="143" spans="1:8" x14ac:dyDescent="0.45">
      <c r="A143" s="16" t="s">
        <v>8220</v>
      </c>
      <c r="B143" s="16">
        <v>28</v>
      </c>
      <c r="D143" s="16" t="str">
        <v>successful</v>
      </c>
      <c r="E143" s="16">
        <v>220</v>
      </c>
      <c r="G143" s="16" t="str">
        <v>failed</v>
      </c>
      <c r="H143" s="16">
        <v>21</v>
      </c>
    </row>
    <row r="144" spans="1:8" x14ac:dyDescent="0.45">
      <c r="A144" s="16" t="s">
        <v>8220</v>
      </c>
      <c r="B144" s="16">
        <v>1</v>
      </c>
      <c r="D144" s="16" t="str">
        <v>successful</v>
      </c>
      <c r="E144" s="16">
        <v>145</v>
      </c>
      <c r="G144" s="16" t="str">
        <v>failed</v>
      </c>
      <c r="H144" s="16">
        <v>1</v>
      </c>
    </row>
    <row r="145" spans="1:8" x14ac:dyDescent="0.45">
      <c r="A145" s="16" t="s">
        <v>8220</v>
      </c>
      <c r="B145" s="16">
        <v>0</v>
      </c>
      <c r="D145" s="16" t="str">
        <v>successful</v>
      </c>
      <c r="E145" s="16">
        <v>963</v>
      </c>
      <c r="G145" s="16" t="str">
        <v>failed</v>
      </c>
      <c r="H145" s="16">
        <v>147</v>
      </c>
    </row>
    <row r="146" spans="1:8" x14ac:dyDescent="0.45">
      <c r="A146" s="16" t="s">
        <v>8220</v>
      </c>
      <c r="B146" s="16">
        <v>37</v>
      </c>
      <c r="D146" s="16" t="str">
        <v>successful</v>
      </c>
      <c r="E146" s="16">
        <v>91</v>
      </c>
      <c r="G146" s="16" t="str">
        <v>failed</v>
      </c>
      <c r="H146" s="16">
        <v>11</v>
      </c>
    </row>
    <row r="147" spans="1:8" x14ac:dyDescent="0.45">
      <c r="A147" s="16" t="s">
        <v>8220</v>
      </c>
      <c r="B147" s="16">
        <v>9</v>
      </c>
      <c r="D147" s="16" t="str">
        <v>successful</v>
      </c>
      <c r="E147" s="16">
        <v>58</v>
      </c>
      <c r="G147" s="16" t="str">
        <v>failed</v>
      </c>
      <c r="H147" s="16">
        <v>125</v>
      </c>
    </row>
    <row r="148" spans="1:8" x14ac:dyDescent="0.45">
      <c r="A148" s="16" t="s">
        <v>8220</v>
      </c>
      <c r="B148" s="16">
        <v>3</v>
      </c>
      <c r="D148" s="16" t="str">
        <v>successful</v>
      </c>
      <c r="E148" s="16">
        <v>36</v>
      </c>
      <c r="G148" s="16" t="str">
        <v>failed</v>
      </c>
      <c r="H148" s="16">
        <v>1</v>
      </c>
    </row>
    <row r="149" spans="1:8" x14ac:dyDescent="0.45">
      <c r="A149" s="16" t="s">
        <v>8220</v>
      </c>
      <c r="B149" s="16">
        <v>0</v>
      </c>
      <c r="D149" s="16" t="str">
        <v>successful</v>
      </c>
      <c r="E149" s="16">
        <v>165</v>
      </c>
      <c r="G149" s="16" t="str">
        <v>failed</v>
      </c>
      <c r="H149" s="16">
        <v>0</v>
      </c>
    </row>
    <row r="150" spans="1:8" x14ac:dyDescent="0.45">
      <c r="A150" s="16" t="s">
        <v>8220</v>
      </c>
      <c r="B150" s="16">
        <v>2</v>
      </c>
      <c r="D150" s="16" t="str">
        <v>successful</v>
      </c>
      <c r="E150" s="16">
        <v>111</v>
      </c>
      <c r="G150" s="16" t="str">
        <v>failed</v>
      </c>
      <c r="H150" s="16">
        <v>0</v>
      </c>
    </row>
    <row r="151" spans="1:8" x14ac:dyDescent="0.45">
      <c r="A151" s="16" t="s">
        <v>8220</v>
      </c>
      <c r="B151" s="16">
        <v>6</v>
      </c>
      <c r="D151" s="16" t="str">
        <v>successful</v>
      </c>
      <c r="E151" s="16">
        <v>1596</v>
      </c>
      <c r="G151" s="16" t="str">
        <v>failed</v>
      </c>
      <c r="H151" s="16">
        <v>3</v>
      </c>
    </row>
    <row r="152" spans="1:8" x14ac:dyDescent="0.45">
      <c r="A152" s="16" t="s">
        <v>8220</v>
      </c>
      <c r="B152" s="16">
        <v>67</v>
      </c>
      <c r="D152" s="16" t="str">
        <v>successful</v>
      </c>
      <c r="E152" s="16">
        <v>61</v>
      </c>
      <c r="G152" s="16" t="str">
        <v>failed</v>
      </c>
      <c r="H152" s="16">
        <v>0</v>
      </c>
    </row>
    <row r="153" spans="1:8" x14ac:dyDescent="0.45">
      <c r="A153" s="16" t="s">
        <v>8220</v>
      </c>
      <c r="B153" s="16">
        <v>5</v>
      </c>
      <c r="D153" s="16" t="str">
        <v>successful</v>
      </c>
      <c r="E153" s="16">
        <v>287</v>
      </c>
      <c r="G153" s="16" t="str">
        <v>failed</v>
      </c>
      <c r="H153" s="16">
        <v>0</v>
      </c>
    </row>
    <row r="154" spans="1:8" x14ac:dyDescent="0.45">
      <c r="A154" s="16" t="s">
        <v>8220</v>
      </c>
      <c r="B154" s="16">
        <v>2</v>
      </c>
      <c r="D154" s="16" t="str">
        <v>successful</v>
      </c>
      <c r="E154" s="16">
        <v>65</v>
      </c>
      <c r="G154" s="16" t="str">
        <v>failed</v>
      </c>
      <c r="H154" s="16">
        <v>0</v>
      </c>
    </row>
    <row r="155" spans="1:8" x14ac:dyDescent="0.45">
      <c r="A155" s="16" t="s">
        <v>8220</v>
      </c>
      <c r="B155" s="16">
        <v>10</v>
      </c>
      <c r="D155" s="16" t="str">
        <v>successful</v>
      </c>
      <c r="E155" s="16">
        <v>118</v>
      </c>
      <c r="G155" s="16" t="str">
        <v>failed</v>
      </c>
      <c r="H155" s="16">
        <v>0</v>
      </c>
    </row>
    <row r="156" spans="1:8" x14ac:dyDescent="0.45">
      <c r="A156" s="16" t="s">
        <v>8220</v>
      </c>
      <c r="B156" s="16">
        <v>3</v>
      </c>
      <c r="D156" s="16" t="str">
        <v>successful</v>
      </c>
      <c r="E156" s="16">
        <v>113</v>
      </c>
      <c r="G156" s="16" t="str">
        <v>failed</v>
      </c>
      <c r="H156" s="16">
        <v>3</v>
      </c>
    </row>
    <row r="157" spans="1:8" x14ac:dyDescent="0.45">
      <c r="A157" s="16" t="s">
        <v>8220</v>
      </c>
      <c r="B157" s="16">
        <v>4</v>
      </c>
      <c r="D157" s="16" t="str">
        <v>successful</v>
      </c>
      <c r="E157" s="16">
        <v>332</v>
      </c>
      <c r="G157" s="16" t="str">
        <v>failed</v>
      </c>
      <c r="H157" s="16">
        <v>0</v>
      </c>
    </row>
    <row r="158" spans="1:8" x14ac:dyDescent="0.45">
      <c r="A158" s="16" t="s">
        <v>8220</v>
      </c>
      <c r="B158" s="16">
        <v>15</v>
      </c>
      <c r="D158" s="16" t="str">
        <v>successful</v>
      </c>
      <c r="E158" s="16">
        <v>62</v>
      </c>
      <c r="G158" s="16" t="str">
        <v>failed</v>
      </c>
      <c r="H158" s="16">
        <v>1</v>
      </c>
    </row>
    <row r="159" spans="1:8" x14ac:dyDescent="0.45">
      <c r="A159" s="16" t="s">
        <v>8220</v>
      </c>
      <c r="B159" s="16">
        <v>2</v>
      </c>
      <c r="D159" s="16" t="str">
        <v>successful</v>
      </c>
      <c r="E159" s="16">
        <v>951</v>
      </c>
      <c r="G159" s="16" t="str">
        <v>failed</v>
      </c>
      <c r="H159" s="16">
        <v>3</v>
      </c>
    </row>
    <row r="160" spans="1:8" x14ac:dyDescent="0.45">
      <c r="A160" s="16" t="s">
        <v>8220</v>
      </c>
      <c r="B160" s="16">
        <v>0</v>
      </c>
      <c r="D160" s="16" t="str">
        <v>successful</v>
      </c>
      <c r="E160" s="16">
        <v>415</v>
      </c>
      <c r="G160" s="16" t="str">
        <v>failed</v>
      </c>
      <c r="H160" s="16">
        <v>22</v>
      </c>
    </row>
    <row r="161" spans="1:8" x14ac:dyDescent="0.45">
      <c r="A161" s="16" t="s">
        <v>8220</v>
      </c>
      <c r="B161" s="16">
        <v>1</v>
      </c>
      <c r="D161" s="16" t="str">
        <v>successful</v>
      </c>
      <c r="E161" s="16">
        <v>305</v>
      </c>
      <c r="G161" s="16" t="str">
        <v>failed</v>
      </c>
      <c r="H161" s="16">
        <v>26</v>
      </c>
    </row>
    <row r="162" spans="1:8" x14ac:dyDescent="0.45">
      <c r="A162" s="16" t="s">
        <v>8221</v>
      </c>
      <c r="B162" s="16">
        <v>0</v>
      </c>
      <c r="D162" s="16" t="str">
        <v>successful</v>
      </c>
      <c r="E162" s="16">
        <v>2139</v>
      </c>
      <c r="G162" s="16" t="str">
        <v>failed</v>
      </c>
      <c r="H162" s="16">
        <v>4</v>
      </c>
    </row>
    <row r="163" spans="1:8" x14ac:dyDescent="0.45">
      <c r="A163" s="16" t="s">
        <v>8221</v>
      </c>
      <c r="B163" s="16">
        <v>1</v>
      </c>
      <c r="D163" s="16" t="str">
        <v>successful</v>
      </c>
      <c r="E163" s="16">
        <v>79</v>
      </c>
      <c r="G163" s="16" t="str">
        <v>failed</v>
      </c>
      <c r="H163" s="16">
        <v>0</v>
      </c>
    </row>
    <row r="164" spans="1:8" x14ac:dyDescent="0.45">
      <c r="A164" s="16" t="s">
        <v>8221</v>
      </c>
      <c r="B164" s="16">
        <v>10</v>
      </c>
      <c r="D164" s="16" t="str">
        <v>successful</v>
      </c>
      <c r="E164" s="16">
        <v>179</v>
      </c>
      <c r="G164" s="16" t="str">
        <v>failed</v>
      </c>
      <c r="H164" s="16">
        <v>4</v>
      </c>
    </row>
    <row r="165" spans="1:8" x14ac:dyDescent="0.45">
      <c r="A165" s="16" t="s">
        <v>8221</v>
      </c>
      <c r="B165" s="16">
        <v>0</v>
      </c>
      <c r="D165" s="16" t="str">
        <v>successful</v>
      </c>
      <c r="E165" s="16">
        <v>202</v>
      </c>
      <c r="G165" s="16" t="str">
        <v>failed</v>
      </c>
      <c r="H165" s="16">
        <v>9</v>
      </c>
    </row>
    <row r="166" spans="1:8" x14ac:dyDescent="0.45">
      <c r="A166" s="16" t="s">
        <v>8221</v>
      </c>
      <c r="B166" s="16">
        <v>7</v>
      </c>
      <c r="D166" s="16" t="str">
        <v>successful</v>
      </c>
      <c r="E166" s="16">
        <v>760</v>
      </c>
      <c r="G166" s="16" t="str">
        <v>failed</v>
      </c>
      <c r="H166" s="16">
        <v>5</v>
      </c>
    </row>
    <row r="167" spans="1:8" x14ac:dyDescent="0.45">
      <c r="A167" s="16" t="s">
        <v>8221</v>
      </c>
      <c r="B167" s="16">
        <v>0</v>
      </c>
      <c r="D167" s="16" t="str">
        <v>successful</v>
      </c>
      <c r="E167" s="16">
        <v>563</v>
      </c>
      <c r="G167" s="16" t="str">
        <v>failed</v>
      </c>
      <c r="H167" s="16">
        <v>14</v>
      </c>
    </row>
    <row r="168" spans="1:8" x14ac:dyDescent="0.45">
      <c r="A168" s="16" t="s">
        <v>8221</v>
      </c>
      <c r="B168" s="16">
        <v>1</v>
      </c>
      <c r="D168" s="16" t="str">
        <v>successful</v>
      </c>
      <c r="E168" s="16">
        <v>135</v>
      </c>
      <c r="G168" s="16" t="str">
        <v>failed</v>
      </c>
      <c r="H168" s="16">
        <v>1</v>
      </c>
    </row>
    <row r="169" spans="1:8" x14ac:dyDescent="0.45">
      <c r="A169" s="16" t="s">
        <v>8221</v>
      </c>
      <c r="B169" s="16">
        <v>2</v>
      </c>
      <c r="D169" s="16" t="str">
        <v>successful</v>
      </c>
      <c r="E169" s="16">
        <v>290</v>
      </c>
      <c r="G169" s="16" t="str">
        <v>failed</v>
      </c>
      <c r="H169" s="16">
        <v>10</v>
      </c>
    </row>
    <row r="170" spans="1:8" x14ac:dyDescent="0.45">
      <c r="A170" s="16" t="s">
        <v>8221</v>
      </c>
      <c r="B170" s="16">
        <v>3</v>
      </c>
      <c r="D170" s="16" t="str">
        <v>successful</v>
      </c>
      <c r="E170" s="16">
        <v>447</v>
      </c>
      <c r="G170" s="16" t="str">
        <v>failed</v>
      </c>
      <c r="H170" s="16">
        <v>3</v>
      </c>
    </row>
    <row r="171" spans="1:8" x14ac:dyDescent="0.45">
      <c r="A171" s="16" t="s">
        <v>8221</v>
      </c>
      <c r="B171" s="16">
        <v>10</v>
      </c>
      <c r="D171" s="16" t="str">
        <v>successful</v>
      </c>
      <c r="E171" s="16">
        <v>232</v>
      </c>
      <c r="G171" s="16" t="str">
        <v>failed</v>
      </c>
      <c r="H171" s="16">
        <v>1</v>
      </c>
    </row>
    <row r="172" spans="1:8" x14ac:dyDescent="0.45">
      <c r="A172" s="16" t="s">
        <v>8221</v>
      </c>
      <c r="B172" s="16">
        <v>10</v>
      </c>
      <c r="D172" s="16" t="str">
        <v>successful</v>
      </c>
      <c r="E172" s="16">
        <v>168</v>
      </c>
      <c r="G172" s="16" t="str">
        <v>failed</v>
      </c>
      <c r="H172" s="16">
        <v>0</v>
      </c>
    </row>
    <row r="173" spans="1:8" x14ac:dyDescent="0.45">
      <c r="A173" s="16" t="s">
        <v>8221</v>
      </c>
      <c r="B173" s="16">
        <v>1</v>
      </c>
      <c r="D173" s="16" t="str">
        <v>successful</v>
      </c>
      <c r="E173" s="16">
        <v>128</v>
      </c>
      <c r="G173" s="16" t="str">
        <v>failed</v>
      </c>
      <c r="H173" s="16">
        <v>5</v>
      </c>
    </row>
    <row r="174" spans="1:8" x14ac:dyDescent="0.45">
      <c r="A174" s="16" t="s">
        <v>8221</v>
      </c>
      <c r="B174" s="16">
        <v>0</v>
      </c>
      <c r="D174" s="16" t="str">
        <v>successful</v>
      </c>
      <c r="E174" s="16">
        <v>493</v>
      </c>
      <c r="G174" s="16" t="str">
        <v>failed</v>
      </c>
      <c r="H174" s="16">
        <v>2</v>
      </c>
    </row>
    <row r="175" spans="1:8" x14ac:dyDescent="0.45">
      <c r="A175" s="16" t="s">
        <v>8221</v>
      </c>
      <c r="B175" s="16">
        <v>0</v>
      </c>
      <c r="D175" s="16" t="str">
        <v>successful</v>
      </c>
      <c r="E175" s="16">
        <v>131</v>
      </c>
      <c r="G175" s="16" t="str">
        <v>failed</v>
      </c>
      <c r="H175" s="16">
        <v>68</v>
      </c>
    </row>
    <row r="176" spans="1:8" x14ac:dyDescent="0.45">
      <c r="A176" s="16" t="s">
        <v>8221</v>
      </c>
      <c r="B176" s="16">
        <v>0</v>
      </c>
      <c r="D176" s="16" t="str">
        <v>successful</v>
      </c>
      <c r="E176" s="16">
        <v>50</v>
      </c>
      <c r="G176" s="16" t="str">
        <v>failed</v>
      </c>
      <c r="H176" s="16">
        <v>3</v>
      </c>
    </row>
    <row r="177" spans="1:8" x14ac:dyDescent="0.45">
      <c r="A177" s="16" t="s">
        <v>8221</v>
      </c>
      <c r="B177" s="16">
        <v>26</v>
      </c>
      <c r="D177" s="16" t="str">
        <v>successful</v>
      </c>
      <c r="E177" s="16">
        <v>665</v>
      </c>
      <c r="G177" s="16" t="str">
        <v>failed</v>
      </c>
      <c r="H177" s="16">
        <v>34</v>
      </c>
    </row>
    <row r="178" spans="1:8" x14ac:dyDescent="0.45">
      <c r="A178" s="16" t="s">
        <v>8221</v>
      </c>
      <c r="B178" s="16">
        <v>0</v>
      </c>
      <c r="D178" s="16" t="str">
        <v>successful</v>
      </c>
      <c r="E178" s="16">
        <v>129</v>
      </c>
      <c r="G178" s="16" t="str">
        <v>failed</v>
      </c>
      <c r="H178" s="16">
        <v>0</v>
      </c>
    </row>
    <row r="179" spans="1:8" x14ac:dyDescent="0.45">
      <c r="A179" s="16" t="s">
        <v>8221</v>
      </c>
      <c r="B179" s="16">
        <v>7</v>
      </c>
      <c r="D179" s="16" t="str">
        <v>successful</v>
      </c>
      <c r="E179" s="16">
        <v>142</v>
      </c>
      <c r="G179" s="16" t="str">
        <v>failed</v>
      </c>
      <c r="H179" s="16">
        <v>3</v>
      </c>
    </row>
    <row r="180" spans="1:8" x14ac:dyDescent="0.45">
      <c r="A180" s="16" t="s">
        <v>8221</v>
      </c>
      <c r="B180" s="16">
        <v>0</v>
      </c>
      <c r="D180" s="16" t="str">
        <v>successful</v>
      </c>
      <c r="E180" s="16">
        <v>2436</v>
      </c>
      <c r="G180" s="16" t="str">
        <v>failed</v>
      </c>
      <c r="H180" s="16">
        <v>0</v>
      </c>
    </row>
    <row r="181" spans="1:8" x14ac:dyDescent="0.45">
      <c r="A181" s="16" t="s">
        <v>8221</v>
      </c>
      <c r="B181" s="16">
        <v>2</v>
      </c>
      <c r="D181" s="16" t="str">
        <v>successful</v>
      </c>
      <c r="E181" s="16">
        <v>244</v>
      </c>
      <c r="G181" s="16" t="str">
        <v>failed</v>
      </c>
      <c r="H181" s="16">
        <v>70</v>
      </c>
    </row>
    <row r="182" spans="1:8" x14ac:dyDescent="0.45">
      <c r="A182" s="16" t="s">
        <v>8221</v>
      </c>
      <c r="B182" s="16">
        <v>13</v>
      </c>
      <c r="D182" s="16" t="str">
        <v>successful</v>
      </c>
      <c r="E182" s="16">
        <v>298</v>
      </c>
      <c r="G182" s="16" t="str">
        <v>failed</v>
      </c>
      <c r="H182" s="16">
        <v>1</v>
      </c>
    </row>
    <row r="183" spans="1:8" x14ac:dyDescent="0.45">
      <c r="A183" s="16" t="s">
        <v>8221</v>
      </c>
      <c r="B183" s="16">
        <v>4</v>
      </c>
      <c r="D183" s="16" t="str">
        <v>successful</v>
      </c>
      <c r="E183" s="16">
        <v>251</v>
      </c>
      <c r="G183" s="16" t="str">
        <v>failed</v>
      </c>
      <c r="H183" s="16">
        <v>1</v>
      </c>
    </row>
    <row r="184" spans="1:8" x14ac:dyDescent="0.45">
      <c r="A184" s="16" t="s">
        <v>8221</v>
      </c>
      <c r="B184" s="16">
        <v>0</v>
      </c>
      <c r="D184" s="16" t="str">
        <v>successful</v>
      </c>
      <c r="E184" s="16">
        <v>108</v>
      </c>
      <c r="G184" s="16" t="str">
        <v>failed</v>
      </c>
      <c r="H184" s="16">
        <v>1</v>
      </c>
    </row>
    <row r="185" spans="1:8" x14ac:dyDescent="0.45">
      <c r="A185" s="16" t="s">
        <v>8221</v>
      </c>
      <c r="B185" s="16">
        <v>12</v>
      </c>
      <c r="D185" s="16" t="str">
        <v>successful</v>
      </c>
      <c r="E185" s="16">
        <v>82</v>
      </c>
      <c r="G185" s="16" t="str">
        <v>failed</v>
      </c>
      <c r="H185" s="16">
        <v>2</v>
      </c>
    </row>
    <row r="186" spans="1:8" x14ac:dyDescent="0.45">
      <c r="A186" s="16" t="s">
        <v>8221</v>
      </c>
      <c r="B186" s="16">
        <v>2</v>
      </c>
      <c r="D186" s="16" t="str">
        <v>successful</v>
      </c>
      <c r="E186" s="16">
        <v>74</v>
      </c>
      <c r="G186" s="16" t="str">
        <v>failed</v>
      </c>
      <c r="H186" s="16">
        <v>2</v>
      </c>
    </row>
    <row r="187" spans="1:8" x14ac:dyDescent="0.45">
      <c r="A187" s="16" t="s">
        <v>8221</v>
      </c>
      <c r="B187" s="16">
        <v>10</v>
      </c>
      <c r="D187" s="16" t="str">
        <v>successful</v>
      </c>
      <c r="E187" s="16">
        <v>189</v>
      </c>
      <c r="G187" s="16" t="str">
        <v>failed</v>
      </c>
      <c r="H187" s="16">
        <v>34</v>
      </c>
    </row>
    <row r="188" spans="1:8" x14ac:dyDescent="0.45">
      <c r="A188" s="16" t="s">
        <v>8221</v>
      </c>
      <c r="B188" s="16">
        <v>0</v>
      </c>
      <c r="D188" s="16" t="str">
        <v>successful</v>
      </c>
      <c r="E188" s="16">
        <v>80</v>
      </c>
      <c r="G188" s="16" t="str">
        <v>failed</v>
      </c>
      <c r="H188" s="16">
        <v>2</v>
      </c>
    </row>
    <row r="189" spans="1:8" x14ac:dyDescent="0.45">
      <c r="A189" s="16" t="s">
        <v>8221</v>
      </c>
      <c r="B189" s="16">
        <v>5</v>
      </c>
      <c r="D189" s="16" t="str">
        <v>successful</v>
      </c>
      <c r="E189" s="16">
        <v>576</v>
      </c>
      <c r="G189" s="16" t="str">
        <v>failed</v>
      </c>
      <c r="H189" s="16">
        <v>0</v>
      </c>
    </row>
    <row r="190" spans="1:8" x14ac:dyDescent="0.45">
      <c r="A190" s="16" t="s">
        <v>8221</v>
      </c>
      <c r="B190" s="16">
        <v>0</v>
      </c>
      <c r="D190" s="16" t="str">
        <v>successful</v>
      </c>
      <c r="E190" s="16">
        <v>202</v>
      </c>
      <c r="G190" s="16" t="str">
        <v>failed</v>
      </c>
      <c r="H190" s="16">
        <v>1</v>
      </c>
    </row>
    <row r="191" spans="1:8" x14ac:dyDescent="0.45">
      <c r="A191" s="16" t="s">
        <v>8221</v>
      </c>
      <c r="B191" s="16">
        <v>5</v>
      </c>
      <c r="D191" s="16" t="str">
        <v>successful</v>
      </c>
      <c r="E191" s="16">
        <v>238</v>
      </c>
      <c r="G191" s="16" t="str">
        <v>failed</v>
      </c>
      <c r="H191" s="16">
        <v>8</v>
      </c>
    </row>
    <row r="192" spans="1:8" x14ac:dyDescent="0.45">
      <c r="A192" s="16" t="s">
        <v>8221</v>
      </c>
      <c r="B192" s="16">
        <v>1</v>
      </c>
      <c r="D192" s="16" t="str">
        <v>successful</v>
      </c>
      <c r="E192" s="16">
        <v>36</v>
      </c>
      <c r="G192" s="16" t="str">
        <v>failed</v>
      </c>
      <c r="H192" s="16">
        <v>4</v>
      </c>
    </row>
    <row r="193" spans="1:8" x14ac:dyDescent="0.45">
      <c r="A193" s="16" t="s">
        <v>8221</v>
      </c>
      <c r="B193" s="16">
        <v>3</v>
      </c>
      <c r="D193" s="16" t="str">
        <v>successful</v>
      </c>
      <c r="E193" s="16">
        <v>150</v>
      </c>
      <c r="G193" s="16" t="str">
        <v>failed</v>
      </c>
      <c r="H193" s="16">
        <v>28</v>
      </c>
    </row>
    <row r="194" spans="1:8" x14ac:dyDescent="0.45">
      <c r="A194" s="16" t="s">
        <v>8221</v>
      </c>
      <c r="B194" s="16">
        <v>3</v>
      </c>
      <c r="D194" s="16" t="str">
        <v>successful</v>
      </c>
      <c r="E194" s="16">
        <v>146</v>
      </c>
      <c r="G194" s="16" t="str">
        <v>failed</v>
      </c>
      <c r="H194" s="16">
        <v>0</v>
      </c>
    </row>
    <row r="195" spans="1:8" x14ac:dyDescent="0.45">
      <c r="A195" s="16" t="s">
        <v>8221</v>
      </c>
      <c r="B195" s="16">
        <v>0</v>
      </c>
      <c r="D195" s="16" t="str">
        <v>successful</v>
      </c>
      <c r="E195" s="16">
        <v>222</v>
      </c>
      <c r="G195" s="16" t="str">
        <v>failed</v>
      </c>
      <c r="H195" s="16">
        <v>6</v>
      </c>
    </row>
    <row r="196" spans="1:8" x14ac:dyDescent="0.45">
      <c r="A196" s="16" t="s">
        <v>8221</v>
      </c>
      <c r="B196" s="16">
        <v>3</v>
      </c>
      <c r="D196" s="16" t="str">
        <v>successful</v>
      </c>
      <c r="E196" s="16">
        <v>120</v>
      </c>
      <c r="G196" s="16" t="str">
        <v>failed</v>
      </c>
      <c r="H196" s="16">
        <v>22</v>
      </c>
    </row>
    <row r="197" spans="1:8" x14ac:dyDescent="0.45">
      <c r="A197" s="16" t="s">
        <v>8221</v>
      </c>
      <c r="B197" s="16">
        <v>0</v>
      </c>
      <c r="D197" s="16" t="str">
        <v>successful</v>
      </c>
      <c r="E197" s="16">
        <v>126</v>
      </c>
      <c r="G197" s="16" t="str">
        <v>failed</v>
      </c>
      <c r="H197" s="16">
        <v>0</v>
      </c>
    </row>
    <row r="198" spans="1:8" x14ac:dyDescent="0.45">
      <c r="A198" s="16" t="s">
        <v>8221</v>
      </c>
      <c r="B198" s="16">
        <v>19</v>
      </c>
      <c r="D198" s="16" t="str">
        <v>successful</v>
      </c>
      <c r="E198" s="16">
        <v>158</v>
      </c>
      <c r="G198" s="16" t="str">
        <v>failed</v>
      </c>
      <c r="H198" s="16">
        <v>1</v>
      </c>
    </row>
    <row r="199" spans="1:8" x14ac:dyDescent="0.45">
      <c r="A199" s="16" t="s">
        <v>8221</v>
      </c>
      <c r="B199" s="16">
        <v>8</v>
      </c>
      <c r="D199" s="16" t="str">
        <v>successful</v>
      </c>
      <c r="E199" s="16">
        <v>316</v>
      </c>
      <c r="G199" s="16" t="str">
        <v>failed</v>
      </c>
      <c r="H199" s="16">
        <v>20</v>
      </c>
    </row>
    <row r="200" spans="1:8" x14ac:dyDescent="0.45">
      <c r="A200" s="16" t="s">
        <v>8221</v>
      </c>
      <c r="B200" s="16">
        <v>6</v>
      </c>
      <c r="D200" s="16" t="str">
        <v>successful</v>
      </c>
      <c r="E200" s="16">
        <v>284</v>
      </c>
      <c r="G200" s="16" t="str">
        <v>failed</v>
      </c>
      <c r="H200" s="16">
        <v>0</v>
      </c>
    </row>
    <row r="201" spans="1:8" x14ac:dyDescent="0.45">
      <c r="A201" s="16" t="s">
        <v>8221</v>
      </c>
      <c r="B201" s="16">
        <v>0</v>
      </c>
      <c r="D201" s="16" t="str">
        <v>successful</v>
      </c>
      <c r="E201" s="16">
        <v>51</v>
      </c>
      <c r="G201" s="16" t="str">
        <v>failed</v>
      </c>
      <c r="H201" s="16">
        <v>1</v>
      </c>
    </row>
    <row r="202" spans="1:8" x14ac:dyDescent="0.45">
      <c r="A202" s="16" t="s">
        <v>8221</v>
      </c>
      <c r="B202" s="16">
        <v>18</v>
      </c>
      <c r="D202" s="16" t="str">
        <v>successful</v>
      </c>
      <c r="E202" s="16">
        <v>158</v>
      </c>
      <c r="G202" s="16" t="str">
        <v>failed</v>
      </c>
      <c r="H202" s="16">
        <v>3</v>
      </c>
    </row>
    <row r="203" spans="1:8" x14ac:dyDescent="0.45">
      <c r="A203" s="16" t="s">
        <v>8221</v>
      </c>
      <c r="B203" s="16">
        <v>7</v>
      </c>
      <c r="D203" s="16" t="str">
        <v>successful</v>
      </c>
      <c r="E203" s="16">
        <v>337</v>
      </c>
      <c r="G203" s="16" t="str">
        <v>failed</v>
      </c>
      <c r="H203" s="16">
        <v>2</v>
      </c>
    </row>
    <row r="204" spans="1:8" x14ac:dyDescent="0.45">
      <c r="A204" s="16" t="s">
        <v>8221</v>
      </c>
      <c r="B204" s="16">
        <v>0</v>
      </c>
      <c r="D204" s="16" t="str">
        <v>successful</v>
      </c>
      <c r="E204" s="16">
        <v>186</v>
      </c>
      <c r="G204" s="16" t="str">
        <v>failed</v>
      </c>
      <c r="H204" s="16">
        <v>0</v>
      </c>
    </row>
    <row r="205" spans="1:8" x14ac:dyDescent="0.45">
      <c r="A205" s="16" t="s">
        <v>8221</v>
      </c>
      <c r="B205" s="16">
        <v>8</v>
      </c>
      <c r="D205" s="16" t="str">
        <v>successful</v>
      </c>
      <c r="E205" s="16">
        <v>58</v>
      </c>
      <c r="G205" s="16" t="str">
        <v>failed</v>
      </c>
      <c r="H205" s="16">
        <v>2</v>
      </c>
    </row>
    <row r="206" spans="1:8" x14ac:dyDescent="0.45">
      <c r="A206" s="16" t="s">
        <v>8221</v>
      </c>
      <c r="B206" s="16">
        <v>1293</v>
      </c>
      <c r="D206" s="16" t="str">
        <v>successful</v>
      </c>
      <c r="E206" s="16">
        <v>82</v>
      </c>
      <c r="G206" s="16" t="str">
        <v>failed</v>
      </c>
      <c r="H206" s="16">
        <v>1</v>
      </c>
    </row>
    <row r="207" spans="1:8" x14ac:dyDescent="0.45">
      <c r="A207" s="16" t="s">
        <v>8221</v>
      </c>
      <c r="B207" s="16">
        <v>17</v>
      </c>
      <c r="D207" s="16" t="str">
        <v>successful</v>
      </c>
      <c r="E207" s="16">
        <v>736</v>
      </c>
      <c r="G207" s="16" t="str">
        <v>failed</v>
      </c>
      <c r="H207" s="16">
        <v>0</v>
      </c>
    </row>
    <row r="208" spans="1:8" x14ac:dyDescent="0.45">
      <c r="A208" s="16" t="s">
        <v>8221</v>
      </c>
      <c r="B208" s="16">
        <v>0</v>
      </c>
      <c r="D208" s="16" t="str">
        <v>successful</v>
      </c>
      <c r="E208" s="16">
        <v>1151</v>
      </c>
      <c r="G208" s="16" t="str">
        <v>failed</v>
      </c>
      <c r="H208" s="16">
        <v>1</v>
      </c>
    </row>
    <row r="209" spans="1:8" x14ac:dyDescent="0.45">
      <c r="A209" s="16" t="s">
        <v>8221</v>
      </c>
      <c r="B209" s="16">
        <v>13</v>
      </c>
      <c r="D209" s="16" t="str">
        <v>successful</v>
      </c>
      <c r="E209" s="16">
        <v>34</v>
      </c>
      <c r="G209" s="16" t="str">
        <v>failed</v>
      </c>
      <c r="H209" s="16">
        <v>0</v>
      </c>
    </row>
    <row r="210" spans="1:8" x14ac:dyDescent="0.45">
      <c r="A210" s="16" t="s">
        <v>8221</v>
      </c>
      <c r="B210" s="16">
        <v>0</v>
      </c>
      <c r="D210" s="16" t="str">
        <v>successful</v>
      </c>
      <c r="E210" s="16">
        <v>498</v>
      </c>
      <c r="G210" s="16" t="str">
        <v>failed</v>
      </c>
      <c r="H210" s="16">
        <v>5</v>
      </c>
    </row>
    <row r="211" spans="1:8" x14ac:dyDescent="0.45">
      <c r="A211" s="16" t="s">
        <v>8221</v>
      </c>
      <c r="B211" s="16">
        <v>0</v>
      </c>
      <c r="D211" s="16" t="str">
        <v>successful</v>
      </c>
      <c r="E211" s="16">
        <v>167</v>
      </c>
      <c r="G211" s="16" t="str">
        <v>failed</v>
      </c>
      <c r="H211" s="16">
        <v>1</v>
      </c>
    </row>
    <row r="212" spans="1:8" x14ac:dyDescent="0.45">
      <c r="A212" s="16" t="s">
        <v>8221</v>
      </c>
      <c r="B212" s="16">
        <v>33</v>
      </c>
      <c r="D212" s="16" t="str">
        <v>successful</v>
      </c>
      <c r="E212" s="16">
        <v>340</v>
      </c>
      <c r="G212" s="16" t="str">
        <v>failed</v>
      </c>
      <c r="H212" s="16">
        <v>1</v>
      </c>
    </row>
    <row r="213" spans="1:8" x14ac:dyDescent="0.45">
      <c r="A213" s="16" t="s">
        <v>8221</v>
      </c>
      <c r="B213" s="16">
        <v>12</v>
      </c>
      <c r="D213" s="16" t="str">
        <v>successful</v>
      </c>
      <c r="E213" s="16">
        <v>438</v>
      </c>
      <c r="G213" s="16" t="str">
        <v>failed</v>
      </c>
      <c r="H213" s="16">
        <v>2</v>
      </c>
    </row>
    <row r="214" spans="1:8" x14ac:dyDescent="0.45">
      <c r="A214" s="16" t="s">
        <v>8221</v>
      </c>
      <c r="B214" s="16">
        <v>1</v>
      </c>
      <c r="D214" s="16" t="str">
        <v>successful</v>
      </c>
      <c r="E214" s="16">
        <v>555</v>
      </c>
      <c r="G214" s="16" t="str">
        <v>failed</v>
      </c>
      <c r="H214" s="16">
        <v>0</v>
      </c>
    </row>
    <row r="215" spans="1:8" x14ac:dyDescent="0.45">
      <c r="A215" s="16" t="s">
        <v>8221</v>
      </c>
      <c r="B215" s="16">
        <v>1</v>
      </c>
      <c r="D215" s="16" t="str">
        <v>successful</v>
      </c>
      <c r="E215" s="16">
        <v>266</v>
      </c>
      <c r="G215" s="16" t="str">
        <v>failed</v>
      </c>
      <c r="H215" s="16">
        <v>9</v>
      </c>
    </row>
    <row r="216" spans="1:8" x14ac:dyDescent="0.45">
      <c r="A216" s="16" t="s">
        <v>8221</v>
      </c>
      <c r="B216" s="16">
        <v>1</v>
      </c>
      <c r="D216" s="16" t="str">
        <v>successful</v>
      </c>
      <c r="E216" s="16">
        <v>69</v>
      </c>
      <c r="G216" s="16" t="str">
        <v>failed</v>
      </c>
      <c r="H216" s="16">
        <v>4</v>
      </c>
    </row>
    <row r="217" spans="1:8" x14ac:dyDescent="0.45">
      <c r="A217" s="16" t="s">
        <v>8221</v>
      </c>
      <c r="B217" s="16">
        <v>1</v>
      </c>
      <c r="D217" s="16" t="str">
        <v>successful</v>
      </c>
      <c r="E217" s="16">
        <v>80</v>
      </c>
      <c r="G217" s="16" t="str">
        <v>failed</v>
      </c>
      <c r="H217" s="16">
        <v>4</v>
      </c>
    </row>
    <row r="218" spans="1:8" x14ac:dyDescent="0.45">
      <c r="A218" s="16" t="s">
        <v>8221</v>
      </c>
      <c r="B218" s="16">
        <v>84</v>
      </c>
      <c r="D218" s="16" t="str">
        <v>successful</v>
      </c>
      <c r="E218" s="16">
        <v>493</v>
      </c>
      <c r="G218" s="16" t="str">
        <v>failed</v>
      </c>
      <c r="H218" s="16">
        <v>1</v>
      </c>
    </row>
    <row r="219" spans="1:8" x14ac:dyDescent="0.45">
      <c r="A219" s="16" t="s">
        <v>8221</v>
      </c>
      <c r="B219" s="16">
        <v>38</v>
      </c>
      <c r="D219" s="16" t="str">
        <v>successful</v>
      </c>
      <c r="E219" s="16">
        <v>31</v>
      </c>
      <c r="G219" s="16" t="str">
        <v>failed</v>
      </c>
      <c r="H219" s="16">
        <v>1</v>
      </c>
    </row>
    <row r="220" spans="1:8" x14ac:dyDescent="0.45">
      <c r="A220" s="16" t="s">
        <v>8221</v>
      </c>
      <c r="B220" s="16">
        <v>1</v>
      </c>
      <c r="D220" s="16" t="str">
        <v>successful</v>
      </c>
      <c r="E220" s="16">
        <v>236</v>
      </c>
      <c r="G220" s="16" t="str">
        <v>failed</v>
      </c>
      <c r="H220" s="16">
        <v>7</v>
      </c>
    </row>
    <row r="221" spans="1:8" x14ac:dyDescent="0.45">
      <c r="A221" s="16" t="s">
        <v>8221</v>
      </c>
      <c r="B221" s="16">
        <v>76</v>
      </c>
      <c r="D221" s="16" t="str">
        <v>successful</v>
      </c>
      <c r="E221" s="16">
        <v>89</v>
      </c>
      <c r="G221" s="16" t="str">
        <v>failed</v>
      </c>
      <c r="H221" s="16">
        <v>5</v>
      </c>
    </row>
    <row r="222" spans="1:8" x14ac:dyDescent="0.45">
      <c r="A222" s="16" t="s">
        <v>8221</v>
      </c>
      <c r="B222" s="16">
        <v>3</v>
      </c>
      <c r="D222" s="16" t="str">
        <v>successful</v>
      </c>
      <c r="E222" s="16">
        <v>299</v>
      </c>
      <c r="G222" s="16" t="str">
        <v>failed</v>
      </c>
      <c r="H222" s="16">
        <v>1</v>
      </c>
    </row>
    <row r="223" spans="1:8" x14ac:dyDescent="0.45">
      <c r="A223" s="16" t="s">
        <v>8221</v>
      </c>
      <c r="B223" s="16">
        <v>0</v>
      </c>
      <c r="D223" s="16" t="str">
        <v>successful</v>
      </c>
      <c r="E223" s="16">
        <v>55</v>
      </c>
      <c r="G223" s="16" t="str">
        <v>failed</v>
      </c>
      <c r="H223" s="16">
        <v>0</v>
      </c>
    </row>
    <row r="224" spans="1:8" x14ac:dyDescent="0.45">
      <c r="A224" s="16" t="s">
        <v>8221</v>
      </c>
      <c r="B224" s="16">
        <v>2</v>
      </c>
      <c r="D224" s="16" t="str">
        <v>successful</v>
      </c>
      <c r="E224" s="16">
        <v>325</v>
      </c>
      <c r="G224" s="16" t="str">
        <v>failed</v>
      </c>
      <c r="H224" s="16">
        <v>0</v>
      </c>
    </row>
    <row r="225" spans="1:8" x14ac:dyDescent="0.45">
      <c r="A225" s="16" t="s">
        <v>8221</v>
      </c>
      <c r="B225" s="16">
        <v>0</v>
      </c>
      <c r="D225" s="16" t="str">
        <v>successful</v>
      </c>
      <c r="E225" s="16">
        <v>524</v>
      </c>
      <c r="G225" s="16" t="str">
        <v>failed</v>
      </c>
      <c r="H225" s="16">
        <v>1</v>
      </c>
    </row>
    <row r="226" spans="1:8" x14ac:dyDescent="0.45">
      <c r="A226" s="16" t="s">
        <v>8221</v>
      </c>
      <c r="B226" s="16">
        <v>0</v>
      </c>
      <c r="D226" s="16" t="str">
        <v>successful</v>
      </c>
      <c r="E226" s="16">
        <v>285</v>
      </c>
      <c r="G226" s="16" t="str">
        <v>failed</v>
      </c>
      <c r="H226" s="16">
        <v>2</v>
      </c>
    </row>
    <row r="227" spans="1:8" x14ac:dyDescent="0.45">
      <c r="A227" s="16" t="s">
        <v>8221</v>
      </c>
      <c r="B227" s="16">
        <v>0</v>
      </c>
      <c r="D227" s="16" t="str">
        <v>successful</v>
      </c>
      <c r="E227" s="16">
        <v>179</v>
      </c>
      <c r="G227" s="16" t="str">
        <v>failed</v>
      </c>
      <c r="H227" s="16">
        <v>0</v>
      </c>
    </row>
    <row r="228" spans="1:8" x14ac:dyDescent="0.45">
      <c r="A228" s="16" t="s">
        <v>8221</v>
      </c>
      <c r="B228" s="16">
        <v>2</v>
      </c>
      <c r="D228" s="16" t="str">
        <v>successful</v>
      </c>
      <c r="E228" s="16">
        <v>188</v>
      </c>
      <c r="G228" s="16" t="str">
        <v>failed</v>
      </c>
      <c r="H228" s="16">
        <v>4</v>
      </c>
    </row>
    <row r="229" spans="1:8" x14ac:dyDescent="0.45">
      <c r="A229" s="16" t="s">
        <v>8221</v>
      </c>
      <c r="B229" s="16">
        <v>0</v>
      </c>
      <c r="D229" s="16" t="str">
        <v>successful</v>
      </c>
      <c r="E229" s="16">
        <v>379</v>
      </c>
      <c r="G229" s="16" t="str">
        <v>failed</v>
      </c>
      <c r="H229" s="16">
        <v>7</v>
      </c>
    </row>
    <row r="230" spans="1:8" x14ac:dyDescent="0.45">
      <c r="A230" s="16" t="s">
        <v>8221</v>
      </c>
      <c r="B230" s="16">
        <v>0</v>
      </c>
      <c r="D230" s="16" t="str">
        <v>successful</v>
      </c>
      <c r="E230" s="16">
        <v>119</v>
      </c>
      <c r="G230" s="16" t="str">
        <v>failed</v>
      </c>
      <c r="H230" s="16">
        <v>2</v>
      </c>
    </row>
    <row r="231" spans="1:8" x14ac:dyDescent="0.45">
      <c r="A231" s="16" t="s">
        <v>8221</v>
      </c>
      <c r="B231" s="16">
        <v>0</v>
      </c>
      <c r="D231" s="16" t="str">
        <v>successful</v>
      </c>
      <c r="E231" s="16">
        <v>167</v>
      </c>
      <c r="G231" s="16" t="str">
        <v>failed</v>
      </c>
      <c r="H231" s="16">
        <v>1</v>
      </c>
    </row>
    <row r="232" spans="1:8" x14ac:dyDescent="0.45">
      <c r="A232" s="16" t="s">
        <v>8221</v>
      </c>
      <c r="B232" s="16">
        <v>2</v>
      </c>
      <c r="D232" s="16" t="str">
        <v>successful</v>
      </c>
      <c r="E232" s="16">
        <v>221</v>
      </c>
      <c r="G232" s="16" t="str">
        <v>failed</v>
      </c>
      <c r="H232" s="16">
        <v>9</v>
      </c>
    </row>
    <row r="233" spans="1:8" x14ac:dyDescent="0.45">
      <c r="A233" s="16" t="s">
        <v>8221</v>
      </c>
      <c r="B233" s="16">
        <v>0</v>
      </c>
      <c r="D233" s="16" t="str">
        <v>successful</v>
      </c>
      <c r="E233" s="16">
        <v>964</v>
      </c>
      <c r="G233" s="16" t="str">
        <v>failed</v>
      </c>
      <c r="H233" s="16">
        <v>2</v>
      </c>
    </row>
    <row r="234" spans="1:8" x14ac:dyDescent="0.45">
      <c r="A234" s="16" t="s">
        <v>8221</v>
      </c>
      <c r="B234" s="16">
        <v>7</v>
      </c>
      <c r="D234" s="16" t="str">
        <v>successful</v>
      </c>
      <c r="E234" s="16">
        <v>286</v>
      </c>
      <c r="G234" s="16" t="str">
        <v>failed</v>
      </c>
      <c r="H234" s="16">
        <v>1</v>
      </c>
    </row>
    <row r="235" spans="1:8" x14ac:dyDescent="0.45">
      <c r="A235" s="16" t="s">
        <v>8221</v>
      </c>
      <c r="B235" s="16">
        <v>0</v>
      </c>
      <c r="D235" s="16" t="str">
        <v>successful</v>
      </c>
      <c r="E235" s="16">
        <v>613</v>
      </c>
      <c r="G235" s="16" t="str">
        <v>failed</v>
      </c>
      <c r="H235" s="16">
        <v>7</v>
      </c>
    </row>
    <row r="236" spans="1:8" x14ac:dyDescent="0.45">
      <c r="A236" s="16" t="s">
        <v>8221</v>
      </c>
      <c r="B236" s="16">
        <v>5</v>
      </c>
      <c r="D236" s="16" t="str">
        <v>successful</v>
      </c>
      <c r="E236" s="16">
        <v>29</v>
      </c>
      <c r="G236" s="16" t="str">
        <v>failed</v>
      </c>
      <c r="H236" s="16">
        <v>2</v>
      </c>
    </row>
    <row r="237" spans="1:8" x14ac:dyDescent="0.45">
      <c r="A237" s="16" t="s">
        <v>8221</v>
      </c>
      <c r="B237" s="16">
        <v>0</v>
      </c>
      <c r="D237" s="16" t="str">
        <v>successful</v>
      </c>
      <c r="E237" s="16">
        <v>165</v>
      </c>
      <c r="G237" s="16" t="str">
        <v>failed</v>
      </c>
      <c r="H237" s="16">
        <v>8</v>
      </c>
    </row>
    <row r="238" spans="1:8" x14ac:dyDescent="0.45">
      <c r="A238" s="16" t="s">
        <v>8221</v>
      </c>
      <c r="B238" s="16">
        <v>0</v>
      </c>
      <c r="D238" s="16" t="str">
        <v>successful</v>
      </c>
      <c r="E238" s="16">
        <v>97</v>
      </c>
      <c r="G238" s="16" t="str">
        <v>failed</v>
      </c>
      <c r="H238" s="16">
        <v>2</v>
      </c>
    </row>
    <row r="239" spans="1:8" x14ac:dyDescent="0.45">
      <c r="A239" s="16" t="s">
        <v>8221</v>
      </c>
      <c r="B239" s="16">
        <v>1</v>
      </c>
      <c r="D239" s="16" t="str">
        <v>successful</v>
      </c>
      <c r="E239" s="16">
        <v>303</v>
      </c>
      <c r="G239" s="16" t="str">
        <v>failed</v>
      </c>
      <c r="H239" s="16">
        <v>2</v>
      </c>
    </row>
    <row r="240" spans="1:8" x14ac:dyDescent="0.45">
      <c r="A240" s="16" t="s">
        <v>8221</v>
      </c>
      <c r="B240" s="16">
        <v>0</v>
      </c>
      <c r="D240" s="16" t="str">
        <v>successful</v>
      </c>
      <c r="E240" s="16">
        <v>267</v>
      </c>
      <c r="G240" s="16" t="str">
        <v>failed</v>
      </c>
      <c r="H240" s="16">
        <v>7</v>
      </c>
    </row>
    <row r="241" spans="1:8" x14ac:dyDescent="0.45">
      <c r="A241" s="16" t="s">
        <v>8221</v>
      </c>
      <c r="B241" s="16">
        <v>5</v>
      </c>
      <c r="D241" s="16" t="str">
        <v>successful</v>
      </c>
      <c r="E241" s="16">
        <v>302</v>
      </c>
      <c r="G241" s="16" t="str">
        <v>failed</v>
      </c>
      <c r="H241" s="16">
        <v>2</v>
      </c>
    </row>
    <row r="242" spans="1:8" x14ac:dyDescent="0.45">
      <c r="A242" s="16" t="s">
        <v>8219</v>
      </c>
      <c r="B242" s="16">
        <v>137</v>
      </c>
      <c r="D242" s="16" t="str">
        <v>successful</v>
      </c>
      <c r="E242" s="16">
        <v>87</v>
      </c>
      <c r="G242" s="16" t="str">
        <v>failed</v>
      </c>
      <c r="H242" s="16">
        <v>18</v>
      </c>
    </row>
    <row r="243" spans="1:8" x14ac:dyDescent="0.45">
      <c r="A243" s="16" t="s">
        <v>8219</v>
      </c>
      <c r="B243" s="16">
        <v>376</v>
      </c>
      <c r="D243" s="16" t="str">
        <v>successful</v>
      </c>
      <c r="E243" s="16">
        <v>354</v>
      </c>
      <c r="G243" s="16" t="str">
        <v>failed</v>
      </c>
      <c r="H243" s="16">
        <v>9</v>
      </c>
    </row>
    <row r="244" spans="1:8" x14ac:dyDescent="0.45">
      <c r="A244" s="16" t="s">
        <v>8219</v>
      </c>
      <c r="B244" s="16">
        <v>202</v>
      </c>
      <c r="D244" s="16" t="str">
        <v>successful</v>
      </c>
      <c r="E244" s="16">
        <v>86</v>
      </c>
      <c r="G244" s="16" t="str">
        <v>failed</v>
      </c>
      <c r="H244" s="16">
        <v>4</v>
      </c>
    </row>
    <row r="245" spans="1:8" x14ac:dyDescent="0.45">
      <c r="A245" s="16" t="s">
        <v>8219</v>
      </c>
      <c r="B245" s="16">
        <v>328</v>
      </c>
      <c r="D245" s="16" t="str">
        <v>successful</v>
      </c>
      <c r="E245" s="16">
        <v>26</v>
      </c>
      <c r="G245" s="16" t="str">
        <v>failed</v>
      </c>
      <c r="H245" s="16">
        <v>7</v>
      </c>
    </row>
    <row r="246" spans="1:8" x14ac:dyDescent="0.45">
      <c r="A246" s="16" t="s">
        <v>8219</v>
      </c>
      <c r="B246" s="16">
        <v>84</v>
      </c>
      <c r="D246" s="16" t="str">
        <v>successful</v>
      </c>
      <c r="E246" s="16">
        <v>113</v>
      </c>
      <c r="G246" s="16" t="str">
        <v>failed</v>
      </c>
      <c r="H246" s="16">
        <v>29</v>
      </c>
    </row>
    <row r="247" spans="1:8" x14ac:dyDescent="0.45">
      <c r="A247" s="16" t="s">
        <v>8219</v>
      </c>
      <c r="B247" s="16">
        <v>96</v>
      </c>
      <c r="D247" s="16" t="str">
        <v>successful</v>
      </c>
      <c r="E247" s="16">
        <v>65</v>
      </c>
      <c r="G247" s="16" t="str">
        <v>failed</v>
      </c>
      <c r="H247" s="16">
        <v>12</v>
      </c>
    </row>
    <row r="248" spans="1:8" x14ac:dyDescent="0.45">
      <c r="A248" s="16" t="s">
        <v>8219</v>
      </c>
      <c r="B248" s="16">
        <v>223</v>
      </c>
      <c r="D248" s="16" t="str">
        <v>successful</v>
      </c>
      <c r="E248" s="16">
        <v>134</v>
      </c>
      <c r="G248" s="16" t="str">
        <v>failed</v>
      </c>
      <c r="H248" s="16">
        <v>4</v>
      </c>
    </row>
    <row r="249" spans="1:8" x14ac:dyDescent="0.45">
      <c r="A249" s="16" t="s">
        <v>8219</v>
      </c>
      <c r="B249" s="16">
        <v>62</v>
      </c>
      <c r="D249" s="16" t="str">
        <v>successful</v>
      </c>
      <c r="E249" s="16">
        <v>119</v>
      </c>
      <c r="G249" s="16" t="str">
        <v>failed</v>
      </c>
      <c r="H249" s="16">
        <v>28</v>
      </c>
    </row>
    <row r="250" spans="1:8" x14ac:dyDescent="0.45">
      <c r="A250" s="16" t="s">
        <v>8219</v>
      </c>
      <c r="B250" s="16">
        <v>146</v>
      </c>
      <c r="D250" s="16" t="str">
        <v>successful</v>
      </c>
      <c r="E250" s="16">
        <v>159</v>
      </c>
      <c r="G250" s="16" t="str">
        <v>failed</v>
      </c>
      <c r="H250" s="16">
        <v>25</v>
      </c>
    </row>
    <row r="251" spans="1:8" x14ac:dyDescent="0.45">
      <c r="A251" s="16" t="s">
        <v>8219</v>
      </c>
      <c r="B251" s="16">
        <v>235</v>
      </c>
      <c r="D251" s="16" t="str">
        <v>successful</v>
      </c>
      <c r="E251" s="16">
        <v>167</v>
      </c>
      <c r="G251" s="16" t="str">
        <v>failed</v>
      </c>
      <c r="H251" s="16">
        <v>28</v>
      </c>
    </row>
    <row r="252" spans="1:8" x14ac:dyDescent="0.45">
      <c r="A252" s="16" t="s">
        <v>8219</v>
      </c>
      <c r="B252" s="16">
        <v>437</v>
      </c>
      <c r="D252" s="16" t="str">
        <v>successful</v>
      </c>
      <c r="E252" s="16">
        <v>43</v>
      </c>
      <c r="G252" s="16" t="str">
        <v>failed</v>
      </c>
      <c r="H252" s="16">
        <v>310</v>
      </c>
    </row>
    <row r="253" spans="1:8" x14ac:dyDescent="0.45">
      <c r="A253" s="16" t="s">
        <v>8219</v>
      </c>
      <c r="B253" s="16">
        <v>77</v>
      </c>
      <c r="D253" s="16" t="str">
        <v>successful</v>
      </c>
      <c r="E253" s="16">
        <v>1062</v>
      </c>
      <c r="G253" s="16" t="str">
        <v>failed</v>
      </c>
      <c r="H253" s="16">
        <v>15</v>
      </c>
    </row>
    <row r="254" spans="1:8" x14ac:dyDescent="0.45">
      <c r="A254" s="16" t="s">
        <v>8219</v>
      </c>
      <c r="B254" s="16">
        <v>108</v>
      </c>
      <c r="D254" s="16" t="str">
        <v>successful</v>
      </c>
      <c r="E254" s="16">
        <v>9</v>
      </c>
      <c r="G254" s="16" t="str">
        <v>failed</v>
      </c>
      <c r="H254" s="16">
        <v>215</v>
      </c>
    </row>
    <row r="255" spans="1:8" x14ac:dyDescent="0.45">
      <c r="A255" s="16" t="s">
        <v>8219</v>
      </c>
      <c r="B255" s="16">
        <v>7</v>
      </c>
      <c r="D255" s="16" t="str">
        <v>successful</v>
      </c>
      <c r="E255" s="16">
        <v>89</v>
      </c>
      <c r="G255" s="16" t="str">
        <v>failed</v>
      </c>
      <c r="H255" s="16">
        <v>3</v>
      </c>
    </row>
    <row r="256" spans="1:8" x14ac:dyDescent="0.45">
      <c r="A256" s="16" t="s">
        <v>8219</v>
      </c>
      <c r="B256" s="16">
        <v>314</v>
      </c>
      <c r="D256" s="16" t="str">
        <v>successful</v>
      </c>
      <c r="E256" s="16">
        <v>174</v>
      </c>
      <c r="G256" s="16" t="str">
        <v>failed</v>
      </c>
      <c r="H256" s="16">
        <v>2</v>
      </c>
    </row>
    <row r="257" spans="1:8" x14ac:dyDescent="0.45">
      <c r="A257" s="16" t="s">
        <v>8219</v>
      </c>
      <c r="B257" s="16">
        <v>188</v>
      </c>
      <c r="D257" s="16" t="str">
        <v>successful</v>
      </c>
      <c r="E257" s="16">
        <v>14</v>
      </c>
      <c r="G257" s="16" t="str">
        <v>failed</v>
      </c>
      <c r="H257" s="16">
        <v>26</v>
      </c>
    </row>
    <row r="258" spans="1:8" x14ac:dyDescent="0.45">
      <c r="A258" s="16" t="s">
        <v>8219</v>
      </c>
      <c r="B258" s="16">
        <v>275</v>
      </c>
      <c r="D258" s="16" t="str">
        <v>successful</v>
      </c>
      <c r="E258" s="16">
        <v>48</v>
      </c>
      <c r="G258" s="16" t="str">
        <v>failed</v>
      </c>
      <c r="H258" s="16">
        <v>24</v>
      </c>
    </row>
    <row r="259" spans="1:8" x14ac:dyDescent="0.45">
      <c r="A259" s="16" t="s">
        <v>8219</v>
      </c>
      <c r="B259" s="16">
        <v>560</v>
      </c>
      <c r="D259" s="16" t="str">
        <v>successful</v>
      </c>
      <c r="E259" s="16">
        <v>133</v>
      </c>
      <c r="G259" s="16" t="str">
        <v>failed</v>
      </c>
      <c r="H259" s="16">
        <v>96</v>
      </c>
    </row>
    <row r="260" spans="1:8" x14ac:dyDescent="0.45">
      <c r="A260" s="16" t="s">
        <v>8219</v>
      </c>
      <c r="B260" s="16">
        <v>688</v>
      </c>
      <c r="D260" s="16" t="str">
        <v>successful</v>
      </c>
      <c r="E260" s="16">
        <v>83</v>
      </c>
      <c r="G260" s="16" t="str">
        <v>failed</v>
      </c>
      <c r="H260" s="16">
        <v>17</v>
      </c>
    </row>
    <row r="261" spans="1:8" x14ac:dyDescent="0.45">
      <c r="A261" s="16" t="s">
        <v>8219</v>
      </c>
      <c r="B261" s="16">
        <v>942</v>
      </c>
      <c r="D261" s="16" t="str">
        <v>successful</v>
      </c>
      <c r="E261" s="16">
        <v>149</v>
      </c>
      <c r="G261" s="16" t="str">
        <v>failed</v>
      </c>
      <c r="H261" s="16">
        <v>94</v>
      </c>
    </row>
    <row r="262" spans="1:8" x14ac:dyDescent="0.45">
      <c r="A262" s="16" t="s">
        <v>8219</v>
      </c>
      <c r="B262" s="16">
        <v>88</v>
      </c>
      <c r="D262" s="16" t="str">
        <v>successful</v>
      </c>
      <c r="E262" s="16">
        <v>49</v>
      </c>
      <c r="G262" s="16" t="str">
        <v>failed</v>
      </c>
      <c r="H262" s="16">
        <v>129</v>
      </c>
    </row>
    <row r="263" spans="1:8" x14ac:dyDescent="0.45">
      <c r="A263" s="16" t="s">
        <v>8219</v>
      </c>
      <c r="B263" s="16">
        <v>220</v>
      </c>
      <c r="D263" s="16" t="str">
        <v>successful</v>
      </c>
      <c r="E263" s="16">
        <v>251</v>
      </c>
      <c r="G263" s="16" t="str">
        <v>failed</v>
      </c>
      <c r="H263" s="16">
        <v>1</v>
      </c>
    </row>
    <row r="264" spans="1:8" x14ac:dyDescent="0.45">
      <c r="A264" s="16" t="s">
        <v>8219</v>
      </c>
      <c r="B264" s="16">
        <v>145</v>
      </c>
      <c r="D264" s="16" t="str">
        <v>successful</v>
      </c>
      <c r="E264" s="16">
        <v>22</v>
      </c>
      <c r="G264" s="16" t="str">
        <v>failed</v>
      </c>
      <c r="H264" s="16">
        <v>4</v>
      </c>
    </row>
    <row r="265" spans="1:8" x14ac:dyDescent="0.45">
      <c r="A265" s="16" t="s">
        <v>8219</v>
      </c>
      <c r="B265" s="16">
        <v>963</v>
      </c>
      <c r="D265" s="16" t="str">
        <v>successful</v>
      </c>
      <c r="E265" s="16">
        <v>48</v>
      </c>
      <c r="G265" s="16" t="str">
        <v>failed</v>
      </c>
      <c r="H265" s="16">
        <v>3</v>
      </c>
    </row>
    <row r="266" spans="1:8" x14ac:dyDescent="0.45">
      <c r="A266" s="16" t="s">
        <v>8219</v>
      </c>
      <c r="B266" s="16">
        <v>91</v>
      </c>
      <c r="D266" s="16" t="str">
        <v>successful</v>
      </c>
      <c r="E266" s="16">
        <v>383</v>
      </c>
      <c r="G266" s="16" t="str">
        <v>failed</v>
      </c>
      <c r="H266" s="16">
        <v>135</v>
      </c>
    </row>
    <row r="267" spans="1:8" x14ac:dyDescent="0.45">
      <c r="A267" s="16" t="s">
        <v>8219</v>
      </c>
      <c r="B267" s="16">
        <v>58</v>
      </c>
      <c r="D267" s="16" t="str">
        <v>successful</v>
      </c>
      <c r="E267" s="16">
        <v>237</v>
      </c>
      <c r="G267" s="16" t="str">
        <v>failed</v>
      </c>
      <c r="H267" s="16">
        <v>10</v>
      </c>
    </row>
    <row r="268" spans="1:8" x14ac:dyDescent="0.45">
      <c r="A268" s="16" t="s">
        <v>8219</v>
      </c>
      <c r="B268" s="16">
        <v>36</v>
      </c>
      <c r="D268" s="16" t="str">
        <v>successful</v>
      </c>
      <c r="E268" s="16">
        <v>13</v>
      </c>
      <c r="G268" s="16" t="str">
        <v>failed</v>
      </c>
      <c r="H268" s="16">
        <v>0</v>
      </c>
    </row>
    <row r="269" spans="1:8" x14ac:dyDescent="0.45">
      <c r="A269" s="16" t="s">
        <v>8219</v>
      </c>
      <c r="B269" s="16">
        <v>165</v>
      </c>
      <c r="D269" s="16" t="str">
        <v>successful</v>
      </c>
      <c r="E269" s="16">
        <v>562</v>
      </c>
      <c r="G269" s="16" t="str">
        <v>failed</v>
      </c>
      <c r="H269" s="16">
        <v>6</v>
      </c>
    </row>
    <row r="270" spans="1:8" x14ac:dyDescent="0.45">
      <c r="A270" s="16" t="s">
        <v>8219</v>
      </c>
      <c r="B270" s="16">
        <v>111</v>
      </c>
      <c r="D270" s="16" t="str">
        <v>successful</v>
      </c>
      <c r="E270" s="16">
        <v>71</v>
      </c>
      <c r="G270" s="16" t="str">
        <v>failed</v>
      </c>
      <c r="H270" s="16">
        <v>36</v>
      </c>
    </row>
    <row r="271" spans="1:8" x14ac:dyDescent="0.45">
      <c r="A271" s="16" t="s">
        <v>8219</v>
      </c>
      <c r="B271" s="16">
        <v>1596</v>
      </c>
      <c r="D271" s="16" t="str">
        <v>successful</v>
      </c>
      <c r="E271" s="16">
        <v>1510</v>
      </c>
      <c r="G271" s="16" t="str">
        <v>failed</v>
      </c>
      <c r="H271" s="16">
        <v>336</v>
      </c>
    </row>
    <row r="272" spans="1:8" x14ac:dyDescent="0.45">
      <c r="A272" s="16" t="s">
        <v>8219</v>
      </c>
      <c r="B272" s="16">
        <v>61</v>
      </c>
      <c r="D272" s="16" t="str">
        <v>successful</v>
      </c>
      <c r="E272" s="16">
        <v>14</v>
      </c>
      <c r="G272" s="16" t="str">
        <v>failed</v>
      </c>
      <c r="H272" s="16">
        <v>34</v>
      </c>
    </row>
    <row r="273" spans="1:8" x14ac:dyDescent="0.45">
      <c r="A273" s="16" t="s">
        <v>8219</v>
      </c>
      <c r="B273" s="16">
        <v>287</v>
      </c>
      <c r="D273" s="16" t="str">
        <v>successful</v>
      </c>
      <c r="E273" s="16">
        <v>193</v>
      </c>
      <c r="G273" s="16" t="str">
        <v>failed</v>
      </c>
      <c r="H273" s="16">
        <v>10</v>
      </c>
    </row>
    <row r="274" spans="1:8" x14ac:dyDescent="0.45">
      <c r="A274" s="16" t="s">
        <v>8219</v>
      </c>
      <c r="B274" s="16">
        <v>65</v>
      </c>
      <c r="D274" s="16" t="str">
        <v>successful</v>
      </c>
      <c r="E274" s="16">
        <v>206</v>
      </c>
      <c r="G274" s="16" t="str">
        <v>failed</v>
      </c>
      <c r="H274" s="16">
        <v>201</v>
      </c>
    </row>
    <row r="275" spans="1:8" x14ac:dyDescent="0.45">
      <c r="A275" s="16" t="s">
        <v>8219</v>
      </c>
      <c r="B275" s="16">
        <v>118</v>
      </c>
      <c r="D275" s="16" t="str">
        <v>successful</v>
      </c>
      <c r="E275" s="16">
        <v>351</v>
      </c>
      <c r="G275" s="16" t="str">
        <v>failed</v>
      </c>
      <c r="H275" s="16">
        <v>296</v>
      </c>
    </row>
    <row r="276" spans="1:8" x14ac:dyDescent="0.45">
      <c r="A276" s="16" t="s">
        <v>8219</v>
      </c>
      <c r="B276" s="16">
        <v>113</v>
      </c>
      <c r="D276" s="16" t="str">
        <v>successful</v>
      </c>
      <c r="E276" s="16">
        <v>50</v>
      </c>
      <c r="G276" s="16" t="str">
        <v>failed</v>
      </c>
      <c r="H276" s="16">
        <v>7</v>
      </c>
    </row>
    <row r="277" spans="1:8" x14ac:dyDescent="0.45">
      <c r="A277" s="16" t="s">
        <v>8219</v>
      </c>
      <c r="B277" s="16">
        <v>332</v>
      </c>
      <c r="D277" s="16" t="str">
        <v>successful</v>
      </c>
      <c r="E277" s="16">
        <v>184</v>
      </c>
      <c r="G277" s="16" t="str">
        <v>failed</v>
      </c>
      <c r="H277" s="16">
        <v>7</v>
      </c>
    </row>
    <row r="278" spans="1:8" x14ac:dyDescent="0.45">
      <c r="A278" s="16" t="s">
        <v>8219</v>
      </c>
      <c r="B278" s="16">
        <v>62</v>
      </c>
      <c r="D278" s="16" t="str">
        <v>successful</v>
      </c>
      <c r="E278" s="16">
        <v>196</v>
      </c>
      <c r="G278" s="16" t="str">
        <v>failed</v>
      </c>
      <c r="H278" s="16">
        <v>1</v>
      </c>
    </row>
    <row r="279" spans="1:8" x14ac:dyDescent="0.45">
      <c r="A279" s="16" t="s">
        <v>8219</v>
      </c>
      <c r="B279" s="16">
        <v>951</v>
      </c>
      <c r="D279" s="16" t="str">
        <v>successful</v>
      </c>
      <c r="E279" s="16">
        <v>229</v>
      </c>
      <c r="G279" s="16" t="str">
        <v>failed</v>
      </c>
      <c r="H279" s="16">
        <v>114</v>
      </c>
    </row>
    <row r="280" spans="1:8" x14ac:dyDescent="0.45">
      <c r="A280" s="16" t="s">
        <v>8219</v>
      </c>
      <c r="B280" s="16">
        <v>415</v>
      </c>
      <c r="D280" s="16" t="str">
        <v>successful</v>
      </c>
      <c r="E280" s="16">
        <v>67</v>
      </c>
      <c r="G280" s="16" t="str">
        <v>failed</v>
      </c>
      <c r="H280" s="16">
        <v>29</v>
      </c>
    </row>
    <row r="281" spans="1:8" x14ac:dyDescent="0.45">
      <c r="A281" s="16" t="s">
        <v>8219</v>
      </c>
      <c r="B281" s="16">
        <v>305</v>
      </c>
      <c r="D281" s="16" t="str">
        <v>successful</v>
      </c>
      <c r="E281" s="16">
        <v>95</v>
      </c>
      <c r="G281" s="16" t="str">
        <v>failed</v>
      </c>
      <c r="H281" s="16">
        <v>890</v>
      </c>
    </row>
    <row r="282" spans="1:8" x14ac:dyDescent="0.45">
      <c r="A282" s="16" t="s">
        <v>8219</v>
      </c>
      <c r="B282" s="16">
        <v>2139</v>
      </c>
      <c r="D282" s="16" t="str">
        <v>successful</v>
      </c>
      <c r="E282" s="16">
        <v>62</v>
      </c>
      <c r="G282" s="16" t="str">
        <v>failed</v>
      </c>
      <c r="H282" s="16">
        <v>31</v>
      </c>
    </row>
    <row r="283" spans="1:8" x14ac:dyDescent="0.45">
      <c r="A283" s="16" t="s">
        <v>8219</v>
      </c>
      <c r="B283" s="16">
        <v>79</v>
      </c>
      <c r="D283" s="16" t="str">
        <v>successful</v>
      </c>
      <c r="E283" s="16">
        <v>73</v>
      </c>
      <c r="G283" s="16" t="str">
        <v>failed</v>
      </c>
      <c r="H283" s="16">
        <v>21</v>
      </c>
    </row>
    <row r="284" spans="1:8" x14ac:dyDescent="0.45">
      <c r="A284" s="16" t="s">
        <v>8219</v>
      </c>
      <c r="B284" s="16">
        <v>179</v>
      </c>
      <c r="D284" s="16" t="str">
        <v>successful</v>
      </c>
      <c r="E284" s="16">
        <v>43</v>
      </c>
      <c r="G284" s="16" t="str">
        <v>failed</v>
      </c>
      <c r="H284" s="16">
        <v>37</v>
      </c>
    </row>
    <row r="285" spans="1:8" x14ac:dyDescent="0.45">
      <c r="A285" s="16" t="s">
        <v>8219</v>
      </c>
      <c r="B285" s="16">
        <v>202</v>
      </c>
      <c r="D285" s="16" t="str">
        <v>successful</v>
      </c>
      <c r="E285" s="16">
        <v>70</v>
      </c>
      <c r="G285" s="16" t="str">
        <v>failed</v>
      </c>
      <c r="H285" s="16">
        <v>7</v>
      </c>
    </row>
    <row r="286" spans="1:8" x14ac:dyDescent="0.45">
      <c r="A286" s="16" t="s">
        <v>8219</v>
      </c>
      <c r="B286" s="16">
        <v>760</v>
      </c>
      <c r="D286" s="16" t="str">
        <v>successful</v>
      </c>
      <c r="E286" s="16">
        <v>271</v>
      </c>
      <c r="G286" s="16" t="str">
        <v>failed</v>
      </c>
      <c r="H286" s="16">
        <v>4</v>
      </c>
    </row>
    <row r="287" spans="1:8" x14ac:dyDescent="0.45">
      <c r="A287" s="16" t="s">
        <v>8219</v>
      </c>
      <c r="B287" s="16">
        <v>563</v>
      </c>
      <c r="D287" s="16" t="str">
        <v>successful</v>
      </c>
      <c r="E287" s="16">
        <v>55</v>
      </c>
      <c r="G287" s="16" t="str">
        <v>failed</v>
      </c>
      <c r="H287" s="16">
        <v>5</v>
      </c>
    </row>
    <row r="288" spans="1:8" x14ac:dyDescent="0.45">
      <c r="A288" s="16" t="s">
        <v>8219</v>
      </c>
      <c r="B288" s="16">
        <v>135</v>
      </c>
      <c r="D288" s="16" t="str">
        <v>successful</v>
      </c>
      <c r="E288" s="16">
        <v>35</v>
      </c>
      <c r="G288" s="16" t="str">
        <v>failed</v>
      </c>
      <c r="H288" s="16">
        <v>0</v>
      </c>
    </row>
    <row r="289" spans="1:8" x14ac:dyDescent="0.45">
      <c r="A289" s="16" t="s">
        <v>8219</v>
      </c>
      <c r="B289" s="16">
        <v>290</v>
      </c>
      <c r="D289" s="16" t="str">
        <v>successful</v>
      </c>
      <c r="E289" s="16">
        <v>22</v>
      </c>
      <c r="G289" s="16" t="str">
        <v>failed</v>
      </c>
      <c r="H289" s="16">
        <v>456</v>
      </c>
    </row>
    <row r="290" spans="1:8" x14ac:dyDescent="0.45">
      <c r="A290" s="16" t="s">
        <v>8219</v>
      </c>
      <c r="B290" s="16">
        <v>447</v>
      </c>
      <c r="D290" s="16" t="str">
        <v>successful</v>
      </c>
      <c r="E290" s="16">
        <v>38</v>
      </c>
      <c r="G290" s="16" t="str">
        <v>failed</v>
      </c>
      <c r="H290" s="16">
        <v>369</v>
      </c>
    </row>
    <row r="291" spans="1:8" x14ac:dyDescent="0.45">
      <c r="A291" s="16" t="s">
        <v>8219</v>
      </c>
      <c r="B291" s="16">
        <v>232</v>
      </c>
      <c r="D291" s="16" t="str">
        <v>successful</v>
      </c>
      <c r="E291" s="16">
        <v>15</v>
      </c>
      <c r="G291" s="16" t="str">
        <v>failed</v>
      </c>
      <c r="H291" s="16">
        <v>2</v>
      </c>
    </row>
    <row r="292" spans="1:8" x14ac:dyDescent="0.45">
      <c r="A292" s="16" t="s">
        <v>8219</v>
      </c>
      <c r="B292" s="16">
        <v>168</v>
      </c>
      <c r="D292" s="16" t="str">
        <v>successful</v>
      </c>
      <c r="E292" s="16">
        <v>7</v>
      </c>
      <c r="G292" s="16" t="str">
        <v>failed</v>
      </c>
      <c r="H292" s="16">
        <v>0</v>
      </c>
    </row>
    <row r="293" spans="1:8" x14ac:dyDescent="0.45">
      <c r="A293" s="16" t="s">
        <v>8219</v>
      </c>
      <c r="B293" s="16">
        <v>128</v>
      </c>
      <c r="D293" s="16" t="str">
        <v>successful</v>
      </c>
      <c r="E293" s="16">
        <v>241</v>
      </c>
      <c r="G293" s="16" t="str">
        <v>failed</v>
      </c>
      <c r="H293" s="16">
        <v>338</v>
      </c>
    </row>
    <row r="294" spans="1:8" x14ac:dyDescent="0.45">
      <c r="A294" s="16" t="s">
        <v>8219</v>
      </c>
      <c r="B294" s="16">
        <v>493</v>
      </c>
      <c r="D294" s="16" t="str">
        <v>successful</v>
      </c>
      <c r="E294" s="16">
        <v>55</v>
      </c>
      <c r="G294" s="16" t="str">
        <v>failed</v>
      </c>
      <c r="H294" s="16">
        <v>4</v>
      </c>
    </row>
    <row r="295" spans="1:8" x14ac:dyDescent="0.45">
      <c r="A295" s="16" t="s">
        <v>8219</v>
      </c>
      <c r="B295" s="16">
        <v>131</v>
      </c>
      <c r="D295" s="16" t="str">
        <v>successful</v>
      </c>
      <c r="E295" s="16">
        <v>171</v>
      </c>
      <c r="G295" s="16" t="str">
        <v>failed</v>
      </c>
      <c r="H295" s="16">
        <v>1</v>
      </c>
    </row>
    <row r="296" spans="1:8" x14ac:dyDescent="0.45">
      <c r="A296" s="16" t="s">
        <v>8219</v>
      </c>
      <c r="B296" s="16">
        <v>50</v>
      </c>
      <c r="D296" s="16" t="str">
        <v>successful</v>
      </c>
      <c r="E296" s="16">
        <v>208</v>
      </c>
      <c r="G296" s="16" t="str">
        <v>failed</v>
      </c>
      <c r="H296" s="16">
        <v>28</v>
      </c>
    </row>
    <row r="297" spans="1:8" x14ac:dyDescent="0.45">
      <c r="A297" s="16" t="s">
        <v>8219</v>
      </c>
      <c r="B297" s="16">
        <v>665</v>
      </c>
      <c r="D297" s="16" t="str">
        <v>successful</v>
      </c>
      <c r="E297" s="16">
        <v>21</v>
      </c>
      <c r="G297" s="16" t="str">
        <v>failed</v>
      </c>
      <c r="H297" s="16">
        <v>12</v>
      </c>
    </row>
    <row r="298" spans="1:8" x14ac:dyDescent="0.45">
      <c r="A298" s="16" t="s">
        <v>8219</v>
      </c>
      <c r="B298" s="16">
        <v>129</v>
      </c>
      <c r="D298" s="16" t="str">
        <v>successful</v>
      </c>
      <c r="E298" s="16">
        <v>25</v>
      </c>
      <c r="G298" s="16" t="str">
        <v>failed</v>
      </c>
      <c r="H298" s="16">
        <v>16</v>
      </c>
    </row>
    <row r="299" spans="1:8" x14ac:dyDescent="0.45">
      <c r="A299" s="16" t="s">
        <v>8219</v>
      </c>
      <c r="B299" s="16">
        <v>142</v>
      </c>
      <c r="D299" s="16" t="str">
        <v>successful</v>
      </c>
      <c r="E299" s="16">
        <v>52</v>
      </c>
      <c r="G299" s="16" t="str">
        <v>failed</v>
      </c>
      <c r="H299" s="16">
        <v>4</v>
      </c>
    </row>
    <row r="300" spans="1:8" x14ac:dyDescent="0.45">
      <c r="A300" s="16" t="s">
        <v>8219</v>
      </c>
      <c r="B300" s="16">
        <v>2436</v>
      </c>
      <c r="D300" s="16" t="str">
        <v>successful</v>
      </c>
      <c r="E300" s="16">
        <v>104</v>
      </c>
      <c r="G300" s="16" t="str">
        <v>failed</v>
      </c>
      <c r="H300" s="16">
        <v>4</v>
      </c>
    </row>
    <row r="301" spans="1:8" x14ac:dyDescent="0.45">
      <c r="A301" s="16" t="s">
        <v>8219</v>
      </c>
      <c r="B301" s="16">
        <v>244</v>
      </c>
      <c r="D301" s="16" t="str">
        <v>successful</v>
      </c>
      <c r="E301" s="16">
        <v>73</v>
      </c>
      <c r="G301" s="16" t="str">
        <v>failed</v>
      </c>
      <c r="H301" s="16">
        <v>10</v>
      </c>
    </row>
    <row r="302" spans="1:8" x14ac:dyDescent="0.45">
      <c r="A302" s="16" t="s">
        <v>8219</v>
      </c>
      <c r="B302" s="16">
        <v>298</v>
      </c>
      <c r="D302" s="16" t="str">
        <v>successful</v>
      </c>
      <c r="E302" s="16">
        <v>34</v>
      </c>
      <c r="G302" s="16" t="str">
        <v>failed</v>
      </c>
      <c r="H302" s="16">
        <v>0</v>
      </c>
    </row>
    <row r="303" spans="1:8" x14ac:dyDescent="0.45">
      <c r="A303" s="16" t="s">
        <v>8219</v>
      </c>
      <c r="B303" s="16">
        <v>251</v>
      </c>
      <c r="D303" s="16" t="str">
        <v>successful</v>
      </c>
      <c r="E303" s="16">
        <v>56</v>
      </c>
      <c r="G303" s="16" t="str">
        <v>failed</v>
      </c>
      <c r="H303" s="16">
        <v>6</v>
      </c>
    </row>
    <row r="304" spans="1:8" x14ac:dyDescent="0.45">
      <c r="A304" s="16" t="s">
        <v>8219</v>
      </c>
      <c r="B304" s="16">
        <v>108</v>
      </c>
      <c r="D304" s="16" t="str">
        <v>successful</v>
      </c>
      <c r="E304" s="16">
        <v>31</v>
      </c>
      <c r="G304" s="16" t="str">
        <v>failed</v>
      </c>
      <c r="H304" s="16">
        <v>0</v>
      </c>
    </row>
    <row r="305" spans="1:8" x14ac:dyDescent="0.45">
      <c r="A305" s="16" t="s">
        <v>8219</v>
      </c>
      <c r="B305" s="16">
        <v>82</v>
      </c>
      <c r="D305" s="16" t="str">
        <v>successful</v>
      </c>
      <c r="E305" s="16">
        <v>84</v>
      </c>
      <c r="G305" s="16" t="str">
        <v>failed</v>
      </c>
      <c r="H305" s="16">
        <v>1</v>
      </c>
    </row>
    <row r="306" spans="1:8" x14ac:dyDescent="0.45">
      <c r="A306" s="16" t="s">
        <v>8219</v>
      </c>
      <c r="B306" s="16">
        <v>74</v>
      </c>
      <c r="D306" s="16" t="str">
        <v>successful</v>
      </c>
      <c r="E306" s="16">
        <v>130</v>
      </c>
      <c r="G306" s="16" t="str">
        <v>failed</v>
      </c>
      <c r="H306" s="16">
        <v>0</v>
      </c>
    </row>
    <row r="307" spans="1:8" x14ac:dyDescent="0.45">
      <c r="A307" s="16" t="s">
        <v>8219</v>
      </c>
      <c r="B307" s="16">
        <v>189</v>
      </c>
      <c r="D307" s="16" t="str">
        <v>successful</v>
      </c>
      <c r="E307" s="16">
        <v>12</v>
      </c>
      <c r="G307" s="16" t="str">
        <v>failed</v>
      </c>
      <c r="H307" s="16">
        <v>44</v>
      </c>
    </row>
    <row r="308" spans="1:8" x14ac:dyDescent="0.45">
      <c r="A308" s="16" t="s">
        <v>8219</v>
      </c>
      <c r="B308" s="16">
        <v>80</v>
      </c>
      <c r="D308" s="16" t="str">
        <v>successful</v>
      </c>
      <c r="E308" s="16">
        <v>23</v>
      </c>
      <c r="G308" s="16" t="str">
        <v>failed</v>
      </c>
      <c r="H308" s="16">
        <v>0</v>
      </c>
    </row>
    <row r="309" spans="1:8" x14ac:dyDescent="0.45">
      <c r="A309" s="16" t="s">
        <v>8219</v>
      </c>
      <c r="B309" s="16">
        <v>576</v>
      </c>
      <c r="D309" s="16" t="str">
        <v>successful</v>
      </c>
      <c r="E309" s="16">
        <v>158</v>
      </c>
      <c r="G309" s="16" t="str">
        <v>failed</v>
      </c>
      <c r="H309" s="16">
        <v>3</v>
      </c>
    </row>
    <row r="310" spans="1:8" x14ac:dyDescent="0.45">
      <c r="A310" s="16" t="s">
        <v>8219</v>
      </c>
      <c r="B310" s="16">
        <v>202</v>
      </c>
      <c r="D310" s="16" t="str">
        <v>successful</v>
      </c>
      <c r="E310" s="16">
        <v>30</v>
      </c>
      <c r="G310" s="16" t="str">
        <v>failed</v>
      </c>
      <c r="H310" s="16">
        <v>0</v>
      </c>
    </row>
    <row r="311" spans="1:8" x14ac:dyDescent="0.45">
      <c r="A311" s="16" t="s">
        <v>8219</v>
      </c>
      <c r="B311" s="16">
        <v>238</v>
      </c>
      <c r="D311" s="16" t="str">
        <v>successful</v>
      </c>
      <c r="E311" s="16">
        <v>18</v>
      </c>
      <c r="G311" s="16" t="str">
        <v>failed</v>
      </c>
      <c r="H311" s="16">
        <v>52</v>
      </c>
    </row>
    <row r="312" spans="1:8" x14ac:dyDescent="0.45">
      <c r="A312" s="16" t="s">
        <v>8219</v>
      </c>
      <c r="B312" s="16">
        <v>36</v>
      </c>
      <c r="D312" s="16" t="str">
        <v>successful</v>
      </c>
      <c r="E312" s="16">
        <v>29</v>
      </c>
      <c r="G312" s="16" t="str">
        <v>failed</v>
      </c>
      <c r="H312" s="16">
        <v>0</v>
      </c>
    </row>
    <row r="313" spans="1:8" x14ac:dyDescent="0.45">
      <c r="A313" s="16" t="s">
        <v>8219</v>
      </c>
      <c r="B313" s="16">
        <v>150</v>
      </c>
      <c r="D313" s="16" t="str">
        <v>successful</v>
      </c>
      <c r="E313" s="16">
        <v>31</v>
      </c>
      <c r="G313" s="16" t="str">
        <v>failed</v>
      </c>
      <c r="H313" s="16">
        <v>1</v>
      </c>
    </row>
    <row r="314" spans="1:8" x14ac:dyDescent="0.45">
      <c r="A314" s="16" t="s">
        <v>8219</v>
      </c>
      <c r="B314" s="16">
        <v>146</v>
      </c>
      <c r="D314" s="16" t="str">
        <v>successful</v>
      </c>
      <c r="E314" s="16">
        <v>173</v>
      </c>
      <c r="G314" s="16" t="str">
        <v>failed</v>
      </c>
      <c r="H314" s="16">
        <v>1</v>
      </c>
    </row>
    <row r="315" spans="1:8" x14ac:dyDescent="0.45">
      <c r="A315" s="16" t="s">
        <v>8219</v>
      </c>
      <c r="B315" s="16">
        <v>222</v>
      </c>
      <c r="D315" s="16" t="str">
        <v>successful</v>
      </c>
      <c r="E315" s="16">
        <v>17</v>
      </c>
      <c r="G315" s="16" t="str">
        <v>failed</v>
      </c>
      <c r="H315" s="16">
        <v>2</v>
      </c>
    </row>
    <row r="316" spans="1:8" x14ac:dyDescent="0.45">
      <c r="A316" s="16" t="s">
        <v>8219</v>
      </c>
      <c r="B316" s="16">
        <v>120</v>
      </c>
      <c r="D316" s="16" t="str">
        <v>successful</v>
      </c>
      <c r="E316" s="16">
        <v>48</v>
      </c>
      <c r="G316" s="16" t="str">
        <v>failed</v>
      </c>
      <c r="H316" s="16">
        <v>9</v>
      </c>
    </row>
    <row r="317" spans="1:8" x14ac:dyDescent="0.45">
      <c r="A317" s="16" t="s">
        <v>8219</v>
      </c>
      <c r="B317" s="16">
        <v>126</v>
      </c>
      <c r="D317" s="16" t="str">
        <v>successful</v>
      </c>
      <c r="E317" s="16">
        <v>59</v>
      </c>
      <c r="G317" s="16" t="str">
        <v>failed</v>
      </c>
      <c r="H317" s="16">
        <v>5</v>
      </c>
    </row>
    <row r="318" spans="1:8" x14ac:dyDescent="0.45">
      <c r="A318" s="16" t="s">
        <v>8219</v>
      </c>
      <c r="B318" s="16">
        <v>158</v>
      </c>
      <c r="D318" s="16" t="str">
        <v>successful</v>
      </c>
      <c r="E318" s="16">
        <v>39</v>
      </c>
      <c r="G318" s="16" t="str">
        <v>failed</v>
      </c>
      <c r="H318" s="16">
        <v>57</v>
      </c>
    </row>
    <row r="319" spans="1:8" x14ac:dyDescent="0.45">
      <c r="A319" s="16" t="s">
        <v>8219</v>
      </c>
      <c r="B319" s="16">
        <v>316</v>
      </c>
      <c r="D319" s="16" t="str">
        <v>successful</v>
      </c>
      <c r="E319" s="16">
        <v>59</v>
      </c>
      <c r="G319" s="16" t="str">
        <v>failed</v>
      </c>
      <c r="H319" s="16">
        <v>3</v>
      </c>
    </row>
    <row r="320" spans="1:8" x14ac:dyDescent="0.45">
      <c r="A320" s="16" t="s">
        <v>8219</v>
      </c>
      <c r="B320" s="16">
        <v>284</v>
      </c>
      <c r="D320" s="16" t="str">
        <v>successful</v>
      </c>
      <c r="E320" s="16">
        <v>60</v>
      </c>
      <c r="G320" s="16" t="str">
        <v>failed</v>
      </c>
      <c r="H320" s="16">
        <v>1</v>
      </c>
    </row>
    <row r="321" spans="1:8" x14ac:dyDescent="0.45">
      <c r="A321" s="16" t="s">
        <v>8219</v>
      </c>
      <c r="B321" s="16">
        <v>51</v>
      </c>
      <c r="D321" s="16" t="str">
        <v>successful</v>
      </c>
      <c r="E321" s="16">
        <v>20</v>
      </c>
      <c r="G321" s="16" t="str">
        <v>failed</v>
      </c>
      <c r="H321" s="16">
        <v>6</v>
      </c>
    </row>
    <row r="322" spans="1:8" x14ac:dyDescent="0.45">
      <c r="A322" s="16" t="s">
        <v>8219</v>
      </c>
      <c r="B322" s="16">
        <v>158</v>
      </c>
      <c r="D322" s="16" t="str">
        <v>successful</v>
      </c>
      <c r="E322" s="16">
        <v>2</v>
      </c>
      <c r="G322" s="16" t="str">
        <v>failed</v>
      </c>
      <c r="H322" s="16">
        <v>48</v>
      </c>
    </row>
    <row r="323" spans="1:8" x14ac:dyDescent="0.45">
      <c r="A323" s="16" t="s">
        <v>8219</v>
      </c>
      <c r="B323" s="16">
        <v>337</v>
      </c>
      <c r="D323" s="16" t="str">
        <v>successful</v>
      </c>
      <c r="E323" s="16">
        <v>315</v>
      </c>
      <c r="G323" s="16" t="str">
        <v>failed</v>
      </c>
      <c r="H323" s="16">
        <v>2</v>
      </c>
    </row>
    <row r="324" spans="1:8" x14ac:dyDescent="0.45">
      <c r="A324" s="16" t="s">
        <v>8219</v>
      </c>
      <c r="B324" s="16">
        <v>186</v>
      </c>
      <c r="D324" s="16" t="str">
        <v>successful</v>
      </c>
      <c r="E324" s="16">
        <v>2174</v>
      </c>
      <c r="G324" s="16" t="str">
        <v>failed</v>
      </c>
      <c r="H324" s="16">
        <v>4</v>
      </c>
    </row>
    <row r="325" spans="1:8" x14ac:dyDescent="0.45">
      <c r="A325" s="16" t="s">
        <v>8219</v>
      </c>
      <c r="B325" s="16">
        <v>58</v>
      </c>
      <c r="D325" s="16" t="str">
        <v>successful</v>
      </c>
      <c r="E325" s="16">
        <v>152</v>
      </c>
      <c r="G325" s="16" t="str">
        <v>failed</v>
      </c>
      <c r="H325" s="16">
        <v>5</v>
      </c>
    </row>
    <row r="326" spans="1:8" x14ac:dyDescent="0.45">
      <c r="A326" s="16" t="s">
        <v>8219</v>
      </c>
      <c r="B326" s="16">
        <v>82</v>
      </c>
      <c r="D326" s="16" t="str">
        <v>successful</v>
      </c>
      <c r="E326" s="16">
        <v>1021</v>
      </c>
      <c r="G326" s="16" t="str">
        <v>failed</v>
      </c>
      <c r="H326" s="16">
        <v>79</v>
      </c>
    </row>
    <row r="327" spans="1:8" x14ac:dyDescent="0.45">
      <c r="A327" s="16" t="s">
        <v>8219</v>
      </c>
      <c r="B327" s="16">
        <v>736</v>
      </c>
      <c r="D327" s="16" t="str">
        <v>successful</v>
      </c>
      <c r="E327" s="16">
        <v>237</v>
      </c>
      <c r="G327" s="16" t="str">
        <v>failed</v>
      </c>
      <c r="H327" s="16">
        <v>2</v>
      </c>
    </row>
    <row r="328" spans="1:8" x14ac:dyDescent="0.45">
      <c r="A328" s="16" t="s">
        <v>8219</v>
      </c>
      <c r="B328" s="16">
        <v>1151</v>
      </c>
      <c r="D328" s="16" t="str">
        <v>successful</v>
      </c>
      <c r="E328" s="16">
        <v>27</v>
      </c>
      <c r="G328" s="16" t="str">
        <v>failed</v>
      </c>
      <c r="H328" s="16">
        <v>11</v>
      </c>
    </row>
    <row r="329" spans="1:8" x14ac:dyDescent="0.45">
      <c r="A329" s="16" t="s">
        <v>8219</v>
      </c>
      <c r="B329" s="16">
        <v>34</v>
      </c>
      <c r="D329" s="16" t="str">
        <v>successful</v>
      </c>
      <c r="E329" s="16">
        <v>17</v>
      </c>
      <c r="G329" s="16" t="str">
        <v>failed</v>
      </c>
      <c r="H329" s="16">
        <v>11</v>
      </c>
    </row>
    <row r="330" spans="1:8" x14ac:dyDescent="0.45">
      <c r="A330" s="16" t="s">
        <v>8219</v>
      </c>
      <c r="B330" s="16">
        <v>498</v>
      </c>
      <c r="D330" s="16" t="str">
        <v>successful</v>
      </c>
      <c r="E330" s="16">
        <v>27</v>
      </c>
      <c r="G330" s="16" t="str">
        <v>failed</v>
      </c>
      <c r="H330" s="16">
        <v>1</v>
      </c>
    </row>
    <row r="331" spans="1:8" x14ac:dyDescent="0.45">
      <c r="A331" s="16" t="s">
        <v>8219</v>
      </c>
      <c r="B331" s="16">
        <v>167</v>
      </c>
      <c r="D331" s="16" t="str">
        <v>successful</v>
      </c>
      <c r="E331" s="16">
        <v>82</v>
      </c>
      <c r="G331" s="16" t="str">
        <v>failed</v>
      </c>
      <c r="H331" s="16">
        <v>3</v>
      </c>
    </row>
    <row r="332" spans="1:8" x14ac:dyDescent="0.45">
      <c r="A332" s="16" t="s">
        <v>8219</v>
      </c>
      <c r="B332" s="16">
        <v>340</v>
      </c>
      <c r="D332" s="16" t="str">
        <v>successful</v>
      </c>
      <c r="E332" s="16">
        <v>48</v>
      </c>
      <c r="G332" s="16" t="str">
        <v>failed</v>
      </c>
      <c r="H332" s="16">
        <v>5</v>
      </c>
    </row>
    <row r="333" spans="1:8" x14ac:dyDescent="0.45">
      <c r="A333" s="16" t="s">
        <v>8219</v>
      </c>
      <c r="B333" s="16">
        <v>438</v>
      </c>
      <c r="D333" s="16" t="str">
        <v>successful</v>
      </c>
      <c r="E333" s="16">
        <v>105</v>
      </c>
      <c r="G333" s="16" t="str">
        <v>failed</v>
      </c>
      <c r="H333" s="16">
        <v>12</v>
      </c>
    </row>
    <row r="334" spans="1:8" x14ac:dyDescent="0.45">
      <c r="A334" s="16" t="s">
        <v>8219</v>
      </c>
      <c r="B334" s="16">
        <v>555</v>
      </c>
      <c r="D334" s="16" t="str">
        <v>successful</v>
      </c>
      <c r="E334" s="16">
        <v>28</v>
      </c>
      <c r="G334" s="16" t="str">
        <v>failed</v>
      </c>
      <c r="H334" s="16">
        <v>2</v>
      </c>
    </row>
    <row r="335" spans="1:8" x14ac:dyDescent="0.45">
      <c r="A335" s="16" t="s">
        <v>8219</v>
      </c>
      <c r="B335" s="16">
        <v>266</v>
      </c>
      <c r="D335" s="16" t="str">
        <v>successful</v>
      </c>
      <c r="E335" s="16">
        <v>1107</v>
      </c>
      <c r="G335" s="16" t="str">
        <v>failed</v>
      </c>
      <c r="H335" s="16">
        <v>5</v>
      </c>
    </row>
    <row r="336" spans="1:8" x14ac:dyDescent="0.45">
      <c r="A336" s="16" t="s">
        <v>8219</v>
      </c>
      <c r="B336" s="16">
        <v>69</v>
      </c>
      <c r="D336" s="16" t="str">
        <v>successful</v>
      </c>
      <c r="E336" s="16">
        <v>1013</v>
      </c>
      <c r="G336" s="16" t="str">
        <v>failed</v>
      </c>
      <c r="H336" s="16">
        <v>21</v>
      </c>
    </row>
    <row r="337" spans="1:8" x14ac:dyDescent="0.45">
      <c r="A337" s="16" t="s">
        <v>8219</v>
      </c>
      <c r="B337" s="16">
        <v>80</v>
      </c>
      <c r="D337" s="16" t="str">
        <v>successful</v>
      </c>
      <c r="E337" s="16">
        <v>274</v>
      </c>
      <c r="G337" s="16" t="str">
        <v>failed</v>
      </c>
      <c r="H337" s="16">
        <v>0</v>
      </c>
    </row>
    <row r="338" spans="1:8" x14ac:dyDescent="0.45">
      <c r="A338" s="16" t="s">
        <v>8219</v>
      </c>
      <c r="B338" s="16">
        <v>493</v>
      </c>
      <c r="D338" s="16" t="str">
        <v>successful</v>
      </c>
      <c r="E338" s="16">
        <v>87</v>
      </c>
      <c r="G338" s="16" t="str">
        <v>failed</v>
      </c>
      <c r="H338" s="16">
        <v>45</v>
      </c>
    </row>
    <row r="339" spans="1:8" x14ac:dyDescent="0.45">
      <c r="A339" s="16" t="s">
        <v>8219</v>
      </c>
      <c r="B339" s="16">
        <v>31</v>
      </c>
      <c r="D339" s="16" t="str">
        <v>successful</v>
      </c>
      <c r="E339" s="16">
        <v>99</v>
      </c>
      <c r="G339" s="16" t="str">
        <v>failed</v>
      </c>
      <c r="H339" s="16">
        <v>29</v>
      </c>
    </row>
    <row r="340" spans="1:8" x14ac:dyDescent="0.45">
      <c r="A340" s="16" t="s">
        <v>8219</v>
      </c>
      <c r="B340" s="16">
        <v>236</v>
      </c>
      <c r="D340" s="16" t="str">
        <v>successful</v>
      </c>
      <c r="E340" s="16">
        <v>276</v>
      </c>
      <c r="G340" s="16" t="str">
        <v>failed</v>
      </c>
      <c r="H340" s="16">
        <v>2</v>
      </c>
    </row>
    <row r="341" spans="1:8" x14ac:dyDescent="0.45">
      <c r="A341" s="16" t="s">
        <v>8219</v>
      </c>
      <c r="B341" s="16">
        <v>89</v>
      </c>
      <c r="D341" s="16" t="str">
        <v>successful</v>
      </c>
      <c r="E341" s="16">
        <v>21</v>
      </c>
      <c r="G341" s="16" t="str">
        <v>failed</v>
      </c>
      <c r="H341" s="16">
        <v>30</v>
      </c>
    </row>
    <row r="342" spans="1:8" x14ac:dyDescent="0.45">
      <c r="A342" s="16" t="s">
        <v>8219</v>
      </c>
      <c r="B342" s="16">
        <v>299</v>
      </c>
      <c r="D342" s="16" t="str">
        <v>successful</v>
      </c>
      <c r="E342" s="16">
        <v>41</v>
      </c>
      <c r="G342" s="16" t="str">
        <v>failed</v>
      </c>
      <c r="H342" s="16">
        <v>8</v>
      </c>
    </row>
    <row r="343" spans="1:8" x14ac:dyDescent="0.45">
      <c r="A343" s="16" t="s">
        <v>8219</v>
      </c>
      <c r="B343" s="16">
        <v>55</v>
      </c>
      <c r="D343" s="16" t="str">
        <v>successful</v>
      </c>
      <c r="E343" s="16">
        <v>119</v>
      </c>
      <c r="G343" s="16" t="str">
        <v>failed</v>
      </c>
      <c r="H343" s="16">
        <v>1</v>
      </c>
    </row>
    <row r="344" spans="1:8" x14ac:dyDescent="0.45">
      <c r="A344" s="16" t="s">
        <v>8219</v>
      </c>
      <c r="B344" s="16">
        <v>325</v>
      </c>
      <c r="D344" s="16" t="str">
        <v>successful</v>
      </c>
      <c r="E344" s="16">
        <v>153</v>
      </c>
      <c r="G344" s="16" t="str">
        <v>failed</v>
      </c>
      <c r="H344" s="16">
        <v>14</v>
      </c>
    </row>
    <row r="345" spans="1:8" x14ac:dyDescent="0.45">
      <c r="A345" s="16" t="s">
        <v>8219</v>
      </c>
      <c r="B345" s="16">
        <v>524</v>
      </c>
      <c r="D345" s="16" t="str">
        <v>successful</v>
      </c>
      <c r="E345" s="16">
        <v>100</v>
      </c>
      <c r="G345" s="16" t="str">
        <v>failed</v>
      </c>
      <c r="H345" s="16">
        <v>24</v>
      </c>
    </row>
    <row r="346" spans="1:8" x14ac:dyDescent="0.45">
      <c r="A346" s="16" t="s">
        <v>8219</v>
      </c>
      <c r="B346" s="16">
        <v>285</v>
      </c>
      <c r="D346" s="16" t="str">
        <v>successful</v>
      </c>
      <c r="E346" s="16">
        <v>143</v>
      </c>
      <c r="G346" s="16" t="str">
        <v>failed</v>
      </c>
      <c r="H346" s="16">
        <v>2</v>
      </c>
    </row>
    <row r="347" spans="1:8" x14ac:dyDescent="0.45">
      <c r="A347" s="16" t="s">
        <v>8219</v>
      </c>
      <c r="B347" s="16">
        <v>179</v>
      </c>
      <c r="D347" s="16" t="str">
        <v>successful</v>
      </c>
      <c r="E347" s="16">
        <v>140</v>
      </c>
      <c r="G347" s="16" t="str">
        <v>failed</v>
      </c>
      <c r="H347" s="16">
        <v>21</v>
      </c>
    </row>
    <row r="348" spans="1:8" x14ac:dyDescent="0.45">
      <c r="A348" s="16" t="s">
        <v>8219</v>
      </c>
      <c r="B348" s="16">
        <v>188</v>
      </c>
      <c r="D348" s="16" t="str">
        <v>successful</v>
      </c>
      <c r="E348" s="16">
        <v>35</v>
      </c>
      <c r="G348" s="16" t="str">
        <v>failed</v>
      </c>
      <c r="H348" s="16">
        <v>7</v>
      </c>
    </row>
    <row r="349" spans="1:8" x14ac:dyDescent="0.45">
      <c r="A349" s="16" t="s">
        <v>8219</v>
      </c>
      <c r="B349" s="16">
        <v>379</v>
      </c>
      <c r="D349" s="16" t="str">
        <v>successful</v>
      </c>
      <c r="E349" s="16">
        <v>149</v>
      </c>
      <c r="G349" s="16" t="str">
        <v>failed</v>
      </c>
      <c r="H349" s="16">
        <v>0</v>
      </c>
    </row>
    <row r="350" spans="1:8" x14ac:dyDescent="0.45">
      <c r="A350" s="16" t="s">
        <v>8219</v>
      </c>
      <c r="B350" s="16">
        <v>119</v>
      </c>
      <c r="D350" s="16" t="str">
        <v>successful</v>
      </c>
      <c r="E350" s="16">
        <v>130</v>
      </c>
      <c r="G350" s="16" t="str">
        <v>failed</v>
      </c>
      <c r="H350" s="16">
        <v>4</v>
      </c>
    </row>
    <row r="351" spans="1:8" x14ac:dyDescent="0.45">
      <c r="A351" s="16" t="s">
        <v>8219</v>
      </c>
      <c r="B351" s="16">
        <v>167</v>
      </c>
      <c r="D351" s="16" t="str">
        <v>successful</v>
      </c>
      <c r="E351" s="16">
        <v>120</v>
      </c>
      <c r="G351" s="16" t="str">
        <v>failed</v>
      </c>
      <c r="H351" s="16">
        <v>32</v>
      </c>
    </row>
    <row r="352" spans="1:8" x14ac:dyDescent="0.45">
      <c r="A352" s="16" t="s">
        <v>8219</v>
      </c>
      <c r="B352" s="16">
        <v>221</v>
      </c>
      <c r="D352" s="16" t="str">
        <v>successful</v>
      </c>
      <c r="E352" s="16">
        <v>265</v>
      </c>
      <c r="G352" s="16" t="str">
        <v>failed</v>
      </c>
      <c r="H352" s="16">
        <v>4</v>
      </c>
    </row>
    <row r="353" spans="1:8" x14ac:dyDescent="0.45">
      <c r="A353" s="16" t="s">
        <v>8219</v>
      </c>
      <c r="B353" s="16">
        <v>964</v>
      </c>
      <c r="D353" s="16" t="str">
        <v>successful</v>
      </c>
      <c r="E353" s="16">
        <v>71</v>
      </c>
      <c r="G353" s="16" t="str">
        <v>failed</v>
      </c>
      <c r="H353" s="16">
        <v>9</v>
      </c>
    </row>
    <row r="354" spans="1:8" x14ac:dyDescent="0.45">
      <c r="A354" s="16" t="s">
        <v>8219</v>
      </c>
      <c r="B354" s="16">
        <v>286</v>
      </c>
      <c r="D354" s="16" t="str">
        <v>successful</v>
      </c>
      <c r="E354" s="16">
        <v>13</v>
      </c>
      <c r="G354" s="16" t="str">
        <v>failed</v>
      </c>
      <c r="H354" s="16">
        <v>17</v>
      </c>
    </row>
    <row r="355" spans="1:8" x14ac:dyDescent="0.45">
      <c r="A355" s="16" t="s">
        <v>8219</v>
      </c>
      <c r="B355" s="16">
        <v>613</v>
      </c>
      <c r="D355" s="16" t="str">
        <v>successful</v>
      </c>
      <c r="E355" s="16">
        <v>169</v>
      </c>
      <c r="G355" s="16" t="str">
        <v>failed</v>
      </c>
      <c r="H355" s="16">
        <v>5</v>
      </c>
    </row>
    <row r="356" spans="1:8" x14ac:dyDescent="0.45">
      <c r="A356" s="16" t="s">
        <v>8219</v>
      </c>
      <c r="B356" s="16">
        <v>29</v>
      </c>
      <c r="D356" s="16" t="str">
        <v>successful</v>
      </c>
      <c r="E356" s="16">
        <v>57</v>
      </c>
      <c r="G356" s="16" t="str">
        <v>failed</v>
      </c>
      <c r="H356" s="16">
        <v>53</v>
      </c>
    </row>
    <row r="357" spans="1:8" x14ac:dyDescent="0.45">
      <c r="A357" s="16" t="s">
        <v>8219</v>
      </c>
      <c r="B357" s="16">
        <v>165</v>
      </c>
      <c r="D357" s="16" t="str">
        <v>successful</v>
      </c>
      <c r="E357" s="16">
        <v>229</v>
      </c>
      <c r="G357" s="16" t="str">
        <v>failed</v>
      </c>
      <c r="H357" s="16">
        <v>7</v>
      </c>
    </row>
    <row r="358" spans="1:8" x14ac:dyDescent="0.45">
      <c r="A358" s="16" t="s">
        <v>8219</v>
      </c>
      <c r="B358" s="16">
        <v>97</v>
      </c>
      <c r="D358" s="16" t="str">
        <v>successful</v>
      </c>
      <c r="E358" s="16">
        <v>108</v>
      </c>
      <c r="G358" s="16" t="str">
        <v>failed</v>
      </c>
      <c r="H358" s="16">
        <v>72</v>
      </c>
    </row>
    <row r="359" spans="1:8" x14ac:dyDescent="0.45">
      <c r="A359" s="16" t="s">
        <v>8219</v>
      </c>
      <c r="B359" s="16">
        <v>303</v>
      </c>
      <c r="D359" s="16" t="str">
        <v>successful</v>
      </c>
      <c r="E359" s="16">
        <v>108</v>
      </c>
      <c r="G359" s="16" t="str">
        <v>failed</v>
      </c>
      <c r="H359" s="16">
        <v>0</v>
      </c>
    </row>
    <row r="360" spans="1:8" x14ac:dyDescent="0.45">
      <c r="A360" s="16" t="s">
        <v>8219</v>
      </c>
      <c r="B360" s="16">
        <v>267</v>
      </c>
      <c r="D360" s="16" t="str">
        <v>successful</v>
      </c>
      <c r="E360" s="16">
        <v>41</v>
      </c>
      <c r="G360" s="16" t="str">
        <v>failed</v>
      </c>
      <c r="H360" s="16">
        <v>2</v>
      </c>
    </row>
    <row r="361" spans="1:8" x14ac:dyDescent="0.45">
      <c r="A361" s="16" t="s">
        <v>8219</v>
      </c>
      <c r="B361" s="16">
        <v>302</v>
      </c>
      <c r="D361" s="16" t="str">
        <v>successful</v>
      </c>
      <c r="E361" s="16">
        <v>139</v>
      </c>
      <c r="G361" s="16" t="str">
        <v>failed</v>
      </c>
      <c r="H361" s="16">
        <v>8</v>
      </c>
    </row>
    <row r="362" spans="1:8" x14ac:dyDescent="0.45">
      <c r="A362" s="16" t="s">
        <v>8219</v>
      </c>
      <c r="B362" s="16">
        <v>87</v>
      </c>
      <c r="D362" s="16" t="str">
        <v>successful</v>
      </c>
      <c r="E362" s="16">
        <v>19</v>
      </c>
      <c r="G362" s="16" t="str">
        <v>failed</v>
      </c>
      <c r="H362" s="16">
        <v>2</v>
      </c>
    </row>
    <row r="363" spans="1:8" x14ac:dyDescent="0.45">
      <c r="A363" s="16" t="s">
        <v>8219</v>
      </c>
      <c r="B363" s="16">
        <v>354</v>
      </c>
      <c r="D363" s="16" t="str">
        <v>successful</v>
      </c>
      <c r="E363" s="16">
        <v>94</v>
      </c>
      <c r="G363" s="16" t="str">
        <v>failed</v>
      </c>
      <c r="H363" s="16">
        <v>0</v>
      </c>
    </row>
    <row r="364" spans="1:8" x14ac:dyDescent="0.45">
      <c r="A364" s="16" t="s">
        <v>8219</v>
      </c>
      <c r="B364" s="16">
        <v>86</v>
      </c>
      <c r="D364" s="16" t="str">
        <v>successful</v>
      </c>
      <c r="E364" s="16">
        <v>23</v>
      </c>
      <c r="G364" s="16" t="str">
        <v>failed</v>
      </c>
      <c r="H364" s="16">
        <v>3</v>
      </c>
    </row>
    <row r="365" spans="1:8" x14ac:dyDescent="0.45">
      <c r="A365" s="16" t="s">
        <v>8219</v>
      </c>
      <c r="B365" s="16">
        <v>26</v>
      </c>
      <c r="D365" s="16" t="str">
        <v>successful</v>
      </c>
      <c r="E365" s="16">
        <v>15</v>
      </c>
      <c r="G365" s="16" t="str">
        <v>failed</v>
      </c>
      <c r="H365" s="16">
        <v>4</v>
      </c>
    </row>
    <row r="366" spans="1:8" x14ac:dyDescent="0.45">
      <c r="A366" s="16" t="s">
        <v>8219</v>
      </c>
      <c r="B366" s="16">
        <v>113</v>
      </c>
      <c r="D366" s="16" t="str">
        <v>successful</v>
      </c>
      <c r="E366" s="16">
        <v>62</v>
      </c>
      <c r="G366" s="16" t="str">
        <v>failed</v>
      </c>
      <c r="H366" s="16">
        <v>3</v>
      </c>
    </row>
    <row r="367" spans="1:8" x14ac:dyDescent="0.45">
      <c r="A367" s="16" t="s">
        <v>8219</v>
      </c>
      <c r="B367" s="16">
        <v>65</v>
      </c>
      <c r="D367" s="16" t="str">
        <v>successful</v>
      </c>
      <c r="E367" s="16">
        <v>74</v>
      </c>
      <c r="G367" s="16" t="str">
        <v>failed</v>
      </c>
      <c r="H367" s="16">
        <v>6</v>
      </c>
    </row>
    <row r="368" spans="1:8" x14ac:dyDescent="0.45">
      <c r="A368" s="16" t="s">
        <v>8219</v>
      </c>
      <c r="B368" s="16">
        <v>134</v>
      </c>
      <c r="D368" s="16" t="str">
        <v>successful</v>
      </c>
      <c r="E368" s="16">
        <v>97</v>
      </c>
      <c r="G368" s="16" t="str">
        <v>failed</v>
      </c>
      <c r="H368" s="16">
        <v>0</v>
      </c>
    </row>
    <row r="369" spans="1:8" x14ac:dyDescent="0.45">
      <c r="A369" s="16" t="s">
        <v>8219</v>
      </c>
      <c r="B369" s="16">
        <v>119</v>
      </c>
      <c r="D369" s="16" t="str">
        <v>successful</v>
      </c>
      <c r="E369" s="16">
        <v>55</v>
      </c>
      <c r="G369" s="16" t="str">
        <v>failed</v>
      </c>
      <c r="H369" s="16">
        <v>0</v>
      </c>
    </row>
    <row r="370" spans="1:8" x14ac:dyDescent="0.45">
      <c r="A370" s="16" t="s">
        <v>8219</v>
      </c>
      <c r="B370" s="16">
        <v>159</v>
      </c>
      <c r="D370" s="16" t="str">
        <v>successful</v>
      </c>
      <c r="E370" s="16">
        <v>44</v>
      </c>
      <c r="G370" s="16" t="str">
        <v>failed</v>
      </c>
      <c r="H370" s="16">
        <v>0</v>
      </c>
    </row>
    <row r="371" spans="1:8" x14ac:dyDescent="0.45">
      <c r="A371" s="16" t="s">
        <v>8219</v>
      </c>
      <c r="B371" s="16">
        <v>167</v>
      </c>
      <c r="D371" s="16" t="str">
        <v>successful</v>
      </c>
      <c r="E371" s="16">
        <v>110</v>
      </c>
      <c r="G371" s="16" t="str">
        <v>failed</v>
      </c>
      <c r="H371" s="16">
        <v>8</v>
      </c>
    </row>
    <row r="372" spans="1:8" x14ac:dyDescent="0.45">
      <c r="A372" s="16" t="s">
        <v>8219</v>
      </c>
      <c r="B372" s="16">
        <v>43</v>
      </c>
      <c r="D372" s="16" t="str">
        <v>successful</v>
      </c>
      <c r="E372" s="16">
        <v>59</v>
      </c>
      <c r="G372" s="16" t="str">
        <v>failed</v>
      </c>
      <c r="H372" s="16">
        <v>5</v>
      </c>
    </row>
    <row r="373" spans="1:8" x14ac:dyDescent="0.45">
      <c r="A373" s="16" t="s">
        <v>8219</v>
      </c>
      <c r="B373" s="16">
        <v>1062</v>
      </c>
      <c r="D373" s="16" t="str">
        <v>successful</v>
      </c>
      <c r="E373" s="16">
        <v>62</v>
      </c>
      <c r="G373" s="16" t="str">
        <v>failed</v>
      </c>
      <c r="H373" s="16">
        <v>0</v>
      </c>
    </row>
    <row r="374" spans="1:8" x14ac:dyDescent="0.45">
      <c r="A374" s="16" t="s">
        <v>8219</v>
      </c>
      <c r="B374" s="16">
        <v>9</v>
      </c>
      <c r="D374" s="16" t="str">
        <v>successful</v>
      </c>
      <c r="E374" s="16">
        <v>105</v>
      </c>
      <c r="G374" s="16" t="str">
        <v>failed</v>
      </c>
      <c r="H374" s="16">
        <v>2</v>
      </c>
    </row>
    <row r="375" spans="1:8" x14ac:dyDescent="0.45">
      <c r="A375" s="16" t="s">
        <v>8219</v>
      </c>
      <c r="B375" s="16">
        <v>89</v>
      </c>
      <c r="D375" s="16" t="str">
        <v>successful</v>
      </c>
      <c r="E375" s="16">
        <v>26</v>
      </c>
      <c r="G375" s="16" t="str">
        <v>failed</v>
      </c>
      <c r="H375" s="16">
        <v>24</v>
      </c>
    </row>
    <row r="376" spans="1:8" x14ac:dyDescent="0.45">
      <c r="A376" s="16" t="s">
        <v>8219</v>
      </c>
      <c r="B376" s="16">
        <v>174</v>
      </c>
      <c r="D376" s="16" t="str">
        <v>successful</v>
      </c>
      <c r="E376" s="16">
        <v>49</v>
      </c>
      <c r="G376" s="16" t="str">
        <v>failed</v>
      </c>
      <c r="H376" s="16">
        <v>0</v>
      </c>
    </row>
    <row r="377" spans="1:8" x14ac:dyDescent="0.45">
      <c r="A377" s="16" t="s">
        <v>8219</v>
      </c>
      <c r="B377" s="16">
        <v>14</v>
      </c>
      <c r="D377" s="16" t="str">
        <v>successful</v>
      </c>
      <c r="E377" s="16">
        <v>68</v>
      </c>
      <c r="G377" s="16" t="str">
        <v>failed</v>
      </c>
      <c r="H377" s="16">
        <v>9</v>
      </c>
    </row>
    <row r="378" spans="1:8" x14ac:dyDescent="0.45">
      <c r="A378" s="16" t="s">
        <v>8219</v>
      </c>
      <c r="B378" s="16">
        <v>48</v>
      </c>
      <c r="D378" s="16" t="str">
        <v>successful</v>
      </c>
      <c r="E378" s="16">
        <v>22</v>
      </c>
      <c r="G378" s="16" t="str">
        <v>failed</v>
      </c>
      <c r="H378" s="16">
        <v>0</v>
      </c>
    </row>
    <row r="379" spans="1:8" x14ac:dyDescent="0.45">
      <c r="A379" s="16" t="s">
        <v>8219</v>
      </c>
      <c r="B379" s="16">
        <v>133</v>
      </c>
      <c r="D379" s="16" t="str">
        <v>successful</v>
      </c>
      <c r="E379" s="16">
        <v>18</v>
      </c>
      <c r="G379" s="16" t="str">
        <v>failed</v>
      </c>
      <c r="H379" s="16">
        <v>1</v>
      </c>
    </row>
    <row r="380" spans="1:8" x14ac:dyDescent="0.45">
      <c r="A380" s="16" t="s">
        <v>8219</v>
      </c>
      <c r="B380" s="16">
        <v>83</v>
      </c>
      <c r="D380" s="16" t="str">
        <v>successful</v>
      </c>
      <c r="E380" s="16">
        <v>19</v>
      </c>
      <c r="G380" s="16" t="str">
        <v>failed</v>
      </c>
      <c r="H380" s="16">
        <v>10</v>
      </c>
    </row>
    <row r="381" spans="1:8" x14ac:dyDescent="0.45">
      <c r="A381" s="16" t="s">
        <v>8219</v>
      </c>
      <c r="B381" s="16">
        <v>149</v>
      </c>
      <c r="D381" s="16" t="str">
        <v>successful</v>
      </c>
      <c r="E381" s="16">
        <v>99</v>
      </c>
      <c r="G381" s="16" t="str">
        <v>failed</v>
      </c>
      <c r="H381" s="16">
        <v>1</v>
      </c>
    </row>
    <row r="382" spans="1:8" x14ac:dyDescent="0.45">
      <c r="A382" s="16" t="s">
        <v>8219</v>
      </c>
      <c r="B382" s="16">
        <v>49</v>
      </c>
      <c r="D382" s="16" t="str">
        <v>successful</v>
      </c>
      <c r="E382" s="16">
        <v>27</v>
      </c>
      <c r="G382" s="16" t="str">
        <v>failed</v>
      </c>
      <c r="H382" s="16">
        <v>0</v>
      </c>
    </row>
    <row r="383" spans="1:8" x14ac:dyDescent="0.45">
      <c r="A383" s="16" t="s">
        <v>8219</v>
      </c>
      <c r="B383" s="16">
        <v>251</v>
      </c>
      <c r="D383" s="16" t="str">
        <v>successful</v>
      </c>
      <c r="E383" s="16">
        <v>25</v>
      </c>
      <c r="G383" s="16" t="str">
        <v>failed</v>
      </c>
      <c r="H383" s="16">
        <v>20</v>
      </c>
    </row>
    <row r="384" spans="1:8" x14ac:dyDescent="0.45">
      <c r="A384" s="16" t="s">
        <v>8219</v>
      </c>
      <c r="B384" s="16">
        <v>22</v>
      </c>
      <c r="D384" s="16" t="str">
        <v>successful</v>
      </c>
      <c r="E384" s="16">
        <v>14</v>
      </c>
      <c r="G384" s="16" t="str">
        <v>failed</v>
      </c>
      <c r="H384" s="16">
        <v>30</v>
      </c>
    </row>
    <row r="385" spans="1:8" x14ac:dyDescent="0.45">
      <c r="A385" s="16" t="s">
        <v>8219</v>
      </c>
      <c r="B385" s="16">
        <v>48</v>
      </c>
      <c r="D385" s="16" t="str">
        <v>successful</v>
      </c>
      <c r="E385" s="16">
        <v>35</v>
      </c>
      <c r="G385" s="16" t="str">
        <v>failed</v>
      </c>
      <c r="H385" s="16">
        <v>6</v>
      </c>
    </row>
    <row r="386" spans="1:8" x14ac:dyDescent="0.45">
      <c r="A386" s="16" t="s">
        <v>8219</v>
      </c>
      <c r="B386" s="16">
        <v>383</v>
      </c>
      <c r="D386" s="16" t="str">
        <v>successful</v>
      </c>
      <c r="E386" s="16">
        <v>10</v>
      </c>
      <c r="G386" s="16" t="str">
        <v>failed</v>
      </c>
      <c r="H386" s="16">
        <v>15</v>
      </c>
    </row>
    <row r="387" spans="1:8" x14ac:dyDescent="0.45">
      <c r="A387" s="16" t="s">
        <v>8219</v>
      </c>
      <c r="B387" s="16">
        <v>237</v>
      </c>
      <c r="D387" s="16" t="str">
        <v>successful</v>
      </c>
      <c r="E387" s="16">
        <v>29</v>
      </c>
      <c r="G387" s="16" t="str">
        <v>failed</v>
      </c>
      <c r="H387" s="16">
        <v>5</v>
      </c>
    </row>
    <row r="388" spans="1:8" x14ac:dyDescent="0.45">
      <c r="A388" s="16" t="s">
        <v>8219</v>
      </c>
      <c r="B388" s="16">
        <v>13</v>
      </c>
      <c r="D388" s="16" t="str">
        <v>successful</v>
      </c>
      <c r="E388" s="16">
        <v>44</v>
      </c>
      <c r="G388" s="16" t="str">
        <v>failed</v>
      </c>
      <c r="H388" s="16">
        <v>0</v>
      </c>
    </row>
    <row r="389" spans="1:8" x14ac:dyDescent="0.45">
      <c r="A389" s="16" t="s">
        <v>8219</v>
      </c>
      <c r="B389" s="16">
        <v>562</v>
      </c>
      <c r="D389" s="16" t="str">
        <v>successful</v>
      </c>
      <c r="E389" s="16">
        <v>17</v>
      </c>
      <c r="G389" s="16" t="str">
        <v>failed</v>
      </c>
      <c r="H389" s="16">
        <v>0</v>
      </c>
    </row>
    <row r="390" spans="1:8" x14ac:dyDescent="0.45">
      <c r="A390" s="16" t="s">
        <v>8219</v>
      </c>
      <c r="B390" s="16">
        <v>71</v>
      </c>
      <c r="D390" s="16" t="str">
        <v>successful</v>
      </c>
      <c r="E390" s="16">
        <v>34</v>
      </c>
      <c r="G390" s="16" t="str">
        <v>failed</v>
      </c>
      <c r="H390" s="16">
        <v>28</v>
      </c>
    </row>
    <row r="391" spans="1:8" x14ac:dyDescent="0.45">
      <c r="A391" s="16" t="s">
        <v>8219</v>
      </c>
      <c r="B391" s="16">
        <v>1510</v>
      </c>
      <c r="D391" s="16" t="str">
        <v>successful</v>
      </c>
      <c r="E391" s="16">
        <v>14</v>
      </c>
      <c r="G391" s="16" t="str">
        <v>failed</v>
      </c>
      <c r="H391" s="16">
        <v>0</v>
      </c>
    </row>
    <row r="392" spans="1:8" x14ac:dyDescent="0.45">
      <c r="A392" s="16" t="s">
        <v>8219</v>
      </c>
      <c r="B392" s="16">
        <v>14</v>
      </c>
      <c r="D392" s="16" t="str">
        <v>successful</v>
      </c>
      <c r="E392" s="16">
        <v>156</v>
      </c>
      <c r="G392" s="16" t="str">
        <v>failed</v>
      </c>
      <c r="H392" s="16">
        <v>5</v>
      </c>
    </row>
    <row r="393" spans="1:8" x14ac:dyDescent="0.45">
      <c r="A393" s="16" t="s">
        <v>8219</v>
      </c>
      <c r="B393" s="16">
        <v>193</v>
      </c>
      <c r="D393" s="16" t="str">
        <v>successful</v>
      </c>
      <c r="E393" s="16">
        <v>128</v>
      </c>
      <c r="G393" s="16" t="str">
        <v>failed</v>
      </c>
      <c r="H393" s="16">
        <v>7</v>
      </c>
    </row>
    <row r="394" spans="1:8" x14ac:dyDescent="0.45">
      <c r="A394" s="16" t="s">
        <v>8219</v>
      </c>
      <c r="B394" s="16">
        <v>206</v>
      </c>
      <c r="D394" s="16" t="str">
        <v>successful</v>
      </c>
      <c r="E394" s="16">
        <v>60</v>
      </c>
      <c r="G394" s="16" t="str">
        <v>failed</v>
      </c>
      <c r="H394" s="16">
        <v>30</v>
      </c>
    </row>
    <row r="395" spans="1:8" x14ac:dyDescent="0.45">
      <c r="A395" s="16" t="s">
        <v>8219</v>
      </c>
      <c r="B395" s="16">
        <v>351</v>
      </c>
      <c r="D395" s="16" t="str">
        <v>successful</v>
      </c>
      <c r="E395" s="16">
        <v>32</v>
      </c>
      <c r="G395" s="16" t="str">
        <v>failed</v>
      </c>
      <c r="H395" s="16">
        <v>2</v>
      </c>
    </row>
    <row r="396" spans="1:8" x14ac:dyDescent="0.45">
      <c r="A396" s="16" t="s">
        <v>8219</v>
      </c>
      <c r="B396" s="16">
        <v>50</v>
      </c>
      <c r="D396" s="16" t="str">
        <v>successful</v>
      </c>
      <c r="E396" s="16">
        <v>53</v>
      </c>
      <c r="G396" s="16" t="str">
        <v>failed</v>
      </c>
      <c r="H396" s="16">
        <v>30</v>
      </c>
    </row>
    <row r="397" spans="1:8" x14ac:dyDescent="0.45">
      <c r="A397" s="16" t="s">
        <v>8219</v>
      </c>
      <c r="B397" s="16">
        <v>184</v>
      </c>
      <c r="D397" s="16" t="str">
        <v>successful</v>
      </c>
      <c r="E397" s="16">
        <v>184</v>
      </c>
      <c r="G397" s="16" t="str">
        <v>failed</v>
      </c>
      <c r="H397" s="16">
        <v>2</v>
      </c>
    </row>
    <row r="398" spans="1:8" x14ac:dyDescent="0.45">
      <c r="A398" s="16" t="s">
        <v>8219</v>
      </c>
      <c r="B398" s="16">
        <v>196</v>
      </c>
      <c r="D398" s="16" t="str">
        <v>successful</v>
      </c>
      <c r="E398" s="16">
        <v>90</v>
      </c>
      <c r="G398" s="16" t="str">
        <v>failed</v>
      </c>
      <c r="H398" s="16">
        <v>0</v>
      </c>
    </row>
    <row r="399" spans="1:8" x14ac:dyDescent="0.45">
      <c r="A399" s="16" t="s">
        <v>8219</v>
      </c>
      <c r="B399" s="16">
        <v>229</v>
      </c>
      <c r="D399" s="16" t="str">
        <v>successful</v>
      </c>
      <c r="E399" s="16">
        <v>71</v>
      </c>
      <c r="G399" s="16" t="str">
        <v>failed</v>
      </c>
      <c r="H399" s="16">
        <v>2</v>
      </c>
    </row>
    <row r="400" spans="1:8" x14ac:dyDescent="0.45">
      <c r="A400" s="16" t="s">
        <v>8219</v>
      </c>
      <c r="B400" s="16">
        <v>67</v>
      </c>
      <c r="D400" s="16" t="str">
        <v>successful</v>
      </c>
      <c r="E400" s="16">
        <v>87</v>
      </c>
      <c r="G400" s="16" t="str">
        <v>failed</v>
      </c>
      <c r="H400" s="16">
        <v>1</v>
      </c>
    </row>
    <row r="401" spans="1:8" x14ac:dyDescent="0.45">
      <c r="A401" s="16" t="s">
        <v>8219</v>
      </c>
      <c r="B401" s="16">
        <v>95</v>
      </c>
      <c r="D401" s="16" t="str">
        <v>successful</v>
      </c>
      <c r="E401" s="16">
        <v>28</v>
      </c>
      <c r="G401" s="16" t="str">
        <v>failed</v>
      </c>
      <c r="H401" s="16">
        <v>2</v>
      </c>
    </row>
    <row r="402" spans="1:8" x14ac:dyDescent="0.45">
      <c r="A402" s="16" t="s">
        <v>8219</v>
      </c>
      <c r="B402" s="16">
        <v>62</v>
      </c>
      <c r="D402" s="16" t="str">
        <v>successful</v>
      </c>
      <c r="E402" s="16">
        <v>56</v>
      </c>
      <c r="G402" s="16" t="str">
        <v>failed</v>
      </c>
      <c r="H402" s="16">
        <v>14</v>
      </c>
    </row>
    <row r="403" spans="1:8" x14ac:dyDescent="0.45">
      <c r="A403" s="16" t="s">
        <v>8219</v>
      </c>
      <c r="B403" s="16">
        <v>73</v>
      </c>
      <c r="D403" s="16" t="str">
        <v>successful</v>
      </c>
      <c r="E403" s="16">
        <v>51</v>
      </c>
      <c r="G403" s="16" t="str">
        <v>failed</v>
      </c>
      <c r="H403" s="16">
        <v>31</v>
      </c>
    </row>
    <row r="404" spans="1:8" x14ac:dyDescent="0.45">
      <c r="A404" s="16" t="s">
        <v>8219</v>
      </c>
      <c r="B404" s="16">
        <v>43</v>
      </c>
      <c r="D404" s="16" t="str">
        <v>successful</v>
      </c>
      <c r="E404" s="16">
        <v>75</v>
      </c>
      <c r="G404" s="16" t="str">
        <v>failed</v>
      </c>
      <c r="H404" s="16">
        <v>16</v>
      </c>
    </row>
    <row r="405" spans="1:8" x14ac:dyDescent="0.45">
      <c r="A405" s="16" t="s">
        <v>8219</v>
      </c>
      <c r="B405" s="16">
        <v>70</v>
      </c>
      <c r="D405" s="16" t="str">
        <v>successful</v>
      </c>
      <c r="E405" s="16">
        <v>38</v>
      </c>
      <c r="G405" s="16" t="str">
        <v>failed</v>
      </c>
      <c r="H405" s="16">
        <v>12</v>
      </c>
    </row>
    <row r="406" spans="1:8" x14ac:dyDescent="0.45">
      <c r="A406" s="16" t="s">
        <v>8219</v>
      </c>
      <c r="B406" s="16">
        <v>271</v>
      </c>
      <c r="D406" s="16" t="str">
        <v>successful</v>
      </c>
      <c r="E406" s="16">
        <v>18</v>
      </c>
      <c r="G406" s="16" t="str">
        <v>failed</v>
      </c>
      <c r="H406" s="16">
        <v>96</v>
      </c>
    </row>
    <row r="407" spans="1:8" x14ac:dyDescent="0.45">
      <c r="A407" s="16" t="s">
        <v>8219</v>
      </c>
      <c r="B407" s="16">
        <v>55</v>
      </c>
      <c r="D407" s="16" t="str">
        <v>successful</v>
      </c>
      <c r="E407" s="16">
        <v>54</v>
      </c>
      <c r="G407" s="16" t="str">
        <v>failed</v>
      </c>
      <c r="H407" s="16">
        <v>16</v>
      </c>
    </row>
    <row r="408" spans="1:8" x14ac:dyDescent="0.45">
      <c r="A408" s="16" t="s">
        <v>8219</v>
      </c>
      <c r="B408" s="16">
        <v>35</v>
      </c>
      <c r="D408" s="16" t="str">
        <v>successful</v>
      </c>
      <c r="E408" s="16">
        <v>71</v>
      </c>
      <c r="G408" s="16" t="str">
        <v>failed</v>
      </c>
      <c r="H408" s="16">
        <v>5</v>
      </c>
    </row>
    <row r="409" spans="1:8" x14ac:dyDescent="0.45">
      <c r="A409" s="16" t="s">
        <v>8219</v>
      </c>
      <c r="B409" s="16">
        <v>22</v>
      </c>
      <c r="D409" s="16" t="str">
        <v>successful</v>
      </c>
      <c r="E409" s="16">
        <v>57</v>
      </c>
      <c r="G409" s="16" t="str">
        <v>failed</v>
      </c>
      <c r="H409" s="16">
        <v>0</v>
      </c>
    </row>
    <row r="410" spans="1:8" x14ac:dyDescent="0.45">
      <c r="A410" s="16" t="s">
        <v>8219</v>
      </c>
      <c r="B410" s="16">
        <v>38</v>
      </c>
      <c r="D410" s="16" t="str">
        <v>successful</v>
      </c>
      <c r="E410" s="16">
        <v>43</v>
      </c>
      <c r="G410" s="16" t="str">
        <v>failed</v>
      </c>
      <c r="H410" s="16">
        <v>8</v>
      </c>
    </row>
    <row r="411" spans="1:8" x14ac:dyDescent="0.45">
      <c r="A411" s="16" t="s">
        <v>8219</v>
      </c>
      <c r="B411" s="16">
        <v>15</v>
      </c>
      <c r="D411" s="16" t="str">
        <v>successful</v>
      </c>
      <c r="E411" s="16">
        <v>52</v>
      </c>
      <c r="G411" s="16" t="str">
        <v>failed</v>
      </c>
      <c r="H411" s="16">
        <v>7</v>
      </c>
    </row>
    <row r="412" spans="1:8" x14ac:dyDescent="0.45">
      <c r="A412" s="16" t="s">
        <v>8219</v>
      </c>
      <c r="B412" s="16">
        <v>7</v>
      </c>
      <c r="D412" s="16" t="str">
        <v>successful</v>
      </c>
      <c r="E412" s="16">
        <v>27</v>
      </c>
      <c r="G412" s="16" t="str">
        <v>failed</v>
      </c>
      <c r="H412" s="16">
        <v>24</v>
      </c>
    </row>
    <row r="413" spans="1:8" x14ac:dyDescent="0.45">
      <c r="A413" s="16" t="s">
        <v>8219</v>
      </c>
      <c r="B413" s="16">
        <v>241</v>
      </c>
      <c r="D413" s="16" t="str">
        <v>successful</v>
      </c>
      <c r="E413" s="16">
        <v>12</v>
      </c>
      <c r="G413" s="16" t="str">
        <v>failed</v>
      </c>
      <c r="H413" s="16">
        <v>121</v>
      </c>
    </row>
    <row r="414" spans="1:8" x14ac:dyDescent="0.45">
      <c r="A414" s="16" t="s">
        <v>8219</v>
      </c>
      <c r="B414" s="16">
        <v>55</v>
      </c>
      <c r="D414" s="16" t="str">
        <v>successful</v>
      </c>
      <c r="E414" s="16">
        <v>33</v>
      </c>
      <c r="G414" s="16" t="str">
        <v>failed</v>
      </c>
      <c r="H414" s="16">
        <v>196</v>
      </c>
    </row>
    <row r="415" spans="1:8" x14ac:dyDescent="0.45">
      <c r="A415" s="16" t="s">
        <v>8219</v>
      </c>
      <c r="B415" s="16">
        <v>171</v>
      </c>
      <c r="D415" s="16" t="str">
        <v>successful</v>
      </c>
      <c r="E415" s="16">
        <v>96</v>
      </c>
      <c r="G415" s="16" t="str">
        <v>failed</v>
      </c>
      <c r="H415" s="16">
        <v>5</v>
      </c>
    </row>
    <row r="416" spans="1:8" x14ac:dyDescent="0.45">
      <c r="A416" s="16" t="s">
        <v>8219</v>
      </c>
      <c r="B416" s="16">
        <v>208</v>
      </c>
      <c r="D416" s="16" t="str">
        <v>successful</v>
      </c>
      <c r="E416" s="16">
        <v>28</v>
      </c>
      <c r="G416" s="16" t="str">
        <v>failed</v>
      </c>
      <c r="H416" s="16">
        <v>73</v>
      </c>
    </row>
    <row r="417" spans="1:8" x14ac:dyDescent="0.45">
      <c r="A417" s="16" t="s">
        <v>8219</v>
      </c>
      <c r="B417" s="16">
        <v>21</v>
      </c>
      <c r="D417" s="16" t="str">
        <v>successful</v>
      </c>
      <c r="E417" s="16">
        <v>43</v>
      </c>
      <c r="G417" s="16" t="str">
        <v>failed</v>
      </c>
      <c r="H417" s="16">
        <v>93</v>
      </c>
    </row>
    <row r="418" spans="1:8" x14ac:dyDescent="0.45">
      <c r="A418" s="16" t="s">
        <v>8219</v>
      </c>
      <c r="B418" s="16">
        <v>25</v>
      </c>
      <c r="D418" s="16" t="str">
        <v>successful</v>
      </c>
      <c r="E418" s="16">
        <v>205</v>
      </c>
      <c r="G418" s="16" t="str">
        <v>failed</v>
      </c>
      <c r="H418" s="16">
        <v>17</v>
      </c>
    </row>
    <row r="419" spans="1:8" x14ac:dyDescent="0.45">
      <c r="A419" s="16" t="s">
        <v>8219</v>
      </c>
      <c r="B419" s="16">
        <v>52</v>
      </c>
      <c r="D419" s="16" t="str">
        <v>successful</v>
      </c>
      <c r="E419" s="16">
        <v>23</v>
      </c>
      <c r="G419" s="16" t="str">
        <v>failed</v>
      </c>
      <c r="H419" s="16">
        <v>7</v>
      </c>
    </row>
    <row r="420" spans="1:8" x14ac:dyDescent="0.45">
      <c r="A420" s="16" t="s">
        <v>8219</v>
      </c>
      <c r="B420" s="16">
        <v>104</v>
      </c>
      <c r="D420" s="16" t="str">
        <v>successful</v>
      </c>
      <c r="E420" s="16">
        <v>19</v>
      </c>
      <c r="G420" s="16" t="str">
        <v>failed</v>
      </c>
      <c r="H420" s="16">
        <v>17</v>
      </c>
    </row>
    <row r="421" spans="1:8" x14ac:dyDescent="0.45">
      <c r="A421" s="16" t="s">
        <v>8219</v>
      </c>
      <c r="B421" s="16">
        <v>73</v>
      </c>
      <c r="D421" s="16" t="str">
        <v>successful</v>
      </c>
      <c r="E421" s="16">
        <v>14</v>
      </c>
      <c r="G421" s="16" t="str">
        <v>failed</v>
      </c>
      <c r="H421" s="16">
        <v>171</v>
      </c>
    </row>
    <row r="422" spans="1:8" x14ac:dyDescent="0.45">
      <c r="A422" s="16" t="s">
        <v>8221</v>
      </c>
      <c r="B422" s="16">
        <v>3</v>
      </c>
      <c r="D422" s="16" t="str">
        <v>successful</v>
      </c>
      <c r="E422" s="16">
        <v>38</v>
      </c>
      <c r="G422" s="16" t="str">
        <v>failed</v>
      </c>
      <c r="H422" s="16">
        <v>188</v>
      </c>
    </row>
    <row r="423" spans="1:8" x14ac:dyDescent="0.45">
      <c r="A423" s="16" t="s">
        <v>8221</v>
      </c>
      <c r="B423" s="16">
        <v>6</v>
      </c>
      <c r="D423" s="16" t="str">
        <v>successful</v>
      </c>
      <c r="E423" s="16">
        <v>78</v>
      </c>
      <c r="G423" s="16" t="str">
        <v>failed</v>
      </c>
      <c r="H423" s="16">
        <v>110</v>
      </c>
    </row>
    <row r="424" spans="1:8" x14ac:dyDescent="0.45">
      <c r="A424" s="16" t="s">
        <v>8221</v>
      </c>
      <c r="B424" s="16">
        <v>12</v>
      </c>
      <c r="D424" s="16" t="str">
        <v>successful</v>
      </c>
      <c r="E424" s="16">
        <v>69</v>
      </c>
      <c r="G424" s="16" t="str">
        <v>failed</v>
      </c>
      <c r="H424" s="16">
        <v>37</v>
      </c>
    </row>
    <row r="425" spans="1:8" x14ac:dyDescent="0.45">
      <c r="A425" s="16" t="s">
        <v>8221</v>
      </c>
      <c r="B425" s="16">
        <v>13</v>
      </c>
      <c r="D425" s="16" t="str">
        <v>successful</v>
      </c>
      <c r="E425" s="16">
        <v>33</v>
      </c>
      <c r="G425" s="16" t="str">
        <v>failed</v>
      </c>
      <c r="H425" s="16">
        <v>9</v>
      </c>
    </row>
    <row r="426" spans="1:8" x14ac:dyDescent="0.45">
      <c r="A426" s="16" t="s">
        <v>8221</v>
      </c>
      <c r="B426" s="16">
        <v>5</v>
      </c>
      <c r="D426" s="16" t="str">
        <v>successful</v>
      </c>
      <c r="E426" s="16">
        <v>54</v>
      </c>
      <c r="G426" s="16" t="str">
        <v>failed</v>
      </c>
      <c r="H426" s="16">
        <v>29</v>
      </c>
    </row>
    <row r="427" spans="1:8" x14ac:dyDescent="0.45">
      <c r="A427" s="16" t="s">
        <v>8221</v>
      </c>
      <c r="B427" s="16">
        <v>2</v>
      </c>
      <c r="D427" s="16" t="str">
        <v>successful</v>
      </c>
      <c r="E427" s="16">
        <v>99</v>
      </c>
      <c r="G427" s="16" t="str">
        <v>failed</v>
      </c>
      <c r="H427" s="16">
        <v>6</v>
      </c>
    </row>
    <row r="428" spans="1:8" x14ac:dyDescent="0.45">
      <c r="A428" s="16" t="s">
        <v>8221</v>
      </c>
      <c r="B428" s="16">
        <v>8</v>
      </c>
      <c r="D428" s="16" t="str">
        <v>successful</v>
      </c>
      <c r="E428" s="16">
        <v>49</v>
      </c>
      <c r="G428" s="16" t="str">
        <v>failed</v>
      </c>
      <c r="H428" s="16">
        <v>30</v>
      </c>
    </row>
    <row r="429" spans="1:8" x14ac:dyDescent="0.45">
      <c r="A429" s="16" t="s">
        <v>8221</v>
      </c>
      <c r="B429" s="16">
        <v>0</v>
      </c>
      <c r="D429" s="16" t="str">
        <v>successful</v>
      </c>
      <c r="E429" s="16">
        <v>11</v>
      </c>
      <c r="G429" s="16" t="str">
        <v>failed</v>
      </c>
      <c r="H429" s="16">
        <v>81</v>
      </c>
    </row>
    <row r="430" spans="1:8" x14ac:dyDescent="0.45">
      <c r="A430" s="16" t="s">
        <v>8221</v>
      </c>
      <c r="B430" s="16">
        <v>13</v>
      </c>
      <c r="D430" s="16" t="str">
        <v>successful</v>
      </c>
      <c r="E430" s="16">
        <v>38</v>
      </c>
      <c r="G430" s="16" t="str">
        <v>failed</v>
      </c>
      <c r="H430" s="16">
        <v>4</v>
      </c>
    </row>
    <row r="431" spans="1:8" x14ac:dyDescent="0.45">
      <c r="A431" s="16" t="s">
        <v>8221</v>
      </c>
      <c r="B431" s="16">
        <v>0</v>
      </c>
      <c r="D431" s="16" t="str">
        <v>successful</v>
      </c>
      <c r="E431" s="16">
        <v>16</v>
      </c>
      <c r="G431" s="16" t="str">
        <v>failed</v>
      </c>
      <c r="H431" s="16">
        <v>11</v>
      </c>
    </row>
    <row r="432" spans="1:8" x14ac:dyDescent="0.45">
      <c r="A432" s="16" t="s">
        <v>8221</v>
      </c>
      <c r="B432" s="16">
        <v>5</v>
      </c>
      <c r="D432" s="16" t="str">
        <v>successful</v>
      </c>
      <c r="E432" s="16">
        <v>32</v>
      </c>
      <c r="G432" s="16" t="str">
        <v>failed</v>
      </c>
      <c r="H432" s="16">
        <v>14</v>
      </c>
    </row>
    <row r="433" spans="1:8" x14ac:dyDescent="0.45">
      <c r="A433" s="16" t="s">
        <v>8221</v>
      </c>
      <c r="B433" s="16">
        <v>8</v>
      </c>
      <c r="D433" s="16" t="str">
        <v>successful</v>
      </c>
      <c r="E433" s="16">
        <v>20</v>
      </c>
      <c r="G433" s="16" t="str">
        <v>failed</v>
      </c>
      <c r="H433" s="16">
        <v>5</v>
      </c>
    </row>
    <row r="434" spans="1:8" x14ac:dyDescent="0.45">
      <c r="A434" s="16" t="s">
        <v>8221</v>
      </c>
      <c r="B434" s="16">
        <v>8</v>
      </c>
      <c r="D434" s="16" t="str">
        <v>successful</v>
      </c>
      <c r="E434" s="16">
        <v>154</v>
      </c>
      <c r="G434" s="16" t="str">
        <v>failed</v>
      </c>
      <c r="H434" s="16">
        <v>45</v>
      </c>
    </row>
    <row r="435" spans="1:8" x14ac:dyDescent="0.45">
      <c r="A435" s="16" t="s">
        <v>8221</v>
      </c>
      <c r="B435" s="16">
        <v>0</v>
      </c>
      <c r="D435" s="16" t="str">
        <v>successful</v>
      </c>
      <c r="E435" s="16">
        <v>41</v>
      </c>
      <c r="G435" s="16" t="str">
        <v>failed</v>
      </c>
      <c r="H435" s="16">
        <v>8</v>
      </c>
    </row>
    <row r="436" spans="1:8" x14ac:dyDescent="0.45">
      <c r="A436" s="16" t="s">
        <v>8221</v>
      </c>
      <c r="B436" s="16">
        <v>2</v>
      </c>
      <c r="D436" s="16" t="str">
        <v>successful</v>
      </c>
      <c r="E436" s="16">
        <v>75</v>
      </c>
      <c r="G436" s="16" t="str">
        <v>failed</v>
      </c>
      <c r="H436" s="16">
        <v>3</v>
      </c>
    </row>
    <row r="437" spans="1:8" x14ac:dyDescent="0.45">
      <c r="A437" s="16" t="s">
        <v>8221</v>
      </c>
      <c r="B437" s="16">
        <v>3</v>
      </c>
      <c r="D437" s="16" t="str">
        <v>successful</v>
      </c>
      <c r="E437" s="16">
        <v>40</v>
      </c>
      <c r="G437" s="16" t="str">
        <v>failed</v>
      </c>
      <c r="H437" s="16">
        <v>24</v>
      </c>
    </row>
    <row r="438" spans="1:8" x14ac:dyDescent="0.45">
      <c r="A438" s="16" t="s">
        <v>8221</v>
      </c>
      <c r="B438" s="16">
        <v>0</v>
      </c>
      <c r="D438" s="16" t="str">
        <v>successful</v>
      </c>
      <c r="E438" s="16">
        <v>46</v>
      </c>
      <c r="G438" s="16" t="str">
        <v>failed</v>
      </c>
      <c r="H438" s="16">
        <v>18</v>
      </c>
    </row>
    <row r="439" spans="1:8" x14ac:dyDescent="0.45">
      <c r="A439" s="16" t="s">
        <v>8221</v>
      </c>
      <c r="B439" s="16">
        <v>0</v>
      </c>
      <c r="D439" s="16" t="str">
        <v>successful</v>
      </c>
      <c r="E439" s="16">
        <v>62</v>
      </c>
      <c r="G439" s="16" t="str">
        <v>failed</v>
      </c>
      <c r="H439" s="16">
        <v>12</v>
      </c>
    </row>
    <row r="440" spans="1:8" x14ac:dyDescent="0.45">
      <c r="A440" s="16" t="s">
        <v>8221</v>
      </c>
      <c r="B440" s="16">
        <v>11</v>
      </c>
      <c r="D440" s="16" t="str">
        <v>successful</v>
      </c>
      <c r="E440" s="16">
        <v>61</v>
      </c>
      <c r="G440" s="16" t="str">
        <v>failed</v>
      </c>
      <c r="H440" s="16">
        <v>123</v>
      </c>
    </row>
    <row r="441" spans="1:8" x14ac:dyDescent="0.45">
      <c r="A441" s="16" t="s">
        <v>8221</v>
      </c>
      <c r="B441" s="16">
        <v>0</v>
      </c>
      <c r="D441" s="16" t="str">
        <v>successful</v>
      </c>
      <c r="E441" s="16">
        <v>96</v>
      </c>
      <c r="G441" s="16" t="str">
        <v>failed</v>
      </c>
      <c r="H441" s="16">
        <v>96</v>
      </c>
    </row>
    <row r="442" spans="1:8" x14ac:dyDescent="0.45">
      <c r="A442" s="16" t="s">
        <v>8221</v>
      </c>
      <c r="B442" s="16">
        <v>1</v>
      </c>
      <c r="D442" s="16" t="str">
        <v>successful</v>
      </c>
      <c r="E442" s="16">
        <v>190</v>
      </c>
      <c r="G442" s="16" t="str">
        <v>failed</v>
      </c>
      <c r="H442" s="16">
        <v>31</v>
      </c>
    </row>
    <row r="443" spans="1:8" x14ac:dyDescent="0.45">
      <c r="A443" s="16" t="s">
        <v>8221</v>
      </c>
      <c r="B443" s="16">
        <v>0</v>
      </c>
      <c r="D443" s="16" t="str">
        <v>successful</v>
      </c>
      <c r="E443" s="16">
        <v>94</v>
      </c>
      <c r="G443" s="16" t="str">
        <v>failed</v>
      </c>
      <c r="H443" s="16">
        <v>4</v>
      </c>
    </row>
    <row r="444" spans="1:8" x14ac:dyDescent="0.45">
      <c r="A444" s="16" t="s">
        <v>8221</v>
      </c>
      <c r="B444" s="16">
        <v>17</v>
      </c>
      <c r="D444" s="16" t="str">
        <v>successful</v>
      </c>
      <c r="E444" s="16">
        <v>39</v>
      </c>
      <c r="G444" s="16" t="str">
        <v>failed</v>
      </c>
      <c r="H444" s="16">
        <v>3</v>
      </c>
    </row>
    <row r="445" spans="1:8" x14ac:dyDescent="0.45">
      <c r="A445" s="16" t="s">
        <v>8221</v>
      </c>
      <c r="B445" s="16">
        <v>2</v>
      </c>
      <c r="D445" s="16" t="str">
        <v>successful</v>
      </c>
      <c r="E445" s="16">
        <v>127</v>
      </c>
      <c r="G445" s="16" t="str">
        <v>failed</v>
      </c>
      <c r="H445" s="16">
        <v>179</v>
      </c>
    </row>
    <row r="446" spans="1:8" x14ac:dyDescent="0.45">
      <c r="A446" s="16" t="s">
        <v>8221</v>
      </c>
      <c r="B446" s="16">
        <v>1</v>
      </c>
      <c r="D446" s="16" t="str">
        <v>successful</v>
      </c>
      <c r="E446" s="16">
        <v>159</v>
      </c>
      <c r="G446" s="16" t="str">
        <v>failed</v>
      </c>
      <c r="H446" s="16">
        <v>3</v>
      </c>
    </row>
    <row r="447" spans="1:8" x14ac:dyDescent="0.45">
      <c r="A447" s="16" t="s">
        <v>8221</v>
      </c>
      <c r="B447" s="16">
        <v>2</v>
      </c>
      <c r="D447" s="16" t="str">
        <v>successful</v>
      </c>
      <c r="E447" s="16">
        <v>177</v>
      </c>
      <c r="G447" s="16" t="str">
        <v>failed</v>
      </c>
      <c r="H447" s="16">
        <v>23</v>
      </c>
    </row>
    <row r="448" spans="1:8" x14ac:dyDescent="0.45">
      <c r="A448" s="16" t="s">
        <v>8221</v>
      </c>
      <c r="B448" s="16">
        <v>16</v>
      </c>
      <c r="D448" s="16" t="str">
        <v>successful</v>
      </c>
      <c r="E448" s="16">
        <v>47</v>
      </c>
      <c r="G448" s="16" t="str">
        <v>failed</v>
      </c>
      <c r="H448" s="16">
        <v>23</v>
      </c>
    </row>
    <row r="449" spans="1:8" x14ac:dyDescent="0.45">
      <c r="A449" s="16" t="s">
        <v>8221</v>
      </c>
      <c r="B449" s="16">
        <v>1</v>
      </c>
      <c r="D449" s="16" t="str">
        <v>successful</v>
      </c>
      <c r="E449" s="16">
        <v>1</v>
      </c>
      <c r="G449" s="16" t="str">
        <v>failed</v>
      </c>
      <c r="H449" s="16">
        <v>41</v>
      </c>
    </row>
    <row r="450" spans="1:8" x14ac:dyDescent="0.45">
      <c r="A450" s="16" t="s">
        <v>8221</v>
      </c>
      <c r="B450" s="16">
        <v>4</v>
      </c>
      <c r="D450" s="16" t="str">
        <v>successful</v>
      </c>
      <c r="E450" s="16">
        <v>16</v>
      </c>
      <c r="G450" s="16" t="str">
        <v>failed</v>
      </c>
      <c r="H450" s="16">
        <v>0</v>
      </c>
    </row>
    <row r="451" spans="1:8" x14ac:dyDescent="0.45">
      <c r="A451" s="16" t="s">
        <v>8221</v>
      </c>
      <c r="B451" s="16">
        <v>5</v>
      </c>
      <c r="D451" s="16" t="str">
        <v>successful</v>
      </c>
      <c r="E451" s="16">
        <v>115</v>
      </c>
      <c r="G451" s="16" t="str">
        <v>failed</v>
      </c>
      <c r="H451" s="16">
        <v>32</v>
      </c>
    </row>
    <row r="452" spans="1:8" x14ac:dyDescent="0.45">
      <c r="A452" s="16" t="s">
        <v>8221</v>
      </c>
      <c r="B452" s="16">
        <v>7</v>
      </c>
      <c r="D452" s="16" t="str">
        <v>successful</v>
      </c>
      <c r="E452" s="16">
        <v>133</v>
      </c>
      <c r="G452" s="16" t="str">
        <v>failed</v>
      </c>
      <c r="H452" s="16">
        <v>2</v>
      </c>
    </row>
    <row r="453" spans="1:8" x14ac:dyDescent="0.45">
      <c r="A453" s="16" t="s">
        <v>8221</v>
      </c>
      <c r="B453" s="16">
        <v>0</v>
      </c>
      <c r="D453" s="16" t="str">
        <v>successful</v>
      </c>
      <c r="E453" s="16">
        <v>70</v>
      </c>
      <c r="G453" s="16" t="str">
        <v>failed</v>
      </c>
      <c r="H453" s="16">
        <v>7</v>
      </c>
    </row>
    <row r="454" spans="1:8" x14ac:dyDescent="0.45">
      <c r="A454" s="16" t="s">
        <v>8221</v>
      </c>
      <c r="B454" s="16">
        <v>12</v>
      </c>
      <c r="D454" s="16" t="str">
        <v>successful</v>
      </c>
      <c r="E454" s="16">
        <v>62</v>
      </c>
      <c r="G454" s="16" t="str">
        <v>failed</v>
      </c>
      <c r="H454" s="16">
        <v>4</v>
      </c>
    </row>
    <row r="455" spans="1:8" x14ac:dyDescent="0.45">
      <c r="A455" s="16" t="s">
        <v>8221</v>
      </c>
      <c r="B455" s="16">
        <v>2</v>
      </c>
      <c r="D455" s="16" t="str">
        <v>successful</v>
      </c>
      <c r="E455" s="16">
        <v>10</v>
      </c>
      <c r="G455" s="16" t="str">
        <v>failed</v>
      </c>
      <c r="H455" s="16">
        <v>196</v>
      </c>
    </row>
    <row r="456" spans="1:8" x14ac:dyDescent="0.45">
      <c r="A456" s="16" t="s">
        <v>8221</v>
      </c>
      <c r="B456" s="16">
        <v>5</v>
      </c>
      <c r="D456" s="16" t="str">
        <v>successful</v>
      </c>
      <c r="E456" s="16">
        <v>499</v>
      </c>
      <c r="G456" s="16" t="str">
        <v>failed</v>
      </c>
      <c r="H456" s="16">
        <v>11</v>
      </c>
    </row>
    <row r="457" spans="1:8" x14ac:dyDescent="0.45">
      <c r="A457" s="16" t="s">
        <v>8221</v>
      </c>
      <c r="B457" s="16">
        <v>2</v>
      </c>
      <c r="D457" s="16" t="str">
        <v>successful</v>
      </c>
      <c r="E457" s="16">
        <v>47</v>
      </c>
      <c r="G457" s="16" t="str">
        <v>failed</v>
      </c>
      <c r="H457" s="16">
        <v>9</v>
      </c>
    </row>
    <row r="458" spans="1:8" x14ac:dyDescent="0.45">
      <c r="A458" s="16" t="s">
        <v>8221</v>
      </c>
      <c r="B458" s="16">
        <v>3</v>
      </c>
      <c r="D458" s="16" t="str">
        <v>successful</v>
      </c>
      <c r="E458" s="16">
        <v>28</v>
      </c>
      <c r="G458" s="16" t="str">
        <v>failed</v>
      </c>
      <c r="H458" s="16">
        <v>5</v>
      </c>
    </row>
    <row r="459" spans="1:8" x14ac:dyDescent="0.45">
      <c r="A459" s="16" t="s">
        <v>8221</v>
      </c>
      <c r="B459" s="16">
        <v>0</v>
      </c>
      <c r="D459" s="16" t="str">
        <v>successful</v>
      </c>
      <c r="E459" s="16">
        <v>24</v>
      </c>
      <c r="G459" s="16" t="str">
        <v>failed</v>
      </c>
      <c r="H459" s="16">
        <v>8</v>
      </c>
    </row>
    <row r="460" spans="1:8" x14ac:dyDescent="0.45">
      <c r="A460" s="16" t="s">
        <v>8221</v>
      </c>
      <c r="B460" s="16">
        <v>49</v>
      </c>
      <c r="D460" s="16" t="str">
        <v>successful</v>
      </c>
      <c r="E460" s="16">
        <v>76</v>
      </c>
      <c r="G460" s="16" t="str">
        <v>failed</v>
      </c>
      <c r="H460" s="16">
        <v>229</v>
      </c>
    </row>
    <row r="461" spans="1:8" x14ac:dyDescent="0.45">
      <c r="A461" s="16" t="s">
        <v>8221</v>
      </c>
      <c r="B461" s="16">
        <v>1</v>
      </c>
      <c r="D461" s="16" t="str">
        <v>successful</v>
      </c>
      <c r="E461" s="16">
        <v>98</v>
      </c>
      <c r="G461" s="16" t="str">
        <v>failed</v>
      </c>
      <c r="H461" s="16">
        <v>40</v>
      </c>
    </row>
    <row r="462" spans="1:8" x14ac:dyDescent="0.45">
      <c r="A462" s="16" t="s">
        <v>8221</v>
      </c>
      <c r="B462" s="16">
        <v>2</v>
      </c>
      <c r="D462" s="16" t="str">
        <v>successful</v>
      </c>
      <c r="E462" s="16">
        <v>30</v>
      </c>
      <c r="G462" s="16" t="str">
        <v>failed</v>
      </c>
      <c r="H462" s="16">
        <v>123</v>
      </c>
    </row>
    <row r="463" spans="1:8" x14ac:dyDescent="0.45">
      <c r="A463" s="16" t="s">
        <v>8221</v>
      </c>
      <c r="B463" s="16">
        <v>0</v>
      </c>
      <c r="D463" s="16" t="str">
        <v>successful</v>
      </c>
      <c r="E463" s="16">
        <v>478</v>
      </c>
      <c r="G463" s="16" t="str">
        <v>failed</v>
      </c>
      <c r="H463" s="16">
        <v>5</v>
      </c>
    </row>
    <row r="464" spans="1:8" x14ac:dyDescent="0.45">
      <c r="A464" s="16" t="s">
        <v>8221</v>
      </c>
      <c r="B464" s="16">
        <v>0</v>
      </c>
      <c r="D464" s="16" t="str">
        <v>successful</v>
      </c>
      <c r="E464" s="16">
        <v>74</v>
      </c>
      <c r="G464" s="16" t="str">
        <v>failed</v>
      </c>
      <c r="H464" s="16">
        <v>148</v>
      </c>
    </row>
    <row r="465" spans="1:8" x14ac:dyDescent="0.45">
      <c r="A465" s="16" t="s">
        <v>8221</v>
      </c>
      <c r="B465" s="16">
        <v>11</v>
      </c>
      <c r="D465" s="16" t="str">
        <v>successful</v>
      </c>
      <c r="E465" s="16">
        <v>131</v>
      </c>
      <c r="G465" s="16" t="str">
        <v>failed</v>
      </c>
      <c r="H465" s="16">
        <v>10</v>
      </c>
    </row>
    <row r="466" spans="1:8" x14ac:dyDescent="0.45">
      <c r="A466" s="16" t="s">
        <v>8221</v>
      </c>
      <c r="B466" s="16">
        <v>1</v>
      </c>
      <c r="D466" s="16" t="str">
        <v>successful</v>
      </c>
      <c r="E466" s="16">
        <v>61</v>
      </c>
      <c r="G466" s="16" t="str">
        <v>failed</v>
      </c>
      <c r="H466" s="16">
        <v>4</v>
      </c>
    </row>
    <row r="467" spans="1:8" x14ac:dyDescent="0.45">
      <c r="A467" s="16" t="s">
        <v>8221</v>
      </c>
      <c r="B467" s="16">
        <v>8</v>
      </c>
      <c r="D467" s="16" t="str">
        <v>successful</v>
      </c>
      <c r="E467" s="16">
        <v>1071</v>
      </c>
      <c r="G467" s="16" t="str">
        <v>failed</v>
      </c>
      <c r="H467" s="16">
        <v>21</v>
      </c>
    </row>
    <row r="468" spans="1:8" x14ac:dyDescent="0.45">
      <c r="A468" s="16" t="s">
        <v>8221</v>
      </c>
      <c r="B468" s="16">
        <v>5</v>
      </c>
      <c r="D468" s="16" t="str">
        <v>successful</v>
      </c>
      <c r="E468" s="16">
        <v>122</v>
      </c>
      <c r="G468" s="16" t="str">
        <v>failed</v>
      </c>
      <c r="H468" s="16">
        <v>2</v>
      </c>
    </row>
    <row r="469" spans="1:8" x14ac:dyDescent="0.45">
      <c r="A469" s="16" t="s">
        <v>8221</v>
      </c>
      <c r="B469" s="16">
        <v>39</v>
      </c>
      <c r="D469" s="16" t="str">
        <v>successful</v>
      </c>
      <c r="E469" s="16">
        <v>111</v>
      </c>
      <c r="G469" s="16" t="str">
        <v>failed</v>
      </c>
      <c r="H469" s="16">
        <v>0</v>
      </c>
    </row>
    <row r="470" spans="1:8" x14ac:dyDescent="0.45">
      <c r="A470" s="16" t="s">
        <v>8221</v>
      </c>
      <c r="B470" s="16">
        <v>0</v>
      </c>
      <c r="D470" s="16" t="str">
        <v>successful</v>
      </c>
      <c r="E470" s="16">
        <v>255</v>
      </c>
      <c r="G470" s="16" t="str">
        <v>failed</v>
      </c>
      <c r="H470" s="16">
        <v>4</v>
      </c>
    </row>
    <row r="471" spans="1:8" x14ac:dyDescent="0.45">
      <c r="A471" s="16" t="s">
        <v>8221</v>
      </c>
      <c r="B471" s="16">
        <v>0</v>
      </c>
      <c r="D471" s="16" t="str">
        <v>successful</v>
      </c>
      <c r="E471" s="16">
        <v>141</v>
      </c>
      <c r="G471" s="16" t="str">
        <v>failed</v>
      </c>
      <c r="H471" s="16">
        <v>1</v>
      </c>
    </row>
    <row r="472" spans="1:8" x14ac:dyDescent="0.45">
      <c r="A472" s="16" t="s">
        <v>8221</v>
      </c>
      <c r="B472" s="16">
        <v>2</v>
      </c>
      <c r="D472" s="16" t="str">
        <v>successful</v>
      </c>
      <c r="E472" s="16">
        <v>159</v>
      </c>
      <c r="G472" s="16" t="str">
        <v>failed</v>
      </c>
      <c r="H472" s="16">
        <v>30</v>
      </c>
    </row>
    <row r="473" spans="1:8" x14ac:dyDescent="0.45">
      <c r="A473" s="16" t="s">
        <v>8221</v>
      </c>
      <c r="B473" s="16">
        <v>170</v>
      </c>
      <c r="D473" s="16" t="str">
        <v>successful</v>
      </c>
      <c r="E473" s="16">
        <v>99</v>
      </c>
      <c r="G473" s="16" t="str">
        <v>failed</v>
      </c>
      <c r="H473" s="16">
        <v>3</v>
      </c>
    </row>
    <row r="474" spans="1:8" x14ac:dyDescent="0.45">
      <c r="A474" s="16" t="s">
        <v>8221</v>
      </c>
      <c r="B474" s="16">
        <v>5</v>
      </c>
      <c r="D474" s="16" t="str">
        <v>successful</v>
      </c>
      <c r="E474" s="16">
        <v>96</v>
      </c>
      <c r="G474" s="16" t="str">
        <v>failed</v>
      </c>
      <c r="H474" s="16">
        <v>975</v>
      </c>
    </row>
    <row r="475" spans="1:8" x14ac:dyDescent="0.45">
      <c r="A475" s="16" t="s">
        <v>8221</v>
      </c>
      <c r="B475" s="16">
        <v>14</v>
      </c>
      <c r="D475" s="16" t="str">
        <v>successful</v>
      </c>
      <c r="E475" s="16">
        <v>27</v>
      </c>
      <c r="G475" s="16" t="str">
        <v>failed</v>
      </c>
      <c r="H475" s="16">
        <v>167</v>
      </c>
    </row>
    <row r="476" spans="1:8" x14ac:dyDescent="0.45">
      <c r="A476" s="16" t="s">
        <v>8221</v>
      </c>
      <c r="B476" s="16">
        <v>1</v>
      </c>
      <c r="D476" s="16" t="str">
        <v>successful</v>
      </c>
      <c r="E476" s="16">
        <v>166</v>
      </c>
      <c r="G476" s="16" t="str">
        <v>failed</v>
      </c>
      <c r="H476" s="16">
        <v>5</v>
      </c>
    </row>
    <row r="477" spans="1:8" x14ac:dyDescent="0.45">
      <c r="A477" s="16" t="s">
        <v>8221</v>
      </c>
      <c r="B477" s="16">
        <v>0</v>
      </c>
      <c r="D477" s="16" t="str">
        <v>successful</v>
      </c>
      <c r="E477" s="16">
        <v>76</v>
      </c>
      <c r="G477" s="16" t="str">
        <v>failed</v>
      </c>
      <c r="H477" s="16">
        <v>18</v>
      </c>
    </row>
    <row r="478" spans="1:8" x14ac:dyDescent="0.45">
      <c r="A478" s="16" t="s">
        <v>8221</v>
      </c>
      <c r="B478" s="16">
        <v>124</v>
      </c>
      <c r="D478" s="16" t="str">
        <v>successful</v>
      </c>
      <c r="E478" s="16">
        <v>211</v>
      </c>
      <c r="G478" s="16" t="str">
        <v>failed</v>
      </c>
      <c r="H478" s="16">
        <v>98</v>
      </c>
    </row>
    <row r="479" spans="1:8" x14ac:dyDescent="0.45">
      <c r="A479" s="16" t="s">
        <v>8221</v>
      </c>
      <c r="B479" s="16">
        <v>0</v>
      </c>
      <c r="D479" s="16" t="str">
        <v>successful</v>
      </c>
      <c r="E479" s="16">
        <v>21</v>
      </c>
      <c r="G479" s="16" t="str">
        <v>failed</v>
      </c>
      <c r="H479" s="16">
        <v>4</v>
      </c>
    </row>
    <row r="480" spans="1:8" x14ac:dyDescent="0.45">
      <c r="A480" s="16" t="s">
        <v>8221</v>
      </c>
      <c r="B480" s="16">
        <v>0</v>
      </c>
      <c r="D480" s="16" t="str">
        <v>successful</v>
      </c>
      <c r="E480" s="16">
        <v>61</v>
      </c>
      <c r="G480" s="16" t="str">
        <v>failed</v>
      </c>
      <c r="H480" s="16">
        <v>3</v>
      </c>
    </row>
    <row r="481" spans="1:8" x14ac:dyDescent="0.45">
      <c r="A481" s="16" t="s">
        <v>8221</v>
      </c>
      <c r="B481" s="16">
        <v>55</v>
      </c>
      <c r="D481" s="16" t="str">
        <v>successful</v>
      </c>
      <c r="E481" s="16">
        <v>30</v>
      </c>
      <c r="G481" s="16" t="str">
        <v>failed</v>
      </c>
      <c r="H481" s="16">
        <v>1</v>
      </c>
    </row>
    <row r="482" spans="1:8" x14ac:dyDescent="0.45">
      <c r="A482" s="16" t="s">
        <v>8221</v>
      </c>
      <c r="B482" s="16">
        <v>140</v>
      </c>
      <c r="D482" s="16" t="str">
        <v>successful</v>
      </c>
      <c r="E482" s="16">
        <v>375</v>
      </c>
      <c r="G482" s="16" t="str">
        <v>failed</v>
      </c>
      <c r="H482" s="16">
        <v>0</v>
      </c>
    </row>
    <row r="483" spans="1:8" x14ac:dyDescent="0.45">
      <c r="A483" s="16" t="s">
        <v>8221</v>
      </c>
      <c r="B483" s="16">
        <v>21</v>
      </c>
      <c r="D483" s="16" t="str">
        <v>successful</v>
      </c>
      <c r="E483" s="16">
        <v>111</v>
      </c>
      <c r="G483" s="16" t="str">
        <v>failed</v>
      </c>
      <c r="H483" s="16">
        <v>9</v>
      </c>
    </row>
    <row r="484" spans="1:8" x14ac:dyDescent="0.45">
      <c r="A484" s="16" t="s">
        <v>8221</v>
      </c>
      <c r="B484" s="16">
        <v>1</v>
      </c>
      <c r="D484" s="16" t="str">
        <v>successful</v>
      </c>
      <c r="E484" s="16">
        <v>123</v>
      </c>
      <c r="G484" s="16" t="str">
        <v>failed</v>
      </c>
      <c r="H484" s="16">
        <v>2</v>
      </c>
    </row>
    <row r="485" spans="1:8" x14ac:dyDescent="0.45">
      <c r="A485" s="16" t="s">
        <v>8221</v>
      </c>
      <c r="B485" s="16">
        <v>147</v>
      </c>
      <c r="D485" s="16" t="str">
        <v>successful</v>
      </c>
      <c r="E485" s="16">
        <v>70</v>
      </c>
      <c r="G485" s="16" t="str">
        <v>failed</v>
      </c>
      <c r="H485" s="16">
        <v>0</v>
      </c>
    </row>
    <row r="486" spans="1:8" x14ac:dyDescent="0.45">
      <c r="A486" s="16" t="s">
        <v>8221</v>
      </c>
      <c r="B486" s="16">
        <v>11</v>
      </c>
      <c r="D486" s="16" t="str">
        <v>successful</v>
      </c>
      <c r="E486" s="16">
        <v>85</v>
      </c>
      <c r="G486" s="16" t="str">
        <v>failed</v>
      </c>
      <c r="H486" s="16">
        <v>147</v>
      </c>
    </row>
    <row r="487" spans="1:8" x14ac:dyDescent="0.45">
      <c r="A487" s="16" t="s">
        <v>8221</v>
      </c>
      <c r="B487" s="16">
        <v>125</v>
      </c>
      <c r="D487" s="16" t="str">
        <v>successful</v>
      </c>
      <c r="E487" s="16">
        <v>86</v>
      </c>
      <c r="G487" s="16" t="str">
        <v>failed</v>
      </c>
      <c r="H487" s="16">
        <v>49</v>
      </c>
    </row>
    <row r="488" spans="1:8" x14ac:dyDescent="0.45">
      <c r="A488" s="16" t="s">
        <v>8221</v>
      </c>
      <c r="B488" s="16">
        <v>1</v>
      </c>
      <c r="D488" s="16" t="str">
        <v>successful</v>
      </c>
      <c r="E488" s="16">
        <v>13</v>
      </c>
      <c r="G488" s="16" t="str">
        <v>failed</v>
      </c>
      <c r="H488" s="16">
        <v>1</v>
      </c>
    </row>
    <row r="489" spans="1:8" x14ac:dyDescent="0.45">
      <c r="A489" s="16" t="s">
        <v>8221</v>
      </c>
      <c r="B489" s="16">
        <v>0</v>
      </c>
      <c r="D489" s="16" t="str">
        <v>successful</v>
      </c>
      <c r="E489" s="16">
        <v>33</v>
      </c>
      <c r="G489" s="16" t="str">
        <v>failed</v>
      </c>
      <c r="H489" s="16">
        <v>2</v>
      </c>
    </row>
    <row r="490" spans="1:8" x14ac:dyDescent="0.45">
      <c r="A490" s="16" t="s">
        <v>8221</v>
      </c>
      <c r="B490" s="16">
        <v>0</v>
      </c>
      <c r="D490" s="16" t="str">
        <v>successful</v>
      </c>
      <c r="E490" s="16">
        <v>15</v>
      </c>
      <c r="G490" s="16" t="str">
        <v>failed</v>
      </c>
      <c r="H490" s="16">
        <v>7</v>
      </c>
    </row>
    <row r="491" spans="1:8" x14ac:dyDescent="0.45">
      <c r="A491" s="16" t="s">
        <v>8221</v>
      </c>
      <c r="B491" s="16">
        <v>3</v>
      </c>
      <c r="D491" s="16" t="str">
        <v>successful</v>
      </c>
      <c r="E491" s="16">
        <v>273</v>
      </c>
      <c r="G491" s="16" t="str">
        <v>failed</v>
      </c>
      <c r="H491" s="16">
        <v>4</v>
      </c>
    </row>
    <row r="492" spans="1:8" x14ac:dyDescent="0.45">
      <c r="A492" s="16" t="s">
        <v>8221</v>
      </c>
      <c r="B492" s="16">
        <v>0</v>
      </c>
      <c r="D492" s="16" t="str">
        <v>successful</v>
      </c>
      <c r="E492" s="16">
        <v>714</v>
      </c>
      <c r="G492" s="16" t="str">
        <v>failed</v>
      </c>
      <c r="H492" s="16">
        <v>27</v>
      </c>
    </row>
    <row r="493" spans="1:8" x14ac:dyDescent="0.45">
      <c r="A493" s="16" t="s">
        <v>8221</v>
      </c>
      <c r="B493" s="16">
        <v>0</v>
      </c>
      <c r="D493" s="16" t="str">
        <v>successful</v>
      </c>
      <c r="E493" s="16">
        <v>170</v>
      </c>
      <c r="G493" s="16" t="str">
        <v>failed</v>
      </c>
      <c r="H493" s="16">
        <v>94</v>
      </c>
    </row>
    <row r="494" spans="1:8" x14ac:dyDescent="0.45">
      <c r="A494" s="16" t="s">
        <v>8221</v>
      </c>
      <c r="B494" s="16">
        <v>0</v>
      </c>
      <c r="D494" s="16" t="str">
        <v>successful</v>
      </c>
      <c r="E494" s="16">
        <v>512</v>
      </c>
      <c r="G494" s="16" t="str">
        <v>failed</v>
      </c>
      <c r="H494" s="16">
        <v>29</v>
      </c>
    </row>
    <row r="495" spans="1:8" x14ac:dyDescent="0.45">
      <c r="A495" s="16" t="s">
        <v>8221</v>
      </c>
      <c r="B495" s="16">
        <v>0</v>
      </c>
      <c r="D495" s="16" t="str">
        <v>successful</v>
      </c>
      <c r="E495" s="16">
        <v>314</v>
      </c>
      <c r="G495" s="16" t="str">
        <v>failed</v>
      </c>
      <c r="H495" s="16">
        <v>7</v>
      </c>
    </row>
    <row r="496" spans="1:8" x14ac:dyDescent="0.45">
      <c r="A496" s="16" t="s">
        <v>8221</v>
      </c>
      <c r="B496" s="16">
        <v>3</v>
      </c>
      <c r="D496" s="16" t="str">
        <v>successful</v>
      </c>
      <c r="E496" s="16">
        <v>167</v>
      </c>
      <c r="G496" s="16" t="str">
        <v>failed</v>
      </c>
      <c r="H496" s="16">
        <v>22</v>
      </c>
    </row>
    <row r="497" spans="1:8" x14ac:dyDescent="0.45">
      <c r="A497" s="16" t="s">
        <v>8221</v>
      </c>
      <c r="B497" s="16">
        <v>0</v>
      </c>
      <c r="D497" s="16" t="str">
        <v>successful</v>
      </c>
      <c r="E497" s="16">
        <v>9</v>
      </c>
      <c r="G497" s="16" t="str">
        <v>failed</v>
      </c>
      <c r="H497" s="16">
        <v>1</v>
      </c>
    </row>
    <row r="498" spans="1:8" x14ac:dyDescent="0.45">
      <c r="A498" s="16" t="s">
        <v>8221</v>
      </c>
      <c r="B498" s="16">
        <v>1</v>
      </c>
      <c r="D498" s="16" t="str">
        <v>successful</v>
      </c>
      <c r="E498" s="16">
        <v>103</v>
      </c>
      <c r="G498" s="16" t="str">
        <v>failed</v>
      </c>
      <c r="H498" s="16">
        <v>10</v>
      </c>
    </row>
    <row r="499" spans="1:8" x14ac:dyDescent="0.45">
      <c r="A499" s="16" t="s">
        <v>8221</v>
      </c>
      <c r="B499" s="16">
        <v>3</v>
      </c>
      <c r="D499" s="16" t="str">
        <v>successful</v>
      </c>
      <c r="E499" s="16">
        <v>111</v>
      </c>
      <c r="G499" s="16" t="str">
        <v>failed</v>
      </c>
      <c r="H499" s="16">
        <v>6</v>
      </c>
    </row>
    <row r="500" spans="1:8" x14ac:dyDescent="0.45">
      <c r="A500" s="16" t="s">
        <v>8221</v>
      </c>
      <c r="B500" s="16">
        <v>22</v>
      </c>
      <c r="D500" s="16" t="str">
        <v>successful</v>
      </c>
      <c r="E500" s="16">
        <v>271</v>
      </c>
      <c r="G500" s="16" t="str">
        <v>failed</v>
      </c>
      <c r="H500" s="16">
        <v>24</v>
      </c>
    </row>
    <row r="501" spans="1:8" x14ac:dyDescent="0.45">
      <c r="A501" s="16" t="s">
        <v>8221</v>
      </c>
      <c r="B501" s="16">
        <v>26</v>
      </c>
      <c r="D501" s="16" t="str">
        <v>successful</v>
      </c>
      <c r="E501" s="16">
        <v>101</v>
      </c>
      <c r="G501" s="16" t="str">
        <v>failed</v>
      </c>
      <c r="H501" s="16">
        <v>15</v>
      </c>
    </row>
    <row r="502" spans="1:8" x14ac:dyDescent="0.45">
      <c r="A502" s="16" t="s">
        <v>8221</v>
      </c>
      <c r="B502" s="16">
        <v>4</v>
      </c>
      <c r="D502" s="16" t="str">
        <v>successful</v>
      </c>
      <c r="E502" s="16">
        <v>57</v>
      </c>
      <c r="G502" s="16" t="str">
        <v>failed</v>
      </c>
      <c r="H502" s="16">
        <v>37</v>
      </c>
    </row>
    <row r="503" spans="1:8" x14ac:dyDescent="0.45">
      <c r="A503" s="16" t="s">
        <v>8221</v>
      </c>
      <c r="B503" s="16">
        <v>0</v>
      </c>
      <c r="D503" s="16" t="str">
        <v>successful</v>
      </c>
      <c r="E503" s="16">
        <v>62</v>
      </c>
      <c r="G503" s="16" t="str">
        <v>failed</v>
      </c>
      <c r="H503" s="16">
        <v>20</v>
      </c>
    </row>
    <row r="504" spans="1:8" x14ac:dyDescent="0.45">
      <c r="A504" s="16" t="s">
        <v>8221</v>
      </c>
      <c r="B504" s="16">
        <v>4</v>
      </c>
      <c r="D504" s="16" t="str">
        <v>successful</v>
      </c>
      <c r="E504" s="16">
        <v>32</v>
      </c>
      <c r="G504" s="16" t="str">
        <v>failed</v>
      </c>
      <c r="H504" s="16">
        <v>7</v>
      </c>
    </row>
    <row r="505" spans="1:8" x14ac:dyDescent="0.45">
      <c r="A505" s="16" t="s">
        <v>8221</v>
      </c>
      <c r="B505" s="16">
        <v>9</v>
      </c>
      <c r="D505" s="16" t="str">
        <v>successful</v>
      </c>
      <c r="E505" s="16">
        <v>141</v>
      </c>
      <c r="G505" s="16" t="str">
        <v>failed</v>
      </c>
      <c r="H505" s="16">
        <v>0</v>
      </c>
    </row>
    <row r="506" spans="1:8" x14ac:dyDescent="0.45">
      <c r="A506" s="16" t="s">
        <v>8221</v>
      </c>
      <c r="B506" s="16">
        <v>5</v>
      </c>
      <c r="D506" s="16" t="str">
        <v>successful</v>
      </c>
      <c r="E506" s="16">
        <v>75</v>
      </c>
      <c r="G506" s="16" t="str">
        <v>failed</v>
      </c>
      <c r="H506" s="16">
        <v>21</v>
      </c>
    </row>
    <row r="507" spans="1:8" x14ac:dyDescent="0.45">
      <c r="A507" s="16" t="s">
        <v>8221</v>
      </c>
      <c r="B507" s="16">
        <v>14</v>
      </c>
      <c r="D507" s="16" t="str">
        <v>successful</v>
      </c>
      <c r="E507" s="16">
        <v>46</v>
      </c>
      <c r="G507" s="16" t="str">
        <v>failed</v>
      </c>
      <c r="H507" s="16">
        <v>3</v>
      </c>
    </row>
    <row r="508" spans="1:8" x14ac:dyDescent="0.45">
      <c r="A508" s="16" t="s">
        <v>8221</v>
      </c>
      <c r="B508" s="16">
        <v>1</v>
      </c>
      <c r="D508" s="16" t="str">
        <v>successful</v>
      </c>
      <c r="E508" s="16">
        <v>103</v>
      </c>
      <c r="G508" s="16" t="str">
        <v>failed</v>
      </c>
      <c r="H508" s="16">
        <v>11</v>
      </c>
    </row>
    <row r="509" spans="1:8" x14ac:dyDescent="0.45">
      <c r="A509" s="16" t="s">
        <v>8221</v>
      </c>
      <c r="B509" s="16">
        <v>10</v>
      </c>
      <c r="D509" s="16" t="str">
        <v>successful</v>
      </c>
      <c r="E509" s="16">
        <v>6</v>
      </c>
      <c r="G509" s="16" t="str">
        <v>failed</v>
      </c>
      <c r="H509" s="16">
        <v>1</v>
      </c>
    </row>
    <row r="510" spans="1:8" x14ac:dyDescent="0.45">
      <c r="A510" s="16" t="s">
        <v>8221</v>
      </c>
      <c r="B510" s="16">
        <v>3</v>
      </c>
      <c r="D510" s="16" t="str">
        <v>successful</v>
      </c>
      <c r="E510" s="16">
        <v>83</v>
      </c>
      <c r="G510" s="16" t="str">
        <v>failed</v>
      </c>
      <c r="H510" s="16">
        <v>312</v>
      </c>
    </row>
    <row r="511" spans="1:8" x14ac:dyDescent="0.45">
      <c r="A511" s="16" t="s">
        <v>8221</v>
      </c>
      <c r="B511" s="16">
        <v>1</v>
      </c>
      <c r="D511" s="16" t="str">
        <v>successful</v>
      </c>
      <c r="E511" s="16">
        <v>108</v>
      </c>
      <c r="G511" s="16" t="str">
        <v>failed</v>
      </c>
      <c r="H511" s="16">
        <v>1</v>
      </c>
    </row>
    <row r="512" spans="1:8" x14ac:dyDescent="0.45">
      <c r="A512" s="16" t="s">
        <v>8221</v>
      </c>
      <c r="B512" s="16">
        <v>0</v>
      </c>
      <c r="D512" s="16" t="str">
        <v>successful</v>
      </c>
      <c r="E512" s="16">
        <v>25</v>
      </c>
      <c r="G512" s="16" t="str">
        <v>failed</v>
      </c>
      <c r="H512" s="16">
        <v>3</v>
      </c>
    </row>
    <row r="513" spans="1:8" x14ac:dyDescent="0.45">
      <c r="A513" s="16" t="s">
        <v>8221</v>
      </c>
      <c r="B513" s="16">
        <v>5</v>
      </c>
      <c r="D513" s="16" t="str">
        <v>successful</v>
      </c>
      <c r="E513" s="16">
        <v>549</v>
      </c>
      <c r="G513" s="16" t="str">
        <v>failed</v>
      </c>
      <c r="H513" s="16">
        <v>4</v>
      </c>
    </row>
    <row r="514" spans="1:8" x14ac:dyDescent="0.45">
      <c r="A514" s="16" t="s">
        <v>8221</v>
      </c>
      <c r="B514" s="16">
        <v>2</v>
      </c>
      <c r="D514" s="16" t="str">
        <v>successful</v>
      </c>
      <c r="E514" s="16">
        <v>222</v>
      </c>
      <c r="G514" s="16" t="str">
        <v>failed</v>
      </c>
      <c r="H514" s="16">
        <v>10</v>
      </c>
    </row>
    <row r="515" spans="1:8" x14ac:dyDescent="0.45">
      <c r="A515" s="16" t="s">
        <v>8221</v>
      </c>
      <c r="B515" s="16">
        <v>68</v>
      </c>
      <c r="D515" s="16" t="str">
        <v>successful</v>
      </c>
      <c r="E515" s="16">
        <v>183</v>
      </c>
      <c r="G515" s="16" t="str">
        <v>failed</v>
      </c>
      <c r="H515" s="16">
        <v>8</v>
      </c>
    </row>
    <row r="516" spans="1:8" x14ac:dyDescent="0.45">
      <c r="A516" s="16" t="s">
        <v>8221</v>
      </c>
      <c r="B516" s="16">
        <v>3</v>
      </c>
      <c r="D516" s="16" t="str">
        <v>successful</v>
      </c>
      <c r="E516" s="16">
        <v>89</v>
      </c>
      <c r="G516" s="16" t="str">
        <v>failed</v>
      </c>
      <c r="H516" s="16">
        <v>3</v>
      </c>
    </row>
    <row r="517" spans="1:8" x14ac:dyDescent="0.45">
      <c r="A517" s="16" t="s">
        <v>8221</v>
      </c>
      <c r="B517" s="16">
        <v>34</v>
      </c>
      <c r="D517" s="16" t="str">
        <v>successful</v>
      </c>
      <c r="E517" s="16">
        <v>253</v>
      </c>
      <c r="G517" s="16" t="str">
        <v>failed</v>
      </c>
      <c r="H517" s="16">
        <v>1</v>
      </c>
    </row>
    <row r="518" spans="1:8" x14ac:dyDescent="0.45">
      <c r="A518" s="16" t="s">
        <v>8221</v>
      </c>
      <c r="B518" s="16">
        <v>0</v>
      </c>
      <c r="D518" s="16" t="str">
        <v>successful</v>
      </c>
      <c r="E518" s="16">
        <v>140</v>
      </c>
      <c r="G518" s="16" t="str">
        <v>failed</v>
      </c>
      <c r="H518" s="16">
        <v>0</v>
      </c>
    </row>
    <row r="519" spans="1:8" x14ac:dyDescent="0.45">
      <c r="A519" s="16" t="s">
        <v>8221</v>
      </c>
      <c r="B519" s="16">
        <v>3</v>
      </c>
      <c r="D519" s="16" t="str">
        <v>successful</v>
      </c>
      <c r="E519" s="16">
        <v>103</v>
      </c>
      <c r="G519" s="16" t="str">
        <v>failed</v>
      </c>
      <c r="H519" s="16">
        <v>5</v>
      </c>
    </row>
    <row r="520" spans="1:8" x14ac:dyDescent="0.45">
      <c r="A520" s="16" t="s">
        <v>8221</v>
      </c>
      <c r="B520" s="16">
        <v>0</v>
      </c>
      <c r="D520" s="16" t="str">
        <v>successful</v>
      </c>
      <c r="E520" s="16">
        <v>138</v>
      </c>
      <c r="G520" s="16" t="str">
        <v>failed</v>
      </c>
      <c r="H520" s="16">
        <v>0</v>
      </c>
    </row>
    <row r="521" spans="1:8" x14ac:dyDescent="0.45">
      <c r="A521" s="16" t="s">
        <v>8221</v>
      </c>
      <c r="B521" s="16">
        <v>70</v>
      </c>
      <c r="D521" s="16" t="str">
        <v>successful</v>
      </c>
      <c r="E521" s="16">
        <v>191</v>
      </c>
      <c r="G521" s="16" t="str">
        <v>failed</v>
      </c>
      <c r="H521" s="16">
        <v>3</v>
      </c>
    </row>
    <row r="522" spans="1:8" x14ac:dyDescent="0.45">
      <c r="A522" s="16" t="s">
        <v>8219</v>
      </c>
      <c r="B522" s="16">
        <v>34</v>
      </c>
      <c r="D522" s="16" t="str">
        <v>successful</v>
      </c>
      <c r="E522" s="16">
        <v>45</v>
      </c>
      <c r="G522" s="16" t="str">
        <v>failed</v>
      </c>
      <c r="H522" s="16">
        <v>7</v>
      </c>
    </row>
    <row r="523" spans="1:8" x14ac:dyDescent="0.45">
      <c r="A523" s="16" t="s">
        <v>8219</v>
      </c>
      <c r="B523" s="16">
        <v>56</v>
      </c>
      <c r="D523" s="16" t="str">
        <v>successful</v>
      </c>
      <c r="E523" s="16">
        <v>17</v>
      </c>
      <c r="G523" s="16" t="str">
        <v>failed</v>
      </c>
      <c r="H523" s="16">
        <v>0</v>
      </c>
    </row>
    <row r="524" spans="1:8" x14ac:dyDescent="0.45">
      <c r="A524" s="16" t="s">
        <v>8219</v>
      </c>
      <c r="B524" s="16">
        <v>31</v>
      </c>
      <c r="D524" s="16" t="str">
        <v>successful</v>
      </c>
      <c r="E524" s="16">
        <v>31</v>
      </c>
      <c r="G524" s="16" t="str">
        <v>failed</v>
      </c>
      <c r="H524" s="16">
        <v>2</v>
      </c>
    </row>
    <row r="525" spans="1:8" x14ac:dyDescent="0.45">
      <c r="A525" s="16" t="s">
        <v>8219</v>
      </c>
      <c r="B525" s="16">
        <v>84</v>
      </c>
      <c r="D525" s="16" t="str">
        <v>successful</v>
      </c>
      <c r="E525" s="16">
        <v>50</v>
      </c>
      <c r="G525" s="16" t="str">
        <v>failed</v>
      </c>
      <c r="H525" s="16">
        <v>23</v>
      </c>
    </row>
    <row r="526" spans="1:8" x14ac:dyDescent="0.45">
      <c r="A526" s="16" t="s">
        <v>8219</v>
      </c>
      <c r="B526" s="16">
        <v>130</v>
      </c>
      <c r="D526" s="16" t="str">
        <v>successful</v>
      </c>
      <c r="E526" s="16">
        <v>59</v>
      </c>
      <c r="G526" s="16" t="str">
        <v>failed</v>
      </c>
      <c r="H526" s="16">
        <v>1</v>
      </c>
    </row>
    <row r="527" spans="1:8" x14ac:dyDescent="0.45">
      <c r="A527" s="16" t="s">
        <v>8219</v>
      </c>
      <c r="B527" s="16">
        <v>12</v>
      </c>
      <c r="D527" s="16" t="str">
        <v>successful</v>
      </c>
      <c r="E527" s="16">
        <v>81</v>
      </c>
      <c r="G527" s="16" t="str">
        <v>failed</v>
      </c>
      <c r="H527" s="16">
        <v>2</v>
      </c>
    </row>
    <row r="528" spans="1:8" x14ac:dyDescent="0.45">
      <c r="A528" s="16" t="s">
        <v>8219</v>
      </c>
      <c r="B528" s="16">
        <v>23</v>
      </c>
      <c r="D528" s="16" t="str">
        <v>successful</v>
      </c>
      <c r="E528" s="16">
        <v>508</v>
      </c>
      <c r="G528" s="16" t="str">
        <v>failed</v>
      </c>
      <c r="H528" s="16">
        <v>3</v>
      </c>
    </row>
    <row r="529" spans="1:8" x14ac:dyDescent="0.45">
      <c r="A529" s="16" t="s">
        <v>8219</v>
      </c>
      <c r="B529" s="16">
        <v>158</v>
      </c>
      <c r="D529" s="16" t="str">
        <v>successful</v>
      </c>
      <c r="E529" s="16">
        <v>74</v>
      </c>
      <c r="G529" s="16" t="str">
        <v>failed</v>
      </c>
      <c r="H529" s="16">
        <v>0</v>
      </c>
    </row>
    <row r="530" spans="1:8" x14ac:dyDescent="0.45">
      <c r="A530" s="16" t="s">
        <v>8219</v>
      </c>
      <c r="B530" s="16">
        <v>30</v>
      </c>
      <c r="D530" s="16" t="str">
        <v>successful</v>
      </c>
      <c r="E530" s="16">
        <v>141</v>
      </c>
      <c r="G530" s="16" t="str">
        <v>failed</v>
      </c>
      <c r="H530" s="16">
        <v>13</v>
      </c>
    </row>
    <row r="531" spans="1:8" x14ac:dyDescent="0.45">
      <c r="A531" s="16" t="s">
        <v>8219</v>
      </c>
      <c r="B531" s="16">
        <v>18</v>
      </c>
      <c r="D531" s="16" t="str">
        <v>successful</v>
      </c>
      <c r="E531" s="16">
        <v>711</v>
      </c>
      <c r="G531" s="16" t="str">
        <v>failed</v>
      </c>
      <c r="H531" s="16">
        <v>1</v>
      </c>
    </row>
    <row r="532" spans="1:8" x14ac:dyDescent="0.45">
      <c r="A532" s="16" t="s">
        <v>8219</v>
      </c>
      <c r="B532" s="16">
        <v>29</v>
      </c>
      <c r="D532" s="16" t="str">
        <v>successful</v>
      </c>
      <c r="E532" s="16">
        <v>141</v>
      </c>
      <c r="G532" s="16" t="str">
        <v>failed</v>
      </c>
      <c r="H532" s="16">
        <v>1</v>
      </c>
    </row>
    <row r="533" spans="1:8" x14ac:dyDescent="0.45">
      <c r="A533" s="16" t="s">
        <v>8219</v>
      </c>
      <c r="B533" s="16">
        <v>31</v>
      </c>
      <c r="D533" s="16" t="str">
        <v>successful</v>
      </c>
      <c r="E533" s="16">
        <v>109</v>
      </c>
      <c r="G533" s="16" t="str">
        <v>failed</v>
      </c>
      <c r="H533" s="16">
        <v>1</v>
      </c>
    </row>
    <row r="534" spans="1:8" x14ac:dyDescent="0.45">
      <c r="A534" s="16" t="s">
        <v>8219</v>
      </c>
      <c r="B534" s="16">
        <v>173</v>
      </c>
      <c r="D534" s="16" t="str">
        <v>successful</v>
      </c>
      <c r="E534" s="16">
        <v>361</v>
      </c>
      <c r="G534" s="16" t="str">
        <v>failed</v>
      </c>
      <c r="H534" s="16">
        <v>6</v>
      </c>
    </row>
    <row r="535" spans="1:8" x14ac:dyDescent="0.45">
      <c r="A535" s="16" t="s">
        <v>8219</v>
      </c>
      <c r="B535" s="16">
        <v>17</v>
      </c>
      <c r="D535" s="16" t="str">
        <v>successful</v>
      </c>
      <c r="E535" s="16">
        <v>176</v>
      </c>
      <c r="G535" s="16" t="str">
        <v>failed</v>
      </c>
      <c r="H535" s="16">
        <v>39</v>
      </c>
    </row>
    <row r="536" spans="1:8" x14ac:dyDescent="0.45">
      <c r="A536" s="16" t="s">
        <v>8219</v>
      </c>
      <c r="B536" s="16">
        <v>48</v>
      </c>
      <c r="D536" s="16" t="str">
        <v>successful</v>
      </c>
      <c r="E536" s="16">
        <v>670</v>
      </c>
      <c r="G536" s="16" t="str">
        <v>failed</v>
      </c>
      <c r="H536" s="16">
        <v>4</v>
      </c>
    </row>
    <row r="537" spans="1:8" x14ac:dyDescent="0.45">
      <c r="A537" s="16" t="s">
        <v>8219</v>
      </c>
      <c r="B537" s="16">
        <v>59</v>
      </c>
      <c r="D537" s="16" t="str">
        <v>successful</v>
      </c>
      <c r="E537" s="16">
        <v>96</v>
      </c>
      <c r="G537" s="16" t="str">
        <v>failed</v>
      </c>
      <c r="H537" s="16">
        <v>1</v>
      </c>
    </row>
    <row r="538" spans="1:8" x14ac:dyDescent="0.45">
      <c r="A538" s="16" t="s">
        <v>8219</v>
      </c>
      <c r="B538" s="16">
        <v>39</v>
      </c>
      <c r="D538" s="16" t="str">
        <v>successful</v>
      </c>
      <c r="E538" s="16">
        <v>74</v>
      </c>
      <c r="G538" s="16" t="str">
        <v>failed</v>
      </c>
      <c r="H538" s="16">
        <v>0</v>
      </c>
    </row>
    <row r="539" spans="1:8" x14ac:dyDescent="0.45">
      <c r="A539" s="16" t="s">
        <v>8219</v>
      </c>
      <c r="B539" s="16">
        <v>59</v>
      </c>
      <c r="D539" s="16" t="str">
        <v>successful</v>
      </c>
      <c r="E539" s="16">
        <v>52</v>
      </c>
      <c r="G539" s="16" t="str">
        <v>failed</v>
      </c>
      <c r="H539" s="16">
        <v>0</v>
      </c>
    </row>
    <row r="540" spans="1:8" x14ac:dyDescent="0.45">
      <c r="A540" s="16" t="s">
        <v>8219</v>
      </c>
      <c r="B540" s="16">
        <v>60</v>
      </c>
      <c r="D540" s="16" t="str">
        <v>successful</v>
      </c>
      <c r="E540" s="16">
        <v>105</v>
      </c>
      <c r="G540" s="16" t="str">
        <v>failed</v>
      </c>
      <c r="H540" s="16">
        <v>0</v>
      </c>
    </row>
    <row r="541" spans="1:8" x14ac:dyDescent="0.45">
      <c r="A541" s="16" t="s">
        <v>8219</v>
      </c>
      <c r="B541" s="16">
        <v>20</v>
      </c>
      <c r="D541" s="16" t="str">
        <v>successful</v>
      </c>
      <c r="E541" s="16">
        <v>41</v>
      </c>
      <c r="G541" s="16" t="str">
        <v>failed</v>
      </c>
      <c r="H541" s="16">
        <v>8</v>
      </c>
    </row>
    <row r="542" spans="1:8" x14ac:dyDescent="0.45">
      <c r="A542" s="16" t="s">
        <v>8221</v>
      </c>
      <c r="B542" s="16">
        <v>1</v>
      </c>
      <c r="D542" s="16" t="str">
        <v>successful</v>
      </c>
      <c r="E542" s="16">
        <v>34</v>
      </c>
      <c r="G542" s="16" t="str">
        <v>failed</v>
      </c>
      <c r="H542" s="16">
        <v>0</v>
      </c>
    </row>
    <row r="543" spans="1:8" x14ac:dyDescent="0.45">
      <c r="A543" s="16" t="s">
        <v>8221</v>
      </c>
      <c r="B543" s="16">
        <v>1</v>
      </c>
      <c r="D543" s="16" t="str">
        <v>successful</v>
      </c>
      <c r="E543" s="16">
        <v>66</v>
      </c>
      <c r="G543" s="16" t="str">
        <v>failed</v>
      </c>
      <c r="H543" s="16">
        <v>1</v>
      </c>
    </row>
    <row r="544" spans="1:8" x14ac:dyDescent="0.45">
      <c r="A544" s="16" t="s">
        <v>8221</v>
      </c>
      <c r="B544" s="16">
        <v>1</v>
      </c>
      <c r="D544" s="16" t="str">
        <v>successful</v>
      </c>
      <c r="E544" s="16">
        <v>50</v>
      </c>
      <c r="G544" s="16" t="str">
        <v>failed</v>
      </c>
      <c r="H544" s="16">
        <v>12</v>
      </c>
    </row>
    <row r="545" spans="1:8" x14ac:dyDescent="0.45">
      <c r="A545" s="16" t="s">
        <v>8221</v>
      </c>
      <c r="B545" s="16">
        <v>2</v>
      </c>
      <c r="D545" s="16" t="str">
        <v>successful</v>
      </c>
      <c r="E545" s="16">
        <v>159</v>
      </c>
      <c r="G545" s="16" t="str">
        <v>failed</v>
      </c>
      <c r="H545" s="16">
        <v>0</v>
      </c>
    </row>
    <row r="546" spans="1:8" x14ac:dyDescent="0.45">
      <c r="A546" s="16" t="s">
        <v>8221</v>
      </c>
      <c r="B546" s="16">
        <v>2</v>
      </c>
      <c r="D546" s="16" t="str">
        <v>successful</v>
      </c>
      <c r="E546" s="16">
        <v>182</v>
      </c>
      <c r="G546" s="16" t="str">
        <v>failed</v>
      </c>
      <c r="H546" s="16">
        <v>3</v>
      </c>
    </row>
    <row r="547" spans="1:8" x14ac:dyDescent="0.45">
      <c r="A547" s="16" t="s">
        <v>8221</v>
      </c>
      <c r="B547" s="16">
        <v>34</v>
      </c>
      <c r="D547" s="16" t="str">
        <v>successful</v>
      </c>
      <c r="E547" s="16">
        <v>206</v>
      </c>
      <c r="G547" s="16" t="str">
        <v>failed</v>
      </c>
      <c r="H547" s="16">
        <v>2</v>
      </c>
    </row>
    <row r="548" spans="1:8" x14ac:dyDescent="0.45">
      <c r="A548" s="16" t="s">
        <v>8221</v>
      </c>
      <c r="B548" s="16">
        <v>2</v>
      </c>
      <c r="D548" s="16" t="str">
        <v>successful</v>
      </c>
      <c r="E548" s="16">
        <v>169</v>
      </c>
      <c r="G548" s="16" t="str">
        <v>failed</v>
      </c>
      <c r="H548" s="16">
        <v>6</v>
      </c>
    </row>
    <row r="549" spans="1:8" x14ac:dyDescent="0.45">
      <c r="A549" s="16" t="s">
        <v>8221</v>
      </c>
      <c r="B549" s="16">
        <v>0</v>
      </c>
      <c r="D549" s="16" t="str">
        <v>successful</v>
      </c>
      <c r="E549" s="16">
        <v>31</v>
      </c>
      <c r="G549" s="16" t="str">
        <v>failed</v>
      </c>
      <c r="H549" s="16">
        <v>0</v>
      </c>
    </row>
    <row r="550" spans="1:8" x14ac:dyDescent="0.45">
      <c r="A550" s="16" t="s">
        <v>8221</v>
      </c>
      <c r="B550" s="16">
        <v>1</v>
      </c>
      <c r="D550" s="16" t="str">
        <v>successful</v>
      </c>
      <c r="E550" s="16">
        <v>28</v>
      </c>
      <c r="G550" s="16" t="str">
        <v>failed</v>
      </c>
      <c r="H550" s="16">
        <v>15</v>
      </c>
    </row>
    <row r="551" spans="1:8" x14ac:dyDescent="0.45">
      <c r="A551" s="16" t="s">
        <v>8221</v>
      </c>
      <c r="B551" s="16">
        <v>8</v>
      </c>
      <c r="D551" s="16" t="str">
        <v>successful</v>
      </c>
      <c r="E551" s="16">
        <v>54</v>
      </c>
      <c r="G551" s="16" t="str">
        <v>failed</v>
      </c>
      <c r="H551" s="16">
        <v>1</v>
      </c>
    </row>
    <row r="552" spans="1:8" x14ac:dyDescent="0.45">
      <c r="A552" s="16" t="s">
        <v>8221</v>
      </c>
      <c r="B552" s="16">
        <v>4</v>
      </c>
      <c r="D552" s="16" t="str">
        <v>successful</v>
      </c>
      <c r="E552" s="16">
        <v>467</v>
      </c>
      <c r="G552" s="16" t="str">
        <v>failed</v>
      </c>
      <c r="H552" s="16">
        <v>3</v>
      </c>
    </row>
    <row r="553" spans="1:8" x14ac:dyDescent="0.45">
      <c r="A553" s="16" t="s">
        <v>8221</v>
      </c>
      <c r="B553" s="16">
        <v>28</v>
      </c>
      <c r="D553" s="16" t="str">
        <v>successful</v>
      </c>
      <c r="E553" s="16">
        <v>389</v>
      </c>
      <c r="G553" s="16" t="str">
        <v>failed</v>
      </c>
      <c r="H553" s="16">
        <v>8</v>
      </c>
    </row>
    <row r="554" spans="1:8" x14ac:dyDescent="0.45">
      <c r="A554" s="16" t="s">
        <v>8221</v>
      </c>
      <c r="B554" s="16">
        <v>0</v>
      </c>
      <c r="D554" s="16" t="str">
        <v>successful</v>
      </c>
      <c r="E554" s="16">
        <v>68</v>
      </c>
      <c r="G554" s="16" t="str">
        <v>failed</v>
      </c>
      <c r="H554" s="16">
        <v>0</v>
      </c>
    </row>
    <row r="555" spans="1:8" x14ac:dyDescent="0.45">
      <c r="A555" s="16" t="s">
        <v>8221</v>
      </c>
      <c r="B555" s="16">
        <v>6</v>
      </c>
      <c r="D555" s="16" t="str">
        <v>successful</v>
      </c>
      <c r="E555" s="16">
        <v>413</v>
      </c>
      <c r="G555" s="16" t="str">
        <v>failed</v>
      </c>
      <c r="H555" s="16">
        <v>3</v>
      </c>
    </row>
    <row r="556" spans="1:8" x14ac:dyDescent="0.45">
      <c r="A556" s="16" t="s">
        <v>8221</v>
      </c>
      <c r="B556" s="16">
        <v>22</v>
      </c>
      <c r="D556" s="16" t="str">
        <v>successful</v>
      </c>
      <c r="E556" s="16">
        <v>190</v>
      </c>
      <c r="G556" s="16" t="str">
        <v>failed</v>
      </c>
      <c r="H556" s="16">
        <v>3</v>
      </c>
    </row>
    <row r="557" spans="1:8" x14ac:dyDescent="0.45">
      <c r="A557" s="16" t="s">
        <v>8221</v>
      </c>
      <c r="B557" s="16">
        <v>0</v>
      </c>
      <c r="D557" s="16" t="str">
        <v>successful</v>
      </c>
      <c r="E557" s="16">
        <v>189</v>
      </c>
      <c r="G557" s="16" t="str">
        <v>failed</v>
      </c>
      <c r="H557" s="16">
        <v>0</v>
      </c>
    </row>
    <row r="558" spans="1:8" x14ac:dyDescent="0.45">
      <c r="A558" s="16" t="s">
        <v>8221</v>
      </c>
      <c r="B558" s="16">
        <v>1</v>
      </c>
      <c r="D558" s="16" t="str">
        <v>successful</v>
      </c>
      <c r="E558" s="16">
        <v>130</v>
      </c>
      <c r="G558" s="16" t="str">
        <v>failed</v>
      </c>
      <c r="H558" s="16">
        <v>19</v>
      </c>
    </row>
    <row r="559" spans="1:8" x14ac:dyDescent="0.45">
      <c r="A559" s="16" t="s">
        <v>8221</v>
      </c>
      <c r="B559" s="16">
        <v>20</v>
      </c>
      <c r="D559" s="16" t="str">
        <v>successful</v>
      </c>
      <c r="E559" s="16">
        <v>74</v>
      </c>
      <c r="G559" s="16" t="str">
        <v>failed</v>
      </c>
      <c r="H559" s="16">
        <v>0</v>
      </c>
    </row>
    <row r="560" spans="1:8" x14ac:dyDescent="0.45">
      <c r="A560" s="16" t="s">
        <v>8221</v>
      </c>
      <c r="B560" s="16">
        <v>0</v>
      </c>
      <c r="D560" s="16" t="str">
        <v>successful</v>
      </c>
      <c r="E560" s="16">
        <v>274</v>
      </c>
      <c r="G560" s="16" t="str">
        <v>failed</v>
      </c>
      <c r="H560" s="16">
        <v>2</v>
      </c>
    </row>
    <row r="561" spans="1:8" x14ac:dyDescent="0.45">
      <c r="A561" s="16" t="s">
        <v>8221</v>
      </c>
      <c r="B561" s="16">
        <v>1</v>
      </c>
      <c r="D561" s="16" t="str">
        <v>successful</v>
      </c>
      <c r="E561" s="16">
        <v>22</v>
      </c>
      <c r="G561" s="16" t="str">
        <v>failed</v>
      </c>
      <c r="H561" s="16">
        <v>0</v>
      </c>
    </row>
    <row r="562" spans="1:8" x14ac:dyDescent="0.45">
      <c r="A562" s="16" t="s">
        <v>8221</v>
      </c>
      <c r="B562" s="16">
        <v>3</v>
      </c>
      <c r="D562" s="16" t="str">
        <v>successful</v>
      </c>
      <c r="E562" s="16">
        <v>31</v>
      </c>
      <c r="G562" s="16" t="str">
        <v>failed</v>
      </c>
      <c r="H562" s="16">
        <v>0</v>
      </c>
    </row>
    <row r="563" spans="1:8" x14ac:dyDescent="0.45">
      <c r="A563" s="16" t="s">
        <v>8221</v>
      </c>
      <c r="B563" s="16">
        <v>2</v>
      </c>
      <c r="D563" s="16" t="str">
        <v>successful</v>
      </c>
      <c r="E563" s="16">
        <v>63</v>
      </c>
      <c r="G563" s="16" t="str">
        <v>failed</v>
      </c>
      <c r="H563" s="16">
        <v>25</v>
      </c>
    </row>
    <row r="564" spans="1:8" x14ac:dyDescent="0.45">
      <c r="A564" s="16" t="s">
        <v>8221</v>
      </c>
      <c r="B564" s="16">
        <v>0</v>
      </c>
      <c r="D564" s="16" t="str">
        <v>successful</v>
      </c>
      <c r="E564" s="16">
        <v>20</v>
      </c>
      <c r="G564" s="16" t="str">
        <v>failed</v>
      </c>
      <c r="H564" s="16">
        <v>8</v>
      </c>
    </row>
    <row r="565" spans="1:8" x14ac:dyDescent="0.45">
      <c r="A565" s="16" t="s">
        <v>8221</v>
      </c>
      <c r="B565" s="16">
        <v>2</v>
      </c>
      <c r="D565" s="16" t="str">
        <v>successful</v>
      </c>
      <c r="E565" s="16">
        <v>25</v>
      </c>
      <c r="G565" s="16" t="str">
        <v>failed</v>
      </c>
      <c r="H565" s="16">
        <v>16</v>
      </c>
    </row>
    <row r="566" spans="1:8" x14ac:dyDescent="0.45">
      <c r="A566" s="16" t="s">
        <v>8221</v>
      </c>
      <c r="B566" s="16">
        <v>1</v>
      </c>
      <c r="D566" s="16" t="str">
        <v>successful</v>
      </c>
      <c r="E566" s="16">
        <v>61</v>
      </c>
      <c r="G566" s="16" t="str">
        <v>failed</v>
      </c>
      <c r="H566" s="16">
        <v>3</v>
      </c>
    </row>
    <row r="567" spans="1:8" x14ac:dyDescent="0.45">
      <c r="A567" s="16" t="s">
        <v>8221</v>
      </c>
      <c r="B567" s="16">
        <v>0</v>
      </c>
      <c r="D567" s="16" t="str">
        <v>successful</v>
      </c>
      <c r="E567" s="16">
        <v>52</v>
      </c>
      <c r="G567" s="16" t="str">
        <v>failed</v>
      </c>
      <c r="H567" s="16">
        <v>3</v>
      </c>
    </row>
    <row r="568" spans="1:8" x14ac:dyDescent="0.45">
      <c r="A568" s="16" t="s">
        <v>8221</v>
      </c>
      <c r="B568" s="16">
        <v>1</v>
      </c>
      <c r="D568" s="16" t="str">
        <v>successful</v>
      </c>
      <c r="E568" s="16">
        <v>86</v>
      </c>
      <c r="G568" s="16" t="str">
        <v>failed</v>
      </c>
      <c r="H568" s="16">
        <v>2</v>
      </c>
    </row>
    <row r="569" spans="1:8" x14ac:dyDescent="0.45">
      <c r="A569" s="16" t="s">
        <v>8221</v>
      </c>
      <c r="B569" s="16">
        <v>0</v>
      </c>
      <c r="D569" s="16" t="str">
        <v>successful</v>
      </c>
      <c r="E569" s="16">
        <v>42</v>
      </c>
      <c r="G569" s="16" t="str">
        <v>failed</v>
      </c>
      <c r="H569" s="16">
        <v>1</v>
      </c>
    </row>
    <row r="570" spans="1:8" x14ac:dyDescent="0.45">
      <c r="A570" s="16" t="s">
        <v>8221</v>
      </c>
      <c r="B570" s="16">
        <v>5</v>
      </c>
      <c r="D570" s="16" t="str">
        <v>successful</v>
      </c>
      <c r="E570" s="16">
        <v>52</v>
      </c>
      <c r="G570" s="16" t="str">
        <v>failed</v>
      </c>
      <c r="H570" s="16">
        <v>0</v>
      </c>
    </row>
    <row r="571" spans="1:8" x14ac:dyDescent="0.45">
      <c r="A571" s="16" t="s">
        <v>8221</v>
      </c>
      <c r="B571" s="16">
        <v>1</v>
      </c>
      <c r="D571" s="16" t="str">
        <v>successful</v>
      </c>
      <c r="E571" s="16">
        <v>120</v>
      </c>
      <c r="G571" s="16" t="str">
        <v>failed</v>
      </c>
      <c r="H571" s="16">
        <v>1</v>
      </c>
    </row>
    <row r="572" spans="1:8" x14ac:dyDescent="0.45">
      <c r="A572" s="16" t="s">
        <v>8221</v>
      </c>
      <c r="B572" s="16">
        <v>1</v>
      </c>
      <c r="D572" s="16" t="str">
        <v>successful</v>
      </c>
      <c r="E572" s="16">
        <v>22</v>
      </c>
      <c r="G572" s="16" t="str">
        <v>failed</v>
      </c>
      <c r="H572" s="16">
        <v>19</v>
      </c>
    </row>
    <row r="573" spans="1:8" x14ac:dyDescent="0.45">
      <c r="A573" s="16" t="s">
        <v>8221</v>
      </c>
      <c r="B573" s="16">
        <v>2</v>
      </c>
      <c r="D573" s="16" t="str">
        <v>successful</v>
      </c>
      <c r="E573" s="16">
        <v>64</v>
      </c>
      <c r="G573" s="16" t="str">
        <v>failed</v>
      </c>
      <c r="H573" s="16">
        <v>9</v>
      </c>
    </row>
    <row r="574" spans="1:8" x14ac:dyDescent="0.45">
      <c r="A574" s="16" t="s">
        <v>8221</v>
      </c>
      <c r="B574" s="16">
        <v>0</v>
      </c>
      <c r="D574" s="16" t="str">
        <v>successful</v>
      </c>
      <c r="E574" s="16">
        <v>23</v>
      </c>
      <c r="G574" s="16" t="str">
        <v>failed</v>
      </c>
      <c r="H574" s="16">
        <v>1</v>
      </c>
    </row>
    <row r="575" spans="1:8" x14ac:dyDescent="0.45">
      <c r="A575" s="16" t="s">
        <v>8221</v>
      </c>
      <c r="B575" s="16">
        <v>9</v>
      </c>
      <c r="D575" s="16" t="str">
        <v>successful</v>
      </c>
      <c r="E575" s="16">
        <v>238</v>
      </c>
      <c r="G575" s="16" t="str">
        <v>failed</v>
      </c>
      <c r="H575" s="16">
        <v>0</v>
      </c>
    </row>
    <row r="576" spans="1:8" x14ac:dyDescent="0.45">
      <c r="A576" s="16" t="s">
        <v>8221</v>
      </c>
      <c r="B576" s="16">
        <v>4</v>
      </c>
      <c r="D576" s="16" t="str">
        <v>successful</v>
      </c>
      <c r="E576" s="16">
        <v>33</v>
      </c>
      <c r="G576" s="16" t="str">
        <v>failed</v>
      </c>
      <c r="H576" s="16">
        <v>1</v>
      </c>
    </row>
    <row r="577" spans="1:8" x14ac:dyDescent="0.45">
      <c r="A577" s="16" t="s">
        <v>8221</v>
      </c>
      <c r="B577" s="16">
        <v>4</v>
      </c>
      <c r="D577" s="16" t="str">
        <v>successful</v>
      </c>
      <c r="E577" s="16">
        <v>32</v>
      </c>
      <c r="G577" s="16" t="str">
        <v>failed</v>
      </c>
      <c r="H577" s="16">
        <v>5</v>
      </c>
    </row>
    <row r="578" spans="1:8" x14ac:dyDescent="0.45">
      <c r="A578" s="16" t="s">
        <v>8221</v>
      </c>
      <c r="B578" s="16">
        <v>1</v>
      </c>
      <c r="D578" s="16" t="str">
        <v>successful</v>
      </c>
      <c r="E578" s="16">
        <v>24</v>
      </c>
      <c r="G578" s="16" t="str">
        <v>failed</v>
      </c>
      <c r="H578" s="16">
        <v>85</v>
      </c>
    </row>
    <row r="579" spans="1:8" x14ac:dyDescent="0.45">
      <c r="A579" s="16" t="s">
        <v>8221</v>
      </c>
      <c r="B579" s="16">
        <v>1</v>
      </c>
      <c r="D579" s="16" t="str">
        <v>successful</v>
      </c>
      <c r="E579" s="16">
        <v>29</v>
      </c>
      <c r="G579" s="16" t="str">
        <v>failed</v>
      </c>
      <c r="H579" s="16">
        <v>3</v>
      </c>
    </row>
    <row r="580" spans="1:8" x14ac:dyDescent="0.45">
      <c r="A580" s="16" t="s">
        <v>8221</v>
      </c>
      <c r="B580" s="16">
        <v>7</v>
      </c>
      <c r="D580" s="16" t="str">
        <v>successful</v>
      </c>
      <c r="E580" s="16">
        <v>50</v>
      </c>
      <c r="G580" s="16" t="str">
        <v>failed</v>
      </c>
      <c r="H580" s="16">
        <v>4</v>
      </c>
    </row>
    <row r="581" spans="1:8" x14ac:dyDescent="0.45">
      <c r="A581" s="16" t="s">
        <v>8221</v>
      </c>
      <c r="B581" s="16">
        <v>5</v>
      </c>
      <c r="D581" s="16" t="str">
        <v>successful</v>
      </c>
      <c r="E581" s="16">
        <v>108</v>
      </c>
      <c r="G581" s="16" t="str">
        <v>failed</v>
      </c>
      <c r="H581" s="16">
        <v>3</v>
      </c>
    </row>
    <row r="582" spans="1:8" x14ac:dyDescent="0.45">
      <c r="A582" s="16" t="s">
        <v>8221</v>
      </c>
      <c r="B582" s="16">
        <v>1</v>
      </c>
      <c r="D582" s="16" t="str">
        <v>successful</v>
      </c>
      <c r="E582" s="16">
        <v>139</v>
      </c>
      <c r="G582" s="16" t="str">
        <v>failed</v>
      </c>
      <c r="H582" s="16">
        <v>5</v>
      </c>
    </row>
    <row r="583" spans="1:8" x14ac:dyDescent="0.45">
      <c r="A583" s="16" t="s">
        <v>8221</v>
      </c>
      <c r="B583" s="16">
        <v>0</v>
      </c>
      <c r="D583" s="16" t="str">
        <v>successful</v>
      </c>
      <c r="E583" s="16">
        <v>7</v>
      </c>
      <c r="G583" s="16" t="str">
        <v>failed</v>
      </c>
      <c r="H583" s="16">
        <v>17</v>
      </c>
    </row>
    <row r="584" spans="1:8" x14ac:dyDescent="0.45">
      <c r="A584" s="16" t="s">
        <v>8221</v>
      </c>
      <c r="B584" s="16">
        <v>0</v>
      </c>
      <c r="D584" s="16" t="str">
        <v>successful</v>
      </c>
      <c r="E584" s="16">
        <v>149</v>
      </c>
      <c r="G584" s="16" t="str">
        <v>failed</v>
      </c>
      <c r="H584" s="16">
        <v>3</v>
      </c>
    </row>
    <row r="585" spans="1:8" x14ac:dyDescent="0.45">
      <c r="A585" s="16" t="s">
        <v>8221</v>
      </c>
      <c r="B585" s="16">
        <v>1</v>
      </c>
      <c r="D585" s="16" t="str">
        <v>successful</v>
      </c>
      <c r="E585" s="16">
        <v>31</v>
      </c>
      <c r="G585" s="16" t="str">
        <v>failed</v>
      </c>
      <c r="H585" s="16">
        <v>2</v>
      </c>
    </row>
    <row r="586" spans="1:8" x14ac:dyDescent="0.45">
      <c r="A586" s="16" t="s">
        <v>8221</v>
      </c>
      <c r="B586" s="16">
        <v>2</v>
      </c>
      <c r="D586" s="16" t="str">
        <v>successful</v>
      </c>
      <c r="E586" s="16">
        <v>26</v>
      </c>
      <c r="G586" s="16" t="str">
        <v>failed</v>
      </c>
      <c r="H586" s="16">
        <v>6</v>
      </c>
    </row>
    <row r="587" spans="1:8" x14ac:dyDescent="0.45">
      <c r="A587" s="16" t="s">
        <v>8221</v>
      </c>
      <c r="B587" s="16">
        <v>0</v>
      </c>
      <c r="D587" s="16" t="str">
        <v>successful</v>
      </c>
      <c r="E587" s="16">
        <v>172</v>
      </c>
      <c r="G587" s="16" t="str">
        <v>failed</v>
      </c>
      <c r="H587" s="16">
        <v>0</v>
      </c>
    </row>
    <row r="588" spans="1:8" x14ac:dyDescent="0.45">
      <c r="A588" s="16" t="s">
        <v>8221</v>
      </c>
      <c r="B588" s="16">
        <v>4</v>
      </c>
      <c r="D588" s="16" t="str">
        <v>successful</v>
      </c>
      <c r="E588" s="16">
        <v>78</v>
      </c>
      <c r="G588" s="16" t="str">
        <v>failed</v>
      </c>
      <c r="H588" s="16">
        <v>1</v>
      </c>
    </row>
    <row r="589" spans="1:8" x14ac:dyDescent="0.45">
      <c r="A589" s="16" t="s">
        <v>8221</v>
      </c>
      <c r="B589" s="16">
        <v>7</v>
      </c>
      <c r="D589" s="16" t="str">
        <v>successful</v>
      </c>
      <c r="E589" s="16">
        <v>120</v>
      </c>
      <c r="G589" s="16" t="str">
        <v>failed</v>
      </c>
      <c r="H589" s="16">
        <v>3</v>
      </c>
    </row>
    <row r="590" spans="1:8" x14ac:dyDescent="0.45">
      <c r="A590" s="16" t="s">
        <v>8221</v>
      </c>
      <c r="B590" s="16">
        <v>2</v>
      </c>
      <c r="D590" s="16" t="str">
        <v>successful</v>
      </c>
      <c r="E590" s="16">
        <v>227</v>
      </c>
      <c r="G590" s="16" t="str">
        <v>failed</v>
      </c>
      <c r="H590" s="16">
        <v>13</v>
      </c>
    </row>
    <row r="591" spans="1:8" x14ac:dyDescent="0.45">
      <c r="A591" s="16" t="s">
        <v>8221</v>
      </c>
      <c r="B591" s="16">
        <v>1</v>
      </c>
      <c r="D591" s="16" t="str">
        <v>successful</v>
      </c>
      <c r="E591" s="16">
        <v>42</v>
      </c>
      <c r="G591" s="16" t="str">
        <v>failed</v>
      </c>
      <c r="H591" s="16">
        <v>1</v>
      </c>
    </row>
    <row r="592" spans="1:8" x14ac:dyDescent="0.45">
      <c r="A592" s="16" t="s">
        <v>8221</v>
      </c>
      <c r="B592" s="16">
        <v>9</v>
      </c>
      <c r="D592" s="16" t="str">
        <v>successful</v>
      </c>
      <c r="E592" s="16">
        <v>64</v>
      </c>
      <c r="G592" s="16" t="str">
        <v>failed</v>
      </c>
      <c r="H592" s="16">
        <v>1</v>
      </c>
    </row>
    <row r="593" spans="1:8" x14ac:dyDescent="0.45">
      <c r="A593" s="16" t="s">
        <v>8221</v>
      </c>
      <c r="B593" s="16">
        <v>2</v>
      </c>
      <c r="D593" s="16" t="str">
        <v>successful</v>
      </c>
      <c r="E593" s="16">
        <v>121</v>
      </c>
      <c r="G593" s="16" t="str">
        <v>failed</v>
      </c>
      <c r="H593" s="16">
        <v>9</v>
      </c>
    </row>
    <row r="594" spans="1:8" x14ac:dyDescent="0.45">
      <c r="A594" s="16" t="s">
        <v>8221</v>
      </c>
      <c r="B594" s="16">
        <v>1</v>
      </c>
      <c r="D594" s="16" t="str">
        <v>successful</v>
      </c>
      <c r="E594" s="16">
        <v>87</v>
      </c>
      <c r="G594" s="16" t="str">
        <v>failed</v>
      </c>
      <c r="H594" s="16">
        <v>0</v>
      </c>
    </row>
    <row r="595" spans="1:8" x14ac:dyDescent="0.45">
      <c r="A595" s="16" t="s">
        <v>8221</v>
      </c>
      <c r="B595" s="16">
        <v>7</v>
      </c>
      <c r="D595" s="16" t="str">
        <v>successful</v>
      </c>
      <c r="E595" s="16">
        <v>65</v>
      </c>
      <c r="G595" s="16" t="str">
        <v>failed</v>
      </c>
      <c r="H595" s="16">
        <v>2</v>
      </c>
    </row>
    <row r="596" spans="1:8" x14ac:dyDescent="0.45">
      <c r="A596" s="16" t="s">
        <v>8221</v>
      </c>
      <c r="B596" s="16">
        <v>2</v>
      </c>
      <c r="D596" s="16" t="str">
        <v>successful</v>
      </c>
      <c r="E596" s="16">
        <v>49</v>
      </c>
      <c r="G596" s="16" t="str">
        <v>failed</v>
      </c>
      <c r="H596" s="16">
        <v>1</v>
      </c>
    </row>
    <row r="597" spans="1:8" x14ac:dyDescent="0.45">
      <c r="A597" s="16" t="s">
        <v>8221</v>
      </c>
      <c r="B597" s="16">
        <v>8</v>
      </c>
      <c r="D597" s="16" t="str">
        <v>successful</v>
      </c>
      <c r="E597" s="16">
        <v>19</v>
      </c>
      <c r="G597" s="16" t="str">
        <v>failed</v>
      </c>
      <c r="H597" s="16">
        <v>10</v>
      </c>
    </row>
    <row r="598" spans="1:8" x14ac:dyDescent="0.45">
      <c r="A598" s="16" t="s">
        <v>8221</v>
      </c>
      <c r="B598" s="16">
        <v>2</v>
      </c>
      <c r="D598" s="16" t="str">
        <v>successful</v>
      </c>
      <c r="E598" s="16">
        <v>81</v>
      </c>
      <c r="G598" s="16" t="str">
        <v>failed</v>
      </c>
      <c r="H598" s="16">
        <v>3</v>
      </c>
    </row>
    <row r="599" spans="1:8" x14ac:dyDescent="0.45">
      <c r="A599" s="16" t="s">
        <v>8221</v>
      </c>
      <c r="B599" s="16">
        <v>2</v>
      </c>
      <c r="D599" s="16" t="str">
        <v>successful</v>
      </c>
      <c r="E599" s="16">
        <v>264</v>
      </c>
      <c r="G599" s="16" t="str">
        <v>failed</v>
      </c>
      <c r="H599" s="16">
        <v>2</v>
      </c>
    </row>
    <row r="600" spans="1:8" x14ac:dyDescent="0.45">
      <c r="A600" s="16" t="s">
        <v>8221</v>
      </c>
      <c r="B600" s="16">
        <v>7</v>
      </c>
      <c r="D600" s="16" t="str">
        <v>successful</v>
      </c>
      <c r="E600" s="16">
        <v>25</v>
      </c>
      <c r="G600" s="16" t="str">
        <v>failed</v>
      </c>
      <c r="H600" s="16">
        <v>2</v>
      </c>
    </row>
    <row r="601" spans="1:8" x14ac:dyDescent="0.45">
      <c r="A601" s="16" t="s">
        <v>8221</v>
      </c>
      <c r="B601" s="16">
        <v>2</v>
      </c>
      <c r="D601" s="16" t="str">
        <v>successful</v>
      </c>
      <c r="E601" s="16">
        <v>5</v>
      </c>
      <c r="G601" s="16" t="str">
        <v>failed</v>
      </c>
      <c r="H601" s="16">
        <v>1</v>
      </c>
    </row>
    <row r="602" spans="1:8" x14ac:dyDescent="0.45">
      <c r="A602" s="16" t="s">
        <v>8220</v>
      </c>
      <c r="B602" s="16">
        <v>1</v>
      </c>
      <c r="D602" s="16" t="str">
        <v>successful</v>
      </c>
      <c r="E602" s="16">
        <v>144</v>
      </c>
      <c r="G602" s="16" t="str">
        <v>failed</v>
      </c>
      <c r="H602" s="16">
        <v>14</v>
      </c>
    </row>
    <row r="603" spans="1:8" x14ac:dyDescent="0.45">
      <c r="A603" s="16" t="s">
        <v>8220</v>
      </c>
      <c r="B603" s="16">
        <v>6</v>
      </c>
      <c r="D603" s="16" t="str">
        <v>successful</v>
      </c>
      <c r="E603" s="16">
        <v>92</v>
      </c>
      <c r="G603" s="16" t="str">
        <v>failed</v>
      </c>
      <c r="H603" s="16">
        <v>0</v>
      </c>
    </row>
    <row r="604" spans="1:8" x14ac:dyDescent="0.45">
      <c r="A604" s="16" t="s">
        <v>8220</v>
      </c>
      <c r="B604" s="16">
        <v>0</v>
      </c>
      <c r="D604" s="16" t="str">
        <v>successful</v>
      </c>
      <c r="E604" s="16">
        <v>147</v>
      </c>
      <c r="G604" s="16" t="str">
        <v>failed</v>
      </c>
      <c r="H604" s="16">
        <v>0</v>
      </c>
    </row>
    <row r="605" spans="1:8" x14ac:dyDescent="0.45">
      <c r="A605" s="16" t="s">
        <v>8220</v>
      </c>
      <c r="B605" s="16">
        <v>13</v>
      </c>
      <c r="D605" s="16" t="str">
        <v>successful</v>
      </c>
      <c r="E605" s="16">
        <v>90</v>
      </c>
      <c r="G605" s="16" t="str">
        <v>failed</v>
      </c>
      <c r="H605" s="16">
        <v>4</v>
      </c>
    </row>
    <row r="606" spans="1:8" x14ac:dyDescent="0.45">
      <c r="A606" s="16" t="s">
        <v>8220</v>
      </c>
      <c r="B606" s="16">
        <v>0</v>
      </c>
      <c r="D606" s="16" t="str">
        <v>successful</v>
      </c>
      <c r="E606" s="16">
        <v>87</v>
      </c>
      <c r="G606" s="16" t="str">
        <v>failed</v>
      </c>
      <c r="H606" s="16">
        <v>3</v>
      </c>
    </row>
    <row r="607" spans="1:8" x14ac:dyDescent="0.45">
      <c r="A607" s="16" t="s">
        <v>8220</v>
      </c>
      <c r="B607" s="16">
        <v>8</v>
      </c>
      <c r="D607" s="16" t="str">
        <v>successful</v>
      </c>
      <c r="E607" s="16">
        <v>406</v>
      </c>
      <c r="G607" s="16" t="str">
        <v>failed</v>
      </c>
      <c r="H607" s="16">
        <v>0</v>
      </c>
    </row>
    <row r="608" spans="1:8" x14ac:dyDescent="0.45">
      <c r="A608" s="16" t="s">
        <v>8220</v>
      </c>
      <c r="B608" s="16">
        <v>1</v>
      </c>
      <c r="D608" s="16" t="str">
        <v>successful</v>
      </c>
      <c r="E608" s="16">
        <v>20</v>
      </c>
      <c r="G608" s="16" t="str">
        <v>failed</v>
      </c>
      <c r="H608" s="16">
        <v>5</v>
      </c>
    </row>
    <row r="609" spans="1:8" x14ac:dyDescent="0.45">
      <c r="A609" s="16" t="s">
        <v>8220</v>
      </c>
      <c r="B609" s="16">
        <v>0</v>
      </c>
      <c r="D609" s="16" t="str">
        <v>successful</v>
      </c>
      <c r="E609" s="16">
        <v>70</v>
      </c>
      <c r="G609" s="16" t="str">
        <v>failed</v>
      </c>
      <c r="H609" s="16">
        <v>47</v>
      </c>
    </row>
    <row r="610" spans="1:8" x14ac:dyDescent="0.45">
      <c r="A610" s="16" t="s">
        <v>8220</v>
      </c>
      <c r="B610" s="16">
        <v>5</v>
      </c>
      <c r="D610" s="16" t="str">
        <v>successful</v>
      </c>
      <c r="E610" s="16">
        <v>16</v>
      </c>
      <c r="G610" s="16" t="str">
        <v>failed</v>
      </c>
      <c r="H610" s="16">
        <v>0</v>
      </c>
    </row>
    <row r="611" spans="1:8" x14ac:dyDescent="0.45">
      <c r="A611" s="16" t="s">
        <v>8220</v>
      </c>
      <c r="B611" s="16">
        <v>1</v>
      </c>
      <c r="D611" s="16" t="str">
        <v>successful</v>
      </c>
      <c r="E611" s="16">
        <v>52</v>
      </c>
      <c r="G611" s="16" t="str">
        <v>failed</v>
      </c>
      <c r="H611" s="16">
        <v>10</v>
      </c>
    </row>
    <row r="612" spans="1:8" x14ac:dyDescent="0.45">
      <c r="A612" s="16" t="s">
        <v>8220</v>
      </c>
      <c r="B612" s="16">
        <v>0</v>
      </c>
      <c r="D612" s="16" t="str">
        <v>successful</v>
      </c>
      <c r="E612" s="16">
        <v>66</v>
      </c>
      <c r="G612" s="16" t="str">
        <v>failed</v>
      </c>
      <c r="H612" s="16">
        <v>11</v>
      </c>
    </row>
    <row r="613" spans="1:8" x14ac:dyDescent="0.45">
      <c r="A613" s="16" t="s">
        <v>8220</v>
      </c>
      <c r="B613" s="16">
        <v>0</v>
      </c>
      <c r="D613" s="16" t="str">
        <v>successful</v>
      </c>
      <c r="E613" s="16">
        <v>109</v>
      </c>
      <c r="G613" s="16" t="str">
        <v>failed</v>
      </c>
      <c r="H613" s="16">
        <v>2</v>
      </c>
    </row>
    <row r="614" spans="1:8" x14ac:dyDescent="0.45">
      <c r="A614" s="16" t="s">
        <v>8220</v>
      </c>
      <c r="B614" s="16">
        <v>0</v>
      </c>
      <c r="D614" s="16" t="str">
        <v>successful</v>
      </c>
      <c r="E614" s="16">
        <v>168</v>
      </c>
      <c r="G614" s="16" t="str">
        <v>failed</v>
      </c>
      <c r="H614" s="16">
        <v>2</v>
      </c>
    </row>
    <row r="615" spans="1:8" x14ac:dyDescent="0.45">
      <c r="A615" s="16" t="s">
        <v>8220</v>
      </c>
      <c r="B615" s="16">
        <v>121</v>
      </c>
      <c r="D615" s="16" t="str">
        <v>successful</v>
      </c>
      <c r="E615" s="16">
        <v>31</v>
      </c>
      <c r="G615" s="16" t="str">
        <v>failed</v>
      </c>
      <c r="H615" s="16">
        <v>22</v>
      </c>
    </row>
    <row r="616" spans="1:8" x14ac:dyDescent="0.45">
      <c r="A616" s="16" t="s">
        <v>8220</v>
      </c>
      <c r="B616" s="16">
        <v>0</v>
      </c>
      <c r="D616" s="16" t="str">
        <v>successful</v>
      </c>
      <c r="E616" s="16">
        <v>133</v>
      </c>
      <c r="G616" s="16" t="str">
        <v>failed</v>
      </c>
      <c r="H616" s="16">
        <v>8</v>
      </c>
    </row>
    <row r="617" spans="1:8" x14ac:dyDescent="0.45">
      <c r="A617" s="16" t="s">
        <v>8220</v>
      </c>
      <c r="B617" s="16">
        <v>0</v>
      </c>
      <c r="D617" s="16" t="str">
        <v>successful</v>
      </c>
      <c r="E617" s="16">
        <v>151</v>
      </c>
      <c r="G617" s="16" t="str">
        <v>failed</v>
      </c>
      <c r="H617" s="16">
        <v>6</v>
      </c>
    </row>
    <row r="618" spans="1:8" x14ac:dyDescent="0.45">
      <c r="A618" s="16" t="s">
        <v>8220</v>
      </c>
      <c r="B618" s="16">
        <v>0</v>
      </c>
      <c r="D618" s="16" t="str">
        <v>successful</v>
      </c>
      <c r="E618" s="16">
        <v>5</v>
      </c>
      <c r="G618" s="16" t="str">
        <v>failed</v>
      </c>
      <c r="H618" s="16">
        <v>1</v>
      </c>
    </row>
    <row r="619" spans="1:8" x14ac:dyDescent="0.45">
      <c r="A619" s="16" t="s">
        <v>8220</v>
      </c>
      <c r="B619" s="16">
        <v>3</v>
      </c>
      <c r="D619" s="16" t="str">
        <v>successful</v>
      </c>
      <c r="E619" s="16">
        <v>73</v>
      </c>
      <c r="G619" s="16" t="str">
        <v>failed</v>
      </c>
      <c r="H619" s="16">
        <v>3</v>
      </c>
    </row>
    <row r="620" spans="1:8" x14ac:dyDescent="0.45">
      <c r="A620" s="16" t="s">
        <v>8220</v>
      </c>
      <c r="B620" s="16">
        <v>0</v>
      </c>
      <c r="D620" s="16" t="str">
        <v>successful</v>
      </c>
      <c r="E620" s="16">
        <v>148</v>
      </c>
      <c r="G620" s="16" t="str">
        <v>failed</v>
      </c>
      <c r="H620" s="16">
        <v>0</v>
      </c>
    </row>
    <row r="621" spans="1:8" x14ac:dyDescent="0.45">
      <c r="A621" s="16" t="s">
        <v>8220</v>
      </c>
      <c r="B621" s="16">
        <v>1</v>
      </c>
      <c r="D621" s="16" t="str">
        <v>successful</v>
      </c>
      <c r="E621" s="16">
        <v>93</v>
      </c>
      <c r="G621" s="16" t="str">
        <v>failed</v>
      </c>
      <c r="H621" s="16">
        <v>0</v>
      </c>
    </row>
    <row r="622" spans="1:8" x14ac:dyDescent="0.45">
      <c r="A622" s="16" t="s">
        <v>8220</v>
      </c>
      <c r="B622" s="16">
        <v>1</v>
      </c>
      <c r="D622" s="16" t="str">
        <v>successful</v>
      </c>
      <c r="E622" s="16">
        <v>63</v>
      </c>
      <c r="G622" s="16" t="str">
        <v>failed</v>
      </c>
      <c r="H622" s="16">
        <v>0</v>
      </c>
    </row>
    <row r="623" spans="1:8" x14ac:dyDescent="0.45">
      <c r="A623" s="16" t="s">
        <v>8220</v>
      </c>
      <c r="B623" s="16">
        <v>3</v>
      </c>
      <c r="D623" s="16" t="str">
        <v>successful</v>
      </c>
      <c r="E623" s="16">
        <v>134</v>
      </c>
      <c r="G623" s="16" t="str">
        <v>failed</v>
      </c>
      <c r="H623" s="16">
        <v>0</v>
      </c>
    </row>
    <row r="624" spans="1:8" x14ac:dyDescent="0.45">
      <c r="A624" s="16" t="s">
        <v>8220</v>
      </c>
      <c r="B624" s="16">
        <v>9</v>
      </c>
      <c r="D624" s="16" t="str">
        <v>successful</v>
      </c>
      <c r="E624" s="16">
        <v>14</v>
      </c>
      <c r="G624" s="16" t="str">
        <v>failed</v>
      </c>
      <c r="H624" s="16">
        <v>0</v>
      </c>
    </row>
    <row r="625" spans="1:8" x14ac:dyDescent="0.45">
      <c r="A625" s="16" t="s">
        <v>8220</v>
      </c>
      <c r="B625" s="16">
        <v>0</v>
      </c>
      <c r="D625" s="16" t="str">
        <v>successful</v>
      </c>
      <c r="E625" s="16">
        <v>78</v>
      </c>
      <c r="G625" s="16" t="str">
        <v>failed</v>
      </c>
      <c r="H625" s="16">
        <v>3</v>
      </c>
    </row>
    <row r="626" spans="1:8" x14ac:dyDescent="0.45">
      <c r="A626" s="16" t="s">
        <v>8220</v>
      </c>
      <c r="B626" s="16">
        <v>0</v>
      </c>
      <c r="D626" s="16" t="str">
        <v>successful</v>
      </c>
      <c r="E626" s="16">
        <v>112</v>
      </c>
      <c r="G626" s="16" t="str">
        <v>failed</v>
      </c>
      <c r="H626" s="16">
        <v>0</v>
      </c>
    </row>
    <row r="627" spans="1:8" x14ac:dyDescent="0.45">
      <c r="A627" s="16" t="s">
        <v>8220</v>
      </c>
      <c r="B627" s="16">
        <v>0</v>
      </c>
      <c r="D627" s="16" t="str">
        <v>successful</v>
      </c>
      <c r="E627" s="16">
        <v>34</v>
      </c>
      <c r="G627" s="16" t="str">
        <v>failed</v>
      </c>
      <c r="H627" s="16">
        <v>0</v>
      </c>
    </row>
    <row r="628" spans="1:8" x14ac:dyDescent="0.45">
      <c r="A628" s="16" t="s">
        <v>8220</v>
      </c>
      <c r="B628" s="16">
        <v>39</v>
      </c>
      <c r="D628" s="16" t="str">
        <v>successful</v>
      </c>
      <c r="E628" s="16">
        <v>19</v>
      </c>
      <c r="G628" s="16" t="str">
        <v>failed</v>
      </c>
      <c r="H628" s="16">
        <v>1</v>
      </c>
    </row>
    <row r="629" spans="1:8" x14ac:dyDescent="0.45">
      <c r="A629" s="16" t="s">
        <v>8220</v>
      </c>
      <c r="B629" s="16">
        <v>1</v>
      </c>
      <c r="D629" s="16" t="str">
        <v>successful</v>
      </c>
      <c r="E629" s="16">
        <v>13</v>
      </c>
      <c r="G629" s="16" t="str">
        <v>failed</v>
      </c>
      <c r="H629" s="16">
        <v>6</v>
      </c>
    </row>
    <row r="630" spans="1:8" x14ac:dyDescent="0.45">
      <c r="A630" s="16" t="s">
        <v>8220</v>
      </c>
      <c r="B630" s="16">
        <v>0</v>
      </c>
      <c r="D630" s="16" t="str">
        <v>successful</v>
      </c>
      <c r="E630" s="16">
        <v>104</v>
      </c>
      <c r="G630" s="16" t="str">
        <v>failed</v>
      </c>
      <c r="H630" s="16">
        <v>1</v>
      </c>
    </row>
    <row r="631" spans="1:8" x14ac:dyDescent="0.45">
      <c r="A631" s="16" t="s">
        <v>8220</v>
      </c>
      <c r="B631" s="16">
        <v>3</v>
      </c>
      <c r="D631" s="16" t="str">
        <v>successful</v>
      </c>
      <c r="E631" s="16">
        <v>52</v>
      </c>
      <c r="G631" s="16" t="str">
        <v>failed</v>
      </c>
      <c r="H631" s="16">
        <v>2</v>
      </c>
    </row>
    <row r="632" spans="1:8" x14ac:dyDescent="0.45">
      <c r="A632" s="16" t="s">
        <v>8220</v>
      </c>
      <c r="B632" s="16">
        <v>1</v>
      </c>
      <c r="D632" s="16" t="str">
        <v>successful</v>
      </c>
      <c r="E632" s="16">
        <v>17</v>
      </c>
      <c r="G632" s="16" t="str">
        <v>failed</v>
      </c>
      <c r="H632" s="16">
        <v>0</v>
      </c>
    </row>
    <row r="633" spans="1:8" x14ac:dyDescent="0.45">
      <c r="A633" s="16" t="s">
        <v>8220</v>
      </c>
      <c r="B633" s="16">
        <v>9</v>
      </c>
      <c r="D633" s="16" t="str">
        <v>successful</v>
      </c>
      <c r="E633" s="16">
        <v>82</v>
      </c>
      <c r="G633" s="16" t="str">
        <v>failed</v>
      </c>
      <c r="H633" s="16">
        <v>3</v>
      </c>
    </row>
    <row r="634" spans="1:8" x14ac:dyDescent="0.45">
      <c r="A634" s="16" t="s">
        <v>8220</v>
      </c>
      <c r="B634" s="16">
        <v>0</v>
      </c>
      <c r="D634" s="16" t="str">
        <v>successful</v>
      </c>
      <c r="E634" s="16">
        <v>73</v>
      </c>
      <c r="G634" s="16" t="str">
        <v>failed</v>
      </c>
      <c r="H634" s="16">
        <v>3</v>
      </c>
    </row>
    <row r="635" spans="1:8" x14ac:dyDescent="0.45">
      <c r="A635" s="16" t="s">
        <v>8220</v>
      </c>
      <c r="B635" s="16">
        <v>25</v>
      </c>
      <c r="D635" s="16" t="str">
        <v>successful</v>
      </c>
      <c r="E635" s="16">
        <v>158</v>
      </c>
      <c r="G635" s="16" t="str">
        <v>failed</v>
      </c>
      <c r="H635" s="16">
        <v>0</v>
      </c>
    </row>
    <row r="636" spans="1:8" x14ac:dyDescent="0.45">
      <c r="A636" s="16" t="s">
        <v>8220</v>
      </c>
      <c r="B636" s="16">
        <v>1</v>
      </c>
      <c r="D636" s="16" t="str">
        <v>successful</v>
      </c>
      <c r="E636" s="16">
        <v>65</v>
      </c>
      <c r="G636" s="16" t="str">
        <v>failed</v>
      </c>
      <c r="H636" s="16">
        <v>6</v>
      </c>
    </row>
    <row r="637" spans="1:8" x14ac:dyDescent="0.45">
      <c r="A637" s="16" t="s">
        <v>8220</v>
      </c>
      <c r="B637" s="16">
        <v>1</v>
      </c>
      <c r="D637" s="16" t="str">
        <v>successful</v>
      </c>
      <c r="E637" s="16">
        <v>184</v>
      </c>
      <c r="G637" s="16" t="str">
        <v>failed</v>
      </c>
      <c r="H637" s="16">
        <v>0</v>
      </c>
    </row>
    <row r="638" spans="1:8" x14ac:dyDescent="0.45">
      <c r="A638" s="16" t="s">
        <v>8220</v>
      </c>
      <c r="B638" s="16">
        <v>1</v>
      </c>
      <c r="D638" s="16" t="str">
        <v>successful</v>
      </c>
      <c r="E638" s="16">
        <v>34</v>
      </c>
      <c r="G638" s="16" t="str">
        <v>failed</v>
      </c>
      <c r="H638" s="16">
        <v>19</v>
      </c>
    </row>
    <row r="639" spans="1:8" x14ac:dyDescent="0.45">
      <c r="A639" s="16" t="s">
        <v>8220</v>
      </c>
      <c r="B639" s="16">
        <v>0</v>
      </c>
      <c r="D639" s="16" t="str">
        <v>successful</v>
      </c>
      <c r="E639" s="16">
        <v>240</v>
      </c>
      <c r="G639" s="16" t="str">
        <v>failed</v>
      </c>
      <c r="H639" s="16">
        <v>1</v>
      </c>
    </row>
    <row r="640" spans="1:8" x14ac:dyDescent="0.45">
      <c r="A640" s="16" t="s">
        <v>8220</v>
      </c>
      <c r="B640" s="16">
        <v>6</v>
      </c>
      <c r="D640" s="16" t="str">
        <v>successful</v>
      </c>
      <c r="E640" s="16">
        <v>113</v>
      </c>
      <c r="G640" s="16" t="str">
        <v>failed</v>
      </c>
      <c r="H640" s="16">
        <v>2</v>
      </c>
    </row>
    <row r="641" spans="1:8" x14ac:dyDescent="0.45">
      <c r="A641" s="16" t="s">
        <v>8220</v>
      </c>
      <c r="B641" s="16">
        <v>1</v>
      </c>
      <c r="D641" s="16" t="str">
        <v>successful</v>
      </c>
      <c r="E641" s="16">
        <v>66</v>
      </c>
      <c r="G641" s="16" t="str">
        <v>failed</v>
      </c>
      <c r="H641" s="16">
        <v>0</v>
      </c>
    </row>
    <row r="642" spans="1:8" x14ac:dyDescent="0.45">
      <c r="A642" s="16" t="s">
        <v>8219</v>
      </c>
      <c r="B642" s="16">
        <v>2</v>
      </c>
      <c r="D642" s="16" t="str">
        <v>successful</v>
      </c>
      <c r="E642" s="16">
        <v>340</v>
      </c>
      <c r="G642" s="16" t="str">
        <v>failed</v>
      </c>
      <c r="H642" s="16">
        <v>11</v>
      </c>
    </row>
    <row r="643" spans="1:8" x14ac:dyDescent="0.45">
      <c r="A643" s="16" t="s">
        <v>8219</v>
      </c>
      <c r="B643" s="16">
        <v>315</v>
      </c>
      <c r="D643" s="16" t="str">
        <v>successful</v>
      </c>
      <c r="E643" s="16">
        <v>150</v>
      </c>
      <c r="G643" s="16" t="str">
        <v>failed</v>
      </c>
      <c r="H643" s="16">
        <v>0</v>
      </c>
    </row>
    <row r="644" spans="1:8" x14ac:dyDescent="0.45">
      <c r="A644" s="16" t="s">
        <v>8219</v>
      </c>
      <c r="B644" s="16">
        <v>2174</v>
      </c>
      <c r="D644" s="16" t="str">
        <v>successful</v>
      </c>
      <c r="E644" s="16">
        <v>25</v>
      </c>
      <c r="G644" s="16" t="str">
        <v>failed</v>
      </c>
      <c r="H644" s="16">
        <v>0</v>
      </c>
    </row>
    <row r="645" spans="1:8" x14ac:dyDescent="0.45">
      <c r="A645" s="16" t="s">
        <v>8219</v>
      </c>
      <c r="B645" s="16">
        <v>152</v>
      </c>
      <c r="D645" s="16" t="str">
        <v>successful</v>
      </c>
      <c r="E645" s="16">
        <v>234</v>
      </c>
      <c r="G645" s="16" t="str">
        <v>failed</v>
      </c>
      <c r="H645" s="16">
        <v>1</v>
      </c>
    </row>
    <row r="646" spans="1:8" x14ac:dyDescent="0.45">
      <c r="A646" s="16" t="s">
        <v>8219</v>
      </c>
      <c r="B646" s="16">
        <v>1021</v>
      </c>
      <c r="D646" s="16" t="str">
        <v>successful</v>
      </c>
      <c r="E646" s="16">
        <v>2602</v>
      </c>
      <c r="G646" s="16" t="str">
        <v>failed</v>
      </c>
      <c r="H646" s="16">
        <v>3</v>
      </c>
    </row>
    <row r="647" spans="1:8" x14ac:dyDescent="0.45">
      <c r="A647" s="16" t="s">
        <v>8219</v>
      </c>
      <c r="B647" s="16">
        <v>237</v>
      </c>
      <c r="D647" s="16" t="str">
        <v>successful</v>
      </c>
      <c r="E647" s="16">
        <v>248</v>
      </c>
      <c r="G647" s="16" t="str">
        <v>failed</v>
      </c>
      <c r="H647" s="16">
        <v>1</v>
      </c>
    </row>
    <row r="648" spans="1:8" x14ac:dyDescent="0.45">
      <c r="A648" s="16" t="s">
        <v>8219</v>
      </c>
      <c r="B648" s="16">
        <v>27</v>
      </c>
      <c r="D648" s="16" t="str">
        <v>successful</v>
      </c>
      <c r="E648" s="16">
        <v>600</v>
      </c>
      <c r="G648" s="16" t="str">
        <v>failed</v>
      </c>
      <c r="H648" s="16">
        <v>15</v>
      </c>
    </row>
    <row r="649" spans="1:8" x14ac:dyDescent="0.45">
      <c r="A649" s="16" t="s">
        <v>8219</v>
      </c>
      <c r="B649" s="16">
        <v>17</v>
      </c>
      <c r="D649" s="16" t="str">
        <v>successful</v>
      </c>
      <c r="E649" s="16">
        <v>293</v>
      </c>
      <c r="G649" s="16" t="str">
        <v>failed</v>
      </c>
      <c r="H649" s="16">
        <v>2</v>
      </c>
    </row>
    <row r="650" spans="1:8" x14ac:dyDescent="0.45">
      <c r="A650" s="16" t="s">
        <v>8219</v>
      </c>
      <c r="B650" s="16">
        <v>27</v>
      </c>
      <c r="D650" s="16" t="str">
        <v>successful</v>
      </c>
      <c r="E650" s="16">
        <v>321</v>
      </c>
      <c r="G650" s="16" t="str">
        <v>failed</v>
      </c>
      <c r="H650" s="16">
        <v>1</v>
      </c>
    </row>
    <row r="651" spans="1:8" x14ac:dyDescent="0.45">
      <c r="A651" s="16" t="s">
        <v>8219</v>
      </c>
      <c r="B651" s="16">
        <v>82</v>
      </c>
      <c r="D651" s="16" t="str">
        <v>successful</v>
      </c>
      <c r="E651" s="16">
        <v>81</v>
      </c>
      <c r="G651" s="16" t="str">
        <v>failed</v>
      </c>
      <c r="H651" s="16">
        <v>1</v>
      </c>
    </row>
    <row r="652" spans="1:8" x14ac:dyDescent="0.45">
      <c r="A652" s="16" t="s">
        <v>8219</v>
      </c>
      <c r="B652" s="16">
        <v>48</v>
      </c>
      <c r="D652" s="16" t="str">
        <v>successful</v>
      </c>
      <c r="E652" s="16">
        <v>343</v>
      </c>
      <c r="G652" s="16" t="str">
        <v>failed</v>
      </c>
      <c r="H652" s="16">
        <v>0</v>
      </c>
    </row>
    <row r="653" spans="1:8" x14ac:dyDescent="0.45">
      <c r="A653" s="16" t="s">
        <v>8219</v>
      </c>
      <c r="B653" s="16">
        <v>105</v>
      </c>
      <c r="D653" s="16" t="str">
        <v>successful</v>
      </c>
      <c r="E653" s="16">
        <v>336</v>
      </c>
      <c r="G653" s="16" t="str">
        <v>failed</v>
      </c>
      <c r="H653" s="16">
        <v>1</v>
      </c>
    </row>
    <row r="654" spans="1:8" x14ac:dyDescent="0.45">
      <c r="A654" s="16" t="s">
        <v>8219</v>
      </c>
      <c r="B654" s="16">
        <v>28</v>
      </c>
      <c r="D654" s="16" t="str">
        <v>successful</v>
      </c>
      <c r="E654" s="16">
        <v>47</v>
      </c>
      <c r="G654" s="16" t="str">
        <v>failed</v>
      </c>
      <c r="H654" s="16">
        <v>11</v>
      </c>
    </row>
    <row r="655" spans="1:8" x14ac:dyDescent="0.45">
      <c r="A655" s="16" t="s">
        <v>8219</v>
      </c>
      <c r="B655" s="16">
        <v>1107</v>
      </c>
      <c r="D655" s="16" t="str">
        <v>successful</v>
      </c>
      <c r="E655" s="16">
        <v>76</v>
      </c>
      <c r="G655" s="16" t="str">
        <v>failed</v>
      </c>
      <c r="H655" s="16">
        <v>0</v>
      </c>
    </row>
    <row r="656" spans="1:8" x14ac:dyDescent="0.45">
      <c r="A656" s="16" t="s">
        <v>8219</v>
      </c>
      <c r="B656" s="16">
        <v>1013</v>
      </c>
      <c r="D656" s="16" t="str">
        <v>successful</v>
      </c>
      <c r="E656" s="16">
        <v>441</v>
      </c>
      <c r="G656" s="16" t="str">
        <v>failed</v>
      </c>
      <c r="H656" s="16">
        <v>1</v>
      </c>
    </row>
    <row r="657" spans="1:8" x14ac:dyDescent="0.45">
      <c r="A657" s="16" t="s">
        <v>8219</v>
      </c>
      <c r="B657" s="16">
        <v>274</v>
      </c>
      <c r="D657" s="16" t="str">
        <v>successful</v>
      </c>
      <c r="E657" s="16">
        <v>916</v>
      </c>
      <c r="G657" s="16" t="str">
        <v>failed</v>
      </c>
      <c r="H657" s="16">
        <v>6</v>
      </c>
    </row>
    <row r="658" spans="1:8" x14ac:dyDescent="0.45">
      <c r="A658" s="16" t="s">
        <v>8219</v>
      </c>
      <c r="B658" s="16">
        <v>87</v>
      </c>
      <c r="D658" s="16" t="str">
        <v>successful</v>
      </c>
      <c r="E658" s="16">
        <v>369</v>
      </c>
      <c r="G658" s="16" t="str">
        <v>failed</v>
      </c>
      <c r="H658" s="16">
        <v>7</v>
      </c>
    </row>
    <row r="659" spans="1:8" x14ac:dyDescent="0.45">
      <c r="A659" s="16" t="s">
        <v>8219</v>
      </c>
      <c r="B659" s="16">
        <v>99</v>
      </c>
      <c r="D659" s="16" t="str">
        <v>successful</v>
      </c>
      <c r="E659" s="16">
        <v>20242</v>
      </c>
      <c r="G659" s="16" t="str">
        <v>failed</v>
      </c>
      <c r="H659" s="16">
        <v>0</v>
      </c>
    </row>
    <row r="660" spans="1:8" x14ac:dyDescent="0.45">
      <c r="A660" s="16" t="s">
        <v>8219</v>
      </c>
      <c r="B660" s="16">
        <v>276</v>
      </c>
      <c r="D660" s="16" t="str">
        <v>successful</v>
      </c>
      <c r="E660" s="16">
        <v>71</v>
      </c>
      <c r="G660" s="16" t="str">
        <v>failed</v>
      </c>
      <c r="H660" s="16">
        <v>16</v>
      </c>
    </row>
    <row r="661" spans="1:8" x14ac:dyDescent="0.45">
      <c r="A661" s="16" t="s">
        <v>8219</v>
      </c>
      <c r="B661" s="16">
        <v>21</v>
      </c>
      <c r="D661" s="16" t="str">
        <v>successful</v>
      </c>
      <c r="E661" s="16">
        <v>635</v>
      </c>
      <c r="G661" s="16" t="str">
        <v>failed</v>
      </c>
      <c r="H661" s="16">
        <v>0</v>
      </c>
    </row>
    <row r="662" spans="1:8" x14ac:dyDescent="0.45">
      <c r="A662" s="16" t="s">
        <v>8221</v>
      </c>
      <c r="B662" s="16">
        <v>18</v>
      </c>
      <c r="D662" s="16" t="str">
        <v>successful</v>
      </c>
      <c r="E662" s="16">
        <v>885</v>
      </c>
      <c r="G662" s="16" t="str">
        <v>failed</v>
      </c>
      <c r="H662" s="16">
        <v>0</v>
      </c>
    </row>
    <row r="663" spans="1:8" x14ac:dyDescent="0.45">
      <c r="A663" s="16" t="s">
        <v>8221</v>
      </c>
      <c r="B663" s="16">
        <v>9</v>
      </c>
      <c r="D663" s="16" t="str">
        <v>successful</v>
      </c>
      <c r="E663" s="16">
        <v>329</v>
      </c>
      <c r="G663" s="16" t="str">
        <v>failed</v>
      </c>
      <c r="H663" s="16">
        <v>0</v>
      </c>
    </row>
    <row r="664" spans="1:8" x14ac:dyDescent="0.45">
      <c r="A664" s="16" t="s">
        <v>8221</v>
      </c>
      <c r="B664" s="16">
        <v>4</v>
      </c>
      <c r="D664" s="16" t="str">
        <v>successful</v>
      </c>
      <c r="E664" s="16">
        <v>71</v>
      </c>
      <c r="G664" s="16" t="str">
        <v>failed</v>
      </c>
      <c r="H664" s="16">
        <v>12</v>
      </c>
    </row>
    <row r="665" spans="1:8" x14ac:dyDescent="0.45">
      <c r="A665" s="16" t="s">
        <v>8221</v>
      </c>
      <c r="B665" s="16">
        <v>7</v>
      </c>
      <c r="D665" s="16" t="str">
        <v>successful</v>
      </c>
      <c r="E665" s="16">
        <v>269</v>
      </c>
      <c r="G665" s="16" t="str">
        <v>failed</v>
      </c>
      <c r="H665" s="16">
        <v>1</v>
      </c>
    </row>
    <row r="666" spans="1:8" x14ac:dyDescent="0.45">
      <c r="A666" s="16" t="s">
        <v>8221</v>
      </c>
      <c r="B666" s="16">
        <v>29</v>
      </c>
      <c r="D666" s="16" t="str">
        <v>successful</v>
      </c>
      <c r="E666" s="16">
        <v>345</v>
      </c>
      <c r="G666" s="16" t="str">
        <v>failed</v>
      </c>
      <c r="H666" s="16">
        <v>3</v>
      </c>
    </row>
    <row r="667" spans="1:8" x14ac:dyDescent="0.45">
      <c r="A667" s="16" t="s">
        <v>8221</v>
      </c>
      <c r="B667" s="16">
        <v>12</v>
      </c>
      <c r="D667" s="16" t="str">
        <v>successful</v>
      </c>
      <c r="E667" s="16">
        <v>43</v>
      </c>
      <c r="G667" s="16" t="str">
        <v>failed</v>
      </c>
      <c r="H667" s="16">
        <v>1</v>
      </c>
    </row>
    <row r="668" spans="1:8" x14ac:dyDescent="0.45">
      <c r="A668" s="16" t="s">
        <v>8221</v>
      </c>
      <c r="B668" s="16">
        <v>4</v>
      </c>
      <c r="D668" s="16" t="str">
        <v>successful</v>
      </c>
      <c r="E668" s="16">
        <v>33</v>
      </c>
      <c r="G668" s="16" t="str">
        <v>failed</v>
      </c>
      <c r="H668" s="16">
        <v>4</v>
      </c>
    </row>
    <row r="669" spans="1:8" x14ac:dyDescent="0.45">
      <c r="A669" s="16" t="s">
        <v>8221</v>
      </c>
      <c r="B669" s="16">
        <v>28</v>
      </c>
      <c r="D669" s="16" t="str">
        <v>successful</v>
      </c>
      <c r="E669" s="16">
        <v>211</v>
      </c>
      <c r="G669" s="16" t="str">
        <v>failed</v>
      </c>
      <c r="H669" s="16">
        <v>1</v>
      </c>
    </row>
    <row r="670" spans="1:8" x14ac:dyDescent="0.45">
      <c r="A670" s="16" t="s">
        <v>8221</v>
      </c>
      <c r="B670" s="16">
        <v>25</v>
      </c>
      <c r="D670" s="16" t="str">
        <v>successful</v>
      </c>
      <c r="E670" s="16">
        <v>196</v>
      </c>
      <c r="G670" s="16" t="str">
        <v>failed</v>
      </c>
      <c r="H670" s="16">
        <v>3</v>
      </c>
    </row>
    <row r="671" spans="1:8" x14ac:dyDescent="0.45">
      <c r="A671" s="16" t="s">
        <v>8221</v>
      </c>
      <c r="B671" s="16">
        <v>28</v>
      </c>
      <c r="D671" s="16" t="str">
        <v>successful</v>
      </c>
      <c r="E671" s="16">
        <v>405</v>
      </c>
      <c r="G671" s="16" t="str">
        <v>failed</v>
      </c>
      <c r="H671" s="16">
        <v>1</v>
      </c>
    </row>
    <row r="672" spans="1:8" x14ac:dyDescent="0.45">
      <c r="A672" s="16" t="s">
        <v>8221</v>
      </c>
      <c r="B672" s="16">
        <v>310</v>
      </c>
      <c r="D672" s="16" t="str">
        <v>successful</v>
      </c>
      <c r="E672" s="16">
        <v>206</v>
      </c>
      <c r="G672" s="16" t="str">
        <v>failed</v>
      </c>
      <c r="H672" s="16">
        <v>0</v>
      </c>
    </row>
    <row r="673" spans="1:8" x14ac:dyDescent="0.45">
      <c r="A673" s="16" t="s">
        <v>8221</v>
      </c>
      <c r="B673" s="16">
        <v>15</v>
      </c>
      <c r="D673" s="16" t="str">
        <v>successful</v>
      </c>
      <c r="E673" s="16">
        <v>335</v>
      </c>
      <c r="G673" s="16" t="str">
        <v>failed</v>
      </c>
      <c r="H673" s="16">
        <v>12</v>
      </c>
    </row>
    <row r="674" spans="1:8" x14ac:dyDescent="0.45">
      <c r="A674" s="16" t="s">
        <v>8221</v>
      </c>
      <c r="B674" s="16">
        <v>215</v>
      </c>
      <c r="D674" s="16" t="str">
        <v>successful</v>
      </c>
      <c r="E674" s="16">
        <v>215</v>
      </c>
      <c r="G674" s="16" t="str">
        <v>failed</v>
      </c>
      <c r="H674" s="16">
        <v>0</v>
      </c>
    </row>
    <row r="675" spans="1:8" x14ac:dyDescent="0.45">
      <c r="A675" s="16" t="s">
        <v>8221</v>
      </c>
      <c r="B675" s="16">
        <v>3</v>
      </c>
      <c r="D675" s="16" t="str">
        <v>successful</v>
      </c>
      <c r="E675" s="16">
        <v>176</v>
      </c>
      <c r="G675" s="16" t="str">
        <v>failed</v>
      </c>
      <c r="H675" s="16">
        <v>1</v>
      </c>
    </row>
    <row r="676" spans="1:8" x14ac:dyDescent="0.45">
      <c r="A676" s="16" t="s">
        <v>8221</v>
      </c>
      <c r="B676" s="16">
        <v>2</v>
      </c>
      <c r="D676" s="16" t="str">
        <v>successful</v>
      </c>
      <c r="E676" s="16">
        <v>555</v>
      </c>
      <c r="G676" s="16" t="str">
        <v>failed</v>
      </c>
      <c r="H676" s="16">
        <v>0</v>
      </c>
    </row>
    <row r="677" spans="1:8" x14ac:dyDescent="0.45">
      <c r="A677" s="16" t="s">
        <v>8221</v>
      </c>
      <c r="B677" s="16">
        <v>26</v>
      </c>
      <c r="D677" s="16" t="str">
        <v>successful</v>
      </c>
      <c r="E677" s="16">
        <v>116</v>
      </c>
      <c r="G677" s="16" t="str">
        <v>failed</v>
      </c>
      <c r="H677" s="16">
        <v>0</v>
      </c>
    </row>
    <row r="678" spans="1:8" x14ac:dyDescent="0.45">
      <c r="A678" s="16" t="s">
        <v>8221</v>
      </c>
      <c r="B678" s="16">
        <v>24</v>
      </c>
      <c r="D678" s="16" t="str">
        <v>successful</v>
      </c>
      <c r="E678" s="16">
        <v>615</v>
      </c>
      <c r="G678" s="16" t="str">
        <v>failed</v>
      </c>
      <c r="H678" s="16">
        <v>2</v>
      </c>
    </row>
    <row r="679" spans="1:8" x14ac:dyDescent="0.45">
      <c r="A679" s="16" t="s">
        <v>8221</v>
      </c>
      <c r="B679" s="16">
        <v>96</v>
      </c>
      <c r="D679" s="16" t="str">
        <v>successful</v>
      </c>
      <c r="E679" s="16">
        <v>236</v>
      </c>
      <c r="G679" s="16" t="str">
        <v>failed</v>
      </c>
      <c r="H679" s="16">
        <v>92</v>
      </c>
    </row>
    <row r="680" spans="1:8" x14ac:dyDescent="0.45">
      <c r="A680" s="16" t="s">
        <v>8221</v>
      </c>
      <c r="B680" s="16">
        <v>17</v>
      </c>
      <c r="D680" s="16" t="str">
        <v>successful</v>
      </c>
      <c r="E680" s="16">
        <v>145</v>
      </c>
      <c r="G680" s="16" t="str">
        <v>failed</v>
      </c>
      <c r="H680" s="16">
        <v>0</v>
      </c>
    </row>
    <row r="681" spans="1:8" x14ac:dyDescent="0.45">
      <c r="A681" s="16" t="s">
        <v>8221</v>
      </c>
      <c r="B681" s="16">
        <v>94</v>
      </c>
      <c r="D681" s="16" t="str">
        <v>successful</v>
      </c>
      <c r="E681" s="16">
        <v>167</v>
      </c>
      <c r="G681" s="16" t="str">
        <v>failed</v>
      </c>
      <c r="H681" s="16">
        <v>3</v>
      </c>
    </row>
    <row r="682" spans="1:8" x14ac:dyDescent="0.45">
      <c r="A682" s="16" t="s">
        <v>8221</v>
      </c>
      <c r="B682" s="16">
        <v>129</v>
      </c>
      <c r="D682" s="16" t="str">
        <v>successful</v>
      </c>
      <c r="E682" s="16">
        <v>235</v>
      </c>
      <c r="G682" s="16" t="str">
        <v>failed</v>
      </c>
      <c r="H682" s="16">
        <v>10</v>
      </c>
    </row>
    <row r="683" spans="1:8" x14ac:dyDescent="0.45">
      <c r="A683" s="16" t="s">
        <v>8221</v>
      </c>
      <c r="B683" s="16">
        <v>1</v>
      </c>
      <c r="D683" s="16" t="str">
        <v>successful</v>
      </c>
      <c r="E683" s="16">
        <v>452</v>
      </c>
      <c r="G683" s="16" t="str">
        <v>failed</v>
      </c>
      <c r="H683" s="16">
        <v>7</v>
      </c>
    </row>
    <row r="684" spans="1:8" x14ac:dyDescent="0.45">
      <c r="A684" s="16" t="s">
        <v>8221</v>
      </c>
      <c r="B684" s="16">
        <v>4</v>
      </c>
      <c r="D684" s="16" t="str">
        <v>successful</v>
      </c>
      <c r="E684" s="16">
        <v>241</v>
      </c>
      <c r="G684" s="16" t="str">
        <v>failed</v>
      </c>
      <c r="H684" s="16">
        <v>3</v>
      </c>
    </row>
    <row r="685" spans="1:8" x14ac:dyDescent="0.45">
      <c r="A685" s="16" t="s">
        <v>8221</v>
      </c>
      <c r="B685" s="16">
        <v>3</v>
      </c>
      <c r="D685" s="16" t="str">
        <v>successful</v>
      </c>
      <c r="E685" s="16">
        <v>28</v>
      </c>
      <c r="G685" s="16" t="str">
        <v>failed</v>
      </c>
      <c r="H685" s="16">
        <v>0</v>
      </c>
    </row>
    <row r="686" spans="1:8" x14ac:dyDescent="0.45">
      <c r="A686" s="16" t="s">
        <v>8221</v>
      </c>
      <c r="B686" s="16">
        <v>135</v>
      </c>
      <c r="D686" s="16" t="str">
        <v>successful</v>
      </c>
      <c r="E686" s="16">
        <v>140</v>
      </c>
      <c r="G686" s="16" t="str">
        <v>failed</v>
      </c>
      <c r="H686" s="16">
        <v>1</v>
      </c>
    </row>
    <row r="687" spans="1:8" x14ac:dyDescent="0.45">
      <c r="A687" s="16" t="s">
        <v>8221</v>
      </c>
      <c r="B687" s="16">
        <v>10</v>
      </c>
      <c r="D687" s="16" t="str">
        <v>successful</v>
      </c>
      <c r="E687" s="16">
        <v>280</v>
      </c>
      <c r="G687" s="16" t="str">
        <v>failed</v>
      </c>
      <c r="H687" s="16">
        <v>0</v>
      </c>
    </row>
    <row r="688" spans="1:8" x14ac:dyDescent="0.45">
      <c r="A688" s="16" t="s">
        <v>8221</v>
      </c>
      <c r="B688" s="16">
        <v>0</v>
      </c>
      <c r="D688" s="16" t="str">
        <v>successful</v>
      </c>
      <c r="E688" s="16">
        <v>70</v>
      </c>
      <c r="G688" s="16" t="str">
        <v>failed</v>
      </c>
      <c r="H688" s="16">
        <v>9</v>
      </c>
    </row>
    <row r="689" spans="1:8" x14ac:dyDescent="0.45">
      <c r="A689" s="16" t="s">
        <v>8221</v>
      </c>
      <c r="B689" s="16">
        <v>6</v>
      </c>
      <c r="D689" s="16" t="str">
        <v>successful</v>
      </c>
      <c r="E689" s="16">
        <v>160</v>
      </c>
      <c r="G689" s="16" t="str">
        <v>failed</v>
      </c>
      <c r="H689" s="16">
        <v>2</v>
      </c>
    </row>
    <row r="690" spans="1:8" x14ac:dyDescent="0.45">
      <c r="A690" s="16" t="s">
        <v>8221</v>
      </c>
      <c r="B690" s="16">
        <v>36</v>
      </c>
      <c r="D690" s="16" t="str">
        <v>successful</v>
      </c>
      <c r="E690" s="16">
        <v>141</v>
      </c>
      <c r="G690" s="16" t="str">
        <v>failed</v>
      </c>
      <c r="H690" s="16">
        <v>1</v>
      </c>
    </row>
    <row r="691" spans="1:8" x14ac:dyDescent="0.45">
      <c r="A691" s="16" t="s">
        <v>8221</v>
      </c>
      <c r="B691" s="16">
        <v>336</v>
      </c>
      <c r="D691" s="16" t="str">
        <v>successful</v>
      </c>
      <c r="E691" s="16">
        <v>874</v>
      </c>
      <c r="G691" s="16" t="str">
        <v>failed</v>
      </c>
      <c r="H691" s="16">
        <v>2</v>
      </c>
    </row>
    <row r="692" spans="1:8" x14ac:dyDescent="0.45">
      <c r="A692" s="16" t="s">
        <v>8221</v>
      </c>
      <c r="B692" s="16">
        <v>34</v>
      </c>
      <c r="D692" s="16" t="str">
        <v>successful</v>
      </c>
      <c r="E692" s="16">
        <v>73</v>
      </c>
      <c r="G692" s="16" t="str">
        <v>failed</v>
      </c>
      <c r="H692" s="16">
        <v>11</v>
      </c>
    </row>
    <row r="693" spans="1:8" x14ac:dyDescent="0.45">
      <c r="A693" s="16" t="s">
        <v>8221</v>
      </c>
      <c r="B693" s="16">
        <v>10</v>
      </c>
      <c r="D693" s="16" t="str">
        <v>successful</v>
      </c>
      <c r="E693" s="16">
        <v>294</v>
      </c>
      <c r="G693" s="16" t="str">
        <v>failed</v>
      </c>
      <c r="H693" s="16">
        <v>0</v>
      </c>
    </row>
    <row r="694" spans="1:8" x14ac:dyDescent="0.45">
      <c r="A694" s="16" t="s">
        <v>8221</v>
      </c>
      <c r="B694" s="16">
        <v>201</v>
      </c>
      <c r="D694" s="16" t="str">
        <v>successful</v>
      </c>
      <c r="E694" s="16">
        <v>740</v>
      </c>
      <c r="G694" s="16" t="str">
        <v>failed</v>
      </c>
      <c r="H694" s="16">
        <v>0</v>
      </c>
    </row>
    <row r="695" spans="1:8" x14ac:dyDescent="0.45">
      <c r="A695" s="16" t="s">
        <v>8221</v>
      </c>
      <c r="B695" s="16">
        <v>296</v>
      </c>
      <c r="D695" s="16" t="str">
        <v>successful</v>
      </c>
      <c r="E695" s="16">
        <v>369</v>
      </c>
      <c r="G695" s="16" t="str">
        <v>failed</v>
      </c>
      <c r="H695" s="16">
        <v>9</v>
      </c>
    </row>
    <row r="696" spans="1:8" x14ac:dyDescent="0.45">
      <c r="A696" s="16" t="s">
        <v>8221</v>
      </c>
      <c r="B696" s="16">
        <v>7</v>
      </c>
      <c r="D696" s="16" t="str">
        <v>successful</v>
      </c>
      <c r="E696" s="16">
        <v>110</v>
      </c>
      <c r="G696" s="16" t="str">
        <v>failed</v>
      </c>
      <c r="H696" s="16">
        <v>0</v>
      </c>
    </row>
    <row r="697" spans="1:8" x14ac:dyDescent="0.45">
      <c r="A697" s="16" t="s">
        <v>8221</v>
      </c>
      <c r="B697" s="16">
        <v>7</v>
      </c>
      <c r="D697" s="16" t="str">
        <v>successful</v>
      </c>
      <c r="E697" s="16">
        <v>455</v>
      </c>
      <c r="G697" s="16" t="str">
        <v>failed</v>
      </c>
      <c r="H697" s="16">
        <v>4</v>
      </c>
    </row>
    <row r="698" spans="1:8" x14ac:dyDescent="0.45">
      <c r="A698" s="16" t="s">
        <v>8221</v>
      </c>
      <c r="B698" s="16">
        <v>1</v>
      </c>
      <c r="D698" s="16" t="str">
        <v>successful</v>
      </c>
      <c r="E698" s="16">
        <v>224</v>
      </c>
      <c r="G698" s="16" t="str">
        <v>failed</v>
      </c>
      <c r="H698" s="16">
        <v>1</v>
      </c>
    </row>
    <row r="699" spans="1:8" x14ac:dyDescent="0.45">
      <c r="A699" s="16" t="s">
        <v>8221</v>
      </c>
      <c r="B699" s="16">
        <v>114</v>
      </c>
      <c r="D699" s="16" t="str">
        <v>successful</v>
      </c>
      <c r="E699" s="16">
        <v>46</v>
      </c>
      <c r="G699" s="16" t="str">
        <v>failed</v>
      </c>
      <c r="H699" s="16">
        <v>2</v>
      </c>
    </row>
    <row r="700" spans="1:8" x14ac:dyDescent="0.45">
      <c r="A700" s="16" t="s">
        <v>8221</v>
      </c>
      <c r="B700" s="16">
        <v>29</v>
      </c>
      <c r="D700" s="16" t="str">
        <v>successful</v>
      </c>
      <c r="E700" s="16">
        <v>284</v>
      </c>
      <c r="G700" s="16" t="str">
        <v>failed</v>
      </c>
      <c r="H700" s="16">
        <v>0</v>
      </c>
    </row>
    <row r="701" spans="1:8" x14ac:dyDescent="0.45">
      <c r="A701" s="16" t="s">
        <v>8221</v>
      </c>
      <c r="B701" s="16">
        <v>890</v>
      </c>
      <c r="D701" s="16" t="str">
        <v>successful</v>
      </c>
      <c r="E701" s="16">
        <v>98</v>
      </c>
      <c r="G701" s="16" t="str">
        <v>failed</v>
      </c>
      <c r="H701" s="16">
        <v>1</v>
      </c>
    </row>
    <row r="702" spans="1:8" x14ac:dyDescent="0.45">
      <c r="A702" s="16" t="s">
        <v>8221</v>
      </c>
      <c r="B702" s="16">
        <v>31</v>
      </c>
      <c r="D702" s="16" t="str">
        <v>successful</v>
      </c>
      <c r="E702" s="16">
        <v>56</v>
      </c>
      <c r="G702" s="16" t="str">
        <v>failed</v>
      </c>
      <c r="H702" s="16">
        <v>17</v>
      </c>
    </row>
    <row r="703" spans="1:8" x14ac:dyDescent="0.45">
      <c r="A703" s="16" t="s">
        <v>8221</v>
      </c>
      <c r="B703" s="16">
        <v>21</v>
      </c>
      <c r="D703" s="16" t="str">
        <v>successful</v>
      </c>
      <c r="E703" s="16">
        <v>32</v>
      </c>
      <c r="G703" s="16" t="str">
        <v>failed</v>
      </c>
      <c r="H703" s="16">
        <v>2</v>
      </c>
    </row>
    <row r="704" spans="1:8" x14ac:dyDescent="0.45">
      <c r="A704" s="16" t="s">
        <v>8221</v>
      </c>
      <c r="B704" s="16">
        <v>37</v>
      </c>
      <c r="D704" s="16" t="str">
        <v>successful</v>
      </c>
      <c r="E704" s="16">
        <v>30</v>
      </c>
      <c r="G704" s="16" t="str">
        <v>failed</v>
      </c>
      <c r="H704" s="16">
        <v>3</v>
      </c>
    </row>
    <row r="705" spans="1:8" x14ac:dyDescent="0.45">
      <c r="A705" s="16" t="s">
        <v>8221</v>
      </c>
      <c r="B705" s="16">
        <v>7</v>
      </c>
      <c r="D705" s="16" t="str">
        <v>successful</v>
      </c>
      <c r="E705" s="16">
        <v>70</v>
      </c>
      <c r="G705" s="16" t="str">
        <v>failed</v>
      </c>
      <c r="H705" s="16">
        <v>41</v>
      </c>
    </row>
    <row r="706" spans="1:8" x14ac:dyDescent="0.45">
      <c r="A706" s="16" t="s">
        <v>8221</v>
      </c>
      <c r="B706" s="16">
        <v>4</v>
      </c>
      <c r="D706" s="16" t="str">
        <v>successful</v>
      </c>
      <c r="E706" s="16">
        <v>44</v>
      </c>
      <c r="G706" s="16" t="str">
        <v>failed</v>
      </c>
      <c r="H706" s="16">
        <v>2</v>
      </c>
    </row>
    <row r="707" spans="1:8" x14ac:dyDescent="0.45">
      <c r="A707" s="16" t="s">
        <v>8221</v>
      </c>
      <c r="B707" s="16">
        <v>5</v>
      </c>
      <c r="D707" s="16" t="str">
        <v>successful</v>
      </c>
      <c r="E707" s="16">
        <v>92</v>
      </c>
      <c r="G707" s="16" t="str">
        <v>failed</v>
      </c>
      <c r="H707" s="16">
        <v>3</v>
      </c>
    </row>
    <row r="708" spans="1:8" x14ac:dyDescent="0.45">
      <c r="A708" s="16" t="s">
        <v>8221</v>
      </c>
      <c r="B708" s="16">
        <v>0</v>
      </c>
      <c r="D708" s="16" t="str">
        <v>successful</v>
      </c>
      <c r="E708" s="16">
        <v>205</v>
      </c>
      <c r="G708" s="16" t="str">
        <v>failed</v>
      </c>
      <c r="H708" s="16">
        <v>8</v>
      </c>
    </row>
    <row r="709" spans="1:8" x14ac:dyDescent="0.45">
      <c r="A709" s="16" t="s">
        <v>8221</v>
      </c>
      <c r="B709" s="16">
        <v>456</v>
      </c>
      <c r="D709" s="16" t="str">
        <v>successful</v>
      </c>
      <c r="E709" s="16">
        <v>23</v>
      </c>
      <c r="G709" s="16" t="str">
        <v>failed</v>
      </c>
      <c r="H709" s="16">
        <v>0</v>
      </c>
    </row>
    <row r="710" spans="1:8" x14ac:dyDescent="0.45">
      <c r="A710" s="16" t="s">
        <v>8221</v>
      </c>
      <c r="B710" s="16">
        <v>369</v>
      </c>
      <c r="D710" s="16" t="str">
        <v>successful</v>
      </c>
      <c r="E710" s="16">
        <v>4</v>
      </c>
      <c r="G710" s="16" t="str">
        <v>failed</v>
      </c>
      <c r="H710" s="16">
        <v>1</v>
      </c>
    </row>
    <row r="711" spans="1:8" x14ac:dyDescent="0.45">
      <c r="A711" s="16" t="s">
        <v>8221</v>
      </c>
      <c r="B711" s="16">
        <v>2</v>
      </c>
      <c r="D711" s="16" t="str">
        <v>successful</v>
      </c>
      <c r="E711" s="16">
        <v>112</v>
      </c>
      <c r="G711" s="16" t="str">
        <v>failed</v>
      </c>
      <c r="H711" s="16">
        <v>3</v>
      </c>
    </row>
    <row r="712" spans="1:8" x14ac:dyDescent="0.45">
      <c r="A712" s="16" t="s">
        <v>8221</v>
      </c>
      <c r="B712" s="16">
        <v>0</v>
      </c>
      <c r="D712" s="16" t="str">
        <v>successful</v>
      </c>
      <c r="E712" s="16">
        <v>27</v>
      </c>
      <c r="G712" s="16" t="str">
        <v>failed</v>
      </c>
      <c r="H712" s="16">
        <v>4</v>
      </c>
    </row>
    <row r="713" spans="1:8" x14ac:dyDescent="0.45">
      <c r="A713" s="16" t="s">
        <v>8221</v>
      </c>
      <c r="B713" s="16">
        <v>338</v>
      </c>
      <c r="D713" s="16" t="str">
        <v>successful</v>
      </c>
      <c r="E713" s="16">
        <v>11</v>
      </c>
      <c r="G713" s="16" t="str">
        <v>failed</v>
      </c>
      <c r="H713" s="16">
        <v>9</v>
      </c>
    </row>
    <row r="714" spans="1:8" x14ac:dyDescent="0.45">
      <c r="A714" s="16" t="s">
        <v>8221</v>
      </c>
      <c r="B714" s="16">
        <v>4</v>
      </c>
      <c r="D714" s="16" t="str">
        <v>successful</v>
      </c>
      <c r="E714" s="16">
        <v>26</v>
      </c>
      <c r="G714" s="16" t="str">
        <v>failed</v>
      </c>
      <c r="H714" s="16">
        <v>16</v>
      </c>
    </row>
    <row r="715" spans="1:8" x14ac:dyDescent="0.45">
      <c r="A715" s="16" t="s">
        <v>8221</v>
      </c>
      <c r="B715" s="16">
        <v>1</v>
      </c>
      <c r="D715" s="16" t="str">
        <v>successful</v>
      </c>
      <c r="E715" s="16">
        <v>77</v>
      </c>
      <c r="G715" s="16" t="str">
        <v>failed</v>
      </c>
      <c r="H715" s="16">
        <v>1</v>
      </c>
    </row>
    <row r="716" spans="1:8" x14ac:dyDescent="0.45">
      <c r="A716" s="16" t="s">
        <v>8221</v>
      </c>
      <c r="B716" s="16">
        <v>28</v>
      </c>
      <c r="D716" s="16" t="str">
        <v>successful</v>
      </c>
      <c r="E716" s="16">
        <v>136</v>
      </c>
      <c r="G716" s="16" t="str">
        <v>failed</v>
      </c>
      <c r="H716" s="16">
        <v>7</v>
      </c>
    </row>
    <row r="717" spans="1:8" x14ac:dyDescent="0.45">
      <c r="A717" s="16" t="s">
        <v>8221</v>
      </c>
      <c r="B717" s="16">
        <v>12</v>
      </c>
      <c r="D717" s="16" t="str">
        <v>successful</v>
      </c>
      <c r="E717" s="16">
        <v>157</v>
      </c>
      <c r="G717" s="16" t="str">
        <v>failed</v>
      </c>
      <c r="H717" s="16">
        <v>0</v>
      </c>
    </row>
    <row r="718" spans="1:8" x14ac:dyDescent="0.45">
      <c r="A718" s="16" t="s">
        <v>8221</v>
      </c>
      <c r="B718" s="16">
        <v>16</v>
      </c>
      <c r="D718" s="16" t="str">
        <v>successful</v>
      </c>
      <c r="E718" s="16">
        <v>158</v>
      </c>
      <c r="G718" s="16" t="str">
        <v>failed</v>
      </c>
      <c r="H718" s="16">
        <v>0</v>
      </c>
    </row>
    <row r="719" spans="1:8" x14ac:dyDescent="0.45">
      <c r="A719" s="16" t="s">
        <v>8221</v>
      </c>
      <c r="B719" s="16">
        <v>4</v>
      </c>
      <c r="D719" s="16" t="str">
        <v>successful</v>
      </c>
      <c r="E719" s="16">
        <v>27</v>
      </c>
      <c r="G719" s="16" t="str">
        <v>failed</v>
      </c>
      <c r="H719" s="16">
        <v>0</v>
      </c>
    </row>
    <row r="720" spans="1:8" x14ac:dyDescent="0.45">
      <c r="A720" s="16" t="s">
        <v>8221</v>
      </c>
      <c r="B720" s="16">
        <v>4</v>
      </c>
      <c r="D720" s="16" t="str">
        <v>successful</v>
      </c>
      <c r="E720" s="16">
        <v>23</v>
      </c>
      <c r="G720" s="16" t="str">
        <v>failed</v>
      </c>
      <c r="H720" s="16">
        <v>0</v>
      </c>
    </row>
    <row r="721" spans="1:8" x14ac:dyDescent="0.45">
      <c r="A721" s="16" t="s">
        <v>8221</v>
      </c>
      <c r="B721" s="16">
        <v>10</v>
      </c>
      <c r="D721" s="16" t="str">
        <v>successful</v>
      </c>
      <c r="E721" s="16">
        <v>17</v>
      </c>
      <c r="G721" s="16" t="str">
        <v>failed</v>
      </c>
      <c r="H721" s="16">
        <v>0</v>
      </c>
    </row>
    <row r="722" spans="1:8" x14ac:dyDescent="0.45">
      <c r="A722" s="16" t="s">
        <v>8219</v>
      </c>
      <c r="B722" s="16">
        <v>41</v>
      </c>
      <c r="D722" s="16" t="str">
        <v>successful</v>
      </c>
      <c r="E722" s="16">
        <v>37</v>
      </c>
      <c r="G722" s="16" t="str">
        <v>failed</v>
      </c>
      <c r="H722" s="16">
        <v>1</v>
      </c>
    </row>
    <row r="723" spans="1:8" x14ac:dyDescent="0.45">
      <c r="A723" s="16" t="s">
        <v>8219</v>
      </c>
      <c r="B723" s="16">
        <v>119</v>
      </c>
      <c r="D723" s="16" t="str">
        <v>successful</v>
      </c>
      <c r="E723" s="16">
        <v>65</v>
      </c>
      <c r="G723" s="16" t="str">
        <v>failed</v>
      </c>
      <c r="H723" s="16">
        <v>2</v>
      </c>
    </row>
    <row r="724" spans="1:8" x14ac:dyDescent="0.45">
      <c r="A724" s="16" t="s">
        <v>8219</v>
      </c>
      <c r="B724" s="16">
        <v>153</v>
      </c>
      <c r="D724" s="16" t="str">
        <v>successful</v>
      </c>
      <c r="E724" s="16">
        <v>18</v>
      </c>
      <c r="G724" s="16" t="str">
        <v>failed</v>
      </c>
      <c r="H724" s="16">
        <v>1</v>
      </c>
    </row>
    <row r="725" spans="1:8" x14ac:dyDescent="0.45">
      <c r="A725" s="16" t="s">
        <v>8219</v>
      </c>
      <c r="B725" s="16">
        <v>100</v>
      </c>
      <c r="D725" s="16" t="str">
        <v>successful</v>
      </c>
      <c r="E725" s="16">
        <v>25</v>
      </c>
      <c r="G725" s="16" t="str">
        <v>failed</v>
      </c>
      <c r="H725" s="16">
        <v>15</v>
      </c>
    </row>
    <row r="726" spans="1:8" x14ac:dyDescent="0.45">
      <c r="A726" s="16" t="s">
        <v>8219</v>
      </c>
      <c r="B726" s="16">
        <v>143</v>
      </c>
      <c r="D726" s="16" t="str">
        <v>successful</v>
      </c>
      <c r="E726" s="16">
        <v>104</v>
      </c>
      <c r="G726" s="16" t="str">
        <v>failed</v>
      </c>
      <c r="H726" s="16">
        <v>1</v>
      </c>
    </row>
    <row r="727" spans="1:8" x14ac:dyDescent="0.45">
      <c r="A727" s="16" t="s">
        <v>8219</v>
      </c>
      <c r="B727" s="16">
        <v>140</v>
      </c>
      <c r="D727" s="16" t="str">
        <v>successful</v>
      </c>
      <c r="E727" s="16">
        <v>108</v>
      </c>
      <c r="G727" s="16" t="str">
        <v>failed</v>
      </c>
      <c r="H727" s="16">
        <v>1</v>
      </c>
    </row>
    <row r="728" spans="1:8" x14ac:dyDescent="0.45">
      <c r="A728" s="16" t="s">
        <v>8219</v>
      </c>
      <c r="B728" s="16">
        <v>35</v>
      </c>
      <c r="D728" s="16" t="str">
        <v>successful</v>
      </c>
      <c r="E728" s="16">
        <v>38</v>
      </c>
      <c r="G728" s="16" t="str">
        <v>failed</v>
      </c>
      <c r="H728" s="16">
        <v>0</v>
      </c>
    </row>
    <row r="729" spans="1:8" x14ac:dyDescent="0.45">
      <c r="A729" s="16" t="s">
        <v>8219</v>
      </c>
      <c r="B729" s="16">
        <v>149</v>
      </c>
      <c r="D729" s="16" t="str">
        <v>successful</v>
      </c>
      <c r="E729" s="16">
        <v>88</v>
      </c>
      <c r="G729" s="16" t="str">
        <v>failed</v>
      </c>
      <c r="H729" s="16">
        <v>39</v>
      </c>
    </row>
    <row r="730" spans="1:8" x14ac:dyDescent="0.45">
      <c r="A730" s="16" t="s">
        <v>8219</v>
      </c>
      <c r="B730" s="16">
        <v>130</v>
      </c>
      <c r="D730" s="16" t="str">
        <v>successful</v>
      </c>
      <c r="E730" s="16">
        <v>82</v>
      </c>
      <c r="G730" s="16" t="str">
        <v>failed</v>
      </c>
      <c r="H730" s="16">
        <v>103</v>
      </c>
    </row>
    <row r="731" spans="1:8" x14ac:dyDescent="0.45">
      <c r="A731" s="16" t="s">
        <v>8219</v>
      </c>
      <c r="B731" s="16">
        <v>120</v>
      </c>
      <c r="D731" s="16" t="str">
        <v>successful</v>
      </c>
      <c r="E731" s="16">
        <v>126</v>
      </c>
      <c r="G731" s="16" t="str">
        <v>failed</v>
      </c>
      <c r="H731" s="16">
        <v>0</v>
      </c>
    </row>
    <row r="732" spans="1:8" x14ac:dyDescent="0.45">
      <c r="A732" s="16" t="s">
        <v>8219</v>
      </c>
      <c r="B732" s="16">
        <v>265</v>
      </c>
      <c r="D732" s="16" t="str">
        <v>successful</v>
      </c>
      <c r="E732" s="16">
        <v>133</v>
      </c>
      <c r="G732" s="16" t="str">
        <v>failed</v>
      </c>
      <c r="H732" s="16">
        <v>39</v>
      </c>
    </row>
    <row r="733" spans="1:8" x14ac:dyDescent="0.45">
      <c r="A733" s="16" t="s">
        <v>8219</v>
      </c>
      <c r="B733" s="16">
        <v>71</v>
      </c>
      <c r="D733" s="16" t="str">
        <v>successful</v>
      </c>
      <c r="E733" s="16">
        <v>47</v>
      </c>
      <c r="G733" s="16" t="str">
        <v>failed</v>
      </c>
      <c r="H733" s="16">
        <v>15</v>
      </c>
    </row>
    <row r="734" spans="1:8" x14ac:dyDescent="0.45">
      <c r="A734" s="16" t="s">
        <v>8219</v>
      </c>
      <c r="B734" s="16">
        <v>13</v>
      </c>
      <c r="D734" s="16" t="str">
        <v>successful</v>
      </c>
      <c r="E734" s="16">
        <v>58</v>
      </c>
      <c r="G734" s="16" t="str">
        <v>failed</v>
      </c>
      <c r="H734" s="16">
        <v>22</v>
      </c>
    </row>
    <row r="735" spans="1:8" x14ac:dyDescent="0.45">
      <c r="A735" s="16" t="s">
        <v>8219</v>
      </c>
      <c r="B735" s="16">
        <v>169</v>
      </c>
      <c r="D735" s="16" t="str">
        <v>successful</v>
      </c>
      <c r="E735" s="16">
        <v>32</v>
      </c>
      <c r="G735" s="16" t="str">
        <v>failed</v>
      </c>
      <c r="H735" s="16">
        <v>92</v>
      </c>
    </row>
    <row r="736" spans="1:8" x14ac:dyDescent="0.45">
      <c r="A736" s="16" t="s">
        <v>8219</v>
      </c>
      <c r="B736" s="16">
        <v>57</v>
      </c>
      <c r="D736" s="16" t="str">
        <v>successful</v>
      </c>
      <c r="E736" s="16">
        <v>37</v>
      </c>
      <c r="G736" s="16" t="str">
        <v>failed</v>
      </c>
      <c r="H736" s="16">
        <v>25</v>
      </c>
    </row>
    <row r="737" spans="1:8" x14ac:dyDescent="0.45">
      <c r="A737" s="16" t="s">
        <v>8219</v>
      </c>
      <c r="B737" s="16">
        <v>229</v>
      </c>
      <c r="D737" s="16" t="str">
        <v>successful</v>
      </c>
      <c r="E737" s="16">
        <v>87</v>
      </c>
      <c r="G737" s="16" t="str">
        <v>failed</v>
      </c>
      <c r="H737" s="16">
        <v>19</v>
      </c>
    </row>
    <row r="738" spans="1:8" x14ac:dyDescent="0.45">
      <c r="A738" s="16" t="s">
        <v>8219</v>
      </c>
      <c r="B738" s="16">
        <v>108</v>
      </c>
      <c r="D738" s="16" t="str">
        <v>successful</v>
      </c>
      <c r="E738" s="16">
        <v>15</v>
      </c>
      <c r="G738" s="16" t="str">
        <v>failed</v>
      </c>
      <c r="H738" s="16">
        <v>19</v>
      </c>
    </row>
    <row r="739" spans="1:8" x14ac:dyDescent="0.45">
      <c r="A739" s="16" t="s">
        <v>8219</v>
      </c>
      <c r="B739" s="16">
        <v>108</v>
      </c>
      <c r="D739" s="16" t="str">
        <v>successful</v>
      </c>
      <c r="E739" s="16">
        <v>27</v>
      </c>
      <c r="G739" s="16" t="str">
        <v>failed</v>
      </c>
      <c r="H739" s="16">
        <v>13</v>
      </c>
    </row>
    <row r="740" spans="1:8" x14ac:dyDescent="0.45">
      <c r="A740" s="16" t="s">
        <v>8219</v>
      </c>
      <c r="B740" s="16">
        <v>41</v>
      </c>
      <c r="D740" s="16" t="str">
        <v>successful</v>
      </c>
      <c r="E740" s="16">
        <v>19</v>
      </c>
      <c r="G740" s="16" t="str">
        <v>failed</v>
      </c>
      <c r="H740" s="16">
        <v>124</v>
      </c>
    </row>
    <row r="741" spans="1:8" x14ac:dyDescent="0.45">
      <c r="A741" s="16" t="s">
        <v>8219</v>
      </c>
      <c r="B741" s="16">
        <v>139</v>
      </c>
      <c r="D741" s="16" t="str">
        <v>successful</v>
      </c>
      <c r="E741" s="16">
        <v>17</v>
      </c>
      <c r="G741" s="16" t="str">
        <v>failed</v>
      </c>
      <c r="H741" s="16">
        <v>4</v>
      </c>
    </row>
    <row r="742" spans="1:8" x14ac:dyDescent="0.45">
      <c r="A742" s="16" t="s">
        <v>8219</v>
      </c>
      <c r="B742" s="16">
        <v>19</v>
      </c>
      <c r="D742" s="16" t="str">
        <v>successful</v>
      </c>
      <c r="E742" s="16">
        <v>26</v>
      </c>
      <c r="G742" s="16" t="str">
        <v>failed</v>
      </c>
      <c r="H742" s="16">
        <v>10</v>
      </c>
    </row>
    <row r="743" spans="1:8" x14ac:dyDescent="0.45">
      <c r="A743" s="16" t="s">
        <v>8219</v>
      </c>
      <c r="B743" s="16">
        <v>94</v>
      </c>
      <c r="D743" s="16" t="str">
        <v>successful</v>
      </c>
      <c r="E743" s="16">
        <v>28</v>
      </c>
      <c r="G743" s="16" t="str">
        <v>failed</v>
      </c>
      <c r="H743" s="16">
        <v>15</v>
      </c>
    </row>
    <row r="744" spans="1:8" x14ac:dyDescent="0.45">
      <c r="A744" s="16" t="s">
        <v>8219</v>
      </c>
      <c r="B744" s="16">
        <v>23</v>
      </c>
      <c r="D744" s="16" t="str">
        <v>successful</v>
      </c>
      <c r="E744" s="16">
        <v>37</v>
      </c>
      <c r="G744" s="16" t="str">
        <v>failed</v>
      </c>
      <c r="H744" s="16">
        <v>38</v>
      </c>
    </row>
    <row r="745" spans="1:8" x14ac:dyDescent="0.45">
      <c r="A745" s="16" t="s">
        <v>8219</v>
      </c>
      <c r="B745" s="16">
        <v>15</v>
      </c>
      <c r="D745" s="16" t="str">
        <v>successful</v>
      </c>
      <c r="E745" s="16">
        <v>128</v>
      </c>
      <c r="G745" s="16" t="str">
        <v>failed</v>
      </c>
      <c r="H745" s="16">
        <v>152</v>
      </c>
    </row>
    <row r="746" spans="1:8" x14ac:dyDescent="0.45">
      <c r="A746" s="16" t="s">
        <v>8219</v>
      </c>
      <c r="B746" s="16">
        <v>62</v>
      </c>
      <c r="D746" s="16" t="str">
        <v>successful</v>
      </c>
      <c r="E746" s="16">
        <v>10</v>
      </c>
      <c r="G746" s="16" t="str">
        <v>failed</v>
      </c>
      <c r="H746" s="16">
        <v>24</v>
      </c>
    </row>
    <row r="747" spans="1:8" x14ac:dyDescent="0.45">
      <c r="A747" s="16" t="s">
        <v>8219</v>
      </c>
      <c r="B747" s="16">
        <v>74</v>
      </c>
      <c r="D747" s="16" t="str">
        <v>successful</v>
      </c>
      <c r="E747" s="16">
        <v>83</v>
      </c>
      <c r="G747" s="16" t="str">
        <v>failed</v>
      </c>
      <c r="H747" s="16">
        <v>76</v>
      </c>
    </row>
    <row r="748" spans="1:8" x14ac:dyDescent="0.45">
      <c r="A748" s="16" t="s">
        <v>8219</v>
      </c>
      <c r="B748" s="16">
        <v>97</v>
      </c>
      <c r="D748" s="16" t="str">
        <v>successful</v>
      </c>
      <c r="E748" s="16">
        <v>46</v>
      </c>
      <c r="G748" s="16" t="str">
        <v>failed</v>
      </c>
      <c r="H748" s="16">
        <v>185</v>
      </c>
    </row>
    <row r="749" spans="1:8" x14ac:dyDescent="0.45">
      <c r="A749" s="16" t="s">
        <v>8219</v>
      </c>
      <c r="B749" s="16">
        <v>55</v>
      </c>
      <c r="D749" s="16" t="str">
        <v>successful</v>
      </c>
      <c r="E749" s="16">
        <v>90</v>
      </c>
      <c r="G749" s="16" t="str">
        <v>failed</v>
      </c>
      <c r="H749" s="16">
        <v>33</v>
      </c>
    </row>
    <row r="750" spans="1:8" x14ac:dyDescent="0.45">
      <c r="A750" s="16" t="s">
        <v>8219</v>
      </c>
      <c r="B750" s="16">
        <v>44</v>
      </c>
      <c r="D750" s="16" t="str">
        <v>successful</v>
      </c>
      <c r="E750" s="16">
        <v>81</v>
      </c>
      <c r="G750" s="16" t="str">
        <v>failed</v>
      </c>
      <c r="H750" s="16">
        <v>108</v>
      </c>
    </row>
    <row r="751" spans="1:8" x14ac:dyDescent="0.45">
      <c r="A751" s="16" t="s">
        <v>8219</v>
      </c>
      <c r="B751" s="16">
        <v>110</v>
      </c>
      <c r="D751" s="16" t="str">
        <v>successful</v>
      </c>
      <c r="E751" s="16">
        <v>32</v>
      </c>
      <c r="G751" s="16" t="str">
        <v>failed</v>
      </c>
      <c r="H751" s="16">
        <v>29</v>
      </c>
    </row>
    <row r="752" spans="1:8" x14ac:dyDescent="0.45">
      <c r="A752" s="16" t="s">
        <v>8219</v>
      </c>
      <c r="B752" s="16">
        <v>59</v>
      </c>
      <c r="D752" s="16" t="str">
        <v>successful</v>
      </c>
      <c r="E752" s="16">
        <v>20</v>
      </c>
      <c r="G752" s="16" t="str">
        <v>failed</v>
      </c>
      <c r="H752" s="16">
        <v>24</v>
      </c>
    </row>
    <row r="753" spans="1:8" x14ac:dyDescent="0.45">
      <c r="A753" s="16" t="s">
        <v>8219</v>
      </c>
      <c r="B753" s="16">
        <v>62</v>
      </c>
      <c r="D753" s="16" t="str">
        <v>successful</v>
      </c>
      <c r="E753" s="16">
        <v>70</v>
      </c>
      <c r="G753" s="16" t="str">
        <v>failed</v>
      </c>
      <c r="H753" s="16">
        <v>4</v>
      </c>
    </row>
    <row r="754" spans="1:8" x14ac:dyDescent="0.45">
      <c r="A754" s="16" t="s">
        <v>8219</v>
      </c>
      <c r="B754" s="16">
        <v>105</v>
      </c>
      <c r="D754" s="16" t="str">
        <v>successful</v>
      </c>
      <c r="E754" s="16">
        <v>168</v>
      </c>
      <c r="G754" s="16" t="str">
        <v>failed</v>
      </c>
      <c r="H754" s="16">
        <v>4</v>
      </c>
    </row>
    <row r="755" spans="1:8" x14ac:dyDescent="0.45">
      <c r="A755" s="16" t="s">
        <v>8219</v>
      </c>
      <c r="B755" s="16">
        <v>26</v>
      </c>
      <c r="D755" s="16" t="str">
        <v>successful</v>
      </c>
      <c r="E755" s="16">
        <v>34</v>
      </c>
      <c r="G755" s="16" t="str">
        <v>failed</v>
      </c>
      <c r="H755" s="16">
        <v>15</v>
      </c>
    </row>
    <row r="756" spans="1:8" x14ac:dyDescent="0.45">
      <c r="A756" s="16" t="s">
        <v>8219</v>
      </c>
      <c r="B756" s="16">
        <v>49</v>
      </c>
      <c r="D756" s="16" t="str">
        <v>successful</v>
      </c>
      <c r="E756" s="16">
        <v>48</v>
      </c>
      <c r="G756" s="16" t="str">
        <v>failed</v>
      </c>
      <c r="H756" s="16">
        <v>4</v>
      </c>
    </row>
    <row r="757" spans="1:8" x14ac:dyDescent="0.45">
      <c r="A757" s="16" t="s">
        <v>8219</v>
      </c>
      <c r="B757" s="16">
        <v>68</v>
      </c>
      <c r="D757" s="16" t="str">
        <v>successful</v>
      </c>
      <c r="E757" s="16">
        <v>48</v>
      </c>
      <c r="G757" s="16" t="str">
        <v>failed</v>
      </c>
      <c r="H757" s="16">
        <v>139</v>
      </c>
    </row>
    <row r="758" spans="1:8" x14ac:dyDescent="0.45">
      <c r="A758" s="16" t="s">
        <v>8219</v>
      </c>
      <c r="B758" s="16">
        <v>22</v>
      </c>
      <c r="D758" s="16" t="str">
        <v>successful</v>
      </c>
      <c r="E758" s="16">
        <v>221</v>
      </c>
      <c r="G758" s="16" t="str">
        <v>failed</v>
      </c>
      <c r="H758" s="16">
        <v>2</v>
      </c>
    </row>
    <row r="759" spans="1:8" x14ac:dyDescent="0.45">
      <c r="A759" s="16" t="s">
        <v>8219</v>
      </c>
      <c r="B759" s="16">
        <v>18</v>
      </c>
      <c r="D759" s="16" t="str">
        <v>successful</v>
      </c>
      <c r="E759" s="16">
        <v>107</v>
      </c>
      <c r="G759" s="16" t="str">
        <v>failed</v>
      </c>
      <c r="H759" s="16">
        <v>18</v>
      </c>
    </row>
    <row r="760" spans="1:8" x14ac:dyDescent="0.45">
      <c r="A760" s="16" t="s">
        <v>8219</v>
      </c>
      <c r="B760" s="16">
        <v>19</v>
      </c>
      <c r="D760" s="16" t="str">
        <v>successful</v>
      </c>
      <c r="E760" s="16">
        <v>45</v>
      </c>
      <c r="G760" s="16" t="str">
        <v>failed</v>
      </c>
      <c r="H760" s="16">
        <v>81</v>
      </c>
    </row>
    <row r="761" spans="1:8" x14ac:dyDescent="0.45">
      <c r="A761" s="16" t="s">
        <v>8219</v>
      </c>
      <c r="B761" s="16">
        <v>99</v>
      </c>
      <c r="D761" s="16" t="str">
        <v>successful</v>
      </c>
      <c r="E761" s="16">
        <v>36</v>
      </c>
      <c r="G761" s="16" t="str">
        <v>failed</v>
      </c>
      <c r="H761" s="16">
        <v>86</v>
      </c>
    </row>
    <row r="762" spans="1:8" x14ac:dyDescent="0.45">
      <c r="A762" s="16" t="s">
        <v>8221</v>
      </c>
      <c r="B762" s="16">
        <v>0</v>
      </c>
      <c r="D762" s="16" t="str">
        <v>successful</v>
      </c>
      <c r="E762" s="16">
        <v>101</v>
      </c>
      <c r="G762" s="16" t="str">
        <v>failed</v>
      </c>
      <c r="H762" s="16">
        <v>140</v>
      </c>
    </row>
    <row r="763" spans="1:8" x14ac:dyDescent="0.45">
      <c r="A763" s="16" t="s">
        <v>8221</v>
      </c>
      <c r="B763" s="16">
        <v>6</v>
      </c>
      <c r="D763" s="16" t="str">
        <v>successful</v>
      </c>
      <c r="E763" s="16">
        <v>62</v>
      </c>
      <c r="G763" s="16" t="str">
        <v>failed</v>
      </c>
      <c r="H763" s="16">
        <v>37</v>
      </c>
    </row>
    <row r="764" spans="1:8" x14ac:dyDescent="0.45">
      <c r="A764" s="16" t="s">
        <v>8221</v>
      </c>
      <c r="B764" s="16">
        <v>0</v>
      </c>
      <c r="D764" s="16" t="str">
        <v>successful</v>
      </c>
      <c r="E764" s="16">
        <v>32</v>
      </c>
      <c r="G764" s="16" t="str">
        <v>failed</v>
      </c>
      <c r="H764" s="16">
        <v>6</v>
      </c>
    </row>
    <row r="765" spans="1:8" x14ac:dyDescent="0.45">
      <c r="A765" s="16" t="s">
        <v>8221</v>
      </c>
      <c r="B765" s="16">
        <v>1</v>
      </c>
      <c r="D765" s="16" t="str">
        <v>successful</v>
      </c>
      <c r="E765" s="16">
        <v>89</v>
      </c>
      <c r="G765" s="16" t="str">
        <v>failed</v>
      </c>
      <c r="H765" s="16">
        <v>113</v>
      </c>
    </row>
    <row r="766" spans="1:8" x14ac:dyDescent="0.45">
      <c r="A766" s="16" t="s">
        <v>8221</v>
      </c>
      <c r="B766" s="16">
        <v>0</v>
      </c>
      <c r="D766" s="16" t="str">
        <v>successful</v>
      </c>
      <c r="E766" s="16">
        <v>93</v>
      </c>
      <c r="G766" s="16" t="str">
        <v>failed</v>
      </c>
      <c r="H766" s="16">
        <v>37</v>
      </c>
    </row>
    <row r="767" spans="1:8" x14ac:dyDescent="0.45">
      <c r="A767" s="16" t="s">
        <v>8221</v>
      </c>
      <c r="B767" s="16">
        <v>44</v>
      </c>
      <c r="D767" s="16" t="str">
        <v>successful</v>
      </c>
      <c r="E767" s="16">
        <v>98</v>
      </c>
      <c r="G767" s="16" t="str">
        <v>failed</v>
      </c>
      <c r="H767" s="16">
        <v>18</v>
      </c>
    </row>
    <row r="768" spans="1:8" x14ac:dyDescent="0.45">
      <c r="A768" s="16" t="s">
        <v>8221</v>
      </c>
      <c r="B768" s="16">
        <v>0</v>
      </c>
      <c r="D768" s="16" t="str">
        <v>successful</v>
      </c>
      <c r="E768" s="16">
        <v>82</v>
      </c>
      <c r="G768" s="16" t="str">
        <v>failed</v>
      </c>
      <c r="H768" s="16">
        <v>75</v>
      </c>
    </row>
    <row r="769" spans="1:8" x14ac:dyDescent="0.45">
      <c r="A769" s="16" t="s">
        <v>8221</v>
      </c>
      <c r="B769" s="16">
        <v>3</v>
      </c>
      <c r="D769" s="16" t="str">
        <v>successful</v>
      </c>
      <c r="E769" s="16">
        <v>116</v>
      </c>
      <c r="G769" s="16" t="str">
        <v>failed</v>
      </c>
      <c r="H769" s="16">
        <v>52</v>
      </c>
    </row>
    <row r="770" spans="1:8" x14ac:dyDescent="0.45">
      <c r="A770" s="16" t="s">
        <v>8221</v>
      </c>
      <c r="B770" s="16">
        <v>0</v>
      </c>
      <c r="D770" s="16" t="str">
        <v>successful</v>
      </c>
      <c r="E770" s="16">
        <v>52</v>
      </c>
      <c r="G770" s="16" t="str">
        <v>failed</v>
      </c>
      <c r="H770" s="16">
        <v>122</v>
      </c>
    </row>
    <row r="771" spans="1:8" x14ac:dyDescent="0.45">
      <c r="A771" s="16" t="s">
        <v>8221</v>
      </c>
      <c r="B771" s="16">
        <v>52</v>
      </c>
      <c r="D771" s="16" t="str">
        <v>successful</v>
      </c>
      <c r="E771" s="16">
        <v>23</v>
      </c>
      <c r="G771" s="16" t="str">
        <v>failed</v>
      </c>
      <c r="H771" s="16">
        <v>8</v>
      </c>
    </row>
    <row r="772" spans="1:8" x14ac:dyDescent="0.45">
      <c r="A772" s="16" t="s">
        <v>8221</v>
      </c>
      <c r="B772" s="16">
        <v>0</v>
      </c>
      <c r="D772" s="16" t="str">
        <v>successful</v>
      </c>
      <c r="E772" s="16">
        <v>77</v>
      </c>
      <c r="G772" s="16" t="str">
        <v>failed</v>
      </c>
      <c r="H772" s="16">
        <v>8</v>
      </c>
    </row>
    <row r="773" spans="1:8" x14ac:dyDescent="0.45">
      <c r="A773" s="16" t="s">
        <v>8221</v>
      </c>
      <c r="B773" s="16">
        <v>1</v>
      </c>
      <c r="D773" s="16" t="str">
        <v>successful</v>
      </c>
      <c r="E773" s="16">
        <v>49</v>
      </c>
      <c r="G773" s="16" t="str">
        <v>failed</v>
      </c>
      <c r="H773" s="16">
        <v>96</v>
      </c>
    </row>
    <row r="774" spans="1:8" x14ac:dyDescent="0.45">
      <c r="A774" s="16" t="s">
        <v>8221</v>
      </c>
      <c r="B774" s="16">
        <v>1</v>
      </c>
      <c r="D774" s="16" t="str">
        <v>successful</v>
      </c>
      <c r="E774" s="16">
        <v>59</v>
      </c>
      <c r="G774" s="16" t="str">
        <v>failed</v>
      </c>
      <c r="H774" s="16">
        <v>9</v>
      </c>
    </row>
    <row r="775" spans="1:8" x14ac:dyDescent="0.45">
      <c r="A775" s="16" t="s">
        <v>8221</v>
      </c>
      <c r="B775" s="16">
        <v>2</v>
      </c>
      <c r="D775" s="16" t="str">
        <v>successful</v>
      </c>
      <c r="E775" s="16">
        <v>113</v>
      </c>
      <c r="G775" s="16" t="str">
        <v>failed</v>
      </c>
      <c r="H775" s="16">
        <v>2</v>
      </c>
    </row>
    <row r="776" spans="1:8" x14ac:dyDescent="0.45">
      <c r="A776" s="16" t="s">
        <v>8221</v>
      </c>
      <c r="B776" s="16">
        <v>9</v>
      </c>
      <c r="D776" s="16" t="str">
        <v>successful</v>
      </c>
      <c r="E776" s="16">
        <v>34</v>
      </c>
      <c r="G776" s="16" t="str">
        <v>failed</v>
      </c>
      <c r="H776" s="16">
        <v>26</v>
      </c>
    </row>
    <row r="777" spans="1:8" x14ac:dyDescent="0.45">
      <c r="A777" s="16" t="s">
        <v>8221</v>
      </c>
      <c r="B777" s="16">
        <v>5</v>
      </c>
      <c r="D777" s="16" t="str">
        <v>successful</v>
      </c>
      <c r="E777" s="16">
        <v>42</v>
      </c>
      <c r="G777" s="16" t="str">
        <v>failed</v>
      </c>
      <c r="H777" s="16">
        <v>23</v>
      </c>
    </row>
    <row r="778" spans="1:8" x14ac:dyDescent="0.45">
      <c r="A778" s="16" t="s">
        <v>8221</v>
      </c>
      <c r="B778" s="16">
        <v>57</v>
      </c>
      <c r="D778" s="16" t="str">
        <v>successful</v>
      </c>
      <c r="E778" s="16">
        <v>42</v>
      </c>
      <c r="G778" s="16" t="str">
        <v>failed</v>
      </c>
      <c r="H778" s="16">
        <v>0</v>
      </c>
    </row>
    <row r="779" spans="1:8" x14ac:dyDescent="0.45">
      <c r="A779" s="16" t="s">
        <v>8221</v>
      </c>
      <c r="B779" s="16">
        <v>3</v>
      </c>
      <c r="D779" s="16" t="str">
        <v>successful</v>
      </c>
      <c r="E779" s="16">
        <v>49</v>
      </c>
      <c r="G779" s="16" t="str">
        <v>failed</v>
      </c>
      <c r="H779" s="16">
        <v>140</v>
      </c>
    </row>
    <row r="780" spans="1:8" x14ac:dyDescent="0.45">
      <c r="A780" s="16" t="s">
        <v>8221</v>
      </c>
      <c r="B780" s="16">
        <v>1</v>
      </c>
      <c r="D780" s="16" t="str">
        <v>successful</v>
      </c>
      <c r="E780" s="16">
        <v>56</v>
      </c>
      <c r="G780" s="16" t="str">
        <v>failed</v>
      </c>
      <c r="H780" s="16">
        <v>0</v>
      </c>
    </row>
    <row r="781" spans="1:8" x14ac:dyDescent="0.45">
      <c r="A781" s="16" t="s">
        <v>8221</v>
      </c>
      <c r="B781" s="16">
        <v>6</v>
      </c>
      <c r="D781" s="16" t="str">
        <v>successful</v>
      </c>
      <c r="E781" s="16">
        <v>25</v>
      </c>
      <c r="G781" s="16" t="str">
        <v>failed</v>
      </c>
      <c r="H781" s="16">
        <v>6</v>
      </c>
    </row>
    <row r="782" spans="1:8" x14ac:dyDescent="0.45">
      <c r="A782" s="16" t="s">
        <v>8219</v>
      </c>
      <c r="B782" s="16">
        <v>27</v>
      </c>
      <c r="D782" s="16" t="str">
        <v>successful</v>
      </c>
      <c r="E782" s="16">
        <v>52</v>
      </c>
      <c r="G782" s="16" t="str">
        <v>failed</v>
      </c>
      <c r="H782" s="16">
        <v>100</v>
      </c>
    </row>
    <row r="783" spans="1:8" x14ac:dyDescent="0.45">
      <c r="A783" s="16" t="s">
        <v>8219</v>
      </c>
      <c r="B783" s="16">
        <v>25</v>
      </c>
      <c r="D783" s="16" t="str">
        <v>successful</v>
      </c>
      <c r="E783" s="16">
        <v>34</v>
      </c>
      <c r="G783" s="16" t="str">
        <v>failed</v>
      </c>
      <c r="H783" s="16">
        <v>0</v>
      </c>
    </row>
    <row r="784" spans="1:8" x14ac:dyDescent="0.45">
      <c r="A784" s="16" t="s">
        <v>8219</v>
      </c>
      <c r="B784" s="16">
        <v>14</v>
      </c>
      <c r="D784" s="16" t="str">
        <v>successful</v>
      </c>
      <c r="E784" s="16">
        <v>67</v>
      </c>
      <c r="G784" s="16" t="str">
        <v>failed</v>
      </c>
      <c r="H784" s="16">
        <v>4</v>
      </c>
    </row>
    <row r="785" spans="1:8" x14ac:dyDescent="0.45">
      <c r="A785" s="16" t="s">
        <v>8219</v>
      </c>
      <c r="B785" s="16">
        <v>35</v>
      </c>
      <c r="D785" s="16" t="str">
        <v>successful</v>
      </c>
      <c r="E785" s="16">
        <v>70</v>
      </c>
      <c r="G785" s="16" t="str">
        <v>failed</v>
      </c>
      <c r="H785" s="16">
        <v>8</v>
      </c>
    </row>
    <row r="786" spans="1:8" x14ac:dyDescent="0.45">
      <c r="A786" s="16" t="s">
        <v>8219</v>
      </c>
      <c r="B786" s="16">
        <v>10</v>
      </c>
      <c r="D786" s="16" t="str">
        <v>successful</v>
      </c>
      <c r="E786" s="16">
        <v>89</v>
      </c>
      <c r="G786" s="16" t="str">
        <v>failed</v>
      </c>
      <c r="H786" s="16">
        <v>0</v>
      </c>
    </row>
    <row r="787" spans="1:8" x14ac:dyDescent="0.45">
      <c r="A787" s="16" t="s">
        <v>8219</v>
      </c>
      <c r="B787" s="16">
        <v>29</v>
      </c>
      <c r="D787" s="16" t="str">
        <v>successful</v>
      </c>
      <c r="E787" s="16">
        <v>107</v>
      </c>
      <c r="G787" s="16" t="str">
        <v>failed</v>
      </c>
      <c r="H787" s="16">
        <v>16</v>
      </c>
    </row>
    <row r="788" spans="1:8" x14ac:dyDescent="0.45">
      <c r="A788" s="16" t="s">
        <v>8219</v>
      </c>
      <c r="B788" s="16">
        <v>44</v>
      </c>
      <c r="D788" s="16" t="str">
        <v>successful</v>
      </c>
      <c r="E788" s="16">
        <v>159</v>
      </c>
      <c r="G788" s="16" t="str">
        <v>failed</v>
      </c>
      <c r="H788" s="16">
        <v>2</v>
      </c>
    </row>
    <row r="789" spans="1:8" x14ac:dyDescent="0.45">
      <c r="A789" s="16" t="s">
        <v>8219</v>
      </c>
      <c r="B789" s="16">
        <v>17</v>
      </c>
      <c r="D789" s="16" t="str">
        <v>successful</v>
      </c>
      <c r="E789" s="16">
        <v>181</v>
      </c>
      <c r="G789" s="16" t="str">
        <v>failed</v>
      </c>
      <c r="H789" s="16">
        <v>48</v>
      </c>
    </row>
    <row r="790" spans="1:8" x14ac:dyDescent="0.45">
      <c r="A790" s="16" t="s">
        <v>8219</v>
      </c>
      <c r="B790" s="16">
        <v>34</v>
      </c>
      <c r="D790" s="16" t="str">
        <v>successful</v>
      </c>
      <c r="E790" s="16">
        <v>131</v>
      </c>
      <c r="G790" s="16" t="str">
        <v>failed</v>
      </c>
      <c r="H790" s="16">
        <v>2</v>
      </c>
    </row>
    <row r="791" spans="1:8" x14ac:dyDescent="0.45">
      <c r="A791" s="16" t="s">
        <v>8219</v>
      </c>
      <c r="B791" s="16">
        <v>14</v>
      </c>
      <c r="D791" s="16" t="str">
        <v>successful</v>
      </c>
      <c r="E791" s="16">
        <v>125</v>
      </c>
      <c r="G791" s="16" t="str">
        <v>failed</v>
      </c>
      <c r="H791" s="16">
        <v>2</v>
      </c>
    </row>
    <row r="792" spans="1:8" x14ac:dyDescent="0.45">
      <c r="A792" s="16" t="s">
        <v>8219</v>
      </c>
      <c r="B792" s="16">
        <v>156</v>
      </c>
      <c r="D792" s="16" t="str">
        <v>successful</v>
      </c>
      <c r="E792" s="16">
        <v>61</v>
      </c>
      <c r="G792" s="16" t="str">
        <v>failed</v>
      </c>
      <c r="H792" s="16">
        <v>1</v>
      </c>
    </row>
    <row r="793" spans="1:8" x14ac:dyDescent="0.45">
      <c r="A793" s="16" t="s">
        <v>8219</v>
      </c>
      <c r="B793" s="16">
        <v>128</v>
      </c>
      <c r="D793" s="16" t="str">
        <v>successful</v>
      </c>
      <c r="E793" s="16">
        <v>90</v>
      </c>
      <c r="G793" s="16" t="str">
        <v>failed</v>
      </c>
      <c r="H793" s="16">
        <v>17</v>
      </c>
    </row>
    <row r="794" spans="1:8" x14ac:dyDescent="0.45">
      <c r="A794" s="16" t="s">
        <v>8219</v>
      </c>
      <c r="B794" s="16">
        <v>60</v>
      </c>
      <c r="D794" s="16" t="str">
        <v>successful</v>
      </c>
      <c r="E794" s="16">
        <v>35</v>
      </c>
      <c r="G794" s="16" t="str">
        <v>failed</v>
      </c>
      <c r="H794" s="16">
        <v>0</v>
      </c>
    </row>
    <row r="795" spans="1:8" x14ac:dyDescent="0.45">
      <c r="A795" s="16" t="s">
        <v>8219</v>
      </c>
      <c r="B795" s="16">
        <v>32</v>
      </c>
      <c r="D795" s="16" t="str">
        <v>successful</v>
      </c>
      <c r="E795" s="16">
        <v>90</v>
      </c>
      <c r="G795" s="16" t="str">
        <v>failed</v>
      </c>
      <c r="H795" s="16">
        <v>11</v>
      </c>
    </row>
    <row r="796" spans="1:8" x14ac:dyDescent="0.45">
      <c r="A796" s="16" t="s">
        <v>8219</v>
      </c>
      <c r="B796" s="16">
        <v>53</v>
      </c>
      <c r="D796" s="16" t="str">
        <v>successful</v>
      </c>
      <c r="E796" s="16">
        <v>4</v>
      </c>
      <c r="G796" s="16" t="str">
        <v>failed</v>
      </c>
      <c r="H796" s="16">
        <v>95</v>
      </c>
    </row>
    <row r="797" spans="1:8" x14ac:dyDescent="0.45">
      <c r="A797" s="16" t="s">
        <v>8219</v>
      </c>
      <c r="B797" s="16">
        <v>184</v>
      </c>
      <c r="D797" s="16" t="str">
        <v>successful</v>
      </c>
      <c r="E797" s="16">
        <v>120</v>
      </c>
      <c r="G797" s="16" t="str">
        <v>failed</v>
      </c>
      <c r="H797" s="16">
        <v>13</v>
      </c>
    </row>
    <row r="798" spans="1:8" x14ac:dyDescent="0.45">
      <c r="A798" s="16" t="s">
        <v>8219</v>
      </c>
      <c r="B798" s="16">
        <v>90</v>
      </c>
      <c r="D798" s="16" t="str">
        <v>successful</v>
      </c>
      <c r="E798" s="16">
        <v>14</v>
      </c>
      <c r="G798" s="16" t="str">
        <v>failed</v>
      </c>
      <c r="H798" s="16">
        <v>2</v>
      </c>
    </row>
    <row r="799" spans="1:8" x14ac:dyDescent="0.45">
      <c r="A799" s="16" t="s">
        <v>8219</v>
      </c>
      <c r="B799" s="16">
        <v>71</v>
      </c>
      <c r="D799" s="16" t="str">
        <v>successful</v>
      </c>
      <c r="E799" s="16">
        <v>27</v>
      </c>
      <c r="G799" s="16" t="str">
        <v>failed</v>
      </c>
      <c r="H799" s="16">
        <v>2</v>
      </c>
    </row>
    <row r="800" spans="1:8" x14ac:dyDescent="0.45">
      <c r="A800" s="16" t="s">
        <v>8219</v>
      </c>
      <c r="B800" s="16">
        <v>87</v>
      </c>
      <c r="D800" s="16" t="str">
        <v>successful</v>
      </c>
      <c r="E800" s="16">
        <v>49</v>
      </c>
      <c r="G800" s="16" t="str">
        <v>failed</v>
      </c>
      <c r="H800" s="16">
        <v>3</v>
      </c>
    </row>
    <row r="801" spans="1:8" x14ac:dyDescent="0.45">
      <c r="A801" s="16" t="s">
        <v>8219</v>
      </c>
      <c r="B801" s="16">
        <v>28</v>
      </c>
      <c r="D801" s="16" t="str">
        <v>successful</v>
      </c>
      <c r="E801" s="16">
        <v>102</v>
      </c>
      <c r="G801" s="16" t="str">
        <v>failed</v>
      </c>
      <c r="H801" s="16">
        <v>0</v>
      </c>
    </row>
    <row r="802" spans="1:8" x14ac:dyDescent="0.45">
      <c r="A802" s="16" t="s">
        <v>8219</v>
      </c>
      <c r="B802" s="16">
        <v>56</v>
      </c>
      <c r="D802" s="16" t="str">
        <v>successful</v>
      </c>
      <c r="E802" s="16">
        <v>3</v>
      </c>
      <c r="G802" s="16" t="str">
        <v>failed</v>
      </c>
      <c r="H802" s="16">
        <v>0</v>
      </c>
    </row>
    <row r="803" spans="1:8" x14ac:dyDescent="0.45">
      <c r="A803" s="16" t="s">
        <v>8219</v>
      </c>
      <c r="B803" s="16">
        <v>51</v>
      </c>
      <c r="D803" s="16" t="str">
        <v>successful</v>
      </c>
      <c r="E803" s="16">
        <v>25</v>
      </c>
      <c r="G803" s="16" t="str">
        <v>failed</v>
      </c>
      <c r="H803" s="16">
        <v>0</v>
      </c>
    </row>
    <row r="804" spans="1:8" x14ac:dyDescent="0.45">
      <c r="A804" s="16" t="s">
        <v>8219</v>
      </c>
      <c r="B804" s="16">
        <v>75</v>
      </c>
      <c r="D804" s="16" t="str">
        <v>successful</v>
      </c>
      <c r="E804" s="16">
        <v>118</v>
      </c>
      <c r="G804" s="16" t="str">
        <v>failed</v>
      </c>
      <c r="H804" s="16">
        <v>2</v>
      </c>
    </row>
    <row r="805" spans="1:8" x14ac:dyDescent="0.45">
      <c r="A805" s="16" t="s">
        <v>8219</v>
      </c>
      <c r="B805" s="16">
        <v>38</v>
      </c>
      <c r="D805" s="16" t="str">
        <v>successful</v>
      </c>
      <c r="E805" s="16">
        <v>57</v>
      </c>
      <c r="G805" s="16" t="str">
        <v>failed</v>
      </c>
      <c r="H805" s="16">
        <v>24</v>
      </c>
    </row>
    <row r="806" spans="1:8" x14ac:dyDescent="0.45">
      <c r="A806" s="16" t="s">
        <v>8219</v>
      </c>
      <c r="B806" s="16">
        <v>18</v>
      </c>
      <c r="D806" s="16" t="str">
        <v>successful</v>
      </c>
      <c r="E806" s="16">
        <v>11</v>
      </c>
      <c r="G806" s="16" t="str">
        <v>failed</v>
      </c>
      <c r="H806" s="16">
        <v>25</v>
      </c>
    </row>
    <row r="807" spans="1:8" x14ac:dyDescent="0.45">
      <c r="A807" s="16" t="s">
        <v>8219</v>
      </c>
      <c r="B807" s="16">
        <v>54</v>
      </c>
      <c r="D807" s="16" t="str">
        <v>successful</v>
      </c>
      <c r="E807" s="16">
        <v>33</v>
      </c>
      <c r="G807" s="16" t="str">
        <v>failed</v>
      </c>
      <c r="H807" s="16">
        <v>3</v>
      </c>
    </row>
    <row r="808" spans="1:8" x14ac:dyDescent="0.45">
      <c r="A808" s="16" t="s">
        <v>8219</v>
      </c>
      <c r="B808" s="16">
        <v>71</v>
      </c>
      <c r="D808" s="16" t="str">
        <v>successful</v>
      </c>
      <c r="E808" s="16">
        <v>40</v>
      </c>
      <c r="G808" s="16" t="str">
        <v>failed</v>
      </c>
      <c r="H808" s="16">
        <v>41</v>
      </c>
    </row>
    <row r="809" spans="1:8" x14ac:dyDescent="0.45">
      <c r="A809" s="16" t="s">
        <v>8219</v>
      </c>
      <c r="B809" s="16">
        <v>57</v>
      </c>
      <c r="D809" s="16" t="str">
        <v>successful</v>
      </c>
      <c r="E809" s="16">
        <v>50</v>
      </c>
      <c r="G809" s="16" t="str">
        <v>failed</v>
      </c>
      <c r="H809" s="16">
        <v>2</v>
      </c>
    </row>
    <row r="810" spans="1:8" x14ac:dyDescent="0.45">
      <c r="A810" s="16" t="s">
        <v>8219</v>
      </c>
      <c r="B810" s="16">
        <v>43</v>
      </c>
      <c r="D810" s="16" t="str">
        <v>successful</v>
      </c>
      <c r="E810" s="16">
        <v>38</v>
      </c>
      <c r="G810" s="16" t="str">
        <v>failed</v>
      </c>
      <c r="H810" s="16">
        <v>4</v>
      </c>
    </row>
    <row r="811" spans="1:8" x14ac:dyDescent="0.45">
      <c r="A811" s="16" t="s">
        <v>8219</v>
      </c>
      <c r="B811" s="16">
        <v>52</v>
      </c>
      <c r="D811" s="16" t="str">
        <v>successful</v>
      </c>
      <c r="E811" s="16">
        <v>96</v>
      </c>
      <c r="G811" s="16" t="str">
        <v>failed</v>
      </c>
      <c r="H811" s="16">
        <v>99</v>
      </c>
    </row>
    <row r="812" spans="1:8" x14ac:dyDescent="0.45">
      <c r="A812" s="16" t="s">
        <v>8219</v>
      </c>
      <c r="B812" s="16">
        <v>27</v>
      </c>
      <c r="D812" s="16" t="str">
        <v>successful</v>
      </c>
      <c r="E812" s="16">
        <v>48</v>
      </c>
      <c r="G812" s="16" t="str">
        <v>failed</v>
      </c>
      <c r="H812" s="16">
        <v>4</v>
      </c>
    </row>
    <row r="813" spans="1:8" x14ac:dyDescent="0.45">
      <c r="A813" s="16" t="s">
        <v>8219</v>
      </c>
      <c r="B813" s="16">
        <v>12</v>
      </c>
      <c r="D813" s="16" t="str">
        <v>successful</v>
      </c>
      <c r="E813" s="16">
        <v>33</v>
      </c>
      <c r="G813" s="16" t="str">
        <v>failed</v>
      </c>
      <c r="H813" s="16">
        <v>4</v>
      </c>
    </row>
    <row r="814" spans="1:8" x14ac:dyDescent="0.45">
      <c r="A814" s="16" t="s">
        <v>8219</v>
      </c>
      <c r="B814" s="16">
        <v>33</v>
      </c>
      <c r="D814" s="16" t="str">
        <v>successful</v>
      </c>
      <c r="E814" s="16">
        <v>226</v>
      </c>
      <c r="G814" s="16" t="str">
        <v>failed</v>
      </c>
      <c r="H814" s="16">
        <v>38</v>
      </c>
    </row>
    <row r="815" spans="1:8" x14ac:dyDescent="0.45">
      <c r="A815" s="16" t="s">
        <v>8219</v>
      </c>
      <c r="B815" s="16">
        <v>96</v>
      </c>
      <c r="D815" s="16" t="str">
        <v>successful</v>
      </c>
      <c r="E815" s="16">
        <v>14</v>
      </c>
      <c r="G815" s="16" t="str">
        <v>failed</v>
      </c>
      <c r="H815" s="16">
        <v>285</v>
      </c>
    </row>
    <row r="816" spans="1:8" x14ac:dyDescent="0.45">
      <c r="A816" s="16" t="s">
        <v>8219</v>
      </c>
      <c r="B816" s="16">
        <v>28</v>
      </c>
      <c r="D816" s="16" t="str">
        <v>successful</v>
      </c>
      <c r="E816" s="16">
        <v>20</v>
      </c>
      <c r="G816" s="16" t="str">
        <v>failed</v>
      </c>
      <c r="H816" s="16">
        <v>1</v>
      </c>
    </row>
    <row r="817" spans="1:8" x14ac:dyDescent="0.45">
      <c r="A817" s="16" t="s">
        <v>8219</v>
      </c>
      <c r="B817" s="16">
        <v>43</v>
      </c>
      <c r="D817" s="16" t="str">
        <v>successful</v>
      </c>
      <c r="E817" s="16">
        <v>25</v>
      </c>
      <c r="G817" s="16" t="str">
        <v>failed</v>
      </c>
      <c r="H817" s="16">
        <v>42</v>
      </c>
    </row>
    <row r="818" spans="1:8" x14ac:dyDescent="0.45">
      <c r="A818" s="16" t="s">
        <v>8219</v>
      </c>
      <c r="B818" s="16">
        <v>205</v>
      </c>
      <c r="D818" s="16" t="str">
        <v>successful</v>
      </c>
      <c r="E818" s="16">
        <v>90</v>
      </c>
      <c r="G818" s="16" t="str">
        <v>failed</v>
      </c>
      <c r="H818" s="16">
        <v>26</v>
      </c>
    </row>
    <row r="819" spans="1:8" x14ac:dyDescent="0.45">
      <c r="A819" s="16" t="s">
        <v>8219</v>
      </c>
      <c r="B819" s="16">
        <v>23</v>
      </c>
      <c r="D819" s="16" t="str">
        <v>successful</v>
      </c>
      <c r="E819" s="16">
        <v>11</v>
      </c>
      <c r="G819" s="16" t="str">
        <v>failed</v>
      </c>
      <c r="H819" s="16">
        <v>2</v>
      </c>
    </row>
    <row r="820" spans="1:8" x14ac:dyDescent="0.45">
      <c r="A820" s="16" t="s">
        <v>8219</v>
      </c>
      <c r="B820" s="16">
        <v>19</v>
      </c>
      <c r="D820" s="16" t="str">
        <v>successful</v>
      </c>
      <c r="E820" s="16">
        <v>55</v>
      </c>
      <c r="G820" s="16" t="str">
        <v>failed</v>
      </c>
      <c r="H820" s="16">
        <v>4</v>
      </c>
    </row>
    <row r="821" spans="1:8" x14ac:dyDescent="0.45">
      <c r="A821" s="16" t="s">
        <v>8219</v>
      </c>
      <c r="B821" s="16">
        <v>14</v>
      </c>
      <c r="D821" s="16" t="str">
        <v>successful</v>
      </c>
      <c r="E821" s="16">
        <v>30</v>
      </c>
      <c r="G821" s="16" t="str">
        <v>failed</v>
      </c>
      <c r="H821" s="16">
        <v>6</v>
      </c>
    </row>
    <row r="822" spans="1:8" x14ac:dyDescent="0.45">
      <c r="A822" s="16" t="s">
        <v>8219</v>
      </c>
      <c r="B822" s="16">
        <v>38</v>
      </c>
      <c r="D822" s="16" t="str">
        <v>successful</v>
      </c>
      <c r="E822" s="16">
        <v>28</v>
      </c>
      <c r="G822" s="16" t="str">
        <v>failed</v>
      </c>
      <c r="H822" s="16">
        <v>70</v>
      </c>
    </row>
    <row r="823" spans="1:8" x14ac:dyDescent="0.45">
      <c r="A823" s="16" t="s">
        <v>8219</v>
      </c>
      <c r="B823" s="16">
        <v>78</v>
      </c>
      <c r="D823" s="16" t="str">
        <v>successful</v>
      </c>
      <c r="E823" s="16">
        <v>45</v>
      </c>
      <c r="G823" s="16" t="str">
        <v>failed</v>
      </c>
      <c r="H823" s="16">
        <v>9</v>
      </c>
    </row>
    <row r="824" spans="1:8" x14ac:dyDescent="0.45">
      <c r="A824" s="16" t="s">
        <v>8219</v>
      </c>
      <c r="B824" s="16">
        <v>69</v>
      </c>
      <c r="D824" s="16" t="str">
        <v>successful</v>
      </c>
      <c r="E824" s="16">
        <v>13</v>
      </c>
      <c r="G824" s="16" t="str">
        <v>failed</v>
      </c>
      <c r="H824" s="16">
        <v>8</v>
      </c>
    </row>
    <row r="825" spans="1:8" x14ac:dyDescent="0.45">
      <c r="A825" s="16" t="s">
        <v>8219</v>
      </c>
      <c r="B825" s="16">
        <v>33</v>
      </c>
      <c r="D825" s="16" t="str">
        <v>successful</v>
      </c>
      <c r="E825" s="16">
        <v>40</v>
      </c>
      <c r="G825" s="16" t="str">
        <v>failed</v>
      </c>
      <c r="H825" s="16">
        <v>105</v>
      </c>
    </row>
    <row r="826" spans="1:8" x14ac:dyDescent="0.45">
      <c r="A826" s="16" t="s">
        <v>8219</v>
      </c>
      <c r="B826" s="16">
        <v>54</v>
      </c>
      <c r="D826" s="16" t="str">
        <v>successful</v>
      </c>
      <c r="E826" s="16">
        <v>21</v>
      </c>
      <c r="G826" s="16" t="str">
        <v>failed</v>
      </c>
      <c r="H826" s="16">
        <v>12</v>
      </c>
    </row>
    <row r="827" spans="1:8" x14ac:dyDescent="0.45">
      <c r="A827" s="16" t="s">
        <v>8219</v>
      </c>
      <c r="B827" s="16">
        <v>99</v>
      </c>
      <c r="D827" s="16" t="str">
        <v>successful</v>
      </c>
      <c r="E827" s="16">
        <v>134</v>
      </c>
      <c r="G827" s="16" t="str">
        <v>failed</v>
      </c>
      <c r="H827" s="16">
        <v>0</v>
      </c>
    </row>
    <row r="828" spans="1:8" x14ac:dyDescent="0.45">
      <c r="A828" s="16" t="s">
        <v>8219</v>
      </c>
      <c r="B828" s="16">
        <v>49</v>
      </c>
      <c r="D828" s="16" t="str">
        <v>successful</v>
      </c>
      <c r="E828" s="16">
        <v>20</v>
      </c>
      <c r="G828" s="16" t="str">
        <v>failed</v>
      </c>
      <c r="H828" s="16">
        <v>16</v>
      </c>
    </row>
    <row r="829" spans="1:8" x14ac:dyDescent="0.45">
      <c r="A829" s="16" t="s">
        <v>8219</v>
      </c>
      <c r="B829" s="16">
        <v>11</v>
      </c>
      <c r="D829" s="16" t="str">
        <v>successful</v>
      </c>
      <c r="E829" s="16">
        <v>19</v>
      </c>
      <c r="G829" s="16" t="str">
        <v>failed</v>
      </c>
      <c r="H829" s="16">
        <v>7</v>
      </c>
    </row>
    <row r="830" spans="1:8" x14ac:dyDescent="0.45">
      <c r="A830" s="16" t="s">
        <v>8219</v>
      </c>
      <c r="B830" s="16">
        <v>38</v>
      </c>
      <c r="D830" s="16" t="str">
        <v>successful</v>
      </c>
      <c r="E830" s="16">
        <v>209</v>
      </c>
      <c r="G830" s="16" t="str">
        <v>failed</v>
      </c>
      <c r="H830" s="16">
        <v>4</v>
      </c>
    </row>
    <row r="831" spans="1:8" x14ac:dyDescent="0.45">
      <c r="A831" s="16" t="s">
        <v>8219</v>
      </c>
      <c r="B831" s="16">
        <v>16</v>
      </c>
      <c r="D831" s="16" t="str">
        <v>successful</v>
      </c>
      <c r="E831" s="16">
        <v>38</v>
      </c>
      <c r="G831" s="16" t="str">
        <v>failed</v>
      </c>
      <c r="H831" s="16">
        <v>1</v>
      </c>
    </row>
    <row r="832" spans="1:8" x14ac:dyDescent="0.45">
      <c r="A832" s="16" t="s">
        <v>8219</v>
      </c>
      <c r="B832" s="16">
        <v>32</v>
      </c>
      <c r="D832" s="16" t="str">
        <v>successful</v>
      </c>
      <c r="E832" s="16">
        <v>24</v>
      </c>
      <c r="G832" s="16" t="str">
        <v>failed</v>
      </c>
      <c r="H832" s="16">
        <v>28</v>
      </c>
    </row>
    <row r="833" spans="1:8" x14ac:dyDescent="0.45">
      <c r="A833" s="16" t="s">
        <v>8219</v>
      </c>
      <c r="B833" s="16">
        <v>20</v>
      </c>
      <c r="D833" s="16" t="str">
        <v>successful</v>
      </c>
      <c r="E833" s="16">
        <v>8</v>
      </c>
      <c r="G833" s="16" t="str">
        <v>failed</v>
      </c>
      <c r="H833" s="16">
        <v>1</v>
      </c>
    </row>
    <row r="834" spans="1:8" x14ac:dyDescent="0.45">
      <c r="A834" s="16" t="s">
        <v>8219</v>
      </c>
      <c r="B834" s="16">
        <v>154</v>
      </c>
      <c r="D834" s="16" t="str">
        <v>successful</v>
      </c>
      <c r="E834" s="16">
        <v>179</v>
      </c>
      <c r="G834" s="16" t="str">
        <v>failed</v>
      </c>
      <c r="H834" s="16">
        <v>1</v>
      </c>
    </row>
    <row r="835" spans="1:8" x14ac:dyDescent="0.45">
      <c r="A835" s="16" t="s">
        <v>8219</v>
      </c>
      <c r="B835" s="16">
        <v>41</v>
      </c>
      <c r="D835" s="16" t="str">
        <v>successful</v>
      </c>
      <c r="E835" s="16">
        <v>26</v>
      </c>
      <c r="G835" s="16" t="str">
        <v>failed</v>
      </c>
      <c r="H835" s="16">
        <v>5</v>
      </c>
    </row>
    <row r="836" spans="1:8" x14ac:dyDescent="0.45">
      <c r="A836" s="16" t="s">
        <v>8219</v>
      </c>
      <c r="B836" s="16">
        <v>75</v>
      </c>
      <c r="D836" s="16" t="str">
        <v>successful</v>
      </c>
      <c r="E836" s="16">
        <v>131</v>
      </c>
      <c r="G836" s="16" t="str">
        <v>failed</v>
      </c>
      <c r="H836" s="16">
        <v>3</v>
      </c>
    </row>
    <row r="837" spans="1:8" x14ac:dyDescent="0.45">
      <c r="A837" s="16" t="s">
        <v>8219</v>
      </c>
      <c r="B837" s="16">
        <v>40</v>
      </c>
      <c r="D837" s="16" t="str">
        <v>successful</v>
      </c>
      <c r="E837" s="16">
        <v>14</v>
      </c>
      <c r="G837" s="16" t="str">
        <v>failed</v>
      </c>
      <c r="H837" s="16">
        <v>2</v>
      </c>
    </row>
    <row r="838" spans="1:8" x14ac:dyDescent="0.45">
      <c r="A838" s="16" t="s">
        <v>8219</v>
      </c>
      <c r="B838" s="16">
        <v>46</v>
      </c>
      <c r="D838" s="16" t="str">
        <v>successful</v>
      </c>
      <c r="E838" s="16">
        <v>174</v>
      </c>
      <c r="G838" s="16" t="str">
        <v>failed</v>
      </c>
      <c r="H838" s="16">
        <v>0</v>
      </c>
    </row>
    <row r="839" spans="1:8" x14ac:dyDescent="0.45">
      <c r="A839" s="16" t="s">
        <v>8219</v>
      </c>
      <c r="B839" s="16">
        <v>62</v>
      </c>
      <c r="D839" s="16" t="str">
        <v>successful</v>
      </c>
      <c r="E839" s="16">
        <v>191</v>
      </c>
      <c r="G839" s="16" t="str">
        <v>failed</v>
      </c>
      <c r="H839" s="16">
        <v>0</v>
      </c>
    </row>
    <row r="840" spans="1:8" x14ac:dyDescent="0.45">
      <c r="A840" s="16" t="s">
        <v>8219</v>
      </c>
      <c r="B840" s="16">
        <v>61</v>
      </c>
      <c r="D840" s="16" t="str">
        <v>successful</v>
      </c>
      <c r="E840" s="16">
        <v>38</v>
      </c>
      <c r="G840" s="16" t="str">
        <v>failed</v>
      </c>
      <c r="H840" s="16">
        <v>3</v>
      </c>
    </row>
    <row r="841" spans="1:8" x14ac:dyDescent="0.45">
      <c r="A841" s="16" t="s">
        <v>8219</v>
      </c>
      <c r="B841" s="16">
        <v>96</v>
      </c>
      <c r="D841" s="16" t="str">
        <v>successful</v>
      </c>
      <c r="E841" s="16">
        <v>22</v>
      </c>
      <c r="G841" s="16" t="str">
        <v>failed</v>
      </c>
      <c r="H841" s="16">
        <v>0</v>
      </c>
    </row>
    <row r="842" spans="1:8" x14ac:dyDescent="0.45">
      <c r="A842" s="16" t="s">
        <v>8219</v>
      </c>
      <c r="B842" s="16">
        <v>190</v>
      </c>
      <c r="D842" s="16" t="str">
        <v>successful</v>
      </c>
      <c r="E842" s="16">
        <v>149</v>
      </c>
      <c r="G842" s="16" t="str">
        <v>failed</v>
      </c>
      <c r="H842" s="16">
        <v>0</v>
      </c>
    </row>
    <row r="843" spans="1:8" x14ac:dyDescent="0.45">
      <c r="A843" s="16" t="s">
        <v>8219</v>
      </c>
      <c r="B843" s="16">
        <v>94</v>
      </c>
      <c r="D843" s="16" t="str">
        <v>successful</v>
      </c>
      <c r="E843" s="16">
        <v>56</v>
      </c>
      <c r="G843" s="16" t="str">
        <v>failed</v>
      </c>
      <c r="H843" s="16">
        <v>3</v>
      </c>
    </row>
    <row r="844" spans="1:8" x14ac:dyDescent="0.45">
      <c r="A844" s="16" t="s">
        <v>8219</v>
      </c>
      <c r="B844" s="16">
        <v>39</v>
      </c>
      <c r="D844" s="16" t="str">
        <v>successful</v>
      </c>
      <c r="E844" s="16">
        <v>19</v>
      </c>
      <c r="G844" s="16" t="str">
        <v>failed</v>
      </c>
      <c r="H844" s="16">
        <v>7</v>
      </c>
    </row>
    <row r="845" spans="1:8" x14ac:dyDescent="0.45">
      <c r="A845" s="16" t="s">
        <v>8219</v>
      </c>
      <c r="B845" s="16">
        <v>127</v>
      </c>
      <c r="D845" s="16" t="str">
        <v>successful</v>
      </c>
      <c r="E845" s="16">
        <v>70</v>
      </c>
      <c r="G845" s="16" t="str">
        <v>failed</v>
      </c>
      <c r="H845" s="16">
        <v>25</v>
      </c>
    </row>
    <row r="846" spans="1:8" x14ac:dyDescent="0.45">
      <c r="A846" s="16" t="s">
        <v>8219</v>
      </c>
      <c r="B846" s="16">
        <v>159</v>
      </c>
      <c r="D846" s="16" t="str">
        <v>successful</v>
      </c>
      <c r="E846" s="16">
        <v>81</v>
      </c>
      <c r="G846" s="16" t="str">
        <v>failed</v>
      </c>
      <c r="H846" s="16">
        <v>10</v>
      </c>
    </row>
    <row r="847" spans="1:8" x14ac:dyDescent="0.45">
      <c r="A847" s="16" t="s">
        <v>8219</v>
      </c>
      <c r="B847" s="16">
        <v>177</v>
      </c>
      <c r="D847" s="16" t="str">
        <v>successful</v>
      </c>
      <c r="E847" s="16">
        <v>32</v>
      </c>
      <c r="G847" s="16" t="str">
        <v>failed</v>
      </c>
      <c r="H847" s="16">
        <v>3</v>
      </c>
    </row>
    <row r="848" spans="1:8" x14ac:dyDescent="0.45">
      <c r="A848" s="16" t="s">
        <v>8219</v>
      </c>
      <c r="B848" s="16">
        <v>47</v>
      </c>
      <c r="D848" s="16" t="str">
        <v>successful</v>
      </c>
      <c r="E848" s="16">
        <v>26</v>
      </c>
      <c r="G848" s="16" t="str">
        <v>failed</v>
      </c>
      <c r="H848" s="16">
        <v>5</v>
      </c>
    </row>
    <row r="849" spans="1:8" x14ac:dyDescent="0.45">
      <c r="A849" s="16" t="s">
        <v>8219</v>
      </c>
      <c r="B849" s="16">
        <v>1</v>
      </c>
      <c r="D849" s="16" t="str">
        <v>successful</v>
      </c>
      <c r="E849" s="16">
        <v>105</v>
      </c>
      <c r="G849" s="16" t="str">
        <v>failed</v>
      </c>
      <c r="H849" s="16">
        <v>5</v>
      </c>
    </row>
    <row r="850" spans="1:8" x14ac:dyDescent="0.45">
      <c r="A850" s="16" t="s">
        <v>8219</v>
      </c>
      <c r="B850" s="16">
        <v>16</v>
      </c>
      <c r="D850" s="16" t="str">
        <v>successful</v>
      </c>
      <c r="E850" s="16">
        <v>29</v>
      </c>
      <c r="G850" s="16" t="str">
        <v>failed</v>
      </c>
      <c r="H850" s="16">
        <v>27</v>
      </c>
    </row>
    <row r="851" spans="1:8" x14ac:dyDescent="0.45">
      <c r="A851" s="16" t="s">
        <v>8219</v>
      </c>
      <c r="B851" s="16">
        <v>115</v>
      </c>
      <c r="D851" s="16" t="str">
        <v>successful</v>
      </c>
      <c r="E851" s="16">
        <v>8</v>
      </c>
      <c r="G851" s="16" t="str">
        <v>failed</v>
      </c>
      <c r="H851" s="16">
        <v>2</v>
      </c>
    </row>
    <row r="852" spans="1:8" x14ac:dyDescent="0.45">
      <c r="A852" s="16" t="s">
        <v>8219</v>
      </c>
      <c r="B852" s="16">
        <v>133</v>
      </c>
      <c r="D852" s="16" t="str">
        <v>successful</v>
      </c>
      <c r="E852" s="16">
        <v>89</v>
      </c>
      <c r="G852" s="16" t="str">
        <v>failed</v>
      </c>
      <c r="H852" s="16">
        <v>236</v>
      </c>
    </row>
    <row r="853" spans="1:8" x14ac:dyDescent="0.45">
      <c r="A853" s="16" t="s">
        <v>8219</v>
      </c>
      <c r="B853" s="16">
        <v>70</v>
      </c>
      <c r="D853" s="16" t="str">
        <v>successful</v>
      </c>
      <c r="E853" s="16">
        <v>44</v>
      </c>
      <c r="G853" s="16" t="str">
        <v>failed</v>
      </c>
      <c r="H853" s="16">
        <v>1</v>
      </c>
    </row>
    <row r="854" spans="1:8" x14ac:dyDescent="0.45">
      <c r="A854" s="16" t="s">
        <v>8219</v>
      </c>
      <c r="B854" s="16">
        <v>62</v>
      </c>
      <c r="D854" s="16" t="str">
        <v>successful</v>
      </c>
      <c r="E854" s="16">
        <v>246</v>
      </c>
      <c r="G854" s="16" t="str">
        <v>failed</v>
      </c>
      <c r="H854" s="16">
        <v>12</v>
      </c>
    </row>
    <row r="855" spans="1:8" x14ac:dyDescent="0.45">
      <c r="A855" s="16" t="s">
        <v>8219</v>
      </c>
      <c r="B855" s="16">
        <v>10</v>
      </c>
      <c r="D855" s="16" t="str">
        <v>successful</v>
      </c>
      <c r="E855" s="16">
        <v>120</v>
      </c>
      <c r="G855" s="16" t="str">
        <v>failed</v>
      </c>
      <c r="H855" s="16">
        <v>4</v>
      </c>
    </row>
    <row r="856" spans="1:8" x14ac:dyDescent="0.45">
      <c r="A856" s="16" t="s">
        <v>8219</v>
      </c>
      <c r="B856" s="16">
        <v>499</v>
      </c>
      <c r="D856" s="16" t="str">
        <v>successful</v>
      </c>
      <c r="E856" s="16">
        <v>26</v>
      </c>
      <c r="G856" s="16" t="str">
        <v>failed</v>
      </c>
      <c r="H856" s="16">
        <v>3</v>
      </c>
    </row>
    <row r="857" spans="1:8" x14ac:dyDescent="0.45">
      <c r="A857" s="16" t="s">
        <v>8219</v>
      </c>
      <c r="B857" s="16">
        <v>47</v>
      </c>
      <c r="D857" s="16" t="str">
        <v>successful</v>
      </c>
      <c r="E857" s="16">
        <v>45</v>
      </c>
      <c r="G857" s="16" t="str">
        <v>failed</v>
      </c>
      <c r="H857" s="16">
        <v>99</v>
      </c>
    </row>
    <row r="858" spans="1:8" x14ac:dyDescent="0.45">
      <c r="A858" s="16" t="s">
        <v>8219</v>
      </c>
      <c r="B858" s="16">
        <v>28</v>
      </c>
      <c r="D858" s="16" t="str">
        <v>successful</v>
      </c>
      <c r="E858" s="16">
        <v>20</v>
      </c>
      <c r="G858" s="16" t="str">
        <v>failed</v>
      </c>
      <c r="H858" s="16">
        <v>3</v>
      </c>
    </row>
    <row r="859" spans="1:8" x14ac:dyDescent="0.45">
      <c r="A859" s="16" t="s">
        <v>8219</v>
      </c>
      <c r="B859" s="16">
        <v>24</v>
      </c>
      <c r="D859" s="16" t="str">
        <v>successful</v>
      </c>
      <c r="E859" s="16">
        <v>47</v>
      </c>
      <c r="G859" s="16" t="str">
        <v>failed</v>
      </c>
      <c r="H859" s="16">
        <v>3</v>
      </c>
    </row>
    <row r="860" spans="1:8" x14ac:dyDescent="0.45">
      <c r="A860" s="16" t="s">
        <v>8219</v>
      </c>
      <c r="B860" s="16">
        <v>76</v>
      </c>
      <c r="D860" s="16" t="str">
        <v>successful</v>
      </c>
      <c r="E860" s="16">
        <v>13</v>
      </c>
      <c r="G860" s="16" t="str">
        <v>failed</v>
      </c>
      <c r="H860" s="16">
        <v>22</v>
      </c>
    </row>
    <row r="861" spans="1:8" x14ac:dyDescent="0.45">
      <c r="A861" s="16" t="s">
        <v>8219</v>
      </c>
      <c r="B861" s="16">
        <v>98</v>
      </c>
      <c r="D861" s="16" t="str">
        <v>successful</v>
      </c>
      <c r="E861" s="16">
        <v>183</v>
      </c>
      <c r="G861" s="16" t="str">
        <v>failed</v>
      </c>
      <c r="H861" s="16">
        <v>4</v>
      </c>
    </row>
    <row r="862" spans="1:8" x14ac:dyDescent="0.45">
      <c r="A862" s="16" t="s">
        <v>8221</v>
      </c>
      <c r="B862" s="16">
        <v>48</v>
      </c>
      <c r="D862" s="16" t="str">
        <v>successful</v>
      </c>
      <c r="E862" s="16">
        <v>21</v>
      </c>
      <c r="G862" s="16" t="str">
        <v>failed</v>
      </c>
      <c r="H862" s="16">
        <v>534</v>
      </c>
    </row>
    <row r="863" spans="1:8" x14ac:dyDescent="0.45">
      <c r="A863" s="16" t="s">
        <v>8221</v>
      </c>
      <c r="B863" s="16">
        <v>2</v>
      </c>
      <c r="D863" s="16" t="str">
        <v>successful</v>
      </c>
      <c r="E863" s="16">
        <v>42</v>
      </c>
      <c r="G863" s="16" t="str">
        <v>failed</v>
      </c>
      <c r="H863" s="16">
        <v>12</v>
      </c>
    </row>
    <row r="864" spans="1:8" x14ac:dyDescent="0.45">
      <c r="A864" s="16" t="s">
        <v>8221</v>
      </c>
      <c r="B864" s="16">
        <v>4</v>
      </c>
      <c r="D864" s="16" t="str">
        <v>successful</v>
      </c>
      <c r="E864" s="16">
        <v>54</v>
      </c>
      <c r="G864" s="16" t="str">
        <v>failed</v>
      </c>
      <c r="H864" s="16">
        <v>56</v>
      </c>
    </row>
    <row r="865" spans="1:8" x14ac:dyDescent="0.45">
      <c r="A865" s="16" t="s">
        <v>8221</v>
      </c>
      <c r="B865" s="16">
        <v>5</v>
      </c>
      <c r="D865" s="16" t="str">
        <v>successful</v>
      </c>
      <c r="E865" s="16">
        <v>38</v>
      </c>
      <c r="G865" s="16" t="str">
        <v>failed</v>
      </c>
      <c r="H865" s="16">
        <v>11</v>
      </c>
    </row>
    <row r="866" spans="1:8" x14ac:dyDescent="0.45">
      <c r="A866" s="16" t="s">
        <v>8221</v>
      </c>
      <c r="B866" s="16">
        <v>79</v>
      </c>
      <c r="D866" s="16" t="str">
        <v>successful</v>
      </c>
      <c r="E866" s="16">
        <v>64</v>
      </c>
      <c r="G866" s="16" t="str">
        <v>failed</v>
      </c>
      <c r="H866" s="16">
        <v>0</v>
      </c>
    </row>
    <row r="867" spans="1:8" x14ac:dyDescent="0.45">
      <c r="A867" s="16" t="s">
        <v>8221</v>
      </c>
      <c r="B867" s="16">
        <v>2</v>
      </c>
      <c r="D867" s="16" t="str">
        <v>successful</v>
      </c>
      <c r="E867" s="16">
        <v>13</v>
      </c>
      <c r="G867" s="16" t="str">
        <v>failed</v>
      </c>
      <c r="H867" s="16">
        <v>12</v>
      </c>
    </row>
    <row r="868" spans="1:8" x14ac:dyDescent="0.45">
      <c r="A868" s="16" t="s">
        <v>8221</v>
      </c>
      <c r="B868" s="16">
        <v>11</v>
      </c>
      <c r="D868" s="16" t="str">
        <v>successful</v>
      </c>
      <c r="E868" s="16">
        <v>33</v>
      </c>
      <c r="G868" s="16" t="str">
        <v>failed</v>
      </c>
      <c r="H868" s="16">
        <v>5</v>
      </c>
    </row>
    <row r="869" spans="1:8" x14ac:dyDescent="0.45">
      <c r="A869" s="16" t="s">
        <v>8221</v>
      </c>
      <c r="B869" s="16">
        <v>11</v>
      </c>
      <c r="D869" s="16" t="str">
        <v>successful</v>
      </c>
      <c r="E869" s="16">
        <v>52</v>
      </c>
      <c r="G869" s="16" t="str">
        <v>failed</v>
      </c>
      <c r="H869" s="16">
        <v>24</v>
      </c>
    </row>
    <row r="870" spans="1:8" x14ac:dyDescent="0.45">
      <c r="A870" s="16" t="s">
        <v>8221</v>
      </c>
      <c r="B870" s="16">
        <v>1</v>
      </c>
      <c r="D870" s="16" t="str">
        <v>successful</v>
      </c>
      <c r="E870" s="16">
        <v>107</v>
      </c>
      <c r="G870" s="16" t="str">
        <v>failed</v>
      </c>
      <c r="H870" s="16">
        <v>89</v>
      </c>
    </row>
    <row r="871" spans="1:8" x14ac:dyDescent="0.45">
      <c r="A871" s="16" t="s">
        <v>8221</v>
      </c>
      <c r="B871" s="16">
        <v>3</v>
      </c>
      <c r="D871" s="16" t="str">
        <v>successful</v>
      </c>
      <c r="E871" s="16">
        <v>11</v>
      </c>
      <c r="G871" s="16" t="str">
        <v>failed</v>
      </c>
      <c r="H871" s="16">
        <v>1</v>
      </c>
    </row>
    <row r="872" spans="1:8" x14ac:dyDescent="0.45">
      <c r="A872" s="16" t="s">
        <v>8221</v>
      </c>
      <c r="B872" s="16">
        <v>5</v>
      </c>
      <c r="D872" s="16" t="str">
        <v>successful</v>
      </c>
      <c r="E872" s="16">
        <v>34</v>
      </c>
      <c r="G872" s="16" t="str">
        <v>failed</v>
      </c>
      <c r="H872" s="16">
        <v>55</v>
      </c>
    </row>
    <row r="873" spans="1:8" x14ac:dyDescent="0.45">
      <c r="A873" s="16" t="s">
        <v>8221</v>
      </c>
      <c r="B873" s="16">
        <v>12</v>
      </c>
      <c r="D873" s="16" t="str">
        <v>successful</v>
      </c>
      <c r="E873" s="16">
        <v>75</v>
      </c>
      <c r="G873" s="16" t="str">
        <v>failed</v>
      </c>
      <c r="H873" s="16">
        <v>2</v>
      </c>
    </row>
    <row r="874" spans="1:8" x14ac:dyDescent="0.45">
      <c r="A874" s="16" t="s">
        <v>8221</v>
      </c>
      <c r="B874" s="16">
        <v>2</v>
      </c>
      <c r="D874" s="16" t="str">
        <v>successful</v>
      </c>
      <c r="E874" s="16">
        <v>26</v>
      </c>
      <c r="G874" s="16" t="str">
        <v>failed</v>
      </c>
      <c r="H874" s="16">
        <v>0</v>
      </c>
    </row>
    <row r="875" spans="1:8" x14ac:dyDescent="0.45">
      <c r="A875" s="16" t="s">
        <v>8221</v>
      </c>
      <c r="B875" s="16">
        <v>5</v>
      </c>
      <c r="D875" s="16" t="str">
        <v>successful</v>
      </c>
      <c r="E875" s="16">
        <v>50</v>
      </c>
      <c r="G875" s="16" t="str">
        <v>failed</v>
      </c>
      <c r="H875" s="16">
        <v>4</v>
      </c>
    </row>
    <row r="876" spans="1:8" x14ac:dyDescent="0.45">
      <c r="A876" s="16" t="s">
        <v>8221</v>
      </c>
      <c r="B876" s="16">
        <v>21</v>
      </c>
      <c r="D876" s="16" t="str">
        <v>successful</v>
      </c>
      <c r="E876" s="16">
        <v>80</v>
      </c>
      <c r="G876" s="16" t="str">
        <v>failed</v>
      </c>
      <c r="H876" s="16">
        <v>6</v>
      </c>
    </row>
    <row r="877" spans="1:8" x14ac:dyDescent="0.45">
      <c r="A877" s="16" t="s">
        <v>8221</v>
      </c>
      <c r="B877" s="16">
        <v>0</v>
      </c>
      <c r="D877" s="16" t="str">
        <v>successful</v>
      </c>
      <c r="E877" s="16">
        <v>110</v>
      </c>
      <c r="G877" s="16" t="str">
        <v>failed</v>
      </c>
      <c r="H877" s="16">
        <v>4</v>
      </c>
    </row>
    <row r="878" spans="1:8" x14ac:dyDescent="0.45">
      <c r="A878" s="16" t="s">
        <v>8221</v>
      </c>
      <c r="B878" s="16">
        <v>45</v>
      </c>
      <c r="D878" s="16" t="str">
        <v>successful</v>
      </c>
      <c r="E878" s="16">
        <v>77</v>
      </c>
      <c r="G878" s="16" t="str">
        <v>failed</v>
      </c>
      <c r="H878" s="16">
        <v>4</v>
      </c>
    </row>
    <row r="879" spans="1:8" x14ac:dyDescent="0.45">
      <c r="A879" s="16" t="s">
        <v>8221</v>
      </c>
      <c r="B879" s="16">
        <v>29</v>
      </c>
      <c r="D879" s="16" t="str">
        <v>successful</v>
      </c>
      <c r="E879" s="16">
        <v>50</v>
      </c>
      <c r="G879" s="16" t="str">
        <v>failed</v>
      </c>
      <c r="H879" s="16">
        <v>2</v>
      </c>
    </row>
    <row r="880" spans="1:8" x14ac:dyDescent="0.45">
      <c r="A880" s="16" t="s">
        <v>8221</v>
      </c>
      <c r="B880" s="16">
        <v>2</v>
      </c>
      <c r="D880" s="16" t="str">
        <v>successful</v>
      </c>
      <c r="E880" s="16">
        <v>145</v>
      </c>
      <c r="G880" s="16" t="str">
        <v>failed</v>
      </c>
      <c r="H880" s="16">
        <v>5</v>
      </c>
    </row>
    <row r="881" spans="1:8" x14ac:dyDescent="0.45">
      <c r="A881" s="16" t="s">
        <v>8221</v>
      </c>
      <c r="B881" s="16">
        <v>30</v>
      </c>
      <c r="D881" s="16" t="str">
        <v>successful</v>
      </c>
      <c r="E881" s="16">
        <v>29</v>
      </c>
      <c r="G881" s="16" t="str">
        <v>failed</v>
      </c>
      <c r="H881" s="16">
        <v>83</v>
      </c>
    </row>
    <row r="882" spans="1:8" x14ac:dyDescent="0.45">
      <c r="A882" s="16" t="s">
        <v>8221</v>
      </c>
      <c r="B882" s="16">
        <v>8</v>
      </c>
      <c r="D882" s="16" t="str">
        <v>successful</v>
      </c>
      <c r="E882" s="16">
        <v>114</v>
      </c>
      <c r="G882" s="16" t="str">
        <v>failed</v>
      </c>
      <c r="H882" s="16">
        <v>57</v>
      </c>
    </row>
    <row r="883" spans="1:8" x14ac:dyDescent="0.45">
      <c r="A883" s="16" t="s">
        <v>8221</v>
      </c>
      <c r="B883" s="16">
        <v>1</v>
      </c>
      <c r="D883" s="16" t="str">
        <v>successful</v>
      </c>
      <c r="E883" s="16">
        <v>96</v>
      </c>
      <c r="G883" s="16" t="str">
        <v>failed</v>
      </c>
      <c r="H883" s="16">
        <v>311</v>
      </c>
    </row>
    <row r="884" spans="1:8" x14ac:dyDescent="0.45">
      <c r="A884" s="16" t="s">
        <v>8221</v>
      </c>
      <c r="B884" s="16">
        <v>14</v>
      </c>
      <c r="D884" s="16" t="str">
        <v>successful</v>
      </c>
      <c r="E884" s="16">
        <v>31</v>
      </c>
      <c r="G884" s="16" t="str">
        <v>failed</v>
      </c>
      <c r="H884" s="16">
        <v>2</v>
      </c>
    </row>
    <row r="885" spans="1:8" x14ac:dyDescent="0.45">
      <c r="A885" s="16" t="s">
        <v>8221</v>
      </c>
      <c r="B885" s="16">
        <v>24</v>
      </c>
      <c r="D885" s="16" t="str">
        <v>successful</v>
      </c>
      <c r="E885" s="16">
        <v>4883</v>
      </c>
      <c r="G885" s="16" t="str">
        <v>failed</v>
      </c>
      <c r="H885" s="16">
        <v>16</v>
      </c>
    </row>
    <row r="886" spans="1:8" x14ac:dyDescent="0.45">
      <c r="A886" s="16" t="s">
        <v>8221</v>
      </c>
      <c r="B886" s="16">
        <v>2</v>
      </c>
      <c r="D886" s="16" t="str">
        <v>successful</v>
      </c>
      <c r="E886" s="16">
        <v>95</v>
      </c>
      <c r="G886" s="16" t="str">
        <v>failed</v>
      </c>
      <c r="H886" s="16">
        <v>9</v>
      </c>
    </row>
    <row r="887" spans="1:8" x14ac:dyDescent="0.45">
      <c r="A887" s="16" t="s">
        <v>8221</v>
      </c>
      <c r="B887" s="16">
        <v>21</v>
      </c>
      <c r="D887" s="16" t="str">
        <v>successful</v>
      </c>
      <c r="E887" s="16">
        <v>2478</v>
      </c>
      <c r="G887" s="16" t="str">
        <v>failed</v>
      </c>
      <c r="H887" s="16">
        <v>1</v>
      </c>
    </row>
    <row r="888" spans="1:8" x14ac:dyDescent="0.45">
      <c r="A888" s="16" t="s">
        <v>8221</v>
      </c>
      <c r="B888" s="16">
        <v>7</v>
      </c>
      <c r="D888" s="16" t="str">
        <v>successful</v>
      </c>
      <c r="E888" s="16">
        <v>1789</v>
      </c>
      <c r="G888" s="16" t="str">
        <v>failed</v>
      </c>
      <c r="H888" s="16">
        <v>12</v>
      </c>
    </row>
    <row r="889" spans="1:8" x14ac:dyDescent="0.45">
      <c r="A889" s="16" t="s">
        <v>8221</v>
      </c>
      <c r="B889" s="16">
        <v>0</v>
      </c>
      <c r="D889" s="16" t="str">
        <v>successful</v>
      </c>
      <c r="E889" s="16">
        <v>680</v>
      </c>
      <c r="G889" s="16" t="str">
        <v>failed</v>
      </c>
      <c r="H889" s="16">
        <v>0</v>
      </c>
    </row>
    <row r="890" spans="1:8" x14ac:dyDescent="0.45">
      <c r="A890" s="16" t="s">
        <v>8221</v>
      </c>
      <c r="B890" s="16">
        <v>4</v>
      </c>
      <c r="D890" s="16" t="str">
        <v>successful</v>
      </c>
      <c r="E890" s="16">
        <v>70</v>
      </c>
      <c r="G890" s="16" t="str">
        <v>failed</v>
      </c>
      <c r="H890" s="16">
        <v>20</v>
      </c>
    </row>
    <row r="891" spans="1:8" x14ac:dyDescent="0.45">
      <c r="A891" s="16" t="s">
        <v>8221</v>
      </c>
      <c r="B891" s="16">
        <v>32</v>
      </c>
      <c r="D891" s="16" t="str">
        <v>successful</v>
      </c>
      <c r="E891" s="16">
        <v>23</v>
      </c>
      <c r="G891" s="16" t="str">
        <v>failed</v>
      </c>
      <c r="H891" s="16">
        <v>16</v>
      </c>
    </row>
    <row r="892" spans="1:8" x14ac:dyDescent="0.45">
      <c r="A892" s="16" t="s">
        <v>8221</v>
      </c>
      <c r="B892" s="16">
        <v>4</v>
      </c>
      <c r="D892" s="16" t="str">
        <v>successful</v>
      </c>
      <c r="E892" s="16">
        <v>4245</v>
      </c>
      <c r="G892" s="16" t="str">
        <v>failed</v>
      </c>
      <c r="H892" s="16">
        <v>33</v>
      </c>
    </row>
    <row r="893" spans="1:8" x14ac:dyDescent="0.45">
      <c r="A893" s="16" t="s">
        <v>8221</v>
      </c>
      <c r="B893" s="16">
        <v>9</v>
      </c>
      <c r="D893" s="16" t="str">
        <v>successful</v>
      </c>
      <c r="E893" s="16">
        <v>943</v>
      </c>
      <c r="G893" s="16" t="str">
        <v>failed</v>
      </c>
      <c r="H893" s="16">
        <v>2</v>
      </c>
    </row>
    <row r="894" spans="1:8" x14ac:dyDescent="0.45">
      <c r="A894" s="16" t="s">
        <v>8221</v>
      </c>
      <c r="B894" s="16">
        <v>17</v>
      </c>
      <c r="D894" s="16" t="str">
        <v>successful</v>
      </c>
      <c r="E894" s="16">
        <v>1876</v>
      </c>
      <c r="G894" s="16" t="str">
        <v>failed</v>
      </c>
      <c r="H894" s="16">
        <v>6</v>
      </c>
    </row>
    <row r="895" spans="1:8" x14ac:dyDescent="0.45">
      <c r="A895" s="16" t="s">
        <v>8221</v>
      </c>
      <c r="B895" s="16">
        <v>5</v>
      </c>
      <c r="D895" s="16" t="str">
        <v>successful</v>
      </c>
      <c r="E895" s="16">
        <v>834</v>
      </c>
      <c r="G895" s="16" t="str">
        <v>failed</v>
      </c>
      <c r="H895" s="16">
        <v>0</v>
      </c>
    </row>
    <row r="896" spans="1:8" x14ac:dyDescent="0.45">
      <c r="A896" s="16" t="s">
        <v>8221</v>
      </c>
      <c r="B896" s="16">
        <v>53</v>
      </c>
      <c r="D896" s="16" t="str">
        <v>successful</v>
      </c>
      <c r="E896" s="16">
        <v>682</v>
      </c>
      <c r="G896" s="16" t="str">
        <v>failed</v>
      </c>
      <c r="H896" s="16">
        <v>3</v>
      </c>
    </row>
    <row r="897" spans="1:8" x14ac:dyDescent="0.45">
      <c r="A897" s="16" t="s">
        <v>8221</v>
      </c>
      <c r="B897" s="16">
        <v>7</v>
      </c>
      <c r="D897" s="16" t="str">
        <v>successful</v>
      </c>
      <c r="E897" s="16">
        <v>147</v>
      </c>
      <c r="G897" s="16" t="str">
        <v>failed</v>
      </c>
      <c r="H897" s="16">
        <v>0</v>
      </c>
    </row>
    <row r="898" spans="1:8" x14ac:dyDescent="0.45">
      <c r="A898" s="16" t="s">
        <v>8221</v>
      </c>
      <c r="B898" s="16">
        <v>72</v>
      </c>
      <c r="D898" s="16" t="str">
        <v>successful</v>
      </c>
      <c r="E898" s="16">
        <v>415</v>
      </c>
      <c r="G898" s="16" t="str">
        <v>failed</v>
      </c>
      <c r="H898" s="16">
        <v>3</v>
      </c>
    </row>
    <row r="899" spans="1:8" x14ac:dyDescent="0.45">
      <c r="A899" s="16" t="s">
        <v>8221</v>
      </c>
      <c r="B899" s="16">
        <v>0</v>
      </c>
      <c r="D899" s="16" t="str">
        <v>successful</v>
      </c>
      <c r="E899" s="16">
        <v>290</v>
      </c>
      <c r="G899" s="16" t="str">
        <v>failed</v>
      </c>
      <c r="H899" s="16">
        <v>13</v>
      </c>
    </row>
    <row r="900" spans="1:8" x14ac:dyDescent="0.45">
      <c r="A900" s="16" t="s">
        <v>8221</v>
      </c>
      <c r="B900" s="16">
        <v>2</v>
      </c>
      <c r="D900" s="16" t="str">
        <v>successful</v>
      </c>
      <c r="E900" s="16">
        <v>365</v>
      </c>
      <c r="G900" s="16" t="str">
        <v>failed</v>
      </c>
      <c r="H900" s="16">
        <v>6</v>
      </c>
    </row>
    <row r="901" spans="1:8" x14ac:dyDescent="0.45">
      <c r="A901" s="16" t="s">
        <v>8221</v>
      </c>
      <c r="B901" s="16">
        <v>8</v>
      </c>
      <c r="D901" s="16" t="str">
        <v>successful</v>
      </c>
      <c r="E901" s="16">
        <v>660</v>
      </c>
      <c r="G901" s="16" t="str">
        <v>failed</v>
      </c>
      <c r="H901" s="16">
        <v>1</v>
      </c>
    </row>
    <row r="902" spans="1:8" x14ac:dyDescent="0.45">
      <c r="A902" s="16" t="s">
        <v>8221</v>
      </c>
      <c r="B902" s="16">
        <v>2</v>
      </c>
      <c r="D902" s="16" t="str">
        <v>successful</v>
      </c>
      <c r="E902" s="16">
        <v>1356</v>
      </c>
      <c r="G902" s="16" t="str">
        <v>failed</v>
      </c>
      <c r="H902" s="16">
        <v>0</v>
      </c>
    </row>
    <row r="903" spans="1:8" x14ac:dyDescent="0.45">
      <c r="A903" s="16" t="s">
        <v>8221</v>
      </c>
      <c r="B903" s="16">
        <v>0</v>
      </c>
      <c r="D903" s="16" t="str">
        <v>successful</v>
      </c>
      <c r="E903" s="16">
        <v>424</v>
      </c>
      <c r="G903" s="16" t="str">
        <v>failed</v>
      </c>
      <c r="H903" s="16">
        <v>5</v>
      </c>
    </row>
    <row r="904" spans="1:8" x14ac:dyDescent="0.45">
      <c r="A904" s="16" t="s">
        <v>8221</v>
      </c>
      <c r="B904" s="16">
        <v>3</v>
      </c>
      <c r="D904" s="16" t="str">
        <v>successful</v>
      </c>
      <c r="E904" s="16">
        <v>33</v>
      </c>
      <c r="G904" s="16" t="str">
        <v>failed</v>
      </c>
      <c r="H904" s="16">
        <v>0</v>
      </c>
    </row>
    <row r="905" spans="1:8" x14ac:dyDescent="0.45">
      <c r="A905" s="16" t="s">
        <v>8221</v>
      </c>
      <c r="B905" s="16">
        <v>4</v>
      </c>
      <c r="D905" s="16" t="str">
        <v>successful</v>
      </c>
      <c r="E905" s="16">
        <v>1633</v>
      </c>
      <c r="G905" s="16" t="str">
        <v>failed</v>
      </c>
      <c r="H905" s="16">
        <v>36</v>
      </c>
    </row>
    <row r="906" spans="1:8" x14ac:dyDescent="0.45">
      <c r="A906" s="16" t="s">
        <v>8221</v>
      </c>
      <c r="B906" s="16">
        <v>3</v>
      </c>
      <c r="D906" s="16" t="str">
        <v>successful</v>
      </c>
      <c r="E906" s="16">
        <v>306</v>
      </c>
      <c r="G906" s="16" t="str">
        <v>failed</v>
      </c>
      <c r="H906" s="16">
        <v>1</v>
      </c>
    </row>
    <row r="907" spans="1:8" x14ac:dyDescent="0.45">
      <c r="A907" s="16" t="s">
        <v>8221</v>
      </c>
      <c r="B907" s="16">
        <v>6</v>
      </c>
      <c r="D907" s="16" t="str">
        <v>successful</v>
      </c>
      <c r="E907" s="16">
        <v>205</v>
      </c>
      <c r="G907" s="16" t="str">
        <v>failed</v>
      </c>
      <c r="H907" s="16">
        <v>1</v>
      </c>
    </row>
    <row r="908" spans="1:8" x14ac:dyDescent="0.45">
      <c r="A908" s="16" t="s">
        <v>8221</v>
      </c>
      <c r="B908" s="16">
        <v>0</v>
      </c>
      <c r="D908" s="16" t="str">
        <v>successful</v>
      </c>
      <c r="E908" s="16">
        <v>1281</v>
      </c>
      <c r="G908" s="16" t="str">
        <v>failed</v>
      </c>
      <c r="H908" s="16">
        <v>1</v>
      </c>
    </row>
    <row r="909" spans="1:8" x14ac:dyDescent="0.45">
      <c r="A909" s="16" t="s">
        <v>8221</v>
      </c>
      <c r="B909" s="16">
        <v>0</v>
      </c>
      <c r="D909" s="16" t="str">
        <v>successful</v>
      </c>
      <c r="E909" s="16">
        <v>103</v>
      </c>
      <c r="G909" s="16" t="str">
        <v>failed</v>
      </c>
      <c r="H909" s="16">
        <v>9</v>
      </c>
    </row>
    <row r="910" spans="1:8" x14ac:dyDescent="0.45">
      <c r="A910" s="16" t="s">
        <v>8221</v>
      </c>
      <c r="B910" s="16">
        <v>0</v>
      </c>
      <c r="D910" s="16" t="str">
        <v>successful</v>
      </c>
      <c r="E910" s="16">
        <v>1513</v>
      </c>
      <c r="G910" s="16" t="str">
        <v>failed</v>
      </c>
      <c r="H910" s="16">
        <v>1</v>
      </c>
    </row>
    <row r="911" spans="1:8" x14ac:dyDescent="0.45">
      <c r="A911" s="16" t="s">
        <v>8221</v>
      </c>
      <c r="B911" s="16">
        <v>8</v>
      </c>
      <c r="D911" s="16" t="str">
        <v>successful</v>
      </c>
      <c r="E911" s="16">
        <v>405</v>
      </c>
      <c r="G911" s="16" t="str">
        <v>failed</v>
      </c>
      <c r="H911" s="16">
        <v>0</v>
      </c>
    </row>
    <row r="912" spans="1:8" x14ac:dyDescent="0.45">
      <c r="A912" s="16" t="s">
        <v>8221</v>
      </c>
      <c r="B912" s="16">
        <v>5</v>
      </c>
      <c r="D912" s="16" t="str">
        <v>successful</v>
      </c>
      <c r="E912" s="16">
        <v>510</v>
      </c>
      <c r="G912" s="16" t="str">
        <v>failed</v>
      </c>
      <c r="H912" s="16">
        <v>1</v>
      </c>
    </row>
    <row r="913" spans="1:8" x14ac:dyDescent="0.45">
      <c r="A913" s="16" t="s">
        <v>8221</v>
      </c>
      <c r="B913" s="16">
        <v>0</v>
      </c>
      <c r="D913" s="16" t="str">
        <v>successful</v>
      </c>
      <c r="E913" s="16">
        <v>1887</v>
      </c>
      <c r="G913" s="16" t="str">
        <v>failed</v>
      </c>
      <c r="H913" s="16">
        <v>1</v>
      </c>
    </row>
    <row r="914" spans="1:8" x14ac:dyDescent="0.45">
      <c r="A914" s="16" t="s">
        <v>8221</v>
      </c>
      <c r="B914" s="16">
        <v>2</v>
      </c>
      <c r="D914" s="16" t="str">
        <v>successful</v>
      </c>
      <c r="E914" s="16">
        <v>701</v>
      </c>
      <c r="G914" s="16" t="str">
        <v>failed</v>
      </c>
      <c r="H914" s="16">
        <v>4</v>
      </c>
    </row>
    <row r="915" spans="1:8" x14ac:dyDescent="0.45">
      <c r="A915" s="16" t="s">
        <v>8221</v>
      </c>
      <c r="B915" s="16">
        <v>24</v>
      </c>
      <c r="D915" s="16" t="str">
        <v>successful</v>
      </c>
      <c r="E915" s="16">
        <v>3863</v>
      </c>
      <c r="G915" s="16" t="str">
        <v>failed</v>
      </c>
      <c r="H915" s="16">
        <v>2</v>
      </c>
    </row>
    <row r="916" spans="1:8" x14ac:dyDescent="0.45">
      <c r="A916" s="16" t="s">
        <v>8221</v>
      </c>
      <c r="B916" s="16">
        <v>0</v>
      </c>
      <c r="D916" s="16" t="str">
        <v>successful</v>
      </c>
      <c r="E916" s="16">
        <v>238</v>
      </c>
      <c r="G916" s="16" t="str">
        <v>failed</v>
      </c>
      <c r="H916" s="16">
        <v>2</v>
      </c>
    </row>
    <row r="917" spans="1:8" x14ac:dyDescent="0.45">
      <c r="A917" s="16" t="s">
        <v>8221</v>
      </c>
      <c r="B917" s="16">
        <v>9</v>
      </c>
      <c r="D917" s="16" t="str">
        <v>successful</v>
      </c>
      <c r="E917" s="16">
        <v>2051</v>
      </c>
      <c r="G917" s="16" t="str">
        <v>failed</v>
      </c>
      <c r="H917" s="16">
        <v>2</v>
      </c>
    </row>
    <row r="918" spans="1:8" x14ac:dyDescent="0.45">
      <c r="A918" s="16" t="s">
        <v>8221</v>
      </c>
      <c r="B918" s="16">
        <v>0</v>
      </c>
      <c r="D918" s="16" t="str">
        <v>successful</v>
      </c>
      <c r="E918" s="16">
        <v>402</v>
      </c>
      <c r="G918" s="16" t="str">
        <v>failed</v>
      </c>
      <c r="H918" s="16">
        <v>0</v>
      </c>
    </row>
    <row r="919" spans="1:8" x14ac:dyDescent="0.45">
      <c r="A919" s="16" t="s">
        <v>8221</v>
      </c>
      <c r="B919" s="16">
        <v>1</v>
      </c>
      <c r="D919" s="16" t="str">
        <v>successful</v>
      </c>
      <c r="E919" s="16">
        <v>253</v>
      </c>
      <c r="G919" s="16" t="str">
        <v>failed</v>
      </c>
      <c r="H919" s="16">
        <v>2</v>
      </c>
    </row>
    <row r="920" spans="1:8" x14ac:dyDescent="0.45">
      <c r="A920" s="16" t="s">
        <v>8221</v>
      </c>
      <c r="B920" s="16">
        <v>10</v>
      </c>
      <c r="D920" s="16" t="str">
        <v>successful</v>
      </c>
      <c r="E920" s="16">
        <v>473</v>
      </c>
      <c r="G920" s="16" t="str">
        <v>failed</v>
      </c>
      <c r="H920" s="16">
        <v>4</v>
      </c>
    </row>
    <row r="921" spans="1:8" x14ac:dyDescent="0.45">
      <c r="A921" s="16" t="s">
        <v>8221</v>
      </c>
      <c r="B921" s="16">
        <v>1</v>
      </c>
      <c r="D921" s="16" t="str">
        <v>successful</v>
      </c>
      <c r="E921" s="16">
        <v>821</v>
      </c>
      <c r="G921" s="16" t="str">
        <v>failed</v>
      </c>
      <c r="H921" s="16">
        <v>2</v>
      </c>
    </row>
    <row r="922" spans="1:8" x14ac:dyDescent="0.45">
      <c r="A922" s="16" t="s">
        <v>8221</v>
      </c>
      <c r="B922" s="16">
        <v>0</v>
      </c>
      <c r="D922" s="16" t="str">
        <v>successful</v>
      </c>
      <c r="E922" s="16">
        <v>388</v>
      </c>
      <c r="G922" s="16" t="str">
        <v>failed</v>
      </c>
      <c r="H922" s="16">
        <v>0</v>
      </c>
    </row>
    <row r="923" spans="1:8" x14ac:dyDescent="0.45">
      <c r="A923" s="16" t="s">
        <v>8221</v>
      </c>
      <c r="B923" s="16">
        <v>20</v>
      </c>
      <c r="D923" s="16" t="str">
        <v>successful</v>
      </c>
      <c r="E923" s="16">
        <v>813</v>
      </c>
      <c r="G923" s="16" t="str">
        <v>failed</v>
      </c>
      <c r="H923" s="16">
        <v>1</v>
      </c>
    </row>
    <row r="924" spans="1:8" x14ac:dyDescent="0.45">
      <c r="A924" s="16" t="s">
        <v>8221</v>
      </c>
      <c r="B924" s="16">
        <v>30</v>
      </c>
      <c r="D924" s="16" t="str">
        <v>successful</v>
      </c>
      <c r="E924" s="16">
        <v>1945</v>
      </c>
      <c r="G924" s="16" t="str">
        <v>failed</v>
      </c>
      <c r="H924" s="16">
        <v>0</v>
      </c>
    </row>
    <row r="925" spans="1:8" x14ac:dyDescent="0.45">
      <c r="A925" s="16" t="s">
        <v>8221</v>
      </c>
      <c r="B925" s="16">
        <v>6</v>
      </c>
      <c r="D925" s="16" t="str">
        <v>successful</v>
      </c>
      <c r="E925" s="16">
        <v>1637</v>
      </c>
      <c r="G925" s="16" t="str">
        <v>failed</v>
      </c>
      <c r="H925" s="16">
        <v>2</v>
      </c>
    </row>
    <row r="926" spans="1:8" x14ac:dyDescent="0.45">
      <c r="A926" s="16" t="s">
        <v>8221</v>
      </c>
      <c r="B926" s="16">
        <v>15</v>
      </c>
      <c r="D926" s="16" t="str">
        <v>successful</v>
      </c>
      <c r="E926" s="16">
        <v>1375</v>
      </c>
      <c r="G926" s="16" t="str">
        <v>failed</v>
      </c>
      <c r="H926" s="16">
        <v>7</v>
      </c>
    </row>
    <row r="927" spans="1:8" x14ac:dyDescent="0.45">
      <c r="A927" s="16" t="s">
        <v>8221</v>
      </c>
      <c r="B927" s="16">
        <v>5</v>
      </c>
      <c r="D927" s="16" t="str">
        <v>successful</v>
      </c>
      <c r="E927" s="16">
        <v>17</v>
      </c>
      <c r="G927" s="16" t="str">
        <v>failed</v>
      </c>
      <c r="H927" s="16">
        <v>5</v>
      </c>
    </row>
    <row r="928" spans="1:8" x14ac:dyDescent="0.45">
      <c r="A928" s="16" t="s">
        <v>8221</v>
      </c>
      <c r="B928" s="16">
        <v>0</v>
      </c>
      <c r="D928" s="16" t="str">
        <v>successful</v>
      </c>
      <c r="E928" s="16">
        <v>354</v>
      </c>
      <c r="G928" s="16" t="str">
        <v>failed</v>
      </c>
      <c r="H928" s="16">
        <v>0</v>
      </c>
    </row>
    <row r="929" spans="1:8" x14ac:dyDescent="0.45">
      <c r="A929" s="16" t="s">
        <v>8221</v>
      </c>
      <c r="B929" s="16">
        <v>0</v>
      </c>
      <c r="D929" s="16" t="str">
        <v>successful</v>
      </c>
      <c r="E929" s="16">
        <v>191</v>
      </c>
      <c r="G929" s="16" t="str">
        <v>failed</v>
      </c>
      <c r="H929" s="16">
        <v>0</v>
      </c>
    </row>
    <row r="930" spans="1:8" x14ac:dyDescent="0.45">
      <c r="A930" s="16" t="s">
        <v>8221</v>
      </c>
      <c r="B930" s="16">
        <v>28</v>
      </c>
      <c r="D930" s="16" t="str">
        <v>successful</v>
      </c>
      <c r="E930" s="16">
        <v>303</v>
      </c>
      <c r="G930" s="16" t="str">
        <v>failed</v>
      </c>
      <c r="H930" s="16">
        <v>0</v>
      </c>
    </row>
    <row r="931" spans="1:8" x14ac:dyDescent="0.45">
      <c r="A931" s="16" t="s">
        <v>8221</v>
      </c>
      <c r="B931" s="16">
        <v>0</v>
      </c>
      <c r="D931" s="16" t="str">
        <v>successful</v>
      </c>
      <c r="E931" s="16">
        <v>137</v>
      </c>
      <c r="G931" s="16" t="str">
        <v>failed</v>
      </c>
      <c r="H931" s="16">
        <v>2</v>
      </c>
    </row>
    <row r="932" spans="1:8" x14ac:dyDescent="0.45">
      <c r="A932" s="16" t="s">
        <v>8221</v>
      </c>
      <c r="B932" s="16">
        <v>5</v>
      </c>
      <c r="D932" s="16" t="str">
        <v>successful</v>
      </c>
      <c r="E932" s="16">
        <v>41</v>
      </c>
      <c r="G932" s="16" t="str">
        <v>failed</v>
      </c>
      <c r="H932" s="16">
        <v>0</v>
      </c>
    </row>
    <row r="933" spans="1:8" x14ac:dyDescent="0.45">
      <c r="A933" s="16" t="s">
        <v>8221</v>
      </c>
      <c r="B933" s="16">
        <v>7</v>
      </c>
      <c r="D933" s="16" t="str">
        <v>successful</v>
      </c>
      <c r="E933" s="16">
        <v>398</v>
      </c>
      <c r="G933" s="16" t="str">
        <v>failed</v>
      </c>
      <c r="H933" s="16">
        <v>0</v>
      </c>
    </row>
    <row r="934" spans="1:8" x14ac:dyDescent="0.45">
      <c r="A934" s="16" t="s">
        <v>8221</v>
      </c>
      <c r="B934" s="16">
        <v>30</v>
      </c>
      <c r="D934" s="16" t="str">
        <v>successful</v>
      </c>
      <c r="E934" s="16">
        <v>1737</v>
      </c>
      <c r="G934" s="16" t="str">
        <v>failed</v>
      </c>
      <c r="H934" s="16">
        <v>28</v>
      </c>
    </row>
    <row r="935" spans="1:8" x14ac:dyDescent="0.45">
      <c r="A935" s="16" t="s">
        <v>8221</v>
      </c>
      <c r="B935" s="16">
        <v>2</v>
      </c>
      <c r="D935" s="16" t="str">
        <v>successful</v>
      </c>
      <c r="E935" s="16">
        <v>971</v>
      </c>
      <c r="G935" s="16" t="str">
        <v>failed</v>
      </c>
      <c r="H935" s="16">
        <v>2</v>
      </c>
    </row>
    <row r="936" spans="1:8" x14ac:dyDescent="0.45">
      <c r="A936" s="16" t="s">
        <v>8221</v>
      </c>
      <c r="B936" s="16">
        <v>30</v>
      </c>
      <c r="D936" s="16" t="str">
        <v>successful</v>
      </c>
      <c r="E936" s="16">
        <v>183</v>
      </c>
      <c r="G936" s="16" t="str">
        <v>failed</v>
      </c>
      <c r="H936" s="16">
        <v>0</v>
      </c>
    </row>
    <row r="937" spans="1:8" x14ac:dyDescent="0.45">
      <c r="A937" s="16" t="s">
        <v>8221</v>
      </c>
      <c r="B937" s="16">
        <v>2</v>
      </c>
      <c r="D937" s="16" t="str">
        <v>successful</v>
      </c>
      <c r="E937" s="16">
        <v>4562</v>
      </c>
      <c r="G937" s="16" t="str">
        <v>failed</v>
      </c>
      <c r="H937" s="16">
        <v>0</v>
      </c>
    </row>
    <row r="938" spans="1:8" x14ac:dyDescent="0.45">
      <c r="A938" s="16" t="s">
        <v>8221</v>
      </c>
      <c r="B938" s="16">
        <v>0</v>
      </c>
      <c r="D938" s="16" t="str">
        <v>successful</v>
      </c>
      <c r="E938" s="16">
        <v>26457</v>
      </c>
      <c r="G938" s="16" t="str">
        <v>failed</v>
      </c>
      <c r="H938" s="16">
        <v>0</v>
      </c>
    </row>
    <row r="939" spans="1:8" x14ac:dyDescent="0.45">
      <c r="A939" s="16" t="s">
        <v>8221</v>
      </c>
      <c r="B939" s="16">
        <v>2</v>
      </c>
      <c r="D939" s="16" t="str">
        <v>successful</v>
      </c>
      <c r="E939" s="16">
        <v>162</v>
      </c>
      <c r="G939" s="16" t="str">
        <v>failed</v>
      </c>
      <c r="H939" s="16">
        <v>4</v>
      </c>
    </row>
    <row r="940" spans="1:8" x14ac:dyDescent="0.45">
      <c r="A940" s="16" t="s">
        <v>8221</v>
      </c>
      <c r="B940" s="16">
        <v>1</v>
      </c>
      <c r="D940" s="16" t="str">
        <v>successful</v>
      </c>
      <c r="E940" s="16">
        <v>479</v>
      </c>
      <c r="G940" s="16" t="str">
        <v>failed</v>
      </c>
      <c r="H940" s="16">
        <v>12</v>
      </c>
    </row>
    <row r="941" spans="1:8" x14ac:dyDescent="0.45">
      <c r="A941" s="16" t="s">
        <v>8221</v>
      </c>
      <c r="B941" s="16">
        <v>2</v>
      </c>
      <c r="D941" s="16" t="str">
        <v>successful</v>
      </c>
      <c r="E941" s="16">
        <v>426</v>
      </c>
      <c r="G941" s="16" t="str">
        <v>failed</v>
      </c>
      <c r="H941" s="16">
        <v>0</v>
      </c>
    </row>
    <row r="942" spans="1:8" x14ac:dyDescent="0.45">
      <c r="A942" s="16" t="s">
        <v>8221</v>
      </c>
      <c r="B942" s="16">
        <v>14</v>
      </c>
      <c r="D942" s="16" t="str">
        <v>successful</v>
      </c>
      <c r="E942" s="16">
        <v>450</v>
      </c>
      <c r="G942" s="16" t="str">
        <v>failed</v>
      </c>
      <c r="H942" s="16">
        <v>33</v>
      </c>
    </row>
    <row r="943" spans="1:8" x14ac:dyDescent="0.45">
      <c r="A943" s="16" t="s">
        <v>8221</v>
      </c>
      <c r="B943" s="16">
        <v>31</v>
      </c>
      <c r="D943" s="16" t="str">
        <v>successful</v>
      </c>
      <c r="E943" s="16">
        <v>1780</v>
      </c>
      <c r="G943" s="16" t="str">
        <v>failed</v>
      </c>
      <c r="H943" s="16">
        <v>0</v>
      </c>
    </row>
    <row r="944" spans="1:8" x14ac:dyDescent="0.45">
      <c r="A944" s="16" t="s">
        <v>8221</v>
      </c>
      <c r="B944" s="16">
        <v>16</v>
      </c>
      <c r="D944" s="16" t="str">
        <v>successful</v>
      </c>
      <c r="E944" s="16">
        <v>122</v>
      </c>
      <c r="G944" s="16" t="str">
        <v>failed</v>
      </c>
      <c r="H944" s="16">
        <v>4</v>
      </c>
    </row>
    <row r="945" spans="1:8" x14ac:dyDescent="0.45">
      <c r="A945" s="16" t="s">
        <v>8221</v>
      </c>
      <c r="B945" s="16">
        <v>12</v>
      </c>
      <c r="D945" s="16" t="str">
        <v>successful</v>
      </c>
      <c r="E945" s="16">
        <v>95</v>
      </c>
      <c r="G945" s="16" t="str">
        <v>failed</v>
      </c>
      <c r="H945" s="16">
        <v>0</v>
      </c>
    </row>
    <row r="946" spans="1:8" x14ac:dyDescent="0.45">
      <c r="A946" s="16" t="s">
        <v>8221</v>
      </c>
      <c r="B946" s="16">
        <v>96</v>
      </c>
      <c r="D946" s="16" t="str">
        <v>successful</v>
      </c>
      <c r="E946" s="16">
        <v>325</v>
      </c>
      <c r="G946" s="16" t="str">
        <v>failed</v>
      </c>
      <c r="H946" s="16">
        <v>11</v>
      </c>
    </row>
    <row r="947" spans="1:8" x14ac:dyDescent="0.45">
      <c r="A947" s="16" t="s">
        <v>8221</v>
      </c>
      <c r="B947" s="16">
        <v>16</v>
      </c>
      <c r="D947" s="16" t="str">
        <v>successful</v>
      </c>
      <c r="E947" s="16">
        <v>353</v>
      </c>
      <c r="G947" s="16" t="str">
        <v>failed</v>
      </c>
      <c r="H947" s="16">
        <v>1</v>
      </c>
    </row>
    <row r="948" spans="1:8" x14ac:dyDescent="0.45">
      <c r="A948" s="16" t="s">
        <v>8221</v>
      </c>
      <c r="B948" s="16">
        <v>5</v>
      </c>
      <c r="D948" s="16" t="str">
        <v>successful</v>
      </c>
      <c r="E948" s="16">
        <v>105</v>
      </c>
      <c r="G948" s="16" t="str">
        <v>failed</v>
      </c>
      <c r="H948" s="16">
        <v>5</v>
      </c>
    </row>
    <row r="949" spans="1:8" x14ac:dyDescent="0.45">
      <c r="A949" s="16" t="s">
        <v>8221</v>
      </c>
      <c r="B949" s="16">
        <v>0</v>
      </c>
      <c r="D949" s="16" t="str">
        <v>successful</v>
      </c>
      <c r="E949" s="16">
        <v>729</v>
      </c>
      <c r="G949" s="16" t="str">
        <v>failed</v>
      </c>
      <c r="H949" s="16">
        <v>0</v>
      </c>
    </row>
    <row r="950" spans="1:8" x14ac:dyDescent="0.45">
      <c r="A950" s="16" t="s">
        <v>8221</v>
      </c>
      <c r="B950" s="16">
        <v>8</v>
      </c>
      <c r="D950" s="16" t="str">
        <v>successful</v>
      </c>
      <c r="E950" s="16">
        <v>454</v>
      </c>
      <c r="G950" s="16" t="str">
        <v>failed</v>
      </c>
      <c r="H950" s="16">
        <v>1</v>
      </c>
    </row>
    <row r="951" spans="1:8" x14ac:dyDescent="0.45">
      <c r="A951" s="16" t="s">
        <v>8221</v>
      </c>
      <c r="B951" s="16">
        <v>7</v>
      </c>
      <c r="D951" s="16" t="str">
        <v>successful</v>
      </c>
      <c r="E951" s="16">
        <v>539</v>
      </c>
      <c r="G951" s="16" t="str">
        <v>failed</v>
      </c>
      <c r="H951" s="16">
        <v>1</v>
      </c>
    </row>
    <row r="952" spans="1:8" x14ac:dyDescent="0.45">
      <c r="A952" s="16" t="s">
        <v>8221</v>
      </c>
      <c r="B952" s="16">
        <v>24</v>
      </c>
      <c r="D952" s="16" t="str">
        <v>successful</v>
      </c>
      <c r="E952" s="16">
        <v>79</v>
      </c>
      <c r="G952" s="16" t="str">
        <v>failed</v>
      </c>
      <c r="H952" s="16">
        <v>6</v>
      </c>
    </row>
    <row r="953" spans="1:8" x14ac:dyDescent="0.45">
      <c r="A953" s="16" t="s">
        <v>8221</v>
      </c>
      <c r="B953" s="16">
        <v>121</v>
      </c>
      <c r="D953" s="16" t="str">
        <v>successful</v>
      </c>
      <c r="E953" s="16">
        <v>94</v>
      </c>
      <c r="G953" s="16" t="str">
        <v>failed</v>
      </c>
      <c r="H953" s="16">
        <v>8</v>
      </c>
    </row>
    <row r="954" spans="1:8" x14ac:dyDescent="0.45">
      <c r="A954" s="16" t="s">
        <v>8221</v>
      </c>
      <c r="B954" s="16">
        <v>196</v>
      </c>
      <c r="D954" s="16" t="str">
        <v>successful</v>
      </c>
      <c r="E954" s="16">
        <v>625</v>
      </c>
      <c r="G954" s="16" t="str">
        <v>failed</v>
      </c>
      <c r="H954" s="16">
        <v>1</v>
      </c>
    </row>
    <row r="955" spans="1:8" x14ac:dyDescent="0.45">
      <c r="A955" s="16" t="s">
        <v>8221</v>
      </c>
      <c r="B955" s="16">
        <v>5</v>
      </c>
      <c r="D955" s="16" t="str">
        <v>successful</v>
      </c>
      <c r="E955" s="16">
        <v>508</v>
      </c>
      <c r="G955" s="16" t="str">
        <v>failed</v>
      </c>
      <c r="H955" s="16">
        <v>0</v>
      </c>
    </row>
    <row r="956" spans="1:8" x14ac:dyDescent="0.45">
      <c r="A956" s="16" t="s">
        <v>8221</v>
      </c>
      <c r="B956" s="16">
        <v>73</v>
      </c>
      <c r="D956" s="16" t="str">
        <v>successful</v>
      </c>
      <c r="E956" s="16">
        <v>531</v>
      </c>
      <c r="G956" s="16" t="str">
        <v>failed</v>
      </c>
      <c r="H956" s="16">
        <v>2</v>
      </c>
    </row>
    <row r="957" spans="1:8" x14ac:dyDescent="0.45">
      <c r="A957" s="16" t="s">
        <v>8221</v>
      </c>
      <c r="B957" s="16">
        <v>93</v>
      </c>
      <c r="D957" s="16" t="str">
        <v>successful</v>
      </c>
      <c r="E957" s="16">
        <v>158</v>
      </c>
      <c r="G957" s="16" t="str">
        <v>failed</v>
      </c>
      <c r="H957" s="16">
        <v>1</v>
      </c>
    </row>
    <row r="958" spans="1:8" x14ac:dyDescent="0.45">
      <c r="A958" s="16" t="s">
        <v>8221</v>
      </c>
      <c r="B958" s="16">
        <v>17</v>
      </c>
      <c r="D958" s="16" t="str">
        <v>successful</v>
      </c>
      <c r="E958" s="16">
        <v>508</v>
      </c>
      <c r="G958" s="16" t="str">
        <v>failed</v>
      </c>
      <c r="H958" s="16">
        <v>0</v>
      </c>
    </row>
    <row r="959" spans="1:8" x14ac:dyDescent="0.45">
      <c r="A959" s="16" t="s">
        <v>8221</v>
      </c>
      <c r="B959" s="16">
        <v>7</v>
      </c>
      <c r="D959" s="16" t="str">
        <v>successful</v>
      </c>
      <c r="E959" s="16">
        <v>644</v>
      </c>
      <c r="G959" s="16" t="str">
        <v>failed</v>
      </c>
      <c r="H959" s="16">
        <v>1</v>
      </c>
    </row>
    <row r="960" spans="1:8" x14ac:dyDescent="0.45">
      <c r="A960" s="16" t="s">
        <v>8221</v>
      </c>
      <c r="B960" s="16">
        <v>17</v>
      </c>
      <c r="D960" s="16" t="str">
        <v>successful</v>
      </c>
      <c r="E960" s="16">
        <v>848</v>
      </c>
      <c r="G960" s="16" t="str">
        <v>failed</v>
      </c>
      <c r="H960" s="16">
        <v>19</v>
      </c>
    </row>
    <row r="961" spans="1:8" x14ac:dyDescent="0.45">
      <c r="A961" s="16" t="s">
        <v>8221</v>
      </c>
      <c r="B961" s="16">
        <v>171</v>
      </c>
      <c r="D961" s="16" t="str">
        <v>successful</v>
      </c>
      <c r="E961" s="16">
        <v>429</v>
      </c>
      <c r="G961" s="16" t="str">
        <v>failed</v>
      </c>
      <c r="H961" s="16">
        <v>27</v>
      </c>
    </row>
    <row r="962" spans="1:8" x14ac:dyDescent="0.45">
      <c r="A962" s="16" t="s">
        <v>8221</v>
      </c>
      <c r="B962" s="16">
        <v>188</v>
      </c>
      <c r="D962" s="16" t="str">
        <v>successful</v>
      </c>
      <c r="E962" s="16">
        <v>204</v>
      </c>
      <c r="G962" s="16" t="str">
        <v>failed</v>
      </c>
      <c r="H962" s="16">
        <v>7</v>
      </c>
    </row>
    <row r="963" spans="1:8" x14ac:dyDescent="0.45">
      <c r="A963" s="16" t="s">
        <v>8221</v>
      </c>
      <c r="B963" s="16">
        <v>110</v>
      </c>
      <c r="D963" s="16" t="str">
        <v>successful</v>
      </c>
      <c r="E963" s="16">
        <v>379</v>
      </c>
      <c r="G963" s="16" t="str">
        <v>failed</v>
      </c>
      <c r="H963" s="16">
        <v>14</v>
      </c>
    </row>
    <row r="964" spans="1:8" x14ac:dyDescent="0.45">
      <c r="A964" s="16" t="s">
        <v>8221</v>
      </c>
      <c r="B964" s="16">
        <v>37</v>
      </c>
      <c r="D964" s="16" t="str">
        <v>successful</v>
      </c>
      <c r="E964" s="16">
        <v>271</v>
      </c>
      <c r="G964" s="16" t="str">
        <v>failed</v>
      </c>
      <c r="H964" s="16">
        <v>5</v>
      </c>
    </row>
    <row r="965" spans="1:8" x14ac:dyDescent="0.45">
      <c r="A965" s="16" t="s">
        <v>8221</v>
      </c>
      <c r="B965" s="16">
        <v>9</v>
      </c>
      <c r="D965" s="16" t="str">
        <v>successful</v>
      </c>
      <c r="E965" s="16">
        <v>120</v>
      </c>
      <c r="G965" s="16" t="str">
        <v>failed</v>
      </c>
      <c r="H965" s="16">
        <v>30</v>
      </c>
    </row>
    <row r="966" spans="1:8" x14ac:dyDescent="0.45">
      <c r="A966" s="16" t="s">
        <v>8221</v>
      </c>
      <c r="B966" s="16">
        <v>29</v>
      </c>
      <c r="D966" s="16" t="str">
        <v>successful</v>
      </c>
      <c r="E966" s="16">
        <v>140</v>
      </c>
      <c r="G966" s="16" t="str">
        <v>failed</v>
      </c>
      <c r="H966" s="16">
        <v>1</v>
      </c>
    </row>
    <row r="967" spans="1:8" x14ac:dyDescent="0.45">
      <c r="A967" s="16" t="s">
        <v>8221</v>
      </c>
      <c r="B967" s="16">
        <v>6</v>
      </c>
      <c r="D967" s="16" t="str">
        <v>successful</v>
      </c>
      <c r="E967" s="16">
        <v>193</v>
      </c>
      <c r="G967" s="16" t="str">
        <v>failed</v>
      </c>
      <c r="H967" s="16">
        <v>0</v>
      </c>
    </row>
    <row r="968" spans="1:8" x14ac:dyDescent="0.45">
      <c r="A968" s="16" t="s">
        <v>8221</v>
      </c>
      <c r="B968" s="16">
        <v>30</v>
      </c>
      <c r="D968" s="16" t="str">
        <v>successful</v>
      </c>
      <c r="E968" s="16">
        <v>180</v>
      </c>
      <c r="G968" s="16" t="str">
        <v>failed</v>
      </c>
      <c r="H968" s="16">
        <v>60</v>
      </c>
    </row>
    <row r="969" spans="1:8" x14ac:dyDescent="0.45">
      <c r="A969" s="16" t="s">
        <v>8221</v>
      </c>
      <c r="B969" s="16">
        <v>81</v>
      </c>
      <c r="D969" s="16" t="str">
        <v>successful</v>
      </c>
      <c r="E969" s="16">
        <v>263</v>
      </c>
      <c r="G969" s="16" t="str">
        <v>failed</v>
      </c>
      <c r="H969" s="16">
        <v>84</v>
      </c>
    </row>
    <row r="970" spans="1:8" x14ac:dyDescent="0.45">
      <c r="A970" s="16" t="s">
        <v>8221</v>
      </c>
      <c r="B970" s="16">
        <v>4</v>
      </c>
      <c r="D970" s="16" t="str">
        <v>successful</v>
      </c>
      <c r="E970" s="16">
        <v>217</v>
      </c>
      <c r="G970" s="16" t="str">
        <v>failed</v>
      </c>
      <c r="H970" s="16">
        <v>47</v>
      </c>
    </row>
    <row r="971" spans="1:8" x14ac:dyDescent="0.45">
      <c r="A971" s="16" t="s">
        <v>8221</v>
      </c>
      <c r="B971" s="16">
        <v>11</v>
      </c>
      <c r="D971" s="16" t="str">
        <v>successful</v>
      </c>
      <c r="E971" s="16">
        <v>443</v>
      </c>
      <c r="G971" s="16" t="str">
        <v>failed</v>
      </c>
      <c r="H971" s="16">
        <v>66</v>
      </c>
    </row>
    <row r="972" spans="1:8" x14ac:dyDescent="0.45">
      <c r="A972" s="16" t="s">
        <v>8221</v>
      </c>
      <c r="B972" s="16">
        <v>14</v>
      </c>
      <c r="D972" s="16" t="str">
        <v>successful</v>
      </c>
      <c r="E972" s="16">
        <v>1373</v>
      </c>
      <c r="G972" s="16" t="str">
        <v>failed</v>
      </c>
      <c r="H972" s="16">
        <v>171</v>
      </c>
    </row>
    <row r="973" spans="1:8" x14ac:dyDescent="0.45">
      <c r="A973" s="16" t="s">
        <v>8221</v>
      </c>
      <c r="B973" s="16">
        <v>5</v>
      </c>
      <c r="D973" s="16" t="str">
        <v>successful</v>
      </c>
      <c r="E973" s="16">
        <v>742</v>
      </c>
      <c r="G973" s="16" t="str">
        <v>failed</v>
      </c>
      <c r="H973" s="16">
        <v>29</v>
      </c>
    </row>
    <row r="974" spans="1:8" x14ac:dyDescent="0.45">
      <c r="A974" s="16" t="s">
        <v>8221</v>
      </c>
      <c r="B974" s="16">
        <v>45</v>
      </c>
      <c r="D974" s="16" t="str">
        <v>successful</v>
      </c>
      <c r="E974" s="16">
        <v>170</v>
      </c>
      <c r="G974" s="16" t="str">
        <v>failed</v>
      </c>
      <c r="H974" s="16">
        <v>9</v>
      </c>
    </row>
    <row r="975" spans="1:8" x14ac:dyDescent="0.45">
      <c r="A975" s="16" t="s">
        <v>8221</v>
      </c>
      <c r="B975" s="16">
        <v>8</v>
      </c>
      <c r="D975" s="16" t="str">
        <v>successful</v>
      </c>
      <c r="E975" s="16">
        <v>242</v>
      </c>
      <c r="G975" s="16" t="str">
        <v>failed</v>
      </c>
      <c r="H975" s="16">
        <v>27</v>
      </c>
    </row>
    <row r="976" spans="1:8" x14ac:dyDescent="0.45">
      <c r="A976" s="16" t="s">
        <v>8221</v>
      </c>
      <c r="B976" s="16">
        <v>3</v>
      </c>
      <c r="D976" s="16" t="str">
        <v>successful</v>
      </c>
      <c r="E976" s="16">
        <v>541</v>
      </c>
      <c r="G976" s="16" t="str">
        <v>failed</v>
      </c>
      <c r="H976" s="16">
        <v>2</v>
      </c>
    </row>
    <row r="977" spans="1:8" x14ac:dyDescent="0.45">
      <c r="A977" s="16" t="s">
        <v>8221</v>
      </c>
      <c r="B977" s="16">
        <v>24</v>
      </c>
      <c r="D977" s="16" t="str">
        <v>successful</v>
      </c>
      <c r="E977" s="16">
        <v>121</v>
      </c>
      <c r="G977" s="16" t="str">
        <v>failed</v>
      </c>
      <c r="H977" s="16">
        <v>3</v>
      </c>
    </row>
    <row r="978" spans="1:8" x14ac:dyDescent="0.45">
      <c r="A978" s="16" t="s">
        <v>8221</v>
      </c>
      <c r="B978" s="16">
        <v>18</v>
      </c>
      <c r="D978" s="16" t="str">
        <v>successful</v>
      </c>
      <c r="E978" s="16">
        <v>621</v>
      </c>
      <c r="G978" s="16" t="str">
        <v>failed</v>
      </c>
      <c r="H978" s="16">
        <v>4</v>
      </c>
    </row>
    <row r="979" spans="1:8" x14ac:dyDescent="0.45">
      <c r="A979" s="16" t="s">
        <v>8221</v>
      </c>
      <c r="B979" s="16">
        <v>12</v>
      </c>
      <c r="D979" s="16" t="str">
        <v>successful</v>
      </c>
      <c r="E979" s="16">
        <v>101</v>
      </c>
      <c r="G979" s="16" t="str">
        <v>failed</v>
      </c>
      <c r="H979" s="16">
        <v>2</v>
      </c>
    </row>
    <row r="980" spans="1:8" x14ac:dyDescent="0.45">
      <c r="A980" s="16" t="s">
        <v>8221</v>
      </c>
      <c r="B980" s="16">
        <v>123</v>
      </c>
      <c r="D980" s="16" t="str">
        <v>successful</v>
      </c>
      <c r="E980" s="16">
        <v>554</v>
      </c>
      <c r="G980" s="16" t="str">
        <v>failed</v>
      </c>
      <c r="H980" s="16">
        <v>20</v>
      </c>
    </row>
    <row r="981" spans="1:8" x14ac:dyDescent="0.45">
      <c r="A981" s="16" t="s">
        <v>8221</v>
      </c>
      <c r="B981" s="16">
        <v>96</v>
      </c>
      <c r="D981" s="16" t="str">
        <v>successful</v>
      </c>
      <c r="E981" s="16">
        <v>666</v>
      </c>
      <c r="G981" s="16" t="str">
        <v>failed</v>
      </c>
      <c r="H981" s="16">
        <v>3</v>
      </c>
    </row>
    <row r="982" spans="1:8" x14ac:dyDescent="0.45">
      <c r="A982" s="16" t="s">
        <v>8221</v>
      </c>
      <c r="B982" s="16">
        <v>31</v>
      </c>
      <c r="D982" s="16" t="str">
        <v>successful</v>
      </c>
      <c r="E982" s="16">
        <v>410</v>
      </c>
      <c r="G982" s="16" t="str">
        <v>failed</v>
      </c>
      <c r="H982" s="16">
        <v>4</v>
      </c>
    </row>
    <row r="983" spans="1:8" x14ac:dyDescent="0.45">
      <c r="A983" s="16" t="s">
        <v>8221</v>
      </c>
      <c r="B983" s="16">
        <v>4</v>
      </c>
      <c r="D983" s="16" t="str">
        <v>successful</v>
      </c>
      <c r="E983" s="16">
        <v>375</v>
      </c>
      <c r="G983" s="16" t="str">
        <v>failed</v>
      </c>
      <c r="H983" s="16">
        <v>1</v>
      </c>
    </row>
    <row r="984" spans="1:8" x14ac:dyDescent="0.45">
      <c r="A984" s="16" t="s">
        <v>8221</v>
      </c>
      <c r="B984" s="16">
        <v>3</v>
      </c>
      <c r="D984" s="16" t="str">
        <v>successful</v>
      </c>
      <c r="E984" s="16">
        <v>1364</v>
      </c>
      <c r="G984" s="16" t="str">
        <v>failed</v>
      </c>
      <c r="H984" s="16">
        <v>0</v>
      </c>
    </row>
    <row r="985" spans="1:8" x14ac:dyDescent="0.45">
      <c r="A985" s="16" t="s">
        <v>8221</v>
      </c>
      <c r="B985" s="16">
        <v>179</v>
      </c>
      <c r="D985" s="16" t="str">
        <v>successful</v>
      </c>
      <c r="E985" s="16">
        <v>35</v>
      </c>
      <c r="G985" s="16" t="str">
        <v>failed</v>
      </c>
      <c r="H985" s="16">
        <v>0</v>
      </c>
    </row>
    <row r="986" spans="1:8" x14ac:dyDescent="0.45">
      <c r="A986" s="16" t="s">
        <v>8221</v>
      </c>
      <c r="B986" s="16">
        <v>3</v>
      </c>
      <c r="D986" s="16" t="str">
        <v>successful</v>
      </c>
      <c r="E986" s="16">
        <v>203</v>
      </c>
      <c r="G986" s="16" t="str">
        <v>failed</v>
      </c>
      <c r="H986" s="16">
        <v>14</v>
      </c>
    </row>
    <row r="987" spans="1:8" x14ac:dyDescent="0.45">
      <c r="A987" s="16" t="s">
        <v>8221</v>
      </c>
      <c r="B987" s="16">
        <v>23</v>
      </c>
      <c r="D987" s="16" t="str">
        <v>successful</v>
      </c>
      <c r="E987" s="16">
        <v>49</v>
      </c>
      <c r="G987" s="16" t="str">
        <v>failed</v>
      </c>
      <c r="H987" s="16">
        <v>1</v>
      </c>
    </row>
    <row r="988" spans="1:8" x14ac:dyDescent="0.45">
      <c r="A988" s="16" t="s">
        <v>8221</v>
      </c>
      <c r="B988" s="16">
        <v>23</v>
      </c>
      <c r="D988" s="16" t="str">
        <v>successful</v>
      </c>
      <c r="E988" s="16">
        <v>5812</v>
      </c>
      <c r="G988" s="16" t="str">
        <v>failed</v>
      </c>
      <c r="H988" s="16">
        <v>118</v>
      </c>
    </row>
    <row r="989" spans="1:8" x14ac:dyDescent="0.45">
      <c r="A989" s="16" t="s">
        <v>8221</v>
      </c>
      <c r="B989" s="16">
        <v>41</v>
      </c>
      <c r="D989" s="16" t="str">
        <v>successful</v>
      </c>
      <c r="E989" s="16">
        <v>1556</v>
      </c>
      <c r="G989" s="16" t="str">
        <v>failed</v>
      </c>
      <c r="H989" s="16">
        <v>2</v>
      </c>
    </row>
    <row r="990" spans="1:8" x14ac:dyDescent="0.45">
      <c r="A990" s="16" t="s">
        <v>8221</v>
      </c>
      <c r="B990" s="16">
        <v>0</v>
      </c>
      <c r="D990" s="16" t="str">
        <v>successful</v>
      </c>
      <c r="E990" s="16">
        <v>65</v>
      </c>
      <c r="G990" s="16" t="str">
        <v>failed</v>
      </c>
      <c r="H990" s="16">
        <v>1</v>
      </c>
    </row>
    <row r="991" spans="1:8" x14ac:dyDescent="0.45">
      <c r="A991" s="16" t="s">
        <v>8221</v>
      </c>
      <c r="B991" s="16">
        <v>32</v>
      </c>
      <c r="D991" s="16" t="str">
        <v>successful</v>
      </c>
      <c r="E991" s="16">
        <v>10</v>
      </c>
      <c r="G991" s="16" t="str">
        <v>failed</v>
      </c>
      <c r="H991" s="16">
        <v>3</v>
      </c>
    </row>
    <row r="992" spans="1:8" x14ac:dyDescent="0.45">
      <c r="A992" s="16" t="s">
        <v>8221</v>
      </c>
      <c r="B992" s="16">
        <v>2</v>
      </c>
      <c r="D992" s="16" t="str">
        <v>successful</v>
      </c>
      <c r="E992" s="16">
        <v>76</v>
      </c>
      <c r="G992" s="16" t="str">
        <v>failed</v>
      </c>
      <c r="H992" s="16">
        <v>1</v>
      </c>
    </row>
    <row r="993" spans="1:8" x14ac:dyDescent="0.45">
      <c r="A993" s="16" t="s">
        <v>8221</v>
      </c>
      <c r="B993" s="16">
        <v>7</v>
      </c>
      <c r="D993" s="16" t="str">
        <v>successful</v>
      </c>
      <c r="E993" s="16">
        <v>263</v>
      </c>
      <c r="G993" s="16" t="str">
        <v>failed</v>
      </c>
      <c r="H993" s="16">
        <v>3</v>
      </c>
    </row>
    <row r="994" spans="1:8" x14ac:dyDescent="0.45">
      <c r="A994" s="16" t="s">
        <v>8221</v>
      </c>
      <c r="B994" s="16">
        <v>4</v>
      </c>
      <c r="D994" s="16" t="str">
        <v>successful</v>
      </c>
      <c r="E994" s="16">
        <v>1530</v>
      </c>
      <c r="G994" s="16" t="str">
        <v>failed</v>
      </c>
      <c r="H994" s="16">
        <v>38</v>
      </c>
    </row>
    <row r="995" spans="1:8" x14ac:dyDescent="0.45">
      <c r="A995" s="16" t="s">
        <v>8221</v>
      </c>
      <c r="B995" s="16">
        <v>196</v>
      </c>
      <c r="D995" s="16" t="str">
        <v>successful</v>
      </c>
      <c r="E995" s="16">
        <v>278</v>
      </c>
      <c r="G995" s="16" t="str">
        <v>failed</v>
      </c>
      <c r="H995" s="16">
        <v>52</v>
      </c>
    </row>
    <row r="996" spans="1:8" x14ac:dyDescent="0.45">
      <c r="A996" s="16" t="s">
        <v>8221</v>
      </c>
      <c r="B996" s="16">
        <v>11</v>
      </c>
      <c r="D996" s="16" t="str">
        <v>successful</v>
      </c>
      <c r="E996" s="16">
        <v>350</v>
      </c>
      <c r="G996" s="16" t="str">
        <v>failed</v>
      </c>
      <c r="H996" s="16">
        <v>2</v>
      </c>
    </row>
    <row r="997" spans="1:8" x14ac:dyDescent="0.45">
      <c r="A997" s="16" t="s">
        <v>8221</v>
      </c>
      <c r="B997" s="16">
        <v>9</v>
      </c>
      <c r="D997" s="16" t="str">
        <v>successful</v>
      </c>
      <c r="E997" s="16">
        <v>470</v>
      </c>
      <c r="G997" s="16" t="str">
        <v>failed</v>
      </c>
      <c r="H997" s="16">
        <v>0</v>
      </c>
    </row>
    <row r="998" spans="1:8" x14ac:dyDescent="0.45">
      <c r="A998" s="16" t="s">
        <v>8221</v>
      </c>
      <c r="B998" s="16">
        <v>5</v>
      </c>
      <c r="D998" s="16" t="str">
        <v>successful</v>
      </c>
      <c r="E998" s="16">
        <v>3</v>
      </c>
      <c r="G998" s="16" t="str">
        <v>failed</v>
      </c>
      <c r="H998" s="16">
        <v>4</v>
      </c>
    </row>
    <row r="999" spans="1:8" x14ac:dyDescent="0.45">
      <c r="A999" s="16" t="s">
        <v>8221</v>
      </c>
      <c r="B999" s="16">
        <v>8</v>
      </c>
      <c r="D999" s="16" t="str">
        <v>successful</v>
      </c>
      <c r="E999" s="16">
        <v>8200</v>
      </c>
      <c r="G999" s="16" t="str">
        <v>failed</v>
      </c>
      <c r="H999" s="16">
        <v>4</v>
      </c>
    </row>
    <row r="1000" spans="1:8" x14ac:dyDescent="0.45">
      <c r="A1000" s="16" t="s">
        <v>8221</v>
      </c>
      <c r="B1000" s="16">
        <v>229</v>
      </c>
      <c r="D1000" s="16" t="str">
        <v>successful</v>
      </c>
      <c r="E1000" s="16">
        <v>8359</v>
      </c>
      <c r="G1000" s="16" t="str">
        <v>failed</v>
      </c>
      <c r="H1000" s="16">
        <v>18</v>
      </c>
    </row>
    <row r="1001" spans="1:8" x14ac:dyDescent="0.45">
      <c r="A1001" s="16" t="s">
        <v>8221</v>
      </c>
      <c r="B1001" s="16">
        <v>40</v>
      </c>
      <c r="D1001" s="16" t="str">
        <v>successful</v>
      </c>
      <c r="E1001" s="16">
        <v>188</v>
      </c>
      <c r="G1001" s="16" t="str">
        <v>failed</v>
      </c>
      <c r="H1001" s="16">
        <v>0</v>
      </c>
    </row>
    <row r="1002" spans="1:8" x14ac:dyDescent="0.45">
      <c r="A1002" s="16" t="s">
        <v>8220</v>
      </c>
      <c r="B1002" s="16">
        <v>6</v>
      </c>
      <c r="D1002" s="16" t="str">
        <v>successful</v>
      </c>
      <c r="E1002" s="16">
        <v>48</v>
      </c>
      <c r="G1002" s="16" t="str">
        <v>failed</v>
      </c>
      <c r="H1002" s="16">
        <v>22</v>
      </c>
    </row>
    <row r="1003" spans="1:8" x14ac:dyDescent="0.45">
      <c r="A1003" s="16" t="s">
        <v>8220</v>
      </c>
      <c r="B1003" s="16">
        <v>4</v>
      </c>
      <c r="D1003" s="16" t="str">
        <v>successful</v>
      </c>
      <c r="E1003" s="16">
        <v>607</v>
      </c>
      <c r="G1003" s="16" t="str">
        <v>failed</v>
      </c>
      <c r="H1003" s="16">
        <v>49</v>
      </c>
    </row>
    <row r="1004" spans="1:8" x14ac:dyDescent="0.45">
      <c r="A1004" s="16" t="s">
        <v>8220</v>
      </c>
      <c r="B1004" s="16">
        <v>22</v>
      </c>
      <c r="D1004" s="16" t="str">
        <v>successful</v>
      </c>
      <c r="E1004" s="16">
        <v>50</v>
      </c>
      <c r="G1004" s="16" t="str">
        <v>failed</v>
      </c>
      <c r="H1004" s="16">
        <v>19</v>
      </c>
    </row>
    <row r="1005" spans="1:8" x14ac:dyDescent="0.45">
      <c r="A1005" s="16" t="s">
        <v>8220</v>
      </c>
      <c r="B1005" s="16">
        <v>15</v>
      </c>
      <c r="D1005" s="16" t="str">
        <v>successful</v>
      </c>
      <c r="E1005" s="16">
        <v>55</v>
      </c>
      <c r="G1005" s="16" t="str">
        <v>failed</v>
      </c>
      <c r="H1005" s="16">
        <v>4</v>
      </c>
    </row>
    <row r="1006" spans="1:8" x14ac:dyDescent="0.45">
      <c r="A1006" s="16" t="s">
        <v>8220</v>
      </c>
      <c r="B1006" s="16">
        <v>95</v>
      </c>
      <c r="D1006" s="16" t="str">
        <v>successful</v>
      </c>
      <c r="E1006" s="16">
        <v>38</v>
      </c>
      <c r="G1006" s="16" t="str">
        <v>failed</v>
      </c>
      <c r="H1006" s="16">
        <v>4</v>
      </c>
    </row>
    <row r="1007" spans="1:8" x14ac:dyDescent="0.45">
      <c r="A1007" s="16" t="s">
        <v>8220</v>
      </c>
      <c r="B1007" s="16">
        <v>161</v>
      </c>
      <c r="D1007" s="16" t="str">
        <v>successful</v>
      </c>
      <c r="E1007" s="16">
        <v>25</v>
      </c>
      <c r="G1007" s="16" t="str">
        <v>failed</v>
      </c>
      <c r="H1007" s="16">
        <v>2</v>
      </c>
    </row>
    <row r="1008" spans="1:8" x14ac:dyDescent="0.45">
      <c r="A1008" s="16" t="s">
        <v>8220</v>
      </c>
      <c r="B1008" s="16">
        <v>8</v>
      </c>
      <c r="D1008" s="16" t="str">
        <v>successful</v>
      </c>
      <c r="E1008" s="16">
        <v>46</v>
      </c>
      <c r="G1008" s="16" t="str">
        <v>failed</v>
      </c>
      <c r="H1008" s="16">
        <v>0</v>
      </c>
    </row>
    <row r="1009" spans="1:8" x14ac:dyDescent="0.45">
      <c r="A1009" s="16" t="s">
        <v>8220</v>
      </c>
      <c r="B1009" s="16">
        <v>76</v>
      </c>
      <c r="D1009" s="16" t="str">
        <v>successful</v>
      </c>
      <c r="E1009" s="16">
        <v>83</v>
      </c>
      <c r="G1009" s="16" t="str">
        <v>failed</v>
      </c>
      <c r="H1009" s="16">
        <v>0</v>
      </c>
    </row>
    <row r="1010" spans="1:8" x14ac:dyDescent="0.45">
      <c r="A1010" s="16" t="s">
        <v>8220</v>
      </c>
      <c r="B1010" s="16">
        <v>1</v>
      </c>
      <c r="D1010" s="16" t="str">
        <v>successful</v>
      </c>
      <c r="E1010" s="16">
        <v>35</v>
      </c>
      <c r="G1010" s="16" t="str">
        <v>failed</v>
      </c>
      <c r="H1010" s="16">
        <v>14</v>
      </c>
    </row>
    <row r="1011" spans="1:8" x14ac:dyDescent="0.45">
      <c r="A1011" s="16" t="s">
        <v>8220</v>
      </c>
      <c r="B1011" s="16">
        <v>101</v>
      </c>
      <c r="D1011" s="16" t="str">
        <v>successful</v>
      </c>
      <c r="E1011" s="16">
        <v>25</v>
      </c>
      <c r="G1011" s="16" t="str">
        <v>failed</v>
      </c>
      <c r="H1011" s="16">
        <v>8</v>
      </c>
    </row>
    <row r="1012" spans="1:8" x14ac:dyDescent="0.45">
      <c r="A1012" s="16" t="s">
        <v>8220</v>
      </c>
      <c r="B1012" s="16">
        <v>4</v>
      </c>
      <c r="D1012" s="16" t="str">
        <v>successful</v>
      </c>
      <c r="E1012" s="16">
        <v>75</v>
      </c>
      <c r="G1012" s="16" t="str">
        <v>failed</v>
      </c>
      <c r="H1012" s="16">
        <v>0</v>
      </c>
    </row>
    <row r="1013" spans="1:8" x14ac:dyDescent="0.45">
      <c r="A1013" s="16" t="s">
        <v>8220</v>
      </c>
      <c r="B1013" s="16">
        <v>1</v>
      </c>
      <c r="D1013" s="16" t="str">
        <v>successful</v>
      </c>
      <c r="E1013" s="16">
        <v>62</v>
      </c>
      <c r="G1013" s="16" t="str">
        <v>failed</v>
      </c>
      <c r="H1013" s="16">
        <v>15</v>
      </c>
    </row>
    <row r="1014" spans="1:8" x14ac:dyDescent="0.45">
      <c r="A1014" s="16" t="s">
        <v>8220</v>
      </c>
      <c r="B1014" s="16">
        <v>775</v>
      </c>
      <c r="D1014" s="16" t="str">
        <v>successful</v>
      </c>
      <c r="E1014" s="16">
        <v>160</v>
      </c>
      <c r="G1014" s="16" t="str">
        <v>failed</v>
      </c>
      <c r="H1014" s="16">
        <v>33</v>
      </c>
    </row>
    <row r="1015" spans="1:8" x14ac:dyDescent="0.45">
      <c r="A1015" s="16" t="s">
        <v>8220</v>
      </c>
      <c r="B1015" s="16">
        <v>90</v>
      </c>
      <c r="D1015" s="16" t="str">
        <v>successful</v>
      </c>
      <c r="E1015" s="16">
        <v>246</v>
      </c>
      <c r="G1015" s="16" t="str">
        <v>failed</v>
      </c>
      <c r="H1015" s="16">
        <v>2</v>
      </c>
    </row>
    <row r="1016" spans="1:8" x14ac:dyDescent="0.45">
      <c r="A1016" s="16" t="s">
        <v>8220</v>
      </c>
      <c r="B1016" s="16">
        <v>16</v>
      </c>
      <c r="D1016" s="16" t="str">
        <v>successful</v>
      </c>
      <c r="E1016" s="16">
        <v>55</v>
      </c>
      <c r="G1016" s="16" t="str">
        <v>failed</v>
      </c>
      <c r="H1016" s="16">
        <v>6</v>
      </c>
    </row>
    <row r="1017" spans="1:8" x14ac:dyDescent="0.45">
      <c r="A1017" s="16" t="s">
        <v>8220</v>
      </c>
      <c r="B1017" s="16">
        <v>6</v>
      </c>
      <c r="D1017" s="16" t="str">
        <v>successful</v>
      </c>
      <c r="E1017" s="16">
        <v>23</v>
      </c>
      <c r="G1017" s="16" t="str">
        <v>failed</v>
      </c>
      <c r="H1017" s="16">
        <v>2</v>
      </c>
    </row>
    <row r="1018" spans="1:8" x14ac:dyDescent="0.45">
      <c r="A1018" s="16" t="s">
        <v>8220</v>
      </c>
      <c r="B1018" s="16">
        <v>38</v>
      </c>
      <c r="D1018" s="16" t="str">
        <v>successful</v>
      </c>
      <c r="E1018" s="16">
        <v>72</v>
      </c>
      <c r="G1018" s="16" t="str">
        <v>failed</v>
      </c>
      <c r="H1018" s="16">
        <v>0</v>
      </c>
    </row>
    <row r="1019" spans="1:8" x14ac:dyDescent="0.45">
      <c r="A1019" s="16" t="s">
        <v>8220</v>
      </c>
      <c r="B1019" s="16">
        <v>355</v>
      </c>
      <c r="D1019" s="16" t="str">
        <v>successful</v>
      </c>
      <c r="E1019" s="16">
        <v>22</v>
      </c>
      <c r="G1019" s="16" t="str">
        <v>failed</v>
      </c>
      <c r="H1019" s="16">
        <v>4</v>
      </c>
    </row>
    <row r="1020" spans="1:8" x14ac:dyDescent="0.45">
      <c r="A1020" s="16" t="s">
        <v>8220</v>
      </c>
      <c r="B1020" s="16">
        <v>7</v>
      </c>
      <c r="D1020" s="16" t="str">
        <v>successful</v>
      </c>
      <c r="E1020" s="16">
        <v>14</v>
      </c>
      <c r="G1020" s="16" t="str">
        <v>failed</v>
      </c>
      <c r="H1020" s="16">
        <v>1</v>
      </c>
    </row>
    <row r="1021" spans="1:8" x14ac:dyDescent="0.45">
      <c r="A1021" s="16" t="s">
        <v>8220</v>
      </c>
      <c r="B1021" s="16">
        <v>400</v>
      </c>
      <c r="D1021" s="16" t="str">
        <v>successful</v>
      </c>
      <c r="E1021" s="16">
        <v>38</v>
      </c>
      <c r="G1021" s="16" t="str">
        <v>failed</v>
      </c>
      <c r="H1021" s="16">
        <v>3</v>
      </c>
    </row>
    <row r="1022" spans="1:8" x14ac:dyDescent="0.45">
      <c r="A1022" s="16" t="s">
        <v>8219</v>
      </c>
      <c r="B1022" s="16">
        <v>30</v>
      </c>
      <c r="D1022" s="16" t="str">
        <v>successful</v>
      </c>
      <c r="E1022" s="16">
        <v>32</v>
      </c>
      <c r="G1022" s="16" t="str">
        <v>failed</v>
      </c>
      <c r="H1022" s="16">
        <v>4</v>
      </c>
    </row>
    <row r="1023" spans="1:8" x14ac:dyDescent="0.45">
      <c r="A1023" s="16" t="s">
        <v>8219</v>
      </c>
      <c r="B1023" s="16">
        <v>478</v>
      </c>
      <c r="D1023" s="16" t="str">
        <v>successful</v>
      </c>
      <c r="E1023" s="16">
        <v>63</v>
      </c>
      <c r="G1023" s="16" t="str">
        <v>failed</v>
      </c>
      <c r="H1023" s="16">
        <v>0</v>
      </c>
    </row>
    <row r="1024" spans="1:8" x14ac:dyDescent="0.45">
      <c r="A1024" s="16" t="s">
        <v>8219</v>
      </c>
      <c r="B1024" s="16">
        <v>74</v>
      </c>
      <c r="D1024" s="16" t="str">
        <v>successful</v>
      </c>
      <c r="E1024" s="16">
        <v>27</v>
      </c>
      <c r="G1024" s="16" t="str">
        <v>failed</v>
      </c>
      <c r="H1024" s="16">
        <v>4</v>
      </c>
    </row>
    <row r="1025" spans="1:8" x14ac:dyDescent="0.45">
      <c r="A1025" s="16" t="s">
        <v>8219</v>
      </c>
      <c r="B1025" s="16">
        <v>131</v>
      </c>
      <c r="D1025" s="16" t="str">
        <v>successful</v>
      </c>
      <c r="E1025" s="16">
        <v>44</v>
      </c>
      <c r="G1025" s="16" t="str">
        <v>failed</v>
      </c>
      <c r="H1025" s="16">
        <v>3</v>
      </c>
    </row>
    <row r="1026" spans="1:8" x14ac:dyDescent="0.45">
      <c r="A1026" s="16" t="s">
        <v>8219</v>
      </c>
      <c r="B1026" s="16">
        <v>61</v>
      </c>
      <c r="D1026" s="16" t="str">
        <v>successful</v>
      </c>
      <c r="E1026" s="16">
        <v>38</v>
      </c>
      <c r="G1026" s="16" t="str">
        <v>failed</v>
      </c>
      <c r="H1026" s="16">
        <v>34</v>
      </c>
    </row>
    <row r="1027" spans="1:8" x14ac:dyDescent="0.45">
      <c r="A1027" s="16" t="s">
        <v>8219</v>
      </c>
      <c r="B1027" s="16">
        <v>1071</v>
      </c>
      <c r="D1027" s="16" t="str">
        <v>successful</v>
      </c>
      <c r="E1027" s="16">
        <v>115</v>
      </c>
      <c r="G1027" s="16" t="str">
        <v>failed</v>
      </c>
      <c r="H1027" s="16">
        <v>2</v>
      </c>
    </row>
    <row r="1028" spans="1:8" x14ac:dyDescent="0.45">
      <c r="A1028" s="16" t="s">
        <v>8219</v>
      </c>
      <c r="B1028" s="16">
        <v>122</v>
      </c>
      <c r="D1028" s="16" t="str">
        <v>successful</v>
      </c>
      <c r="E1028" s="16">
        <v>37</v>
      </c>
      <c r="G1028" s="16" t="str">
        <v>failed</v>
      </c>
      <c r="H1028" s="16">
        <v>33</v>
      </c>
    </row>
    <row r="1029" spans="1:8" x14ac:dyDescent="0.45">
      <c r="A1029" s="16" t="s">
        <v>8219</v>
      </c>
      <c r="B1029" s="16">
        <v>111</v>
      </c>
      <c r="D1029" s="16" t="str">
        <v>successful</v>
      </c>
      <c r="E1029" s="16">
        <v>99</v>
      </c>
      <c r="G1029" s="16" t="str">
        <v>failed</v>
      </c>
      <c r="H1029" s="16">
        <v>0</v>
      </c>
    </row>
    <row r="1030" spans="1:8" x14ac:dyDescent="0.45">
      <c r="A1030" s="16" t="s">
        <v>8219</v>
      </c>
      <c r="B1030" s="16">
        <v>255</v>
      </c>
      <c r="D1030" s="16" t="str">
        <v>successful</v>
      </c>
      <c r="E1030" s="16">
        <v>44</v>
      </c>
      <c r="G1030" s="16" t="str">
        <v>failed</v>
      </c>
      <c r="H1030" s="16">
        <v>0</v>
      </c>
    </row>
    <row r="1031" spans="1:8" x14ac:dyDescent="0.45">
      <c r="A1031" s="16" t="s">
        <v>8219</v>
      </c>
      <c r="B1031" s="16">
        <v>141</v>
      </c>
      <c r="D1031" s="16" t="str">
        <v>successful</v>
      </c>
      <c r="E1031" s="16">
        <v>58</v>
      </c>
      <c r="G1031" s="16" t="str">
        <v>failed</v>
      </c>
      <c r="H1031" s="16">
        <v>1</v>
      </c>
    </row>
    <row r="1032" spans="1:8" x14ac:dyDescent="0.45">
      <c r="A1032" s="16" t="s">
        <v>8219</v>
      </c>
      <c r="B1032" s="16">
        <v>159</v>
      </c>
      <c r="D1032" s="16" t="str">
        <v>successful</v>
      </c>
      <c r="E1032" s="16">
        <v>191</v>
      </c>
      <c r="G1032" s="16" t="str">
        <v>failed</v>
      </c>
      <c r="H1032" s="16">
        <v>13</v>
      </c>
    </row>
    <row r="1033" spans="1:8" x14ac:dyDescent="0.45">
      <c r="A1033" s="16" t="s">
        <v>8219</v>
      </c>
      <c r="B1033" s="16">
        <v>99</v>
      </c>
      <c r="D1033" s="16" t="str">
        <v>successful</v>
      </c>
      <c r="E1033" s="16">
        <v>40</v>
      </c>
      <c r="G1033" s="16" t="str">
        <v>failed</v>
      </c>
      <c r="H1033" s="16">
        <v>2</v>
      </c>
    </row>
    <row r="1034" spans="1:8" x14ac:dyDescent="0.45">
      <c r="A1034" s="16" t="s">
        <v>8219</v>
      </c>
      <c r="B1034" s="16">
        <v>96</v>
      </c>
      <c r="D1034" s="16" t="str">
        <v>successful</v>
      </c>
      <c r="E1034" s="16">
        <v>38</v>
      </c>
      <c r="G1034" s="16" t="str">
        <v>failed</v>
      </c>
      <c r="H1034" s="16">
        <v>36</v>
      </c>
    </row>
    <row r="1035" spans="1:8" x14ac:dyDescent="0.45">
      <c r="A1035" s="16" t="s">
        <v>8219</v>
      </c>
      <c r="B1035" s="16">
        <v>27</v>
      </c>
      <c r="D1035" s="16" t="str">
        <v>successful</v>
      </c>
      <c r="E1035" s="16">
        <v>39</v>
      </c>
      <c r="G1035" s="16" t="str">
        <v>failed</v>
      </c>
      <c r="H1035" s="16">
        <v>1</v>
      </c>
    </row>
    <row r="1036" spans="1:8" x14ac:dyDescent="0.45">
      <c r="A1036" s="16" t="s">
        <v>8219</v>
      </c>
      <c r="B1036" s="16">
        <v>166</v>
      </c>
      <c r="D1036" s="16" t="str">
        <v>successful</v>
      </c>
      <c r="E1036" s="16">
        <v>11</v>
      </c>
      <c r="G1036" s="16" t="str">
        <v>failed</v>
      </c>
      <c r="H1036" s="16">
        <v>15</v>
      </c>
    </row>
    <row r="1037" spans="1:8" x14ac:dyDescent="0.45">
      <c r="A1037" s="16" t="s">
        <v>8219</v>
      </c>
      <c r="B1037" s="16">
        <v>76</v>
      </c>
      <c r="D1037" s="16" t="str">
        <v>successful</v>
      </c>
      <c r="E1037" s="16">
        <v>107</v>
      </c>
      <c r="G1037" s="16" t="str">
        <v>failed</v>
      </c>
      <c r="H1037" s="16">
        <v>1</v>
      </c>
    </row>
    <row r="1038" spans="1:8" x14ac:dyDescent="0.45">
      <c r="A1038" s="16" t="s">
        <v>8219</v>
      </c>
      <c r="B1038" s="16">
        <v>211</v>
      </c>
      <c r="D1038" s="16" t="str">
        <v>successful</v>
      </c>
      <c r="E1038" s="16">
        <v>147</v>
      </c>
      <c r="G1038" s="16" t="str">
        <v>failed</v>
      </c>
      <c r="H1038" s="16">
        <v>0</v>
      </c>
    </row>
    <row r="1039" spans="1:8" x14ac:dyDescent="0.45">
      <c r="A1039" s="16" t="s">
        <v>8219</v>
      </c>
      <c r="B1039" s="16">
        <v>21</v>
      </c>
      <c r="D1039" s="16" t="str">
        <v>successful</v>
      </c>
      <c r="E1039" s="16">
        <v>36</v>
      </c>
      <c r="G1039" s="16" t="str">
        <v>failed</v>
      </c>
      <c r="H1039" s="16">
        <v>1</v>
      </c>
    </row>
    <row r="1040" spans="1:8" x14ac:dyDescent="0.45">
      <c r="A1040" s="16" t="s">
        <v>8219</v>
      </c>
      <c r="B1040" s="16">
        <v>61</v>
      </c>
      <c r="D1040" s="16" t="str">
        <v>successful</v>
      </c>
      <c r="E1040" s="16">
        <v>92</v>
      </c>
      <c r="G1040" s="16" t="str">
        <v>failed</v>
      </c>
      <c r="H1040" s="16">
        <v>0</v>
      </c>
    </row>
    <row r="1041" spans="1:8" x14ac:dyDescent="0.45">
      <c r="A1041" s="16" t="s">
        <v>8219</v>
      </c>
      <c r="B1041" s="16">
        <v>30</v>
      </c>
      <c r="D1041" s="16" t="str">
        <v>successful</v>
      </c>
      <c r="E1041" s="16">
        <v>35</v>
      </c>
      <c r="G1041" s="16" t="str">
        <v>failed</v>
      </c>
      <c r="H1041" s="16">
        <v>0</v>
      </c>
    </row>
    <row r="1042" spans="1:8" x14ac:dyDescent="0.45">
      <c r="A1042" s="16" t="s">
        <v>8220</v>
      </c>
      <c r="B1042" s="16">
        <v>1</v>
      </c>
      <c r="D1042" s="16" t="str">
        <v>successful</v>
      </c>
      <c r="E1042" s="16">
        <v>17</v>
      </c>
      <c r="G1042" s="16" t="str">
        <v>failed</v>
      </c>
      <c r="H1042" s="16">
        <v>1</v>
      </c>
    </row>
    <row r="1043" spans="1:8" x14ac:dyDescent="0.45">
      <c r="A1043" s="16" t="s">
        <v>8220</v>
      </c>
      <c r="B1043" s="16">
        <v>0</v>
      </c>
      <c r="D1043" s="16" t="str">
        <v>successful</v>
      </c>
      <c r="E1043" s="16">
        <v>22</v>
      </c>
      <c r="G1043" s="16" t="str">
        <v>failed</v>
      </c>
      <c r="H1043" s="16">
        <v>39</v>
      </c>
    </row>
    <row r="1044" spans="1:8" x14ac:dyDescent="0.45">
      <c r="A1044" s="16" t="s">
        <v>8220</v>
      </c>
      <c r="B1044" s="16">
        <v>1</v>
      </c>
      <c r="D1044" s="16" t="str">
        <v>successful</v>
      </c>
      <c r="E1044" s="16">
        <v>69</v>
      </c>
      <c r="G1044" s="16" t="str">
        <v>failed</v>
      </c>
      <c r="H1044" s="16">
        <v>0</v>
      </c>
    </row>
    <row r="1045" spans="1:8" x14ac:dyDescent="0.45">
      <c r="A1045" s="16" t="s">
        <v>8220</v>
      </c>
      <c r="B1045" s="16">
        <v>292</v>
      </c>
      <c r="D1045" s="16" t="str">
        <v>successful</v>
      </c>
      <c r="E1045" s="16">
        <v>13</v>
      </c>
      <c r="G1045" s="16" t="str">
        <v>failed</v>
      </c>
      <c r="H1045" s="16">
        <v>0</v>
      </c>
    </row>
    <row r="1046" spans="1:8" x14ac:dyDescent="0.45">
      <c r="A1046" s="16" t="s">
        <v>8220</v>
      </c>
      <c r="B1046" s="16">
        <v>2</v>
      </c>
      <c r="D1046" s="16" t="str">
        <v>successful</v>
      </c>
      <c r="E1046" s="16">
        <v>58</v>
      </c>
      <c r="G1046" s="16" t="str">
        <v>failed</v>
      </c>
      <c r="H1046" s="16">
        <v>3</v>
      </c>
    </row>
    <row r="1047" spans="1:8" x14ac:dyDescent="0.45">
      <c r="A1047" s="16" t="s">
        <v>8220</v>
      </c>
      <c r="B1047" s="16">
        <v>8</v>
      </c>
      <c r="D1047" s="16" t="str">
        <v>successful</v>
      </c>
      <c r="E1047" s="16">
        <v>44</v>
      </c>
      <c r="G1047" s="16" t="str">
        <v>failed</v>
      </c>
      <c r="H1047" s="16">
        <v>1</v>
      </c>
    </row>
    <row r="1048" spans="1:8" x14ac:dyDescent="0.45">
      <c r="A1048" s="16" t="s">
        <v>8220</v>
      </c>
      <c r="B1048" s="16">
        <v>0</v>
      </c>
      <c r="D1048" s="16" t="str">
        <v>successful</v>
      </c>
      <c r="E1048" s="16">
        <v>83</v>
      </c>
      <c r="G1048" s="16" t="str">
        <v>failed</v>
      </c>
      <c r="H1048" s="16">
        <v>13</v>
      </c>
    </row>
    <row r="1049" spans="1:8" x14ac:dyDescent="0.45">
      <c r="A1049" s="16" t="s">
        <v>8220</v>
      </c>
      <c r="B1049" s="16">
        <v>1</v>
      </c>
      <c r="D1049" s="16" t="str">
        <v>successful</v>
      </c>
      <c r="E1049" s="16">
        <v>117</v>
      </c>
      <c r="G1049" s="16" t="str">
        <v>failed</v>
      </c>
      <c r="H1049" s="16">
        <v>0</v>
      </c>
    </row>
    <row r="1050" spans="1:8" x14ac:dyDescent="0.45">
      <c r="A1050" s="16" t="s">
        <v>8220</v>
      </c>
      <c r="B1050" s="16">
        <v>4</v>
      </c>
      <c r="D1050" s="16" t="str">
        <v>successful</v>
      </c>
      <c r="E1050" s="16">
        <v>32</v>
      </c>
      <c r="G1050" s="16" t="str">
        <v>failed</v>
      </c>
      <c r="H1050" s="16">
        <v>6</v>
      </c>
    </row>
    <row r="1051" spans="1:8" x14ac:dyDescent="0.45">
      <c r="A1051" s="16" t="s">
        <v>8220</v>
      </c>
      <c r="B1051" s="16">
        <v>0</v>
      </c>
      <c r="D1051" s="16" t="str">
        <v>successful</v>
      </c>
      <c r="E1051" s="16">
        <v>8</v>
      </c>
      <c r="G1051" s="16" t="str">
        <v>failed</v>
      </c>
      <c r="H1051" s="16">
        <v>0</v>
      </c>
    </row>
    <row r="1052" spans="1:8" x14ac:dyDescent="0.45">
      <c r="A1052" s="16" t="s">
        <v>8220</v>
      </c>
      <c r="B1052" s="16">
        <v>0</v>
      </c>
      <c r="D1052" s="16" t="str">
        <v>successful</v>
      </c>
      <c r="E1052" s="16">
        <v>340</v>
      </c>
      <c r="G1052" s="16" t="str">
        <v>failed</v>
      </c>
      <c r="H1052" s="16">
        <v>14</v>
      </c>
    </row>
    <row r="1053" spans="1:8" x14ac:dyDescent="0.45">
      <c r="A1053" s="16" t="s">
        <v>8220</v>
      </c>
      <c r="B1053" s="16">
        <v>0</v>
      </c>
      <c r="D1053" s="16" t="str">
        <v>successful</v>
      </c>
      <c r="E1053" s="16">
        <v>7</v>
      </c>
      <c r="G1053" s="16" t="str">
        <v>failed</v>
      </c>
      <c r="H1053" s="16">
        <v>5</v>
      </c>
    </row>
    <row r="1054" spans="1:8" x14ac:dyDescent="0.45">
      <c r="A1054" s="16" t="s">
        <v>8220</v>
      </c>
      <c r="B1054" s="16">
        <v>0</v>
      </c>
      <c r="D1054" s="16" t="str">
        <v>successful</v>
      </c>
      <c r="E1054" s="16">
        <v>19</v>
      </c>
      <c r="G1054" s="16" t="str">
        <v>failed</v>
      </c>
      <c r="H1054" s="16">
        <v>6</v>
      </c>
    </row>
    <row r="1055" spans="1:8" x14ac:dyDescent="0.45">
      <c r="A1055" s="16" t="s">
        <v>8220</v>
      </c>
      <c r="B1055" s="16">
        <v>1</v>
      </c>
      <c r="D1055" s="16" t="str">
        <v>successful</v>
      </c>
      <c r="E1055" s="16">
        <v>47</v>
      </c>
      <c r="G1055" s="16" t="str">
        <v>failed</v>
      </c>
      <c r="H1055" s="16">
        <v>15</v>
      </c>
    </row>
    <row r="1056" spans="1:8" x14ac:dyDescent="0.45">
      <c r="A1056" s="16" t="s">
        <v>8220</v>
      </c>
      <c r="B1056" s="16">
        <v>0</v>
      </c>
      <c r="D1056" s="16" t="str">
        <v>successful</v>
      </c>
      <c r="E1056" s="16">
        <v>13</v>
      </c>
      <c r="G1056" s="16" t="str">
        <v>failed</v>
      </c>
      <c r="H1056" s="16">
        <v>0</v>
      </c>
    </row>
    <row r="1057" spans="1:8" x14ac:dyDescent="0.45">
      <c r="A1057" s="16" t="s">
        <v>8220</v>
      </c>
      <c r="B1057" s="16">
        <v>0</v>
      </c>
      <c r="D1057" s="16" t="str">
        <v>successful</v>
      </c>
      <c r="E1057" s="16">
        <v>90</v>
      </c>
      <c r="G1057" s="16" t="str">
        <v>failed</v>
      </c>
      <c r="H1057" s="16">
        <v>1</v>
      </c>
    </row>
    <row r="1058" spans="1:8" x14ac:dyDescent="0.45">
      <c r="A1058" s="16" t="s">
        <v>8220</v>
      </c>
      <c r="B1058" s="16">
        <v>0</v>
      </c>
      <c r="D1058" s="16" t="str">
        <v>successful</v>
      </c>
      <c r="E1058" s="16">
        <v>63</v>
      </c>
      <c r="G1058" s="16" t="str">
        <v>failed</v>
      </c>
      <c r="H1058" s="16">
        <v>9</v>
      </c>
    </row>
    <row r="1059" spans="1:8" x14ac:dyDescent="0.45">
      <c r="A1059" s="16" t="s">
        <v>8220</v>
      </c>
      <c r="B1059" s="16">
        <v>0</v>
      </c>
      <c r="D1059" s="16" t="str">
        <v>successful</v>
      </c>
      <c r="E1059" s="16">
        <v>26</v>
      </c>
      <c r="G1059" s="16" t="str">
        <v>failed</v>
      </c>
      <c r="H1059" s="16">
        <v>3</v>
      </c>
    </row>
    <row r="1060" spans="1:8" x14ac:dyDescent="0.45">
      <c r="A1060" s="16" t="s">
        <v>8220</v>
      </c>
      <c r="B1060" s="16">
        <v>0</v>
      </c>
      <c r="D1060" s="16" t="str">
        <v>successful</v>
      </c>
      <c r="E1060" s="16">
        <v>71</v>
      </c>
      <c r="G1060" s="16" t="str">
        <v>failed</v>
      </c>
      <c r="H1060" s="16">
        <v>3</v>
      </c>
    </row>
    <row r="1061" spans="1:8" x14ac:dyDescent="0.45">
      <c r="A1061" s="16" t="s">
        <v>8220</v>
      </c>
      <c r="B1061" s="16">
        <v>0</v>
      </c>
      <c r="D1061" s="16" t="str">
        <v>successful</v>
      </c>
      <c r="E1061" s="16">
        <v>38</v>
      </c>
      <c r="G1061" s="16" t="str">
        <v>failed</v>
      </c>
      <c r="H1061" s="16">
        <v>1</v>
      </c>
    </row>
    <row r="1062" spans="1:8" x14ac:dyDescent="0.45">
      <c r="A1062" s="16" t="s">
        <v>8220</v>
      </c>
      <c r="B1062" s="16">
        <v>1</v>
      </c>
      <c r="D1062" s="16" t="str">
        <v>successful</v>
      </c>
      <c r="E1062" s="16">
        <v>859</v>
      </c>
      <c r="G1062" s="16" t="str">
        <v>failed</v>
      </c>
      <c r="H1062" s="16">
        <v>3</v>
      </c>
    </row>
    <row r="1063" spans="1:8" x14ac:dyDescent="0.45">
      <c r="A1063" s="16" t="s">
        <v>8220</v>
      </c>
      <c r="B1063" s="16">
        <v>0</v>
      </c>
      <c r="D1063" s="16" t="str">
        <v>successful</v>
      </c>
      <c r="E1063" s="16">
        <v>21</v>
      </c>
      <c r="G1063" s="16" t="str">
        <v>failed</v>
      </c>
      <c r="H1063" s="16">
        <v>0</v>
      </c>
    </row>
    <row r="1064" spans="1:8" x14ac:dyDescent="0.45">
      <c r="A1064" s="16" t="s">
        <v>8220</v>
      </c>
      <c r="B1064" s="16">
        <v>4</v>
      </c>
      <c r="D1064" s="16" t="str">
        <v>successful</v>
      </c>
      <c r="E1064" s="16">
        <v>78</v>
      </c>
      <c r="G1064" s="16" t="str">
        <v>failed</v>
      </c>
      <c r="H1064" s="16">
        <v>2</v>
      </c>
    </row>
    <row r="1065" spans="1:8" x14ac:dyDescent="0.45">
      <c r="A1065" s="16" t="s">
        <v>8220</v>
      </c>
      <c r="B1065" s="16">
        <v>0</v>
      </c>
      <c r="D1065" s="16" t="str">
        <v>successful</v>
      </c>
      <c r="E1065" s="16">
        <v>53</v>
      </c>
      <c r="G1065" s="16" t="str">
        <v>failed</v>
      </c>
      <c r="H1065" s="16">
        <v>10</v>
      </c>
    </row>
    <row r="1066" spans="1:8" x14ac:dyDescent="0.45">
      <c r="A1066" s="16" t="s">
        <v>8221</v>
      </c>
      <c r="B1066" s="16">
        <v>123</v>
      </c>
      <c r="D1066" s="16" t="str">
        <v>successful</v>
      </c>
      <c r="E1066" s="16">
        <v>356</v>
      </c>
      <c r="G1066" s="16" t="str">
        <v>failed</v>
      </c>
      <c r="H1066" s="16">
        <v>60</v>
      </c>
    </row>
    <row r="1067" spans="1:8" x14ac:dyDescent="0.45">
      <c r="A1067" s="16" t="s">
        <v>8221</v>
      </c>
      <c r="B1067" s="16">
        <v>5</v>
      </c>
      <c r="D1067" s="16" t="str">
        <v>successful</v>
      </c>
      <c r="E1067" s="16">
        <v>279</v>
      </c>
      <c r="G1067" s="16" t="str">
        <v>failed</v>
      </c>
      <c r="H1067" s="16">
        <v>5</v>
      </c>
    </row>
    <row r="1068" spans="1:8" x14ac:dyDescent="0.45">
      <c r="A1068" s="16" t="s">
        <v>8221</v>
      </c>
      <c r="B1068" s="16">
        <v>148</v>
      </c>
      <c r="D1068" s="16" t="str">
        <v>successful</v>
      </c>
      <c r="E1068" s="16">
        <v>266</v>
      </c>
      <c r="G1068" s="16" t="str">
        <v>failed</v>
      </c>
      <c r="H1068" s="16">
        <v>9</v>
      </c>
    </row>
    <row r="1069" spans="1:8" x14ac:dyDescent="0.45">
      <c r="A1069" s="16" t="s">
        <v>8221</v>
      </c>
      <c r="B1069" s="16">
        <v>10</v>
      </c>
      <c r="D1069" s="16" t="str">
        <v>successful</v>
      </c>
      <c r="E1069" s="16">
        <v>623</v>
      </c>
      <c r="G1069" s="16" t="str">
        <v>failed</v>
      </c>
      <c r="H1069" s="16">
        <v>13</v>
      </c>
    </row>
    <row r="1070" spans="1:8" x14ac:dyDescent="0.45">
      <c r="A1070" s="16" t="s">
        <v>8221</v>
      </c>
      <c r="B1070" s="16">
        <v>4</v>
      </c>
      <c r="D1070" s="16" t="str">
        <v>successful</v>
      </c>
      <c r="E1070" s="16">
        <v>392</v>
      </c>
      <c r="G1070" s="16" t="str">
        <v>failed</v>
      </c>
      <c r="H1070" s="16">
        <v>0</v>
      </c>
    </row>
    <row r="1071" spans="1:8" x14ac:dyDescent="0.45">
      <c r="A1071" s="16" t="s">
        <v>8221</v>
      </c>
      <c r="B1071" s="16">
        <v>21</v>
      </c>
      <c r="D1071" s="16" t="str">
        <v>successful</v>
      </c>
      <c r="E1071" s="16">
        <v>3562</v>
      </c>
      <c r="G1071" s="16" t="str">
        <v>failed</v>
      </c>
      <c r="H1071" s="16">
        <v>8</v>
      </c>
    </row>
    <row r="1072" spans="1:8" x14ac:dyDescent="0.45">
      <c r="A1072" s="16" t="s">
        <v>8221</v>
      </c>
      <c r="B1072" s="16">
        <v>2</v>
      </c>
      <c r="D1072" s="16" t="str">
        <v>successful</v>
      </c>
      <c r="E1072" s="16">
        <v>514</v>
      </c>
      <c r="G1072" s="16" t="str">
        <v>failed</v>
      </c>
      <c r="H1072" s="16">
        <v>3</v>
      </c>
    </row>
    <row r="1073" spans="1:8" x14ac:dyDescent="0.45">
      <c r="A1073" s="16" t="s">
        <v>8221</v>
      </c>
      <c r="B1073" s="16">
        <v>0</v>
      </c>
      <c r="D1073" s="16" t="str">
        <v>successful</v>
      </c>
      <c r="E1073" s="16">
        <v>88</v>
      </c>
      <c r="G1073" s="16" t="str">
        <v>failed</v>
      </c>
      <c r="H1073" s="16">
        <v>3</v>
      </c>
    </row>
    <row r="1074" spans="1:8" x14ac:dyDescent="0.45">
      <c r="A1074" s="16" t="s">
        <v>8221</v>
      </c>
      <c r="B1074" s="16">
        <v>4</v>
      </c>
      <c r="D1074" s="16" t="str">
        <v>successful</v>
      </c>
      <c r="E1074" s="16">
        <v>537</v>
      </c>
      <c r="G1074" s="16" t="str">
        <v>failed</v>
      </c>
      <c r="H1074" s="16">
        <v>0</v>
      </c>
    </row>
    <row r="1075" spans="1:8" x14ac:dyDescent="0.45">
      <c r="A1075" s="16" t="s">
        <v>8221</v>
      </c>
      <c r="B1075" s="16">
        <v>1</v>
      </c>
      <c r="D1075" s="16" t="str">
        <v>successful</v>
      </c>
      <c r="E1075" s="16">
        <v>25</v>
      </c>
      <c r="G1075" s="16" t="str">
        <v>failed</v>
      </c>
      <c r="H1075" s="16">
        <v>6</v>
      </c>
    </row>
    <row r="1076" spans="1:8" x14ac:dyDescent="0.45">
      <c r="A1076" s="16" t="s">
        <v>8221</v>
      </c>
      <c r="B1076" s="16">
        <v>30</v>
      </c>
      <c r="D1076" s="16" t="str">
        <v>successful</v>
      </c>
      <c r="E1076" s="16">
        <v>3238</v>
      </c>
      <c r="G1076" s="16" t="str">
        <v>failed</v>
      </c>
      <c r="H1076" s="16">
        <v>4</v>
      </c>
    </row>
    <row r="1077" spans="1:8" x14ac:dyDescent="0.45">
      <c r="A1077" s="16" t="s">
        <v>8221</v>
      </c>
      <c r="B1077" s="16">
        <v>3</v>
      </c>
      <c r="D1077" s="16" t="str">
        <v>successful</v>
      </c>
      <c r="E1077" s="16">
        <v>897</v>
      </c>
      <c r="G1077" s="16" t="str">
        <v>failed</v>
      </c>
      <c r="H1077" s="16">
        <v>1</v>
      </c>
    </row>
    <row r="1078" spans="1:8" x14ac:dyDescent="0.45">
      <c r="A1078" s="16" t="s">
        <v>8221</v>
      </c>
      <c r="B1078" s="16">
        <v>975</v>
      </c>
      <c r="D1078" s="16" t="str">
        <v>successful</v>
      </c>
      <c r="E1078" s="16">
        <v>878</v>
      </c>
      <c r="G1078" s="16" t="str">
        <v>failed</v>
      </c>
      <c r="H1078" s="16">
        <v>29</v>
      </c>
    </row>
    <row r="1079" spans="1:8" x14ac:dyDescent="0.45">
      <c r="A1079" s="16" t="s">
        <v>8221</v>
      </c>
      <c r="B1079" s="16">
        <v>167</v>
      </c>
      <c r="D1079" s="16" t="str">
        <v>successful</v>
      </c>
      <c r="E1079" s="16">
        <v>115</v>
      </c>
      <c r="G1079" s="16" t="str">
        <v>failed</v>
      </c>
      <c r="H1079" s="16">
        <v>0</v>
      </c>
    </row>
    <row r="1080" spans="1:8" x14ac:dyDescent="0.45">
      <c r="A1080" s="16" t="s">
        <v>8221</v>
      </c>
      <c r="B1080" s="16">
        <v>5</v>
      </c>
      <c r="D1080" s="16" t="str">
        <v>successful</v>
      </c>
      <c r="E1080" s="16">
        <v>234</v>
      </c>
      <c r="G1080" s="16" t="str">
        <v>failed</v>
      </c>
      <c r="H1080" s="16">
        <v>4</v>
      </c>
    </row>
    <row r="1081" spans="1:8" x14ac:dyDescent="0.45">
      <c r="A1081" s="16" t="s">
        <v>8221</v>
      </c>
      <c r="B1081" s="16">
        <v>18</v>
      </c>
      <c r="D1081" s="16" t="str">
        <v>successful</v>
      </c>
      <c r="E1081" s="16">
        <v>4330</v>
      </c>
      <c r="G1081" s="16" t="str">
        <v>failed</v>
      </c>
      <c r="H1081" s="16">
        <v>5</v>
      </c>
    </row>
    <row r="1082" spans="1:8" x14ac:dyDescent="0.45">
      <c r="A1082" s="16" t="s">
        <v>8221</v>
      </c>
      <c r="B1082" s="16">
        <v>98</v>
      </c>
      <c r="D1082" s="16" t="str">
        <v>successful</v>
      </c>
      <c r="E1082" s="16">
        <v>651</v>
      </c>
      <c r="G1082" s="16" t="str">
        <v>failed</v>
      </c>
      <c r="H1082" s="16">
        <v>4</v>
      </c>
    </row>
    <row r="1083" spans="1:8" x14ac:dyDescent="0.45">
      <c r="A1083" s="16" t="s">
        <v>8221</v>
      </c>
      <c r="B1083" s="16">
        <v>4</v>
      </c>
      <c r="D1083" s="16" t="str">
        <v>successful</v>
      </c>
      <c r="E1083" s="16">
        <v>251</v>
      </c>
      <c r="G1083" s="16" t="str">
        <v>failed</v>
      </c>
      <c r="H1083" s="16">
        <v>5</v>
      </c>
    </row>
    <row r="1084" spans="1:8" x14ac:dyDescent="0.45">
      <c r="A1084" s="16" t="s">
        <v>8221</v>
      </c>
      <c r="B1084" s="16">
        <v>3</v>
      </c>
      <c r="D1084" s="16" t="str">
        <v>successful</v>
      </c>
      <c r="E1084" s="16">
        <v>263</v>
      </c>
      <c r="G1084" s="16" t="str">
        <v>failed</v>
      </c>
      <c r="H1084" s="16">
        <v>1</v>
      </c>
    </row>
    <row r="1085" spans="1:8" x14ac:dyDescent="0.45">
      <c r="A1085" s="16" t="s">
        <v>8221</v>
      </c>
      <c r="B1085" s="16">
        <v>1</v>
      </c>
      <c r="D1085" s="16" t="str">
        <v>successful</v>
      </c>
      <c r="E1085" s="16">
        <v>28</v>
      </c>
      <c r="G1085" s="16" t="str">
        <v>failed</v>
      </c>
      <c r="H1085" s="16">
        <v>1</v>
      </c>
    </row>
    <row r="1086" spans="1:8" x14ac:dyDescent="0.45">
      <c r="A1086" s="16" t="s">
        <v>8221</v>
      </c>
      <c r="B1086" s="16">
        <v>0</v>
      </c>
      <c r="D1086" s="16" t="str">
        <v>successful</v>
      </c>
      <c r="E1086" s="16">
        <v>721</v>
      </c>
      <c r="G1086" s="16" t="str">
        <v>failed</v>
      </c>
      <c r="H1086" s="16">
        <v>0</v>
      </c>
    </row>
    <row r="1087" spans="1:8" x14ac:dyDescent="0.45">
      <c r="A1087" s="16" t="s">
        <v>8221</v>
      </c>
      <c r="B1087" s="16">
        <v>9</v>
      </c>
      <c r="D1087" s="16" t="str">
        <v>successful</v>
      </c>
      <c r="E1087" s="16">
        <v>50</v>
      </c>
      <c r="G1087" s="16" t="str">
        <v>failed</v>
      </c>
      <c r="H1087" s="16">
        <v>14</v>
      </c>
    </row>
    <row r="1088" spans="1:8" x14ac:dyDescent="0.45">
      <c r="A1088" s="16" t="s">
        <v>8221</v>
      </c>
      <c r="B1088" s="16">
        <v>2</v>
      </c>
      <c r="D1088" s="16" t="str">
        <v>successful</v>
      </c>
      <c r="E1088" s="16">
        <v>73</v>
      </c>
      <c r="G1088" s="16" t="str">
        <v>failed</v>
      </c>
      <c r="H1088" s="16">
        <v>3</v>
      </c>
    </row>
    <row r="1089" spans="1:8" x14ac:dyDescent="0.45">
      <c r="A1089" s="16" t="s">
        <v>8221</v>
      </c>
      <c r="B1089" s="16">
        <v>0</v>
      </c>
      <c r="D1089" s="16" t="str">
        <v>successful</v>
      </c>
      <c r="E1089" s="16">
        <v>27</v>
      </c>
      <c r="G1089" s="16" t="str">
        <v>failed</v>
      </c>
      <c r="H1089" s="16">
        <v>10</v>
      </c>
    </row>
    <row r="1090" spans="1:8" x14ac:dyDescent="0.45">
      <c r="A1090" s="16" t="s">
        <v>8221</v>
      </c>
      <c r="B1090" s="16">
        <v>147</v>
      </c>
      <c r="D1090" s="16" t="str">
        <v>successful</v>
      </c>
      <c r="E1090" s="16">
        <v>34</v>
      </c>
      <c r="G1090" s="16" t="str">
        <v>failed</v>
      </c>
      <c r="H1090" s="16">
        <v>17</v>
      </c>
    </row>
    <row r="1091" spans="1:8" x14ac:dyDescent="0.45">
      <c r="A1091" s="16" t="s">
        <v>8221</v>
      </c>
      <c r="B1091" s="16">
        <v>49</v>
      </c>
      <c r="D1091" s="16" t="str">
        <v>successful</v>
      </c>
      <c r="E1091" s="16">
        <v>7</v>
      </c>
      <c r="G1091" s="16" t="str">
        <v>failed</v>
      </c>
      <c r="H1091" s="16">
        <v>2</v>
      </c>
    </row>
    <row r="1092" spans="1:8" x14ac:dyDescent="0.45">
      <c r="A1092" s="16" t="s">
        <v>8221</v>
      </c>
      <c r="B1092" s="16">
        <v>1</v>
      </c>
      <c r="D1092" s="16" t="str">
        <v>successful</v>
      </c>
      <c r="E1092" s="16">
        <v>24</v>
      </c>
      <c r="G1092" s="16" t="str">
        <v>failed</v>
      </c>
      <c r="H1092" s="16">
        <v>0</v>
      </c>
    </row>
    <row r="1093" spans="1:8" x14ac:dyDescent="0.45">
      <c r="A1093" s="16" t="s">
        <v>8221</v>
      </c>
      <c r="B1093" s="16">
        <v>2</v>
      </c>
      <c r="D1093" s="16" t="str">
        <v>successful</v>
      </c>
      <c r="E1093" s="16">
        <v>15</v>
      </c>
      <c r="G1093" s="16" t="str">
        <v>failed</v>
      </c>
      <c r="H1093" s="16">
        <v>4</v>
      </c>
    </row>
    <row r="1094" spans="1:8" x14ac:dyDescent="0.45">
      <c r="A1094" s="16" t="s">
        <v>8221</v>
      </c>
      <c r="B1094" s="16">
        <v>7</v>
      </c>
      <c r="D1094" s="16" t="str">
        <v>successful</v>
      </c>
      <c r="E1094" s="16">
        <v>72</v>
      </c>
      <c r="G1094" s="16" t="str">
        <v>failed</v>
      </c>
      <c r="H1094" s="16">
        <v>12</v>
      </c>
    </row>
    <row r="1095" spans="1:8" x14ac:dyDescent="0.45">
      <c r="A1095" s="16" t="s">
        <v>8221</v>
      </c>
      <c r="B1095" s="16">
        <v>4</v>
      </c>
      <c r="D1095" s="16" t="str">
        <v>successful</v>
      </c>
      <c r="E1095" s="16">
        <v>120</v>
      </c>
      <c r="G1095" s="16" t="str">
        <v>failed</v>
      </c>
      <c r="H1095" s="16">
        <v>3</v>
      </c>
    </row>
    <row r="1096" spans="1:8" x14ac:dyDescent="0.45">
      <c r="A1096" s="16" t="s">
        <v>8221</v>
      </c>
      <c r="B1096" s="16">
        <v>27</v>
      </c>
      <c r="D1096" s="16" t="str">
        <v>successful</v>
      </c>
      <c r="E1096" s="16">
        <v>123</v>
      </c>
      <c r="G1096" s="16" t="str">
        <v>failed</v>
      </c>
      <c r="H1096" s="16">
        <v>12</v>
      </c>
    </row>
    <row r="1097" spans="1:8" x14ac:dyDescent="0.45">
      <c r="A1097" s="16" t="s">
        <v>8221</v>
      </c>
      <c r="B1097" s="16">
        <v>94</v>
      </c>
      <c r="D1097" s="16" t="str">
        <v>successful</v>
      </c>
      <c r="E1097" s="16">
        <v>1</v>
      </c>
      <c r="G1097" s="16" t="str">
        <v>failed</v>
      </c>
      <c r="H1097" s="16">
        <v>0</v>
      </c>
    </row>
    <row r="1098" spans="1:8" x14ac:dyDescent="0.45">
      <c r="A1098" s="16" t="s">
        <v>8221</v>
      </c>
      <c r="B1098" s="16">
        <v>29</v>
      </c>
      <c r="D1098" s="16" t="str">
        <v>successful</v>
      </c>
      <c r="E1098" s="16">
        <v>24</v>
      </c>
      <c r="G1098" s="16" t="str">
        <v>failed</v>
      </c>
      <c r="H1098" s="16">
        <v>7</v>
      </c>
    </row>
    <row r="1099" spans="1:8" x14ac:dyDescent="0.45">
      <c r="A1099" s="16" t="s">
        <v>8221</v>
      </c>
      <c r="B1099" s="16">
        <v>7</v>
      </c>
      <c r="D1099" s="16" t="str">
        <v>successful</v>
      </c>
      <c r="E1099" s="16">
        <v>33</v>
      </c>
      <c r="G1099" s="16" t="str">
        <v>failed</v>
      </c>
      <c r="H1099" s="16">
        <v>2</v>
      </c>
    </row>
    <row r="1100" spans="1:8" x14ac:dyDescent="0.45">
      <c r="A1100" s="16" t="s">
        <v>8221</v>
      </c>
      <c r="B1100" s="16">
        <v>22</v>
      </c>
      <c r="D1100" s="16" t="str">
        <v>successful</v>
      </c>
      <c r="E1100" s="16">
        <v>14</v>
      </c>
      <c r="G1100" s="16" t="str">
        <v>failed</v>
      </c>
      <c r="H1100" s="16">
        <v>1</v>
      </c>
    </row>
    <row r="1101" spans="1:8" x14ac:dyDescent="0.45">
      <c r="A1101" s="16" t="s">
        <v>8221</v>
      </c>
      <c r="B1101" s="16">
        <v>1</v>
      </c>
      <c r="D1101" s="16" t="str">
        <v>successful</v>
      </c>
      <c r="E1101" s="16">
        <v>9</v>
      </c>
      <c r="G1101" s="16" t="str">
        <v>failed</v>
      </c>
      <c r="H1101" s="16">
        <v>4</v>
      </c>
    </row>
    <row r="1102" spans="1:8" x14ac:dyDescent="0.45">
      <c r="A1102" s="16" t="s">
        <v>8221</v>
      </c>
      <c r="B1102" s="16">
        <v>10</v>
      </c>
      <c r="D1102" s="16" t="str">
        <v>successful</v>
      </c>
      <c r="E1102" s="16">
        <v>76</v>
      </c>
      <c r="G1102" s="16" t="str">
        <v>failed</v>
      </c>
      <c r="H1102" s="16">
        <v>4</v>
      </c>
    </row>
    <row r="1103" spans="1:8" x14ac:dyDescent="0.45">
      <c r="A1103" s="16" t="s">
        <v>8221</v>
      </c>
      <c r="B1103" s="16">
        <v>6</v>
      </c>
      <c r="D1103" s="16" t="str">
        <v>successful</v>
      </c>
      <c r="E1103" s="16">
        <v>19</v>
      </c>
      <c r="G1103" s="16" t="str">
        <v>failed</v>
      </c>
      <c r="H1103" s="16">
        <v>17</v>
      </c>
    </row>
    <row r="1104" spans="1:8" x14ac:dyDescent="0.45">
      <c r="A1104" s="16" t="s">
        <v>8221</v>
      </c>
      <c r="B1104" s="16">
        <v>24</v>
      </c>
      <c r="D1104" s="16" t="str">
        <v>successful</v>
      </c>
      <c r="E1104" s="16">
        <v>69</v>
      </c>
      <c r="G1104" s="16" t="str">
        <v>failed</v>
      </c>
      <c r="H1104" s="16">
        <v>7</v>
      </c>
    </row>
    <row r="1105" spans="1:8" x14ac:dyDescent="0.45">
      <c r="A1105" s="16" t="s">
        <v>8221</v>
      </c>
      <c r="B1105" s="16">
        <v>15</v>
      </c>
      <c r="D1105" s="16" t="str">
        <v>successful</v>
      </c>
      <c r="E1105" s="16">
        <v>218</v>
      </c>
      <c r="G1105" s="16" t="str">
        <v>failed</v>
      </c>
      <c r="H1105" s="16">
        <v>2</v>
      </c>
    </row>
    <row r="1106" spans="1:8" x14ac:dyDescent="0.45">
      <c r="A1106" s="16" t="s">
        <v>8221</v>
      </c>
      <c r="B1106" s="16">
        <v>37</v>
      </c>
      <c r="D1106" s="16" t="str">
        <v>successful</v>
      </c>
      <c r="E1106" s="16">
        <v>30</v>
      </c>
      <c r="G1106" s="16" t="str">
        <v>failed</v>
      </c>
      <c r="H1106" s="16">
        <v>5</v>
      </c>
    </row>
    <row r="1107" spans="1:8" x14ac:dyDescent="0.45">
      <c r="A1107" s="16" t="s">
        <v>8221</v>
      </c>
      <c r="B1107" s="16">
        <v>20</v>
      </c>
      <c r="D1107" s="16" t="str">
        <v>successful</v>
      </c>
      <c r="E1107" s="16">
        <v>100</v>
      </c>
      <c r="G1107" s="16" t="str">
        <v>failed</v>
      </c>
      <c r="H1107" s="16">
        <v>1</v>
      </c>
    </row>
    <row r="1108" spans="1:8" x14ac:dyDescent="0.45">
      <c r="A1108" s="16" t="s">
        <v>8221</v>
      </c>
      <c r="B1108" s="16">
        <v>7</v>
      </c>
      <c r="D1108" s="16" t="str">
        <v>successful</v>
      </c>
      <c r="E1108" s="16">
        <v>296</v>
      </c>
      <c r="G1108" s="16" t="str">
        <v>failed</v>
      </c>
      <c r="H1108" s="16">
        <v>1</v>
      </c>
    </row>
    <row r="1109" spans="1:8" x14ac:dyDescent="0.45">
      <c r="A1109" s="16" t="s">
        <v>8221</v>
      </c>
      <c r="B1109" s="16">
        <v>0</v>
      </c>
      <c r="D1109" s="16" t="str">
        <v>successful</v>
      </c>
      <c r="E1109" s="16">
        <v>1204</v>
      </c>
      <c r="G1109" s="16" t="str">
        <v>failed</v>
      </c>
      <c r="H1109" s="16">
        <v>14</v>
      </c>
    </row>
    <row r="1110" spans="1:8" x14ac:dyDescent="0.45">
      <c r="A1110" s="16" t="s">
        <v>8221</v>
      </c>
      <c r="B1110" s="16">
        <v>21</v>
      </c>
      <c r="D1110" s="16" t="str">
        <v>successful</v>
      </c>
      <c r="E1110" s="16">
        <v>321</v>
      </c>
      <c r="G1110" s="16" t="str">
        <v>failed</v>
      </c>
      <c r="H1110" s="16">
        <v>26</v>
      </c>
    </row>
    <row r="1111" spans="1:8" x14ac:dyDescent="0.45">
      <c r="A1111" s="16" t="s">
        <v>8221</v>
      </c>
      <c r="B1111" s="16">
        <v>3</v>
      </c>
      <c r="D1111" s="16" t="str">
        <v>successful</v>
      </c>
      <c r="E1111" s="16">
        <v>301</v>
      </c>
      <c r="G1111" s="16" t="str">
        <v>failed</v>
      </c>
      <c r="H1111" s="16">
        <v>2</v>
      </c>
    </row>
    <row r="1112" spans="1:8" x14ac:dyDescent="0.45">
      <c r="A1112" s="16" t="s">
        <v>8221</v>
      </c>
      <c r="B1112" s="16">
        <v>11</v>
      </c>
      <c r="D1112" s="16" t="str">
        <v>successful</v>
      </c>
      <c r="E1112" s="16">
        <v>144</v>
      </c>
      <c r="G1112" s="16" t="str">
        <v>failed</v>
      </c>
      <c r="H1112" s="16">
        <v>1</v>
      </c>
    </row>
    <row r="1113" spans="1:8" x14ac:dyDescent="0.45">
      <c r="A1113" s="16" t="s">
        <v>8221</v>
      </c>
      <c r="B1113" s="16">
        <v>1</v>
      </c>
      <c r="D1113" s="16" t="str">
        <v>successful</v>
      </c>
      <c r="E1113" s="16">
        <v>539</v>
      </c>
      <c r="G1113" s="16" t="str">
        <v>failed</v>
      </c>
      <c r="H1113" s="16">
        <v>3</v>
      </c>
    </row>
    <row r="1114" spans="1:8" x14ac:dyDescent="0.45">
      <c r="A1114" s="16" t="s">
        <v>8221</v>
      </c>
      <c r="B1114" s="16">
        <v>312</v>
      </c>
      <c r="D1114" s="16" t="str">
        <v>successful</v>
      </c>
      <c r="E1114" s="16">
        <v>498</v>
      </c>
      <c r="G1114" s="16" t="str">
        <v>failed</v>
      </c>
      <c r="H1114" s="16">
        <v>7</v>
      </c>
    </row>
    <row r="1115" spans="1:8" x14ac:dyDescent="0.45">
      <c r="A1115" s="16" t="s">
        <v>8221</v>
      </c>
      <c r="B1115" s="16">
        <v>1</v>
      </c>
      <c r="D1115" s="16" t="str">
        <v>successful</v>
      </c>
      <c r="E1115" s="16">
        <v>1113</v>
      </c>
      <c r="G1115" s="16" t="str">
        <v>failed</v>
      </c>
      <c r="H1115" s="16">
        <v>9</v>
      </c>
    </row>
    <row r="1116" spans="1:8" x14ac:dyDescent="0.45">
      <c r="A1116" s="16" t="s">
        <v>8221</v>
      </c>
      <c r="B1116" s="16">
        <v>3</v>
      </c>
      <c r="D1116" s="16" t="str">
        <v>successful</v>
      </c>
      <c r="E1116" s="16">
        <v>988</v>
      </c>
      <c r="G1116" s="16" t="str">
        <v>failed</v>
      </c>
      <c r="H1116" s="16">
        <v>20</v>
      </c>
    </row>
    <row r="1117" spans="1:8" x14ac:dyDescent="0.45">
      <c r="A1117" s="16" t="s">
        <v>8221</v>
      </c>
      <c r="B1117" s="16">
        <v>4</v>
      </c>
      <c r="D1117" s="16" t="str">
        <v>successful</v>
      </c>
      <c r="E1117" s="16">
        <v>391</v>
      </c>
      <c r="G1117" s="16" t="str">
        <v>failed</v>
      </c>
      <c r="H1117" s="16">
        <v>6</v>
      </c>
    </row>
    <row r="1118" spans="1:8" x14ac:dyDescent="0.45">
      <c r="A1118" s="16" t="s">
        <v>8221</v>
      </c>
      <c r="B1118" s="16">
        <v>10</v>
      </c>
      <c r="D1118" s="16" t="str">
        <v>successful</v>
      </c>
      <c r="E1118" s="16">
        <v>28</v>
      </c>
      <c r="G1118" s="16" t="str">
        <v>failed</v>
      </c>
      <c r="H1118" s="16">
        <v>13</v>
      </c>
    </row>
    <row r="1119" spans="1:8" x14ac:dyDescent="0.45">
      <c r="A1119" s="16" t="s">
        <v>8221</v>
      </c>
      <c r="B1119" s="16">
        <v>8</v>
      </c>
      <c r="D1119" s="16" t="str">
        <v>successful</v>
      </c>
      <c r="E1119" s="16">
        <v>147</v>
      </c>
      <c r="G1119" s="16" t="str">
        <v>failed</v>
      </c>
      <c r="H1119" s="16">
        <v>1</v>
      </c>
    </row>
    <row r="1120" spans="1:8" x14ac:dyDescent="0.45">
      <c r="A1120" s="16" t="s">
        <v>8221</v>
      </c>
      <c r="B1120" s="16">
        <v>3</v>
      </c>
      <c r="D1120" s="16" t="str">
        <v>successful</v>
      </c>
      <c r="E1120" s="16">
        <v>680</v>
      </c>
      <c r="G1120" s="16" t="str">
        <v>failed</v>
      </c>
      <c r="H1120" s="16">
        <v>202</v>
      </c>
    </row>
    <row r="1121" spans="1:8" x14ac:dyDescent="0.45">
      <c r="A1121" s="16" t="s">
        <v>8221</v>
      </c>
      <c r="B1121" s="16">
        <v>1</v>
      </c>
      <c r="D1121" s="16" t="str">
        <v>successful</v>
      </c>
      <c r="E1121" s="16">
        <v>983</v>
      </c>
      <c r="G1121" s="16" t="str">
        <v>failed</v>
      </c>
      <c r="H1121" s="16">
        <v>0</v>
      </c>
    </row>
    <row r="1122" spans="1:8" x14ac:dyDescent="0.45">
      <c r="A1122" s="16" t="s">
        <v>8221</v>
      </c>
      <c r="B1122" s="16">
        <v>0</v>
      </c>
      <c r="D1122" s="16" t="str">
        <v>successful</v>
      </c>
      <c r="E1122" s="16">
        <v>79</v>
      </c>
      <c r="G1122" s="16" t="str">
        <v>failed</v>
      </c>
      <c r="H1122" s="16">
        <v>1</v>
      </c>
    </row>
    <row r="1123" spans="1:8" x14ac:dyDescent="0.45">
      <c r="A1123" s="16" t="s">
        <v>8221</v>
      </c>
      <c r="B1123" s="16">
        <v>5</v>
      </c>
      <c r="D1123" s="16" t="str">
        <v>successful</v>
      </c>
      <c r="E1123" s="16">
        <v>426</v>
      </c>
      <c r="G1123" s="16" t="str">
        <v>failed</v>
      </c>
      <c r="H1123" s="16">
        <v>0</v>
      </c>
    </row>
    <row r="1124" spans="1:8" x14ac:dyDescent="0.45">
      <c r="A1124" s="16" t="s">
        <v>8221</v>
      </c>
      <c r="B1124" s="16">
        <v>0</v>
      </c>
      <c r="D1124" s="16" t="str">
        <v>successful</v>
      </c>
      <c r="E1124" s="16">
        <v>96</v>
      </c>
      <c r="G1124" s="16" t="str">
        <v>failed</v>
      </c>
      <c r="H1124" s="16">
        <v>2</v>
      </c>
    </row>
    <row r="1125" spans="1:8" x14ac:dyDescent="0.45">
      <c r="A1125" s="16" t="s">
        <v>8221</v>
      </c>
      <c r="B1125" s="16">
        <v>3</v>
      </c>
      <c r="D1125" s="16" t="str">
        <v>successful</v>
      </c>
      <c r="E1125" s="16">
        <v>163</v>
      </c>
      <c r="G1125" s="16" t="str">
        <v>failed</v>
      </c>
      <c r="H1125" s="16">
        <v>13</v>
      </c>
    </row>
    <row r="1126" spans="1:8" x14ac:dyDescent="0.45">
      <c r="A1126" s="16" t="s">
        <v>8221</v>
      </c>
      <c r="B1126" s="16">
        <v>7</v>
      </c>
      <c r="D1126" s="16" t="str">
        <v>successful</v>
      </c>
      <c r="E1126" s="16">
        <v>2525</v>
      </c>
      <c r="G1126" s="16" t="str">
        <v>failed</v>
      </c>
      <c r="H1126" s="16">
        <v>9</v>
      </c>
    </row>
    <row r="1127" spans="1:8" x14ac:dyDescent="0.45">
      <c r="A1127" s="16" t="s">
        <v>8221</v>
      </c>
      <c r="B1127" s="16">
        <v>0</v>
      </c>
      <c r="D1127" s="16" t="str">
        <v>successful</v>
      </c>
      <c r="E1127" s="16">
        <v>2035</v>
      </c>
      <c r="G1127" s="16" t="str">
        <v>failed</v>
      </c>
      <c r="H1127" s="16">
        <v>2</v>
      </c>
    </row>
    <row r="1128" spans="1:8" x14ac:dyDescent="0.45">
      <c r="A1128" s="16" t="s">
        <v>8221</v>
      </c>
      <c r="B1128" s="16">
        <v>2</v>
      </c>
      <c r="D1128" s="16" t="str">
        <v>successful</v>
      </c>
      <c r="E1128" s="16">
        <v>290</v>
      </c>
      <c r="G1128" s="16" t="str">
        <v>failed</v>
      </c>
      <c r="H1128" s="16">
        <v>0</v>
      </c>
    </row>
    <row r="1129" spans="1:8" x14ac:dyDescent="0.45">
      <c r="A1129" s="16" t="s">
        <v>8221</v>
      </c>
      <c r="B1129" s="16">
        <v>23</v>
      </c>
      <c r="D1129" s="16" t="str">
        <v>successful</v>
      </c>
      <c r="E1129" s="16">
        <v>1980</v>
      </c>
      <c r="G1129" s="16" t="str">
        <v>failed</v>
      </c>
      <c r="H1129" s="16">
        <v>35</v>
      </c>
    </row>
    <row r="1130" spans="1:8" x14ac:dyDescent="0.45">
      <c r="A1130" s="16" t="s">
        <v>8221</v>
      </c>
      <c r="B1130" s="16">
        <v>1</v>
      </c>
      <c r="D1130" s="16" t="str">
        <v>successful</v>
      </c>
      <c r="E1130" s="16">
        <v>57</v>
      </c>
      <c r="G1130" s="16" t="str">
        <v>failed</v>
      </c>
      <c r="H1130" s="16">
        <v>2</v>
      </c>
    </row>
    <row r="1131" spans="1:8" x14ac:dyDescent="0.45">
      <c r="A1131" s="16" t="s">
        <v>8221</v>
      </c>
      <c r="B1131" s="16">
        <v>2</v>
      </c>
      <c r="D1131" s="16" t="str">
        <v>successful</v>
      </c>
      <c r="E1131" s="16">
        <v>380</v>
      </c>
      <c r="G1131" s="16" t="str">
        <v>failed</v>
      </c>
      <c r="H1131" s="16">
        <v>3</v>
      </c>
    </row>
    <row r="1132" spans="1:8" x14ac:dyDescent="0.45">
      <c r="A1132" s="16" t="s">
        <v>8221</v>
      </c>
      <c r="B1132" s="16">
        <v>3</v>
      </c>
      <c r="D1132" s="16" t="str">
        <v>successful</v>
      </c>
      <c r="E1132" s="16">
        <v>128</v>
      </c>
      <c r="G1132" s="16" t="str">
        <v>failed</v>
      </c>
      <c r="H1132" s="16">
        <v>0</v>
      </c>
    </row>
    <row r="1133" spans="1:8" x14ac:dyDescent="0.45">
      <c r="A1133" s="16" t="s">
        <v>8221</v>
      </c>
      <c r="B1133" s="16">
        <v>0</v>
      </c>
      <c r="D1133" s="16" t="str">
        <v>successful</v>
      </c>
      <c r="E1133" s="16">
        <v>180</v>
      </c>
      <c r="G1133" s="16" t="str">
        <v>failed</v>
      </c>
      <c r="H1133" s="16">
        <v>1</v>
      </c>
    </row>
    <row r="1134" spans="1:8" x14ac:dyDescent="0.45">
      <c r="A1134" s="16" t="s">
        <v>8221</v>
      </c>
      <c r="B1134" s="16">
        <v>13</v>
      </c>
      <c r="D1134" s="16" t="str">
        <v>successful</v>
      </c>
      <c r="E1134" s="16">
        <v>571</v>
      </c>
      <c r="G1134" s="16" t="str">
        <v>failed</v>
      </c>
      <c r="H1134" s="16">
        <v>0</v>
      </c>
    </row>
    <row r="1135" spans="1:8" x14ac:dyDescent="0.45">
      <c r="A1135" s="16" t="s">
        <v>8221</v>
      </c>
      <c r="B1135" s="16">
        <v>1</v>
      </c>
      <c r="D1135" s="16" t="str">
        <v>successful</v>
      </c>
      <c r="E1135" s="16">
        <v>480</v>
      </c>
      <c r="G1135" s="16" t="str">
        <v>failed</v>
      </c>
      <c r="H1135" s="16">
        <v>0</v>
      </c>
    </row>
    <row r="1136" spans="1:8" x14ac:dyDescent="0.45">
      <c r="A1136" s="16" t="s">
        <v>8221</v>
      </c>
      <c r="B1136" s="16">
        <v>1</v>
      </c>
      <c r="D1136" s="16" t="str">
        <v>successful</v>
      </c>
      <c r="E1136" s="16">
        <v>249</v>
      </c>
      <c r="G1136" s="16" t="str">
        <v>failed</v>
      </c>
      <c r="H1136" s="16">
        <v>3</v>
      </c>
    </row>
    <row r="1137" spans="1:8" x14ac:dyDescent="0.45">
      <c r="A1137" s="16" t="s">
        <v>8221</v>
      </c>
      <c r="B1137" s="16">
        <v>1</v>
      </c>
      <c r="D1137" s="16" t="str">
        <v>successful</v>
      </c>
      <c r="E1137" s="16">
        <v>84</v>
      </c>
      <c r="G1137" s="16" t="str">
        <v>failed</v>
      </c>
      <c r="H1137" s="16">
        <v>11</v>
      </c>
    </row>
    <row r="1138" spans="1:8" x14ac:dyDescent="0.45">
      <c r="A1138" s="16" t="s">
        <v>8221</v>
      </c>
      <c r="B1138" s="16">
        <v>6</v>
      </c>
      <c r="D1138" s="16" t="str">
        <v>successful</v>
      </c>
      <c r="E1138" s="16">
        <v>197</v>
      </c>
      <c r="G1138" s="16" t="str">
        <v>failed</v>
      </c>
      <c r="H1138" s="16">
        <v>6</v>
      </c>
    </row>
    <row r="1139" spans="1:8" x14ac:dyDescent="0.45">
      <c r="A1139" s="16" t="s">
        <v>8221</v>
      </c>
      <c r="B1139" s="16">
        <v>39</v>
      </c>
      <c r="D1139" s="16" t="str">
        <v>successful</v>
      </c>
      <c r="E1139" s="16">
        <v>271</v>
      </c>
      <c r="G1139" s="16" t="str">
        <v>failed</v>
      </c>
      <c r="H1139" s="16">
        <v>0</v>
      </c>
    </row>
    <row r="1140" spans="1:8" x14ac:dyDescent="0.45">
      <c r="A1140" s="16" t="s">
        <v>8221</v>
      </c>
      <c r="B1140" s="16">
        <v>4</v>
      </c>
      <c r="D1140" s="16" t="str">
        <v>successful</v>
      </c>
      <c r="E1140" s="16">
        <v>50</v>
      </c>
      <c r="G1140" s="16" t="str">
        <v>failed</v>
      </c>
      <c r="H1140" s="16">
        <v>67</v>
      </c>
    </row>
    <row r="1141" spans="1:8" x14ac:dyDescent="0.45">
      <c r="A1141" s="16" t="s">
        <v>8221</v>
      </c>
      <c r="B1141" s="16">
        <v>1</v>
      </c>
      <c r="D1141" s="16" t="str">
        <v>successful</v>
      </c>
      <c r="E1141" s="16">
        <v>169</v>
      </c>
      <c r="G1141" s="16" t="str">
        <v>failed</v>
      </c>
      <c r="H1141" s="16">
        <v>23</v>
      </c>
    </row>
    <row r="1142" spans="1:8" x14ac:dyDescent="0.45">
      <c r="A1142" s="16" t="s">
        <v>8221</v>
      </c>
      <c r="B1142" s="16">
        <v>0</v>
      </c>
      <c r="D1142" s="16" t="str">
        <v>successful</v>
      </c>
      <c r="E1142" s="16">
        <v>205</v>
      </c>
      <c r="G1142" s="16" t="str">
        <v>failed</v>
      </c>
      <c r="H1142" s="16">
        <v>72</v>
      </c>
    </row>
    <row r="1143" spans="1:8" x14ac:dyDescent="0.45">
      <c r="A1143" s="16" t="s">
        <v>8221</v>
      </c>
      <c r="B1143" s="16">
        <v>0</v>
      </c>
      <c r="D1143" s="16" t="str">
        <v>successful</v>
      </c>
      <c r="E1143" s="16">
        <v>206</v>
      </c>
      <c r="G1143" s="16" t="str">
        <v>failed</v>
      </c>
      <c r="H1143" s="16">
        <v>2</v>
      </c>
    </row>
    <row r="1144" spans="1:8" x14ac:dyDescent="0.45">
      <c r="A1144" s="16" t="s">
        <v>8221</v>
      </c>
      <c r="B1144" s="16">
        <v>0</v>
      </c>
      <c r="D1144" s="16" t="str">
        <v>successful</v>
      </c>
      <c r="E1144" s="16">
        <v>84</v>
      </c>
      <c r="G1144" s="16" t="str">
        <v>failed</v>
      </c>
      <c r="H1144" s="16">
        <v>15</v>
      </c>
    </row>
    <row r="1145" spans="1:8" x14ac:dyDescent="0.45">
      <c r="A1145" s="16" t="s">
        <v>8221</v>
      </c>
      <c r="B1145" s="16">
        <v>8</v>
      </c>
      <c r="D1145" s="16" t="str">
        <v>successful</v>
      </c>
      <c r="E1145" s="16">
        <v>210</v>
      </c>
      <c r="G1145" s="16" t="str">
        <v>failed</v>
      </c>
      <c r="H1145" s="16">
        <v>1</v>
      </c>
    </row>
    <row r="1146" spans="1:8" x14ac:dyDescent="0.45">
      <c r="A1146" s="16" t="s">
        <v>8221</v>
      </c>
      <c r="B1146" s="16">
        <v>0</v>
      </c>
      <c r="D1146" s="16" t="str">
        <v>successful</v>
      </c>
      <c r="E1146" s="16">
        <v>181</v>
      </c>
      <c r="G1146" s="16" t="str">
        <v>failed</v>
      </c>
      <c r="H1146" s="16">
        <v>2</v>
      </c>
    </row>
    <row r="1147" spans="1:8" x14ac:dyDescent="0.45">
      <c r="A1147" s="16" t="s">
        <v>8221</v>
      </c>
      <c r="B1147" s="16">
        <v>1</v>
      </c>
      <c r="D1147" s="16" t="str">
        <v>successful</v>
      </c>
      <c r="E1147" s="16">
        <v>60</v>
      </c>
      <c r="G1147" s="16" t="str">
        <v>failed</v>
      </c>
      <c r="H1147" s="16">
        <v>7</v>
      </c>
    </row>
    <row r="1148" spans="1:8" x14ac:dyDescent="0.45">
      <c r="A1148" s="16" t="s">
        <v>8221</v>
      </c>
      <c r="B1148" s="16">
        <v>12</v>
      </c>
      <c r="D1148" s="16" t="str">
        <v>successful</v>
      </c>
      <c r="E1148" s="16">
        <v>445</v>
      </c>
      <c r="G1148" s="16" t="str">
        <v>failed</v>
      </c>
      <c r="H1148" s="16">
        <v>16</v>
      </c>
    </row>
    <row r="1149" spans="1:8" x14ac:dyDescent="0.45">
      <c r="A1149" s="16" t="s">
        <v>8221</v>
      </c>
      <c r="B1149" s="16">
        <v>0</v>
      </c>
      <c r="D1149" s="16" t="str">
        <v>successful</v>
      </c>
      <c r="E1149" s="16">
        <v>17</v>
      </c>
      <c r="G1149" s="16" t="str">
        <v>failed</v>
      </c>
      <c r="H1149" s="16">
        <v>117</v>
      </c>
    </row>
    <row r="1150" spans="1:8" x14ac:dyDescent="0.45">
      <c r="A1150" s="16" t="s">
        <v>8221</v>
      </c>
      <c r="B1150" s="16">
        <v>3</v>
      </c>
      <c r="D1150" s="16" t="str">
        <v>successful</v>
      </c>
      <c r="E1150" s="16">
        <v>194</v>
      </c>
      <c r="G1150" s="16" t="str">
        <v>failed</v>
      </c>
      <c r="H1150" s="16">
        <v>2</v>
      </c>
    </row>
    <row r="1151" spans="1:8" x14ac:dyDescent="0.45">
      <c r="A1151" s="16" t="s">
        <v>8221</v>
      </c>
      <c r="B1151" s="16">
        <v>2</v>
      </c>
      <c r="D1151" s="16" t="str">
        <v>successful</v>
      </c>
      <c r="E1151" s="16">
        <v>404</v>
      </c>
      <c r="G1151" s="16" t="str">
        <v>failed</v>
      </c>
      <c r="H1151" s="16">
        <v>7</v>
      </c>
    </row>
    <row r="1152" spans="1:8" x14ac:dyDescent="0.45">
      <c r="A1152" s="16" t="s">
        <v>8221</v>
      </c>
      <c r="B1152" s="16">
        <v>6</v>
      </c>
      <c r="D1152" s="16" t="str">
        <v>successful</v>
      </c>
      <c r="E1152" s="16">
        <v>194</v>
      </c>
      <c r="G1152" s="16" t="str">
        <v>failed</v>
      </c>
      <c r="H1152" s="16">
        <v>3</v>
      </c>
    </row>
    <row r="1153" spans="1:8" x14ac:dyDescent="0.45">
      <c r="A1153" s="16" t="s">
        <v>8221</v>
      </c>
      <c r="B1153" s="16">
        <v>0</v>
      </c>
      <c r="D1153" s="16" t="str">
        <v>successful</v>
      </c>
      <c r="E1153" s="16">
        <v>902</v>
      </c>
      <c r="G1153" s="16" t="str">
        <v>failed</v>
      </c>
      <c r="H1153" s="16">
        <v>20</v>
      </c>
    </row>
    <row r="1154" spans="1:8" x14ac:dyDescent="0.45">
      <c r="A1154" s="16" t="s">
        <v>8221</v>
      </c>
      <c r="B1154" s="16">
        <v>15</v>
      </c>
      <c r="D1154" s="16" t="str">
        <v>successful</v>
      </c>
      <c r="E1154" s="16">
        <v>1670</v>
      </c>
      <c r="G1154" s="16" t="str">
        <v>failed</v>
      </c>
      <c r="H1154" s="16">
        <v>50</v>
      </c>
    </row>
    <row r="1155" spans="1:8" x14ac:dyDescent="0.45">
      <c r="A1155" s="16" t="s">
        <v>8221</v>
      </c>
      <c r="B1155" s="16">
        <v>1</v>
      </c>
      <c r="D1155" s="16" t="str">
        <v>successful</v>
      </c>
      <c r="E1155" s="16">
        <v>1328</v>
      </c>
      <c r="G1155" s="16" t="str">
        <v>failed</v>
      </c>
      <c r="H1155" s="16">
        <v>2</v>
      </c>
    </row>
    <row r="1156" spans="1:8" x14ac:dyDescent="0.45">
      <c r="A1156" s="16" t="s">
        <v>8221</v>
      </c>
      <c r="B1156" s="16">
        <v>3</v>
      </c>
      <c r="D1156" s="16" t="str">
        <v>successful</v>
      </c>
      <c r="E1156" s="16">
        <v>944</v>
      </c>
      <c r="G1156" s="16" t="str">
        <v>failed</v>
      </c>
      <c r="H1156" s="16">
        <v>3</v>
      </c>
    </row>
    <row r="1157" spans="1:8" x14ac:dyDescent="0.45">
      <c r="A1157" s="16" t="s">
        <v>8221</v>
      </c>
      <c r="B1157" s="16">
        <v>8</v>
      </c>
      <c r="D1157" s="16" t="str">
        <v>successful</v>
      </c>
      <c r="E1157" s="16">
        <v>147</v>
      </c>
      <c r="G1157" s="16" t="str">
        <v>failed</v>
      </c>
      <c r="H1157" s="16">
        <v>27</v>
      </c>
    </row>
    <row r="1158" spans="1:8" x14ac:dyDescent="0.45">
      <c r="A1158" s="16" t="s">
        <v>8221</v>
      </c>
      <c r="B1158" s="16">
        <v>0</v>
      </c>
      <c r="D1158" s="16" t="str">
        <v>successful</v>
      </c>
      <c r="E1158" s="16">
        <v>99</v>
      </c>
      <c r="G1158" s="16" t="str">
        <v>failed</v>
      </c>
      <c r="H1158" s="16">
        <v>7</v>
      </c>
    </row>
    <row r="1159" spans="1:8" x14ac:dyDescent="0.45">
      <c r="A1159" s="16" t="s">
        <v>8221</v>
      </c>
      <c r="B1159" s="16">
        <v>3</v>
      </c>
      <c r="D1159" s="16" t="str">
        <v>successful</v>
      </c>
      <c r="E1159" s="16">
        <v>79</v>
      </c>
      <c r="G1159" s="16" t="str">
        <v>failed</v>
      </c>
      <c r="H1159" s="16">
        <v>5</v>
      </c>
    </row>
    <row r="1160" spans="1:8" x14ac:dyDescent="0.45">
      <c r="A1160" s="16" t="s">
        <v>8221</v>
      </c>
      <c r="B1160" s="16">
        <v>3</v>
      </c>
      <c r="D1160" s="16" t="str">
        <v>successful</v>
      </c>
      <c r="E1160" s="16">
        <v>75</v>
      </c>
      <c r="G1160" s="16" t="str">
        <v>failed</v>
      </c>
      <c r="H1160" s="16">
        <v>0</v>
      </c>
    </row>
    <row r="1161" spans="1:8" x14ac:dyDescent="0.45">
      <c r="A1161" s="16" t="s">
        <v>8221</v>
      </c>
      <c r="B1161" s="16">
        <v>0</v>
      </c>
      <c r="D1161" s="16" t="str">
        <v>successful</v>
      </c>
      <c r="E1161" s="16">
        <v>207</v>
      </c>
      <c r="G1161" s="16" t="str">
        <v>failed</v>
      </c>
      <c r="H1161" s="16">
        <v>3</v>
      </c>
    </row>
    <row r="1162" spans="1:8" x14ac:dyDescent="0.45">
      <c r="A1162" s="16" t="s">
        <v>8221</v>
      </c>
      <c r="B1162" s="16">
        <v>19</v>
      </c>
      <c r="D1162" s="16" t="str">
        <v>successful</v>
      </c>
      <c r="E1162" s="16">
        <v>102</v>
      </c>
      <c r="G1162" s="16" t="str">
        <v>failed</v>
      </c>
      <c r="H1162" s="16">
        <v>6</v>
      </c>
    </row>
    <row r="1163" spans="1:8" x14ac:dyDescent="0.45">
      <c r="A1163" s="16" t="s">
        <v>8221</v>
      </c>
      <c r="B1163" s="16">
        <v>0</v>
      </c>
      <c r="D1163" s="16" t="str">
        <v>successful</v>
      </c>
      <c r="E1163" s="16">
        <v>32</v>
      </c>
      <c r="G1163" s="16" t="str">
        <v>failed</v>
      </c>
      <c r="H1163" s="16">
        <v>9</v>
      </c>
    </row>
    <row r="1164" spans="1:8" x14ac:dyDescent="0.45">
      <c r="A1164" s="16" t="s">
        <v>8221</v>
      </c>
      <c r="B1164" s="16">
        <v>2</v>
      </c>
      <c r="D1164" s="16" t="str">
        <v>successful</v>
      </c>
      <c r="E1164" s="16">
        <v>480</v>
      </c>
      <c r="G1164" s="16" t="str">
        <v>failed</v>
      </c>
      <c r="H1164" s="16">
        <v>3</v>
      </c>
    </row>
    <row r="1165" spans="1:8" x14ac:dyDescent="0.45">
      <c r="A1165" s="16" t="s">
        <v>8221</v>
      </c>
      <c r="B1165" s="16">
        <v>0</v>
      </c>
      <c r="D1165" s="16" t="str">
        <v>successful</v>
      </c>
      <c r="E1165" s="16">
        <v>11</v>
      </c>
      <c r="G1165" s="16" t="str">
        <v>failed</v>
      </c>
      <c r="H1165" s="16">
        <v>2</v>
      </c>
    </row>
    <row r="1166" spans="1:8" x14ac:dyDescent="0.45">
      <c r="A1166" s="16" t="s">
        <v>8221</v>
      </c>
      <c r="B1166" s="16">
        <v>0</v>
      </c>
      <c r="D1166" s="16" t="str">
        <v>successful</v>
      </c>
      <c r="E1166" s="16">
        <v>12</v>
      </c>
      <c r="G1166" s="16" t="str">
        <v>failed</v>
      </c>
      <c r="H1166" s="16">
        <v>3</v>
      </c>
    </row>
    <row r="1167" spans="1:8" x14ac:dyDescent="0.45">
      <c r="A1167" s="16" t="s">
        <v>8221</v>
      </c>
      <c r="B1167" s="16">
        <v>25</v>
      </c>
      <c r="D1167" s="16" t="str">
        <v>successful</v>
      </c>
      <c r="E1167" s="16">
        <v>48</v>
      </c>
      <c r="G1167" s="16" t="str">
        <v>failed</v>
      </c>
      <c r="H1167" s="16">
        <v>45</v>
      </c>
    </row>
    <row r="1168" spans="1:8" x14ac:dyDescent="0.45">
      <c r="A1168" s="16" t="s">
        <v>8221</v>
      </c>
      <c r="B1168" s="16">
        <v>8</v>
      </c>
      <c r="D1168" s="16" t="str">
        <v>successful</v>
      </c>
      <c r="E1168" s="16">
        <v>59</v>
      </c>
      <c r="G1168" s="16" t="str">
        <v>failed</v>
      </c>
      <c r="H1168" s="16">
        <v>9</v>
      </c>
    </row>
    <row r="1169" spans="1:8" x14ac:dyDescent="0.45">
      <c r="A1169" s="16" t="s">
        <v>8221</v>
      </c>
      <c r="B1169" s="16">
        <v>16</v>
      </c>
      <c r="D1169" s="16" t="str">
        <v>successful</v>
      </c>
      <c r="E1169" s="16">
        <v>79</v>
      </c>
      <c r="G1169" s="16" t="str">
        <v>failed</v>
      </c>
      <c r="H1169" s="16">
        <v>9</v>
      </c>
    </row>
    <row r="1170" spans="1:8" x14ac:dyDescent="0.45">
      <c r="A1170" s="16" t="s">
        <v>8221</v>
      </c>
      <c r="B1170" s="16">
        <v>3</v>
      </c>
      <c r="D1170" s="16" t="str">
        <v>successful</v>
      </c>
      <c r="E1170" s="16">
        <v>14</v>
      </c>
      <c r="G1170" s="16" t="str">
        <v>failed</v>
      </c>
      <c r="H1170" s="16">
        <v>21</v>
      </c>
    </row>
    <row r="1171" spans="1:8" x14ac:dyDescent="0.45">
      <c r="A1171" s="16" t="s">
        <v>8221</v>
      </c>
      <c r="B1171" s="16">
        <v>3</v>
      </c>
      <c r="D1171" s="16" t="str">
        <v>successful</v>
      </c>
      <c r="E1171" s="16">
        <v>106</v>
      </c>
      <c r="G1171" s="16" t="str">
        <v>failed</v>
      </c>
      <c r="H1171" s="16">
        <v>17</v>
      </c>
    </row>
    <row r="1172" spans="1:8" x14ac:dyDescent="0.45">
      <c r="A1172" s="16" t="s">
        <v>8221</v>
      </c>
      <c r="B1172" s="16">
        <v>2</v>
      </c>
      <c r="D1172" s="16" t="str">
        <v>successful</v>
      </c>
      <c r="E1172" s="16">
        <v>25</v>
      </c>
      <c r="G1172" s="16" t="str">
        <v>failed</v>
      </c>
      <c r="H1172" s="16">
        <v>1</v>
      </c>
    </row>
    <row r="1173" spans="1:8" x14ac:dyDescent="0.45">
      <c r="A1173" s="16" t="s">
        <v>8221</v>
      </c>
      <c r="B1173" s="16">
        <v>1</v>
      </c>
      <c r="D1173" s="16" t="str">
        <v>successful</v>
      </c>
      <c r="E1173" s="16">
        <v>25</v>
      </c>
      <c r="G1173" s="16" t="str">
        <v>failed</v>
      </c>
      <c r="H1173" s="16">
        <v>1</v>
      </c>
    </row>
    <row r="1174" spans="1:8" x14ac:dyDescent="0.45">
      <c r="A1174" s="16" t="s">
        <v>8221</v>
      </c>
      <c r="B1174" s="16">
        <v>0</v>
      </c>
      <c r="D1174" s="16" t="str">
        <v>successful</v>
      </c>
      <c r="E1174" s="16">
        <v>29</v>
      </c>
      <c r="G1174" s="16" t="str">
        <v>failed</v>
      </c>
      <c r="H1174" s="16">
        <v>14</v>
      </c>
    </row>
    <row r="1175" spans="1:8" x14ac:dyDescent="0.45">
      <c r="A1175" s="16" t="s">
        <v>8221</v>
      </c>
      <c r="B1175" s="16">
        <v>1</v>
      </c>
      <c r="D1175" s="16" t="str">
        <v>successful</v>
      </c>
      <c r="E1175" s="16">
        <v>43</v>
      </c>
      <c r="G1175" s="16" t="str">
        <v>failed</v>
      </c>
      <c r="H1175" s="16">
        <v>42</v>
      </c>
    </row>
    <row r="1176" spans="1:8" x14ac:dyDescent="0.45">
      <c r="A1176" s="16" t="s">
        <v>8221</v>
      </c>
      <c r="B1176" s="16">
        <v>19</v>
      </c>
      <c r="D1176" s="16" t="str">
        <v>successful</v>
      </c>
      <c r="E1176" s="16">
        <v>46</v>
      </c>
      <c r="G1176" s="16" t="str">
        <v>failed</v>
      </c>
      <c r="H1176" s="16">
        <v>27</v>
      </c>
    </row>
    <row r="1177" spans="1:8" x14ac:dyDescent="0.45">
      <c r="A1177" s="16" t="s">
        <v>8221</v>
      </c>
      <c r="B1177" s="16">
        <v>9</v>
      </c>
      <c r="D1177" s="16" t="str">
        <v>successful</v>
      </c>
      <c r="E1177" s="16">
        <v>27</v>
      </c>
      <c r="G1177" s="16" t="str">
        <v>failed</v>
      </c>
      <c r="H1177" s="16">
        <v>5</v>
      </c>
    </row>
    <row r="1178" spans="1:8" x14ac:dyDescent="0.45">
      <c r="A1178" s="16" t="s">
        <v>8221</v>
      </c>
      <c r="B1178" s="16">
        <v>1</v>
      </c>
      <c r="D1178" s="16" t="str">
        <v>successful</v>
      </c>
      <c r="E1178" s="16">
        <v>112</v>
      </c>
      <c r="G1178" s="16" t="str">
        <v>failed</v>
      </c>
      <c r="H1178" s="16">
        <v>13</v>
      </c>
    </row>
    <row r="1179" spans="1:8" x14ac:dyDescent="0.45">
      <c r="A1179" s="16" t="s">
        <v>8221</v>
      </c>
      <c r="B1179" s="16">
        <v>0</v>
      </c>
      <c r="D1179" s="16" t="str">
        <v>successful</v>
      </c>
      <c r="E1179" s="16">
        <v>34</v>
      </c>
      <c r="G1179" s="16" t="str">
        <v>failed</v>
      </c>
      <c r="H1179" s="16">
        <v>12</v>
      </c>
    </row>
    <row r="1180" spans="1:8" x14ac:dyDescent="0.45">
      <c r="A1180" s="16" t="s">
        <v>8221</v>
      </c>
      <c r="B1180" s="16">
        <v>1</v>
      </c>
      <c r="D1180" s="16" t="str">
        <v>successful</v>
      </c>
      <c r="E1180" s="16">
        <v>145</v>
      </c>
      <c r="G1180" s="16" t="str">
        <v>failed</v>
      </c>
      <c r="H1180" s="16">
        <v>90</v>
      </c>
    </row>
    <row r="1181" spans="1:8" x14ac:dyDescent="0.45">
      <c r="A1181" s="16" t="s">
        <v>8221</v>
      </c>
      <c r="B1181" s="16">
        <v>5</v>
      </c>
      <c r="D1181" s="16" t="str">
        <v>successful</v>
      </c>
      <c r="E1181" s="16">
        <v>19</v>
      </c>
      <c r="G1181" s="16" t="str">
        <v>failed</v>
      </c>
      <c r="H1181" s="16">
        <v>2</v>
      </c>
    </row>
    <row r="1182" spans="1:8" x14ac:dyDescent="0.45">
      <c r="A1182" s="16" t="s">
        <v>8221</v>
      </c>
      <c r="B1182" s="16">
        <v>85</v>
      </c>
      <c r="D1182" s="16" t="str">
        <v>successful</v>
      </c>
      <c r="E1182" s="16">
        <v>288</v>
      </c>
      <c r="G1182" s="16" t="str">
        <v>failed</v>
      </c>
      <c r="H1182" s="16">
        <v>5</v>
      </c>
    </row>
    <row r="1183" spans="1:8" x14ac:dyDescent="0.45">
      <c r="A1183" s="16" t="s">
        <v>8221</v>
      </c>
      <c r="B1183" s="16">
        <v>3</v>
      </c>
      <c r="D1183" s="16" t="str">
        <v>successful</v>
      </c>
      <c r="E1183" s="16">
        <v>14</v>
      </c>
      <c r="G1183" s="16" t="str">
        <v>failed</v>
      </c>
      <c r="H1183" s="16">
        <v>31</v>
      </c>
    </row>
    <row r="1184" spans="1:8" x14ac:dyDescent="0.45">
      <c r="A1184" s="16" t="s">
        <v>8221</v>
      </c>
      <c r="B1184" s="16">
        <v>4</v>
      </c>
      <c r="D1184" s="16" t="str">
        <v>successful</v>
      </c>
      <c r="E1184" s="16">
        <v>7</v>
      </c>
      <c r="G1184" s="16" t="str">
        <v>failed</v>
      </c>
      <c r="H1184" s="16">
        <v>4</v>
      </c>
    </row>
    <row r="1185" spans="1:8" x14ac:dyDescent="0.45">
      <c r="A1185" s="16" t="s">
        <v>8221</v>
      </c>
      <c r="B1185" s="16">
        <v>3</v>
      </c>
      <c r="D1185" s="16" t="str">
        <v>successful</v>
      </c>
      <c r="E1185" s="16">
        <v>211</v>
      </c>
      <c r="G1185" s="16" t="str">
        <v>failed</v>
      </c>
      <c r="H1185" s="16">
        <v>29</v>
      </c>
    </row>
    <row r="1186" spans="1:8" x14ac:dyDescent="0.45">
      <c r="A1186" s="16" t="s">
        <v>8219</v>
      </c>
      <c r="B1186" s="16">
        <v>375</v>
      </c>
      <c r="D1186" s="16" t="str">
        <v>successful</v>
      </c>
      <c r="E1186" s="16">
        <v>85</v>
      </c>
      <c r="G1186" s="16" t="str">
        <v>failed</v>
      </c>
      <c r="H1186" s="16">
        <v>2</v>
      </c>
    </row>
    <row r="1187" spans="1:8" x14ac:dyDescent="0.45">
      <c r="A1187" s="16" t="s">
        <v>8219</v>
      </c>
      <c r="B1187" s="16">
        <v>111</v>
      </c>
      <c r="D1187" s="16" t="str">
        <v>successful</v>
      </c>
      <c r="E1187" s="16">
        <v>103</v>
      </c>
      <c r="G1187" s="16" t="str">
        <v>failed</v>
      </c>
      <c r="H1187" s="16">
        <v>114</v>
      </c>
    </row>
    <row r="1188" spans="1:8" x14ac:dyDescent="0.45">
      <c r="A1188" s="16" t="s">
        <v>8219</v>
      </c>
      <c r="B1188" s="16">
        <v>123</v>
      </c>
      <c r="D1188" s="16" t="str">
        <v>successful</v>
      </c>
      <c r="E1188" s="16">
        <v>113</v>
      </c>
      <c r="G1188" s="16" t="str">
        <v>failed</v>
      </c>
      <c r="H1188" s="16">
        <v>1</v>
      </c>
    </row>
    <row r="1189" spans="1:8" x14ac:dyDescent="0.45">
      <c r="A1189" s="16" t="s">
        <v>8219</v>
      </c>
      <c r="B1189" s="16">
        <v>70</v>
      </c>
      <c r="D1189" s="16" t="str">
        <v>successful</v>
      </c>
      <c r="E1189" s="16">
        <v>167</v>
      </c>
      <c r="G1189" s="16" t="str">
        <v>failed</v>
      </c>
      <c r="H1189" s="16">
        <v>76</v>
      </c>
    </row>
    <row r="1190" spans="1:8" x14ac:dyDescent="0.45">
      <c r="A1190" s="16" t="s">
        <v>8219</v>
      </c>
      <c r="B1190" s="16">
        <v>85</v>
      </c>
      <c r="D1190" s="16" t="str">
        <v>successful</v>
      </c>
      <c r="E1190" s="16">
        <v>73</v>
      </c>
      <c r="G1190" s="16" t="str">
        <v>failed</v>
      </c>
      <c r="H1190" s="16">
        <v>9</v>
      </c>
    </row>
    <row r="1191" spans="1:8" x14ac:dyDescent="0.45">
      <c r="A1191" s="16" t="s">
        <v>8219</v>
      </c>
      <c r="B1191" s="16">
        <v>86</v>
      </c>
      <c r="D1191" s="16" t="str">
        <v>successful</v>
      </c>
      <c r="E1191" s="16">
        <v>75</v>
      </c>
      <c r="G1191" s="16" t="str">
        <v>failed</v>
      </c>
      <c r="H1191" s="16">
        <v>37</v>
      </c>
    </row>
    <row r="1192" spans="1:8" x14ac:dyDescent="0.45">
      <c r="A1192" s="16" t="s">
        <v>8219</v>
      </c>
      <c r="B1192" s="16">
        <v>13</v>
      </c>
      <c r="D1192" s="16" t="str">
        <v>successful</v>
      </c>
      <c r="E1192" s="16">
        <v>614</v>
      </c>
      <c r="G1192" s="16" t="str">
        <v>failed</v>
      </c>
      <c r="H1192" s="16">
        <v>0</v>
      </c>
    </row>
    <row r="1193" spans="1:8" x14ac:dyDescent="0.45">
      <c r="A1193" s="16" t="s">
        <v>8219</v>
      </c>
      <c r="B1193" s="16">
        <v>33</v>
      </c>
      <c r="D1193" s="16" t="str">
        <v>successful</v>
      </c>
      <c r="E1193" s="16">
        <v>107</v>
      </c>
      <c r="G1193" s="16" t="str">
        <v>failed</v>
      </c>
      <c r="H1193" s="16">
        <v>1</v>
      </c>
    </row>
    <row r="1194" spans="1:8" x14ac:dyDescent="0.45">
      <c r="A1194" s="16" t="s">
        <v>8219</v>
      </c>
      <c r="B1194" s="16">
        <v>15</v>
      </c>
      <c r="D1194" s="16" t="str">
        <v>successful</v>
      </c>
      <c r="E1194" s="16">
        <v>1224</v>
      </c>
      <c r="G1194" s="16" t="str">
        <v>failed</v>
      </c>
      <c r="H1194" s="16">
        <v>10</v>
      </c>
    </row>
    <row r="1195" spans="1:8" x14ac:dyDescent="0.45">
      <c r="A1195" s="16" t="s">
        <v>8219</v>
      </c>
      <c r="B1195" s="16">
        <v>273</v>
      </c>
      <c r="D1195" s="16" t="str">
        <v>successful</v>
      </c>
      <c r="E1195" s="16">
        <v>104</v>
      </c>
      <c r="G1195" s="16" t="str">
        <v>failed</v>
      </c>
      <c r="H1195" s="16">
        <v>1</v>
      </c>
    </row>
    <row r="1196" spans="1:8" x14ac:dyDescent="0.45">
      <c r="A1196" s="16" t="s">
        <v>8219</v>
      </c>
      <c r="B1196" s="16">
        <v>714</v>
      </c>
      <c r="D1196" s="16" t="str">
        <v>successful</v>
      </c>
      <c r="E1196" s="16">
        <v>79</v>
      </c>
      <c r="G1196" s="16" t="str">
        <v>failed</v>
      </c>
      <c r="H1196" s="16">
        <v>2</v>
      </c>
    </row>
    <row r="1197" spans="1:8" x14ac:dyDescent="0.45">
      <c r="A1197" s="16" t="s">
        <v>8219</v>
      </c>
      <c r="B1197" s="16">
        <v>170</v>
      </c>
      <c r="D1197" s="16" t="str">
        <v>successful</v>
      </c>
      <c r="E1197" s="16">
        <v>157</v>
      </c>
      <c r="G1197" s="16" t="str">
        <v>failed</v>
      </c>
      <c r="H1197" s="16">
        <v>1</v>
      </c>
    </row>
    <row r="1198" spans="1:8" x14ac:dyDescent="0.45">
      <c r="A1198" s="16" t="s">
        <v>8219</v>
      </c>
      <c r="B1198" s="16">
        <v>512</v>
      </c>
      <c r="D1198" s="16" t="str">
        <v>successful</v>
      </c>
      <c r="E1198" s="16">
        <v>50</v>
      </c>
      <c r="G1198" s="16" t="str">
        <v>failed</v>
      </c>
      <c r="H1198" s="16">
        <v>10</v>
      </c>
    </row>
    <row r="1199" spans="1:8" x14ac:dyDescent="0.45">
      <c r="A1199" s="16" t="s">
        <v>8219</v>
      </c>
      <c r="B1199" s="16">
        <v>314</v>
      </c>
      <c r="D1199" s="16" t="str">
        <v>successful</v>
      </c>
      <c r="E1199" s="16">
        <v>64</v>
      </c>
      <c r="G1199" s="16" t="str">
        <v>failed</v>
      </c>
      <c r="H1199" s="16">
        <v>9</v>
      </c>
    </row>
    <row r="1200" spans="1:8" x14ac:dyDescent="0.45">
      <c r="A1200" s="16" t="s">
        <v>8219</v>
      </c>
      <c r="B1200" s="16">
        <v>167</v>
      </c>
      <c r="D1200" s="16" t="str">
        <v>successful</v>
      </c>
      <c r="E1200" s="16">
        <v>200</v>
      </c>
      <c r="G1200" s="16" t="str">
        <v>failed</v>
      </c>
      <c r="H1200" s="16">
        <v>19</v>
      </c>
    </row>
    <row r="1201" spans="1:8" x14ac:dyDescent="0.45">
      <c r="A1201" s="16" t="s">
        <v>8219</v>
      </c>
      <c r="B1201" s="16">
        <v>9</v>
      </c>
      <c r="D1201" s="16" t="str">
        <v>successful</v>
      </c>
      <c r="E1201" s="16">
        <v>22</v>
      </c>
      <c r="G1201" s="16" t="str">
        <v>failed</v>
      </c>
      <c r="H1201" s="16">
        <v>0</v>
      </c>
    </row>
    <row r="1202" spans="1:8" x14ac:dyDescent="0.45">
      <c r="A1202" s="16" t="s">
        <v>8219</v>
      </c>
      <c r="B1202" s="16">
        <v>103</v>
      </c>
      <c r="D1202" s="16" t="str">
        <v>successful</v>
      </c>
      <c r="E1202" s="16">
        <v>163</v>
      </c>
      <c r="G1202" s="16" t="str">
        <v>failed</v>
      </c>
      <c r="H1202" s="16">
        <v>4</v>
      </c>
    </row>
    <row r="1203" spans="1:8" x14ac:dyDescent="0.45">
      <c r="A1203" s="16" t="s">
        <v>8219</v>
      </c>
      <c r="B1203" s="16">
        <v>111</v>
      </c>
      <c r="D1203" s="16" t="str">
        <v>successful</v>
      </c>
      <c r="E1203" s="16">
        <v>77</v>
      </c>
      <c r="G1203" s="16" t="str">
        <v>failed</v>
      </c>
      <c r="H1203" s="16">
        <v>8</v>
      </c>
    </row>
    <row r="1204" spans="1:8" x14ac:dyDescent="0.45">
      <c r="A1204" s="16" t="s">
        <v>8219</v>
      </c>
      <c r="B1204" s="16">
        <v>271</v>
      </c>
      <c r="D1204" s="16" t="str">
        <v>successful</v>
      </c>
      <c r="E1204" s="16">
        <v>89</v>
      </c>
      <c r="G1204" s="16" t="str">
        <v>failed</v>
      </c>
      <c r="H1204" s="16">
        <v>24</v>
      </c>
    </row>
    <row r="1205" spans="1:8" x14ac:dyDescent="0.45">
      <c r="A1205" s="16" t="s">
        <v>8219</v>
      </c>
      <c r="B1205" s="16">
        <v>101</v>
      </c>
      <c r="D1205" s="16" t="str">
        <v>successful</v>
      </c>
      <c r="E1205" s="16">
        <v>3355</v>
      </c>
      <c r="G1205" s="16" t="str">
        <v>failed</v>
      </c>
      <c r="H1205" s="16">
        <v>0</v>
      </c>
    </row>
    <row r="1206" spans="1:8" x14ac:dyDescent="0.45">
      <c r="A1206" s="16" t="s">
        <v>8219</v>
      </c>
      <c r="B1206" s="16">
        <v>57</v>
      </c>
      <c r="D1206" s="16" t="str">
        <v>successful</v>
      </c>
      <c r="E1206" s="16">
        <v>537</v>
      </c>
      <c r="G1206" s="16" t="str">
        <v>failed</v>
      </c>
      <c r="H1206" s="16">
        <v>39</v>
      </c>
    </row>
    <row r="1207" spans="1:8" x14ac:dyDescent="0.45">
      <c r="A1207" s="16" t="s">
        <v>8219</v>
      </c>
      <c r="B1207" s="16">
        <v>62</v>
      </c>
      <c r="D1207" s="16" t="str">
        <v>successful</v>
      </c>
      <c r="E1207" s="16">
        <v>125</v>
      </c>
      <c r="G1207" s="16" t="str">
        <v>failed</v>
      </c>
      <c r="H1207" s="16">
        <v>6</v>
      </c>
    </row>
    <row r="1208" spans="1:8" x14ac:dyDescent="0.45">
      <c r="A1208" s="16" t="s">
        <v>8219</v>
      </c>
      <c r="B1208" s="16">
        <v>32</v>
      </c>
      <c r="D1208" s="16" t="str">
        <v>successful</v>
      </c>
      <c r="E1208" s="16">
        <v>163</v>
      </c>
      <c r="G1208" s="16" t="str">
        <v>failed</v>
      </c>
      <c r="H1208" s="16">
        <v>4</v>
      </c>
    </row>
    <row r="1209" spans="1:8" x14ac:dyDescent="0.45">
      <c r="A1209" s="16" t="s">
        <v>8219</v>
      </c>
      <c r="B1209" s="16">
        <v>141</v>
      </c>
      <c r="D1209" s="16" t="str">
        <v>successful</v>
      </c>
      <c r="E1209" s="16">
        <v>283</v>
      </c>
      <c r="G1209" s="16" t="str">
        <v>failed</v>
      </c>
      <c r="H1209" s="16">
        <v>3</v>
      </c>
    </row>
    <row r="1210" spans="1:8" x14ac:dyDescent="0.45">
      <c r="A1210" s="16" t="s">
        <v>8219</v>
      </c>
      <c r="B1210" s="16">
        <v>75</v>
      </c>
      <c r="D1210" s="16" t="str">
        <v>successful</v>
      </c>
      <c r="E1210" s="16">
        <v>352</v>
      </c>
      <c r="G1210" s="16" t="str">
        <v>failed</v>
      </c>
      <c r="H1210" s="16">
        <v>53</v>
      </c>
    </row>
    <row r="1211" spans="1:8" x14ac:dyDescent="0.45">
      <c r="A1211" s="16" t="s">
        <v>8219</v>
      </c>
      <c r="B1211" s="16">
        <v>46</v>
      </c>
      <c r="D1211" s="16" t="str">
        <v>successful</v>
      </c>
      <c r="E1211" s="16">
        <v>94</v>
      </c>
      <c r="G1211" s="16" t="str">
        <v>failed</v>
      </c>
      <c r="H1211" s="16">
        <v>1</v>
      </c>
    </row>
    <row r="1212" spans="1:8" x14ac:dyDescent="0.45">
      <c r="A1212" s="16" t="s">
        <v>8219</v>
      </c>
      <c r="B1212" s="16">
        <v>103</v>
      </c>
      <c r="D1212" s="16" t="str">
        <v>successful</v>
      </c>
      <c r="E1212" s="16">
        <v>67</v>
      </c>
      <c r="G1212" s="16" t="str">
        <v>failed</v>
      </c>
      <c r="H1212" s="16">
        <v>2</v>
      </c>
    </row>
    <row r="1213" spans="1:8" x14ac:dyDescent="0.45">
      <c r="A1213" s="16" t="s">
        <v>8219</v>
      </c>
      <c r="B1213" s="16">
        <v>6</v>
      </c>
      <c r="D1213" s="16" t="str">
        <v>successful</v>
      </c>
      <c r="E1213" s="16">
        <v>221</v>
      </c>
      <c r="G1213" s="16" t="str">
        <v>failed</v>
      </c>
      <c r="H1213" s="16">
        <v>25</v>
      </c>
    </row>
    <row r="1214" spans="1:8" x14ac:dyDescent="0.45">
      <c r="A1214" s="16" t="s">
        <v>8219</v>
      </c>
      <c r="B1214" s="16">
        <v>83</v>
      </c>
      <c r="D1214" s="16" t="str">
        <v>successful</v>
      </c>
      <c r="E1214" s="16">
        <v>2165</v>
      </c>
      <c r="G1214" s="16" t="str">
        <v>failed</v>
      </c>
      <c r="H1214" s="16">
        <v>6</v>
      </c>
    </row>
    <row r="1215" spans="1:8" x14ac:dyDescent="0.45">
      <c r="A1215" s="16" t="s">
        <v>8219</v>
      </c>
      <c r="B1215" s="16">
        <v>108</v>
      </c>
      <c r="D1215" s="16" t="str">
        <v>successful</v>
      </c>
      <c r="E1215" s="16">
        <v>179</v>
      </c>
      <c r="G1215" s="16" t="str">
        <v>failed</v>
      </c>
      <c r="H1215" s="16">
        <v>0</v>
      </c>
    </row>
    <row r="1216" spans="1:8" x14ac:dyDescent="0.45">
      <c r="A1216" s="16" t="s">
        <v>8219</v>
      </c>
      <c r="B1216" s="16">
        <v>25</v>
      </c>
      <c r="D1216" s="16" t="str">
        <v>successful</v>
      </c>
      <c r="E1216" s="16">
        <v>123</v>
      </c>
      <c r="G1216" s="16" t="str">
        <v>failed</v>
      </c>
      <c r="H1216" s="16">
        <v>12</v>
      </c>
    </row>
    <row r="1217" spans="1:8" x14ac:dyDescent="0.45">
      <c r="A1217" s="16" t="s">
        <v>8219</v>
      </c>
      <c r="B1217" s="16">
        <v>549</v>
      </c>
      <c r="D1217" s="16" t="str">
        <v>successful</v>
      </c>
      <c r="E1217" s="16">
        <v>1104</v>
      </c>
      <c r="G1217" s="16" t="str">
        <v>failed</v>
      </c>
      <c r="H1217" s="16">
        <v>0</v>
      </c>
    </row>
    <row r="1218" spans="1:8" x14ac:dyDescent="0.45">
      <c r="A1218" s="16" t="s">
        <v>8219</v>
      </c>
      <c r="B1218" s="16">
        <v>222</v>
      </c>
      <c r="D1218" s="16" t="str">
        <v>successful</v>
      </c>
      <c r="E1218" s="16">
        <v>403</v>
      </c>
      <c r="G1218" s="16" t="str">
        <v>failed</v>
      </c>
      <c r="H1218" s="16">
        <v>36</v>
      </c>
    </row>
    <row r="1219" spans="1:8" x14ac:dyDescent="0.45">
      <c r="A1219" s="16" t="s">
        <v>8219</v>
      </c>
      <c r="B1219" s="16">
        <v>183</v>
      </c>
      <c r="D1219" s="16" t="str">
        <v>successful</v>
      </c>
      <c r="E1219" s="16">
        <v>109</v>
      </c>
      <c r="G1219" s="16" t="str">
        <v>failed</v>
      </c>
      <c r="H1219" s="16">
        <v>0</v>
      </c>
    </row>
    <row r="1220" spans="1:8" x14ac:dyDescent="0.45">
      <c r="A1220" s="16" t="s">
        <v>8219</v>
      </c>
      <c r="B1220" s="16">
        <v>89</v>
      </c>
      <c r="D1220" s="16" t="str">
        <v>successful</v>
      </c>
      <c r="E1220" s="16">
        <v>372</v>
      </c>
      <c r="G1220" s="16" t="str">
        <v>failed</v>
      </c>
      <c r="H1220" s="16">
        <v>2</v>
      </c>
    </row>
    <row r="1221" spans="1:8" x14ac:dyDescent="0.45">
      <c r="A1221" s="16" t="s">
        <v>8219</v>
      </c>
      <c r="B1221" s="16">
        <v>253</v>
      </c>
      <c r="D1221" s="16" t="str">
        <v>successful</v>
      </c>
      <c r="E1221" s="16">
        <v>311</v>
      </c>
      <c r="G1221" s="16" t="str">
        <v>failed</v>
      </c>
      <c r="H1221" s="16">
        <v>1</v>
      </c>
    </row>
    <row r="1222" spans="1:8" x14ac:dyDescent="0.45">
      <c r="A1222" s="16" t="s">
        <v>8219</v>
      </c>
      <c r="B1222" s="16">
        <v>140</v>
      </c>
      <c r="D1222" s="16" t="str">
        <v>successful</v>
      </c>
      <c r="E1222" s="16">
        <v>61</v>
      </c>
      <c r="G1222" s="16" t="str">
        <v>failed</v>
      </c>
      <c r="H1222" s="16">
        <v>59</v>
      </c>
    </row>
    <row r="1223" spans="1:8" x14ac:dyDescent="0.45">
      <c r="A1223" s="16" t="s">
        <v>8219</v>
      </c>
      <c r="B1223" s="16">
        <v>103</v>
      </c>
      <c r="D1223" s="16" t="str">
        <v>successful</v>
      </c>
      <c r="E1223" s="16">
        <v>115</v>
      </c>
      <c r="G1223" s="16" t="str">
        <v>failed</v>
      </c>
      <c r="H1223" s="16">
        <v>1</v>
      </c>
    </row>
    <row r="1224" spans="1:8" x14ac:dyDescent="0.45">
      <c r="A1224" s="16" t="s">
        <v>8219</v>
      </c>
      <c r="B1224" s="16">
        <v>138</v>
      </c>
      <c r="D1224" s="16" t="str">
        <v>successful</v>
      </c>
      <c r="E1224" s="16">
        <v>111</v>
      </c>
      <c r="G1224" s="16" t="str">
        <v>failed</v>
      </c>
      <c r="H1224" s="16">
        <v>31</v>
      </c>
    </row>
    <row r="1225" spans="1:8" x14ac:dyDescent="0.45">
      <c r="A1225" s="16" t="s">
        <v>8219</v>
      </c>
      <c r="B1225" s="16">
        <v>191</v>
      </c>
      <c r="D1225" s="16" t="str">
        <v>successful</v>
      </c>
      <c r="E1225" s="16">
        <v>337</v>
      </c>
      <c r="G1225" s="16" t="str">
        <v>failed</v>
      </c>
      <c r="H1225" s="16">
        <v>18</v>
      </c>
    </row>
    <row r="1226" spans="1:8" x14ac:dyDescent="0.45">
      <c r="A1226" s="16" t="s">
        <v>8220</v>
      </c>
      <c r="B1226" s="16">
        <v>18</v>
      </c>
      <c r="D1226" s="16" t="str">
        <v>successful</v>
      </c>
      <c r="E1226" s="16">
        <v>9</v>
      </c>
      <c r="G1226" s="16" t="str">
        <v>failed</v>
      </c>
      <c r="H1226" s="16">
        <v>10</v>
      </c>
    </row>
    <row r="1227" spans="1:8" x14ac:dyDescent="0.45">
      <c r="A1227" s="16" t="s">
        <v>8220</v>
      </c>
      <c r="B1227" s="16">
        <v>3</v>
      </c>
      <c r="D1227" s="16" t="str">
        <v>successful</v>
      </c>
      <c r="E1227" s="16">
        <v>120</v>
      </c>
      <c r="G1227" s="16" t="str">
        <v>failed</v>
      </c>
      <c r="H1227" s="16">
        <v>0</v>
      </c>
    </row>
    <row r="1228" spans="1:8" x14ac:dyDescent="0.45">
      <c r="A1228" s="16" t="s">
        <v>8220</v>
      </c>
      <c r="B1228" s="16">
        <v>40</v>
      </c>
      <c r="D1228" s="16" t="str">
        <v>successful</v>
      </c>
      <c r="E1228" s="16">
        <v>102</v>
      </c>
      <c r="G1228" s="16" t="str">
        <v>failed</v>
      </c>
      <c r="H1228" s="16">
        <v>14</v>
      </c>
    </row>
    <row r="1229" spans="1:8" x14ac:dyDescent="0.45">
      <c r="A1229" s="16" t="s">
        <v>8220</v>
      </c>
      <c r="B1229" s="16">
        <v>0</v>
      </c>
      <c r="D1229" s="16" t="str">
        <v>successful</v>
      </c>
      <c r="E1229" s="16">
        <v>186</v>
      </c>
      <c r="G1229" s="16" t="str">
        <v>failed</v>
      </c>
      <c r="H1229" s="16">
        <v>2</v>
      </c>
    </row>
    <row r="1230" spans="1:8" x14ac:dyDescent="0.45">
      <c r="A1230" s="16" t="s">
        <v>8220</v>
      </c>
      <c r="B1230" s="16">
        <v>24</v>
      </c>
      <c r="D1230" s="16" t="str">
        <v>successful</v>
      </c>
      <c r="E1230" s="16">
        <v>15</v>
      </c>
      <c r="G1230" s="16" t="str">
        <v>failed</v>
      </c>
      <c r="H1230" s="16">
        <v>1</v>
      </c>
    </row>
    <row r="1231" spans="1:8" x14ac:dyDescent="0.45">
      <c r="A1231" s="16" t="s">
        <v>8220</v>
      </c>
      <c r="B1231" s="16">
        <v>1</v>
      </c>
      <c r="D1231" s="16" t="str">
        <v>successful</v>
      </c>
      <c r="E1231" s="16">
        <v>67</v>
      </c>
      <c r="G1231" s="16" t="str">
        <v>failed</v>
      </c>
      <c r="H1231" s="16">
        <v>3</v>
      </c>
    </row>
    <row r="1232" spans="1:8" x14ac:dyDescent="0.45">
      <c r="A1232" s="16" t="s">
        <v>8220</v>
      </c>
      <c r="B1232" s="16">
        <v>0</v>
      </c>
      <c r="D1232" s="16" t="str">
        <v>successful</v>
      </c>
      <c r="E1232" s="16">
        <v>130</v>
      </c>
      <c r="G1232" s="16" t="str">
        <v>failed</v>
      </c>
      <c r="H1232" s="16">
        <v>0</v>
      </c>
    </row>
    <row r="1233" spans="1:8" x14ac:dyDescent="0.45">
      <c r="A1233" s="16" t="s">
        <v>8220</v>
      </c>
      <c r="B1233" s="16">
        <v>0</v>
      </c>
      <c r="D1233" s="16" t="str">
        <v>successful</v>
      </c>
      <c r="E1233" s="16">
        <v>16</v>
      </c>
      <c r="G1233" s="16" t="str">
        <v>failed</v>
      </c>
      <c r="H1233" s="16">
        <v>2</v>
      </c>
    </row>
    <row r="1234" spans="1:8" x14ac:dyDescent="0.45">
      <c r="A1234" s="16" t="s">
        <v>8220</v>
      </c>
      <c r="B1234" s="16">
        <v>1</v>
      </c>
      <c r="D1234" s="16" t="str">
        <v>successful</v>
      </c>
      <c r="E1234" s="16">
        <v>67</v>
      </c>
      <c r="G1234" s="16" t="str">
        <v>failed</v>
      </c>
      <c r="H1234" s="16">
        <v>0</v>
      </c>
    </row>
    <row r="1235" spans="1:8" x14ac:dyDescent="0.45">
      <c r="A1235" s="16" t="s">
        <v>8220</v>
      </c>
      <c r="B1235" s="16">
        <v>6</v>
      </c>
      <c r="D1235" s="16" t="str">
        <v>successful</v>
      </c>
      <c r="E1235" s="16">
        <v>124</v>
      </c>
      <c r="G1235" s="16" t="str">
        <v>failed</v>
      </c>
      <c r="H1235" s="16">
        <v>12</v>
      </c>
    </row>
    <row r="1236" spans="1:8" x14ac:dyDescent="0.45">
      <c r="A1236" s="16" t="s">
        <v>8220</v>
      </c>
      <c r="B1236" s="16">
        <v>0</v>
      </c>
      <c r="D1236" s="16" t="str">
        <v>successful</v>
      </c>
      <c r="E1236" s="16">
        <v>80</v>
      </c>
      <c r="G1236" s="16" t="str">
        <v>failed</v>
      </c>
      <c r="H1236" s="16">
        <v>1</v>
      </c>
    </row>
    <row r="1237" spans="1:8" x14ac:dyDescent="0.45">
      <c r="A1237" s="16" t="s">
        <v>8220</v>
      </c>
      <c r="B1237" s="16">
        <v>6</v>
      </c>
      <c r="D1237" s="16" t="str">
        <v>successful</v>
      </c>
      <c r="E1237" s="16">
        <v>282</v>
      </c>
      <c r="G1237" s="16" t="str">
        <v>failed</v>
      </c>
      <c r="H1237" s="16">
        <v>8</v>
      </c>
    </row>
    <row r="1238" spans="1:8" x14ac:dyDescent="0.45">
      <c r="A1238" s="16" t="s">
        <v>8220</v>
      </c>
      <c r="B1238" s="16">
        <v>0</v>
      </c>
      <c r="D1238" s="16" t="str">
        <v>successful</v>
      </c>
      <c r="E1238" s="16">
        <v>68</v>
      </c>
      <c r="G1238" s="16" t="str">
        <v>failed</v>
      </c>
      <c r="H1238" s="16">
        <v>2</v>
      </c>
    </row>
    <row r="1239" spans="1:8" x14ac:dyDescent="0.45">
      <c r="A1239" s="16" t="s">
        <v>8220</v>
      </c>
      <c r="B1239" s="16">
        <v>0</v>
      </c>
      <c r="D1239" s="16" t="str">
        <v>successful</v>
      </c>
      <c r="E1239" s="16">
        <v>86</v>
      </c>
      <c r="G1239" s="16" t="str">
        <v>failed</v>
      </c>
      <c r="H1239" s="16">
        <v>31</v>
      </c>
    </row>
    <row r="1240" spans="1:8" x14ac:dyDescent="0.45">
      <c r="A1240" s="16" t="s">
        <v>8220</v>
      </c>
      <c r="B1240" s="16">
        <v>3</v>
      </c>
      <c r="D1240" s="16" t="str">
        <v>successful</v>
      </c>
      <c r="E1240" s="16">
        <v>115</v>
      </c>
      <c r="G1240" s="16" t="str">
        <v>failed</v>
      </c>
      <c r="H1240" s="16">
        <v>5</v>
      </c>
    </row>
    <row r="1241" spans="1:8" x14ac:dyDescent="0.45">
      <c r="A1241" s="16" t="s">
        <v>8220</v>
      </c>
      <c r="B1241" s="16">
        <v>0</v>
      </c>
      <c r="D1241" s="16" t="str">
        <v>successful</v>
      </c>
      <c r="E1241" s="16">
        <v>75</v>
      </c>
      <c r="G1241" s="16" t="str">
        <v>failed</v>
      </c>
      <c r="H1241" s="16">
        <v>1</v>
      </c>
    </row>
    <row r="1242" spans="1:8" x14ac:dyDescent="0.45">
      <c r="A1242" s="16" t="s">
        <v>8220</v>
      </c>
      <c r="B1242" s="16">
        <v>8</v>
      </c>
      <c r="D1242" s="16" t="str">
        <v>successful</v>
      </c>
      <c r="E1242" s="16">
        <v>43</v>
      </c>
      <c r="G1242" s="16" t="str">
        <v>failed</v>
      </c>
      <c r="H1242" s="16">
        <v>12</v>
      </c>
    </row>
    <row r="1243" spans="1:8" x14ac:dyDescent="0.45">
      <c r="A1243" s="16" t="s">
        <v>8220</v>
      </c>
      <c r="B1243" s="16">
        <v>34</v>
      </c>
      <c r="D1243" s="16" t="str">
        <v>successful</v>
      </c>
      <c r="E1243" s="16">
        <v>48</v>
      </c>
      <c r="G1243" s="16" t="str">
        <v>failed</v>
      </c>
      <c r="H1243" s="16">
        <v>4</v>
      </c>
    </row>
    <row r="1244" spans="1:8" x14ac:dyDescent="0.45">
      <c r="A1244" s="16" t="s">
        <v>8220</v>
      </c>
      <c r="B1244" s="16">
        <v>1</v>
      </c>
      <c r="D1244" s="16" t="str">
        <v>successful</v>
      </c>
      <c r="E1244" s="16">
        <v>52</v>
      </c>
      <c r="G1244" s="16" t="str">
        <v>failed</v>
      </c>
      <c r="H1244" s="16">
        <v>0</v>
      </c>
    </row>
    <row r="1245" spans="1:8" x14ac:dyDescent="0.45">
      <c r="A1245" s="16" t="s">
        <v>8220</v>
      </c>
      <c r="B1245" s="16">
        <v>38</v>
      </c>
      <c r="D1245" s="16" t="str">
        <v>successful</v>
      </c>
      <c r="E1245" s="16">
        <v>43</v>
      </c>
      <c r="G1245" s="16" t="str">
        <v>failed</v>
      </c>
      <c r="H1245" s="16">
        <v>7</v>
      </c>
    </row>
    <row r="1246" spans="1:8" x14ac:dyDescent="0.45">
      <c r="A1246" s="16" t="s">
        <v>8219</v>
      </c>
      <c r="B1246" s="16">
        <v>45</v>
      </c>
      <c r="D1246" s="16" t="str">
        <v>successful</v>
      </c>
      <c r="E1246" s="16">
        <v>58</v>
      </c>
      <c r="G1246" s="16" t="str">
        <v>failed</v>
      </c>
      <c r="H1246" s="16">
        <v>2</v>
      </c>
    </row>
    <row r="1247" spans="1:8" x14ac:dyDescent="0.45">
      <c r="A1247" s="16" t="s">
        <v>8219</v>
      </c>
      <c r="B1247" s="16">
        <v>17</v>
      </c>
      <c r="D1247" s="16" t="str">
        <v>successful</v>
      </c>
      <c r="E1247" s="16">
        <v>47</v>
      </c>
      <c r="G1247" s="16" t="str">
        <v>failed</v>
      </c>
      <c r="H1247" s="16">
        <v>1</v>
      </c>
    </row>
    <row r="1248" spans="1:8" x14ac:dyDescent="0.45">
      <c r="A1248" s="16" t="s">
        <v>8219</v>
      </c>
      <c r="B1248" s="16">
        <v>31</v>
      </c>
      <c r="D1248" s="16" t="str">
        <v>successful</v>
      </c>
      <c r="E1248" s="16">
        <v>36</v>
      </c>
      <c r="G1248" s="16" t="str">
        <v>failed</v>
      </c>
      <c r="H1248" s="16">
        <v>4</v>
      </c>
    </row>
    <row r="1249" spans="1:8" x14ac:dyDescent="0.45">
      <c r="A1249" s="16" t="s">
        <v>8219</v>
      </c>
      <c r="B1249" s="16">
        <v>50</v>
      </c>
      <c r="D1249" s="16" t="str">
        <v>successful</v>
      </c>
      <c r="E1249" s="16">
        <v>17</v>
      </c>
      <c r="G1249" s="16" t="str">
        <v>failed</v>
      </c>
      <c r="H1249" s="16">
        <v>6</v>
      </c>
    </row>
    <row r="1250" spans="1:8" x14ac:dyDescent="0.45">
      <c r="A1250" s="16" t="s">
        <v>8219</v>
      </c>
      <c r="B1250" s="16">
        <v>59</v>
      </c>
      <c r="D1250" s="16" t="str">
        <v>successful</v>
      </c>
      <c r="E1250" s="16">
        <v>104</v>
      </c>
      <c r="G1250" s="16" t="str">
        <v>failed</v>
      </c>
      <c r="H1250" s="16">
        <v>8</v>
      </c>
    </row>
    <row r="1251" spans="1:8" x14ac:dyDescent="0.45">
      <c r="A1251" s="16" t="s">
        <v>8219</v>
      </c>
      <c r="B1251" s="16">
        <v>81</v>
      </c>
      <c r="D1251" s="16" t="str">
        <v>successful</v>
      </c>
      <c r="E1251" s="16">
        <v>47</v>
      </c>
      <c r="G1251" s="16" t="str">
        <v>failed</v>
      </c>
      <c r="H1251" s="16">
        <v>14</v>
      </c>
    </row>
    <row r="1252" spans="1:8" x14ac:dyDescent="0.45">
      <c r="A1252" s="16" t="s">
        <v>8219</v>
      </c>
      <c r="B1252" s="16">
        <v>508</v>
      </c>
      <c r="D1252" s="16" t="str">
        <v>successful</v>
      </c>
      <c r="E1252" s="16">
        <v>38</v>
      </c>
      <c r="G1252" s="16" t="str">
        <v>failed</v>
      </c>
      <c r="H1252" s="16">
        <v>0</v>
      </c>
    </row>
    <row r="1253" spans="1:8" x14ac:dyDescent="0.45">
      <c r="A1253" s="16" t="s">
        <v>8219</v>
      </c>
      <c r="B1253" s="16">
        <v>74</v>
      </c>
      <c r="D1253" s="16" t="str">
        <v>successful</v>
      </c>
      <c r="E1253" s="16">
        <v>81</v>
      </c>
      <c r="G1253" s="16" t="str">
        <v>failed</v>
      </c>
      <c r="H1253" s="16">
        <v>4</v>
      </c>
    </row>
    <row r="1254" spans="1:8" x14ac:dyDescent="0.45">
      <c r="A1254" s="16" t="s">
        <v>8219</v>
      </c>
      <c r="B1254" s="16">
        <v>141</v>
      </c>
      <c r="D1254" s="16" t="str">
        <v>successful</v>
      </c>
      <c r="E1254" s="16">
        <v>55</v>
      </c>
      <c r="G1254" s="16" t="str">
        <v>failed</v>
      </c>
      <c r="H1254" s="16">
        <v>0</v>
      </c>
    </row>
    <row r="1255" spans="1:8" x14ac:dyDescent="0.45">
      <c r="A1255" s="16" t="s">
        <v>8219</v>
      </c>
      <c r="B1255" s="16">
        <v>711</v>
      </c>
      <c r="D1255" s="16" t="str">
        <v>successful</v>
      </c>
      <c r="E1255" s="16">
        <v>41</v>
      </c>
      <c r="G1255" s="16" t="str">
        <v>failed</v>
      </c>
      <c r="H1255" s="16">
        <v>0</v>
      </c>
    </row>
    <row r="1256" spans="1:8" x14ac:dyDescent="0.45">
      <c r="A1256" s="16" t="s">
        <v>8219</v>
      </c>
      <c r="B1256" s="16">
        <v>141</v>
      </c>
      <c r="D1256" s="16" t="str">
        <v>successful</v>
      </c>
      <c r="E1256" s="16">
        <v>79</v>
      </c>
      <c r="G1256" s="16" t="str">
        <v>failed</v>
      </c>
      <c r="H1256" s="16">
        <v>1</v>
      </c>
    </row>
    <row r="1257" spans="1:8" x14ac:dyDescent="0.45">
      <c r="A1257" s="16" t="s">
        <v>8219</v>
      </c>
      <c r="B1257" s="16">
        <v>109</v>
      </c>
      <c r="D1257" s="16" t="str">
        <v>successful</v>
      </c>
      <c r="E1257" s="16">
        <v>16</v>
      </c>
      <c r="G1257" s="16" t="str">
        <v>failed</v>
      </c>
      <c r="H1257" s="16">
        <v>1</v>
      </c>
    </row>
    <row r="1258" spans="1:8" x14ac:dyDescent="0.45">
      <c r="A1258" s="16" t="s">
        <v>8219</v>
      </c>
      <c r="B1258" s="16">
        <v>361</v>
      </c>
      <c r="D1258" s="16" t="str">
        <v>successful</v>
      </c>
      <c r="E1258" s="16">
        <v>8</v>
      </c>
      <c r="G1258" s="16" t="str">
        <v>failed</v>
      </c>
      <c r="H1258" s="16">
        <v>1</v>
      </c>
    </row>
    <row r="1259" spans="1:8" x14ac:dyDescent="0.45">
      <c r="A1259" s="16" t="s">
        <v>8219</v>
      </c>
      <c r="B1259" s="16">
        <v>176</v>
      </c>
      <c r="D1259" s="16" t="str">
        <v>successful</v>
      </c>
      <c r="E1259" s="16">
        <v>95</v>
      </c>
      <c r="G1259" s="16" t="str">
        <v>failed</v>
      </c>
      <c r="H1259" s="16">
        <v>1</v>
      </c>
    </row>
    <row r="1260" spans="1:8" x14ac:dyDescent="0.45">
      <c r="A1260" s="16" t="s">
        <v>8219</v>
      </c>
      <c r="B1260" s="16">
        <v>670</v>
      </c>
      <c r="D1260" s="16" t="str">
        <v>successful</v>
      </c>
      <c r="E1260" s="16">
        <v>25</v>
      </c>
      <c r="G1260" s="16" t="str">
        <v>failed</v>
      </c>
      <c r="H1260" s="16">
        <v>4</v>
      </c>
    </row>
    <row r="1261" spans="1:8" x14ac:dyDescent="0.45">
      <c r="A1261" s="16" t="s">
        <v>8219</v>
      </c>
      <c r="B1261" s="16">
        <v>96</v>
      </c>
      <c r="D1261" s="16" t="str">
        <v>successful</v>
      </c>
      <c r="E1261" s="16">
        <v>19</v>
      </c>
      <c r="G1261" s="16" t="str">
        <v>failed</v>
      </c>
      <c r="H1261" s="16">
        <v>0</v>
      </c>
    </row>
    <row r="1262" spans="1:8" x14ac:dyDescent="0.45">
      <c r="A1262" s="16" t="s">
        <v>8219</v>
      </c>
      <c r="B1262" s="16">
        <v>74</v>
      </c>
      <c r="D1262" s="16" t="str">
        <v>successful</v>
      </c>
      <c r="E1262" s="16">
        <v>90</v>
      </c>
      <c r="G1262" s="16" t="str">
        <v>failed</v>
      </c>
      <c r="H1262" s="16">
        <v>0</v>
      </c>
    </row>
    <row r="1263" spans="1:8" x14ac:dyDescent="0.45">
      <c r="A1263" s="16" t="s">
        <v>8219</v>
      </c>
      <c r="B1263" s="16">
        <v>52</v>
      </c>
      <c r="D1263" s="16" t="str">
        <v>successful</v>
      </c>
      <c r="E1263" s="16">
        <v>41</v>
      </c>
      <c r="G1263" s="16" t="str">
        <v>failed</v>
      </c>
      <c r="H1263" s="16">
        <v>2</v>
      </c>
    </row>
    <row r="1264" spans="1:8" x14ac:dyDescent="0.45">
      <c r="A1264" s="16" t="s">
        <v>8219</v>
      </c>
      <c r="B1264" s="16">
        <v>105</v>
      </c>
      <c r="D1264" s="16" t="str">
        <v>successful</v>
      </c>
      <c r="E1264" s="16">
        <v>30</v>
      </c>
      <c r="G1264" s="16" t="str">
        <v>failed</v>
      </c>
      <c r="H1264" s="16">
        <v>24</v>
      </c>
    </row>
    <row r="1265" spans="1:8" x14ac:dyDescent="0.45">
      <c r="A1265" s="16" t="s">
        <v>8219</v>
      </c>
      <c r="B1265" s="16">
        <v>41</v>
      </c>
      <c r="D1265" s="16" t="str">
        <v>successful</v>
      </c>
      <c r="E1265" s="16">
        <v>38</v>
      </c>
      <c r="G1265" s="16" t="str">
        <v>failed</v>
      </c>
      <c r="H1265" s="16">
        <v>1</v>
      </c>
    </row>
    <row r="1266" spans="1:8" x14ac:dyDescent="0.45">
      <c r="A1266" s="16" t="s">
        <v>8219</v>
      </c>
      <c r="B1266" s="16">
        <v>34</v>
      </c>
      <c r="D1266" s="16" t="str">
        <v>successful</v>
      </c>
      <c r="E1266" s="16">
        <v>65</v>
      </c>
      <c r="G1266" s="16" t="str">
        <v>failed</v>
      </c>
      <c r="H1266" s="16">
        <v>2</v>
      </c>
    </row>
    <row r="1267" spans="1:8" x14ac:dyDescent="0.45">
      <c r="A1267" s="16" t="s">
        <v>8219</v>
      </c>
      <c r="B1267" s="16">
        <v>66</v>
      </c>
      <c r="D1267" s="16" t="str">
        <v>successful</v>
      </c>
      <c r="E1267" s="16">
        <v>75</v>
      </c>
      <c r="G1267" s="16" t="str">
        <v>failed</v>
      </c>
      <c r="H1267" s="16">
        <v>1</v>
      </c>
    </row>
    <row r="1268" spans="1:8" x14ac:dyDescent="0.45">
      <c r="A1268" s="16" t="s">
        <v>8219</v>
      </c>
      <c r="B1268" s="16">
        <v>50</v>
      </c>
      <c r="D1268" s="16" t="str">
        <v>successful</v>
      </c>
      <c r="E1268" s="16">
        <v>16</v>
      </c>
      <c r="G1268" s="16" t="str">
        <v>failed</v>
      </c>
      <c r="H1268" s="16">
        <v>37</v>
      </c>
    </row>
    <row r="1269" spans="1:8" x14ac:dyDescent="0.45">
      <c r="A1269" s="16" t="s">
        <v>8219</v>
      </c>
      <c r="B1269" s="16">
        <v>159</v>
      </c>
      <c r="D1269" s="16" t="str">
        <v>successful</v>
      </c>
      <c r="E1269" s="16">
        <v>10</v>
      </c>
      <c r="G1269" s="16" t="str">
        <v>failed</v>
      </c>
      <c r="H1269" s="16">
        <v>5</v>
      </c>
    </row>
    <row r="1270" spans="1:8" x14ac:dyDescent="0.45">
      <c r="A1270" s="16" t="s">
        <v>8219</v>
      </c>
      <c r="B1270" s="16">
        <v>182</v>
      </c>
      <c r="D1270" s="16" t="str">
        <v>successful</v>
      </c>
      <c r="E1270" s="16">
        <v>27</v>
      </c>
      <c r="G1270" s="16" t="str">
        <v>failed</v>
      </c>
      <c r="H1270" s="16">
        <v>4</v>
      </c>
    </row>
    <row r="1271" spans="1:8" x14ac:dyDescent="0.45">
      <c r="A1271" s="16" t="s">
        <v>8219</v>
      </c>
      <c r="B1271" s="16">
        <v>206</v>
      </c>
      <c r="D1271" s="16" t="str">
        <v>successful</v>
      </c>
      <c r="E1271" s="16">
        <v>259</v>
      </c>
      <c r="G1271" s="16" t="str">
        <v>failed</v>
      </c>
      <c r="H1271" s="16">
        <v>16</v>
      </c>
    </row>
    <row r="1272" spans="1:8" x14ac:dyDescent="0.45">
      <c r="A1272" s="16" t="s">
        <v>8219</v>
      </c>
      <c r="B1272" s="16">
        <v>169</v>
      </c>
      <c r="D1272" s="16" t="str">
        <v>successful</v>
      </c>
      <c r="E1272" s="16">
        <v>39</v>
      </c>
      <c r="G1272" s="16" t="str">
        <v>failed</v>
      </c>
      <c r="H1272" s="16">
        <v>9</v>
      </c>
    </row>
    <row r="1273" spans="1:8" x14ac:dyDescent="0.45">
      <c r="A1273" s="16" t="s">
        <v>8219</v>
      </c>
      <c r="B1273" s="16">
        <v>31</v>
      </c>
      <c r="D1273" s="16" t="str">
        <v>successful</v>
      </c>
      <c r="E1273" s="16">
        <v>42</v>
      </c>
      <c r="G1273" s="16" t="str">
        <v>failed</v>
      </c>
      <c r="H1273" s="16">
        <v>0</v>
      </c>
    </row>
    <row r="1274" spans="1:8" x14ac:dyDescent="0.45">
      <c r="A1274" s="16" t="s">
        <v>8219</v>
      </c>
      <c r="B1274" s="16">
        <v>28</v>
      </c>
      <c r="D1274" s="16" t="str">
        <v>successful</v>
      </c>
      <c r="E1274" s="16">
        <v>10</v>
      </c>
      <c r="G1274" s="16" t="str">
        <v>failed</v>
      </c>
      <c r="H1274" s="16">
        <v>40</v>
      </c>
    </row>
    <row r="1275" spans="1:8" x14ac:dyDescent="0.45">
      <c r="A1275" s="16" t="s">
        <v>8219</v>
      </c>
      <c r="B1275" s="16">
        <v>54</v>
      </c>
      <c r="D1275" s="16" t="str">
        <v>successful</v>
      </c>
      <c r="E1275" s="16">
        <v>56</v>
      </c>
      <c r="G1275" s="16" t="str">
        <v>failed</v>
      </c>
      <c r="H1275" s="16">
        <v>0</v>
      </c>
    </row>
    <row r="1276" spans="1:8" x14ac:dyDescent="0.45">
      <c r="A1276" s="16" t="s">
        <v>8219</v>
      </c>
      <c r="B1276" s="16">
        <v>467</v>
      </c>
      <c r="D1276" s="16" t="str">
        <v>successful</v>
      </c>
      <c r="E1276" s="16">
        <v>20</v>
      </c>
      <c r="G1276" s="16" t="str">
        <v>failed</v>
      </c>
      <c r="H1276" s="16">
        <v>2</v>
      </c>
    </row>
    <row r="1277" spans="1:8" x14ac:dyDescent="0.45">
      <c r="A1277" s="16" t="s">
        <v>8219</v>
      </c>
      <c r="B1277" s="16">
        <v>389</v>
      </c>
      <c r="D1277" s="16" t="str">
        <v>successful</v>
      </c>
      <c r="E1277" s="16">
        <v>170</v>
      </c>
      <c r="G1277" s="16" t="str">
        <v>failed</v>
      </c>
      <c r="H1277" s="16">
        <v>1</v>
      </c>
    </row>
    <row r="1278" spans="1:8" x14ac:dyDescent="0.45">
      <c r="A1278" s="16" t="s">
        <v>8219</v>
      </c>
      <c r="B1278" s="16">
        <v>68</v>
      </c>
      <c r="D1278" s="16" t="str">
        <v>successful</v>
      </c>
      <c r="E1278" s="16">
        <v>29</v>
      </c>
      <c r="G1278" s="16" t="str">
        <v>failed</v>
      </c>
      <c r="H1278" s="16">
        <v>9</v>
      </c>
    </row>
    <row r="1279" spans="1:8" x14ac:dyDescent="0.45">
      <c r="A1279" s="16" t="s">
        <v>8219</v>
      </c>
      <c r="B1279" s="16">
        <v>413</v>
      </c>
      <c r="D1279" s="16" t="str">
        <v>successful</v>
      </c>
      <c r="E1279" s="16">
        <v>132</v>
      </c>
      <c r="G1279" s="16" t="str">
        <v>failed</v>
      </c>
      <c r="H1279" s="16">
        <v>34</v>
      </c>
    </row>
    <row r="1280" spans="1:8" x14ac:dyDescent="0.45">
      <c r="A1280" s="16" t="s">
        <v>8219</v>
      </c>
      <c r="B1280" s="16">
        <v>190</v>
      </c>
      <c r="D1280" s="16" t="str">
        <v>successful</v>
      </c>
      <c r="E1280" s="16">
        <v>27</v>
      </c>
      <c r="G1280" s="16" t="str">
        <v>failed</v>
      </c>
      <c r="H1280" s="16">
        <v>23</v>
      </c>
    </row>
    <row r="1281" spans="1:8" x14ac:dyDescent="0.45">
      <c r="A1281" s="16" t="s">
        <v>8219</v>
      </c>
      <c r="B1281" s="16">
        <v>189</v>
      </c>
      <c r="D1281" s="16" t="str">
        <v>successful</v>
      </c>
      <c r="E1281" s="16">
        <v>26</v>
      </c>
      <c r="G1281" s="16" t="str">
        <v>failed</v>
      </c>
      <c r="H1281" s="16">
        <v>19</v>
      </c>
    </row>
    <row r="1282" spans="1:8" x14ac:dyDescent="0.45">
      <c r="A1282" s="16" t="s">
        <v>8219</v>
      </c>
      <c r="B1282" s="16">
        <v>130</v>
      </c>
      <c r="D1282" s="16" t="str">
        <v>successful</v>
      </c>
      <c r="E1282" s="16">
        <v>43</v>
      </c>
      <c r="G1282" s="16" t="str">
        <v>failed</v>
      </c>
      <c r="H1282" s="16">
        <v>50</v>
      </c>
    </row>
    <row r="1283" spans="1:8" x14ac:dyDescent="0.45">
      <c r="A1283" s="16" t="s">
        <v>8219</v>
      </c>
      <c r="B1283" s="16">
        <v>74</v>
      </c>
      <c r="D1283" s="16" t="str">
        <v>successful</v>
      </c>
      <c r="E1283" s="16">
        <v>80</v>
      </c>
      <c r="G1283" s="16" t="str">
        <v>failed</v>
      </c>
      <c r="H1283" s="16">
        <v>12</v>
      </c>
    </row>
    <row r="1284" spans="1:8" x14ac:dyDescent="0.45">
      <c r="A1284" s="16" t="s">
        <v>8219</v>
      </c>
      <c r="B1284" s="16">
        <v>274</v>
      </c>
      <c r="D1284" s="16" t="str">
        <v>successful</v>
      </c>
      <c r="E1284" s="16">
        <v>33</v>
      </c>
      <c r="G1284" s="16" t="str">
        <v>failed</v>
      </c>
      <c r="H1284" s="16">
        <v>8</v>
      </c>
    </row>
    <row r="1285" spans="1:8" x14ac:dyDescent="0.45">
      <c r="A1285" s="16" t="s">
        <v>8219</v>
      </c>
      <c r="B1285" s="16">
        <v>22</v>
      </c>
      <c r="D1285" s="16" t="str">
        <v>successful</v>
      </c>
      <c r="E1285" s="16">
        <v>71</v>
      </c>
      <c r="G1285" s="16" t="str">
        <v>failed</v>
      </c>
      <c r="H1285" s="16">
        <v>9</v>
      </c>
    </row>
    <row r="1286" spans="1:8" x14ac:dyDescent="0.45">
      <c r="A1286" s="16" t="s">
        <v>8219</v>
      </c>
      <c r="B1286" s="16">
        <v>31</v>
      </c>
      <c r="D1286" s="16" t="str">
        <v>successful</v>
      </c>
      <c r="E1286" s="16">
        <v>81</v>
      </c>
      <c r="G1286" s="16" t="str">
        <v>failed</v>
      </c>
      <c r="H1286" s="16">
        <v>43</v>
      </c>
    </row>
    <row r="1287" spans="1:8" x14ac:dyDescent="0.45">
      <c r="A1287" s="16" t="s">
        <v>8219</v>
      </c>
      <c r="B1287" s="16">
        <v>63</v>
      </c>
      <c r="D1287" s="16" t="str">
        <v>successful</v>
      </c>
      <c r="E1287" s="16">
        <v>76</v>
      </c>
      <c r="G1287" s="16" t="str">
        <v>failed</v>
      </c>
      <c r="H1287" s="16">
        <v>28</v>
      </c>
    </row>
    <row r="1288" spans="1:8" x14ac:dyDescent="0.45">
      <c r="A1288" s="16" t="s">
        <v>8219</v>
      </c>
      <c r="B1288" s="16">
        <v>20</v>
      </c>
      <c r="D1288" s="16" t="str">
        <v>successful</v>
      </c>
      <c r="E1288" s="16">
        <v>48</v>
      </c>
      <c r="G1288" s="16" t="str">
        <v>failed</v>
      </c>
      <c r="H1288" s="16">
        <v>4</v>
      </c>
    </row>
    <row r="1289" spans="1:8" x14ac:dyDescent="0.45">
      <c r="A1289" s="16" t="s">
        <v>8219</v>
      </c>
      <c r="B1289" s="16">
        <v>25</v>
      </c>
      <c r="D1289" s="16" t="str">
        <v>successful</v>
      </c>
      <c r="E1289" s="16">
        <v>61</v>
      </c>
      <c r="G1289" s="16" t="str">
        <v>failed</v>
      </c>
      <c r="H1289" s="16">
        <v>24</v>
      </c>
    </row>
    <row r="1290" spans="1:8" x14ac:dyDescent="0.45">
      <c r="A1290" s="16" t="s">
        <v>8219</v>
      </c>
      <c r="B1290" s="16">
        <v>61</v>
      </c>
      <c r="D1290" s="16" t="str">
        <v>successful</v>
      </c>
      <c r="E1290" s="16">
        <v>60</v>
      </c>
      <c r="G1290" s="16" t="str">
        <v>failed</v>
      </c>
      <c r="H1290" s="16">
        <v>2</v>
      </c>
    </row>
    <row r="1291" spans="1:8" x14ac:dyDescent="0.45">
      <c r="A1291" s="16" t="s">
        <v>8219</v>
      </c>
      <c r="B1291" s="16">
        <v>52</v>
      </c>
      <c r="D1291" s="16" t="str">
        <v>successful</v>
      </c>
      <c r="E1291" s="16">
        <v>136</v>
      </c>
      <c r="G1291" s="16" t="str">
        <v>failed</v>
      </c>
      <c r="H1291" s="16">
        <v>2</v>
      </c>
    </row>
    <row r="1292" spans="1:8" x14ac:dyDescent="0.45">
      <c r="A1292" s="16" t="s">
        <v>8219</v>
      </c>
      <c r="B1292" s="16">
        <v>86</v>
      </c>
      <c r="D1292" s="16" t="str">
        <v>successful</v>
      </c>
      <c r="E1292" s="16">
        <v>14</v>
      </c>
      <c r="G1292" s="16" t="str">
        <v>failed</v>
      </c>
      <c r="H1292" s="16">
        <v>20</v>
      </c>
    </row>
    <row r="1293" spans="1:8" x14ac:dyDescent="0.45">
      <c r="A1293" s="16" t="s">
        <v>8219</v>
      </c>
      <c r="B1293" s="16">
        <v>42</v>
      </c>
      <c r="D1293" s="16" t="str">
        <v>successful</v>
      </c>
      <c r="E1293" s="16">
        <v>78</v>
      </c>
      <c r="G1293" s="16" t="str">
        <v>failed</v>
      </c>
      <c r="H1293" s="16">
        <v>1</v>
      </c>
    </row>
    <row r="1294" spans="1:8" x14ac:dyDescent="0.45">
      <c r="A1294" s="16" t="s">
        <v>8219</v>
      </c>
      <c r="B1294" s="16">
        <v>52</v>
      </c>
      <c r="D1294" s="16" t="str">
        <v>successful</v>
      </c>
      <c r="E1294" s="16">
        <v>4</v>
      </c>
      <c r="G1294" s="16" t="str">
        <v>failed</v>
      </c>
      <c r="H1294" s="16">
        <v>1</v>
      </c>
    </row>
    <row r="1295" spans="1:8" x14ac:dyDescent="0.45">
      <c r="A1295" s="16" t="s">
        <v>8219</v>
      </c>
      <c r="B1295" s="16">
        <v>120</v>
      </c>
      <c r="D1295" s="16" t="str">
        <v>successful</v>
      </c>
      <c r="E1295" s="16">
        <v>11</v>
      </c>
      <c r="G1295" s="16" t="str">
        <v>failed</v>
      </c>
      <c r="H1295" s="16">
        <v>4</v>
      </c>
    </row>
    <row r="1296" spans="1:8" x14ac:dyDescent="0.45">
      <c r="A1296" s="16" t="s">
        <v>8219</v>
      </c>
      <c r="B1296" s="16">
        <v>22</v>
      </c>
      <c r="D1296" s="16" t="str">
        <v>successful</v>
      </c>
      <c r="E1296" s="16">
        <v>185</v>
      </c>
      <c r="G1296" s="16" t="str">
        <v>failed</v>
      </c>
      <c r="H1296" s="16">
        <v>1</v>
      </c>
    </row>
    <row r="1297" spans="1:8" x14ac:dyDescent="0.45">
      <c r="A1297" s="16" t="s">
        <v>8219</v>
      </c>
      <c r="B1297" s="16">
        <v>64</v>
      </c>
      <c r="D1297" s="16" t="str">
        <v>successful</v>
      </c>
      <c r="E1297" s="16">
        <v>59</v>
      </c>
      <c r="G1297" s="16" t="str">
        <v>failed</v>
      </c>
      <c r="H1297" s="16">
        <v>1</v>
      </c>
    </row>
    <row r="1298" spans="1:8" x14ac:dyDescent="0.45">
      <c r="A1298" s="16" t="s">
        <v>8219</v>
      </c>
      <c r="B1298" s="16">
        <v>23</v>
      </c>
      <c r="D1298" s="16" t="str">
        <v>successful</v>
      </c>
      <c r="E1298" s="16">
        <v>27</v>
      </c>
      <c r="G1298" s="16" t="str">
        <v>failed</v>
      </c>
      <c r="H1298" s="16">
        <v>13</v>
      </c>
    </row>
    <row r="1299" spans="1:8" x14ac:dyDescent="0.45">
      <c r="A1299" s="16" t="s">
        <v>8219</v>
      </c>
      <c r="B1299" s="16">
        <v>238</v>
      </c>
      <c r="D1299" s="16" t="str">
        <v>successful</v>
      </c>
      <c r="E1299" s="16">
        <v>63</v>
      </c>
      <c r="G1299" s="16" t="str">
        <v>failed</v>
      </c>
      <c r="H1299" s="16">
        <v>1</v>
      </c>
    </row>
    <row r="1300" spans="1:8" x14ac:dyDescent="0.45">
      <c r="A1300" s="16" t="s">
        <v>8219</v>
      </c>
      <c r="B1300" s="16">
        <v>33</v>
      </c>
      <c r="D1300" s="16" t="str">
        <v>successful</v>
      </c>
      <c r="E1300" s="16">
        <v>13</v>
      </c>
      <c r="G1300" s="16" t="str">
        <v>failed</v>
      </c>
      <c r="H1300" s="16">
        <v>1</v>
      </c>
    </row>
    <row r="1301" spans="1:8" x14ac:dyDescent="0.45">
      <c r="A1301" s="16" t="s">
        <v>8219</v>
      </c>
      <c r="B1301" s="16">
        <v>32</v>
      </c>
      <c r="D1301" s="16" t="str">
        <v>successful</v>
      </c>
      <c r="E1301" s="16">
        <v>13</v>
      </c>
      <c r="G1301" s="16" t="str">
        <v>failed</v>
      </c>
      <c r="H1301" s="16">
        <v>0</v>
      </c>
    </row>
    <row r="1302" spans="1:8" x14ac:dyDescent="0.45">
      <c r="A1302" s="16" t="s">
        <v>8219</v>
      </c>
      <c r="B1302" s="16">
        <v>24</v>
      </c>
      <c r="D1302" s="16" t="str">
        <v>successful</v>
      </c>
      <c r="E1302" s="16">
        <v>57</v>
      </c>
      <c r="G1302" s="16" t="str">
        <v>failed</v>
      </c>
      <c r="H1302" s="16">
        <v>3</v>
      </c>
    </row>
    <row r="1303" spans="1:8" x14ac:dyDescent="0.45">
      <c r="A1303" s="16" t="s">
        <v>8219</v>
      </c>
      <c r="B1303" s="16">
        <v>29</v>
      </c>
      <c r="D1303" s="16" t="str">
        <v>successful</v>
      </c>
      <c r="E1303" s="16">
        <v>61</v>
      </c>
      <c r="G1303" s="16" t="str">
        <v>failed</v>
      </c>
      <c r="H1303" s="16">
        <v>14</v>
      </c>
    </row>
    <row r="1304" spans="1:8" x14ac:dyDescent="0.45">
      <c r="A1304" s="16" t="s">
        <v>8219</v>
      </c>
      <c r="B1304" s="16">
        <v>50</v>
      </c>
      <c r="D1304" s="16" t="str">
        <v>successful</v>
      </c>
      <c r="E1304" s="16">
        <v>65</v>
      </c>
      <c r="G1304" s="16" t="str">
        <v>failed</v>
      </c>
      <c r="H1304" s="16">
        <v>2</v>
      </c>
    </row>
    <row r="1305" spans="1:8" x14ac:dyDescent="0.45">
      <c r="A1305" s="16" t="s">
        <v>8219</v>
      </c>
      <c r="B1305" s="16">
        <v>108</v>
      </c>
      <c r="D1305" s="16" t="str">
        <v>successful</v>
      </c>
      <c r="E1305" s="16">
        <v>134</v>
      </c>
      <c r="G1305" s="16" t="str">
        <v>failed</v>
      </c>
      <c r="H1305" s="16">
        <v>5</v>
      </c>
    </row>
    <row r="1306" spans="1:8" x14ac:dyDescent="0.45">
      <c r="A1306" s="16" t="s">
        <v>8220</v>
      </c>
      <c r="B1306" s="16">
        <v>104</v>
      </c>
      <c r="D1306" s="16" t="str">
        <v>successful</v>
      </c>
      <c r="E1306" s="16">
        <v>37</v>
      </c>
      <c r="G1306" s="16" t="str">
        <v>failed</v>
      </c>
      <c r="H1306" s="16">
        <v>14</v>
      </c>
    </row>
    <row r="1307" spans="1:8" x14ac:dyDescent="0.45">
      <c r="A1307" s="16" t="s">
        <v>8220</v>
      </c>
      <c r="B1307" s="16">
        <v>86</v>
      </c>
      <c r="D1307" s="16" t="str">
        <v>successful</v>
      </c>
      <c r="E1307" s="16">
        <v>37</v>
      </c>
      <c r="G1307" s="16" t="str">
        <v>failed</v>
      </c>
      <c r="H1307" s="16">
        <v>9</v>
      </c>
    </row>
    <row r="1308" spans="1:8" x14ac:dyDescent="0.45">
      <c r="A1308" s="16" t="s">
        <v>8220</v>
      </c>
      <c r="B1308" s="16">
        <v>356</v>
      </c>
      <c r="D1308" s="16" t="str">
        <v>successful</v>
      </c>
      <c r="E1308" s="16">
        <v>150</v>
      </c>
      <c r="G1308" s="16" t="str">
        <v>failed</v>
      </c>
      <c r="H1308" s="16">
        <v>8</v>
      </c>
    </row>
    <row r="1309" spans="1:8" x14ac:dyDescent="0.45">
      <c r="A1309" s="16" t="s">
        <v>8220</v>
      </c>
      <c r="B1309" s="16">
        <v>45</v>
      </c>
      <c r="D1309" s="16" t="str">
        <v>successful</v>
      </c>
      <c r="E1309" s="16">
        <v>56</v>
      </c>
      <c r="G1309" s="16" t="str">
        <v>failed</v>
      </c>
      <c r="H1309" s="16">
        <v>7</v>
      </c>
    </row>
    <row r="1310" spans="1:8" x14ac:dyDescent="0.45">
      <c r="A1310" s="16" t="s">
        <v>8220</v>
      </c>
      <c r="B1310" s="16">
        <v>38</v>
      </c>
      <c r="D1310" s="16" t="str">
        <v>successful</v>
      </c>
      <c r="E1310" s="16">
        <v>18</v>
      </c>
      <c r="G1310" s="16" t="str">
        <v>failed</v>
      </c>
      <c r="H1310" s="16">
        <v>0</v>
      </c>
    </row>
    <row r="1311" spans="1:8" x14ac:dyDescent="0.45">
      <c r="A1311" s="16" t="s">
        <v>8220</v>
      </c>
      <c r="B1311" s="16">
        <v>35</v>
      </c>
      <c r="D1311" s="16" t="str">
        <v>successful</v>
      </c>
      <c r="E1311" s="16">
        <v>60</v>
      </c>
      <c r="G1311" s="16" t="str">
        <v>failed</v>
      </c>
      <c r="H1311" s="16">
        <v>84</v>
      </c>
    </row>
    <row r="1312" spans="1:8" x14ac:dyDescent="0.45">
      <c r="A1312" s="16" t="s">
        <v>8220</v>
      </c>
      <c r="B1312" s="16">
        <v>24</v>
      </c>
      <c r="D1312" s="16" t="str">
        <v>successful</v>
      </c>
      <c r="E1312" s="16">
        <v>67</v>
      </c>
      <c r="G1312" s="16" t="str">
        <v>failed</v>
      </c>
      <c r="H1312" s="16">
        <v>11</v>
      </c>
    </row>
    <row r="1313" spans="1:8" x14ac:dyDescent="0.45">
      <c r="A1313" s="16" t="s">
        <v>8220</v>
      </c>
      <c r="B1313" s="16">
        <v>100</v>
      </c>
      <c r="D1313" s="16" t="str">
        <v>successful</v>
      </c>
      <c r="E1313" s="16">
        <v>35</v>
      </c>
      <c r="G1313" s="16" t="str">
        <v>failed</v>
      </c>
      <c r="H1313" s="16">
        <v>1</v>
      </c>
    </row>
    <row r="1314" spans="1:8" x14ac:dyDescent="0.45">
      <c r="A1314" s="16" t="s">
        <v>8220</v>
      </c>
      <c r="B1314" s="16">
        <v>1</v>
      </c>
      <c r="D1314" s="16" t="str">
        <v>successful</v>
      </c>
      <c r="E1314" s="16">
        <v>34</v>
      </c>
      <c r="G1314" s="16" t="str">
        <v>failed</v>
      </c>
      <c r="H1314" s="16">
        <v>4</v>
      </c>
    </row>
    <row r="1315" spans="1:8" x14ac:dyDescent="0.45">
      <c r="A1315" s="16" t="s">
        <v>8220</v>
      </c>
      <c r="B1315" s="16">
        <v>122</v>
      </c>
      <c r="D1315" s="16" t="str">
        <v>successful</v>
      </c>
      <c r="E1315" s="16">
        <v>36</v>
      </c>
      <c r="G1315" s="16" t="str">
        <v>failed</v>
      </c>
      <c r="H1315" s="16">
        <v>10</v>
      </c>
    </row>
    <row r="1316" spans="1:8" x14ac:dyDescent="0.45">
      <c r="A1316" s="16" t="s">
        <v>8220</v>
      </c>
      <c r="B1316" s="16">
        <v>11</v>
      </c>
      <c r="D1316" s="16" t="str">
        <v>successful</v>
      </c>
      <c r="E1316" s="16">
        <v>18</v>
      </c>
      <c r="G1316" s="16" t="str">
        <v>failed</v>
      </c>
      <c r="H1316" s="16">
        <v>16</v>
      </c>
    </row>
    <row r="1317" spans="1:8" x14ac:dyDescent="0.45">
      <c r="A1317" s="16" t="s">
        <v>8220</v>
      </c>
      <c r="B1317" s="16">
        <v>248</v>
      </c>
      <c r="D1317" s="16" t="str">
        <v>successful</v>
      </c>
      <c r="E1317" s="16">
        <v>25</v>
      </c>
      <c r="G1317" s="16" t="str">
        <v>failed</v>
      </c>
      <c r="H1317" s="16">
        <v>2</v>
      </c>
    </row>
    <row r="1318" spans="1:8" x14ac:dyDescent="0.45">
      <c r="A1318" s="16" t="s">
        <v>8220</v>
      </c>
      <c r="B1318" s="16">
        <v>1</v>
      </c>
      <c r="D1318" s="16" t="str">
        <v>successful</v>
      </c>
      <c r="E1318" s="16">
        <v>21</v>
      </c>
      <c r="G1318" s="16" t="str">
        <v>failed</v>
      </c>
      <c r="H1318" s="16">
        <v>5</v>
      </c>
    </row>
    <row r="1319" spans="1:8" x14ac:dyDescent="0.45">
      <c r="A1319" s="16" t="s">
        <v>8220</v>
      </c>
      <c r="B1319" s="16">
        <v>19</v>
      </c>
      <c r="D1319" s="16" t="str">
        <v>successful</v>
      </c>
      <c r="E1319" s="16">
        <v>151</v>
      </c>
      <c r="G1319" s="16" t="str">
        <v>failed</v>
      </c>
      <c r="H1319" s="16">
        <v>1</v>
      </c>
    </row>
    <row r="1320" spans="1:8" x14ac:dyDescent="0.45">
      <c r="A1320" s="16" t="s">
        <v>8220</v>
      </c>
      <c r="B1320" s="16">
        <v>135</v>
      </c>
      <c r="D1320" s="16" t="str">
        <v>successful</v>
      </c>
      <c r="E1320" s="16">
        <v>489</v>
      </c>
      <c r="G1320" s="16" t="str">
        <v>failed</v>
      </c>
      <c r="H1320" s="16">
        <v>31</v>
      </c>
    </row>
    <row r="1321" spans="1:8" x14ac:dyDescent="0.45">
      <c r="A1321" s="16" t="s">
        <v>8220</v>
      </c>
      <c r="B1321" s="16">
        <v>9</v>
      </c>
      <c r="D1321" s="16" t="str">
        <v>successful</v>
      </c>
      <c r="E1321" s="16">
        <v>50</v>
      </c>
      <c r="G1321" s="16" t="str">
        <v>failed</v>
      </c>
      <c r="H1321" s="16">
        <v>0</v>
      </c>
    </row>
    <row r="1322" spans="1:8" x14ac:dyDescent="0.45">
      <c r="A1322" s="16" t="s">
        <v>8220</v>
      </c>
      <c r="B1322" s="16">
        <v>3</v>
      </c>
      <c r="D1322" s="16" t="str">
        <v>successful</v>
      </c>
      <c r="E1322" s="16">
        <v>321</v>
      </c>
      <c r="G1322" s="16" t="str">
        <v>failed</v>
      </c>
      <c r="H1322" s="16">
        <v>2</v>
      </c>
    </row>
    <row r="1323" spans="1:8" x14ac:dyDescent="0.45">
      <c r="A1323" s="16" t="s">
        <v>8220</v>
      </c>
      <c r="B1323" s="16">
        <v>7</v>
      </c>
      <c r="D1323" s="16" t="str">
        <v>successful</v>
      </c>
      <c r="E1323" s="16">
        <v>1762</v>
      </c>
      <c r="G1323" s="16" t="str">
        <v>failed</v>
      </c>
      <c r="H1323" s="16">
        <v>7</v>
      </c>
    </row>
    <row r="1324" spans="1:8" x14ac:dyDescent="0.45">
      <c r="A1324" s="16" t="s">
        <v>8220</v>
      </c>
      <c r="B1324" s="16">
        <v>4</v>
      </c>
      <c r="D1324" s="16" t="str">
        <v>successful</v>
      </c>
      <c r="E1324" s="16">
        <v>385</v>
      </c>
      <c r="G1324" s="16" t="str">
        <v>failed</v>
      </c>
      <c r="H1324" s="16">
        <v>16</v>
      </c>
    </row>
    <row r="1325" spans="1:8" x14ac:dyDescent="0.45">
      <c r="A1325" s="16" t="s">
        <v>8220</v>
      </c>
      <c r="B1325" s="16">
        <v>44</v>
      </c>
      <c r="D1325" s="16" t="str">
        <v>successful</v>
      </c>
      <c r="E1325" s="16">
        <v>398</v>
      </c>
      <c r="G1325" s="16" t="str">
        <v>failed</v>
      </c>
      <c r="H1325" s="16">
        <v>4</v>
      </c>
    </row>
    <row r="1326" spans="1:8" x14ac:dyDescent="0.45">
      <c r="A1326" s="16" t="s">
        <v>8220</v>
      </c>
      <c r="B1326" s="16">
        <v>90</v>
      </c>
      <c r="D1326" s="16" t="str">
        <v>successful</v>
      </c>
      <c r="E1326" s="16">
        <v>304</v>
      </c>
      <c r="G1326" s="16" t="str">
        <v>failed</v>
      </c>
      <c r="H1326" s="16">
        <v>4</v>
      </c>
    </row>
    <row r="1327" spans="1:8" x14ac:dyDescent="0.45">
      <c r="A1327" s="16" t="s">
        <v>8220</v>
      </c>
      <c r="B1327" s="16">
        <v>8</v>
      </c>
      <c r="D1327" s="16" t="str">
        <v>successful</v>
      </c>
      <c r="E1327" s="16">
        <v>676</v>
      </c>
      <c r="G1327" s="16" t="str">
        <v>failed</v>
      </c>
      <c r="H1327" s="16">
        <v>4</v>
      </c>
    </row>
    <row r="1328" spans="1:8" x14ac:dyDescent="0.45">
      <c r="A1328" s="16" t="s">
        <v>8220</v>
      </c>
      <c r="B1328" s="16">
        <v>11</v>
      </c>
      <c r="D1328" s="16" t="str">
        <v>successful</v>
      </c>
      <c r="E1328" s="16">
        <v>577</v>
      </c>
      <c r="G1328" s="16" t="str">
        <v>failed</v>
      </c>
      <c r="H1328" s="16">
        <v>3</v>
      </c>
    </row>
    <row r="1329" spans="1:8" x14ac:dyDescent="0.45">
      <c r="A1329" s="16" t="s">
        <v>8220</v>
      </c>
      <c r="B1329" s="16">
        <v>41</v>
      </c>
      <c r="D1329" s="16" t="str">
        <v>successful</v>
      </c>
      <c r="E1329" s="16">
        <v>3663</v>
      </c>
      <c r="G1329" s="16" t="str">
        <v>failed</v>
      </c>
      <c r="H1329" s="16">
        <v>36</v>
      </c>
    </row>
    <row r="1330" spans="1:8" x14ac:dyDescent="0.45">
      <c r="A1330" s="16" t="s">
        <v>8220</v>
      </c>
      <c r="B1330" s="16">
        <v>15</v>
      </c>
      <c r="D1330" s="16" t="str">
        <v>successful</v>
      </c>
      <c r="E1330" s="16">
        <v>294</v>
      </c>
      <c r="G1330" s="16" t="str">
        <v>failed</v>
      </c>
      <c r="H1330" s="16">
        <v>1</v>
      </c>
    </row>
    <row r="1331" spans="1:8" x14ac:dyDescent="0.45">
      <c r="A1331" s="16" t="s">
        <v>8220</v>
      </c>
      <c r="B1331" s="16">
        <v>9</v>
      </c>
      <c r="D1331" s="16" t="str">
        <v>successful</v>
      </c>
      <c r="E1331" s="16">
        <v>28</v>
      </c>
      <c r="G1331" s="16" t="str">
        <v>failed</v>
      </c>
      <c r="H1331" s="16">
        <v>7</v>
      </c>
    </row>
    <row r="1332" spans="1:8" x14ac:dyDescent="0.45">
      <c r="A1332" s="16" t="s">
        <v>8220</v>
      </c>
      <c r="B1332" s="16">
        <v>50</v>
      </c>
      <c r="D1332" s="16" t="str">
        <v>successful</v>
      </c>
      <c r="E1332" s="16">
        <v>100</v>
      </c>
      <c r="G1332" s="16" t="str">
        <v>failed</v>
      </c>
      <c r="H1332" s="16">
        <v>27</v>
      </c>
    </row>
    <row r="1333" spans="1:8" x14ac:dyDescent="0.45">
      <c r="A1333" s="16" t="s">
        <v>8220</v>
      </c>
      <c r="B1333" s="16">
        <v>34</v>
      </c>
      <c r="D1333" s="16" t="str">
        <v>successful</v>
      </c>
      <c r="E1333" s="16">
        <v>72</v>
      </c>
      <c r="G1333" s="16" t="str">
        <v>failed</v>
      </c>
      <c r="H1333" s="16">
        <v>1</v>
      </c>
    </row>
    <row r="1334" spans="1:8" x14ac:dyDescent="0.45">
      <c r="A1334" s="16" t="s">
        <v>8220</v>
      </c>
      <c r="B1334" s="16">
        <v>0</v>
      </c>
      <c r="D1334" s="16" t="str">
        <v>successful</v>
      </c>
      <c r="E1334" s="16">
        <v>238</v>
      </c>
      <c r="G1334" s="16" t="str">
        <v>failed</v>
      </c>
      <c r="H1334" s="16">
        <v>0</v>
      </c>
    </row>
    <row r="1335" spans="1:8" x14ac:dyDescent="0.45">
      <c r="A1335" s="16" t="s">
        <v>8220</v>
      </c>
      <c r="B1335" s="16">
        <v>0</v>
      </c>
      <c r="D1335" s="16" t="str">
        <v>successful</v>
      </c>
      <c r="E1335" s="16">
        <v>159</v>
      </c>
      <c r="G1335" s="16" t="str">
        <v>failed</v>
      </c>
      <c r="H1335" s="16">
        <v>1</v>
      </c>
    </row>
    <row r="1336" spans="1:8" x14ac:dyDescent="0.45">
      <c r="A1336" s="16" t="s">
        <v>8220</v>
      </c>
      <c r="B1336" s="16">
        <v>276</v>
      </c>
      <c r="D1336" s="16" t="str">
        <v>successful</v>
      </c>
      <c r="E1336" s="16">
        <v>77</v>
      </c>
      <c r="G1336" s="16" t="str">
        <v>failed</v>
      </c>
      <c r="H1336" s="16">
        <v>3</v>
      </c>
    </row>
    <row r="1337" spans="1:8" x14ac:dyDescent="0.45">
      <c r="A1337" s="16" t="s">
        <v>8220</v>
      </c>
      <c r="B1337" s="16">
        <v>16</v>
      </c>
      <c r="D1337" s="16" t="str">
        <v>successful</v>
      </c>
      <c r="E1337" s="16">
        <v>53</v>
      </c>
      <c r="G1337" s="16" t="str">
        <v>failed</v>
      </c>
      <c r="H1337" s="16">
        <v>3</v>
      </c>
    </row>
    <row r="1338" spans="1:8" x14ac:dyDescent="0.45">
      <c r="A1338" s="16" t="s">
        <v>8220</v>
      </c>
      <c r="B1338" s="16">
        <v>224</v>
      </c>
      <c r="D1338" s="16" t="str">
        <v>successful</v>
      </c>
      <c r="E1338" s="16">
        <v>1251</v>
      </c>
      <c r="G1338" s="16" t="str">
        <v>failed</v>
      </c>
      <c r="H1338" s="16">
        <v>3</v>
      </c>
    </row>
    <row r="1339" spans="1:8" x14ac:dyDescent="0.45">
      <c r="A1339" s="16" t="s">
        <v>8220</v>
      </c>
      <c r="B1339" s="16">
        <v>140</v>
      </c>
      <c r="D1339" s="16" t="str">
        <v>successful</v>
      </c>
      <c r="E1339" s="16">
        <v>465</v>
      </c>
      <c r="G1339" s="16" t="str">
        <v>failed</v>
      </c>
      <c r="H1339" s="16">
        <v>0</v>
      </c>
    </row>
    <row r="1340" spans="1:8" x14ac:dyDescent="0.45">
      <c r="A1340" s="16" t="s">
        <v>8220</v>
      </c>
      <c r="B1340" s="16">
        <v>15</v>
      </c>
      <c r="D1340" s="16" t="str">
        <v>successful</v>
      </c>
      <c r="E1340" s="16">
        <v>74</v>
      </c>
      <c r="G1340" s="16" t="str">
        <v>failed</v>
      </c>
      <c r="H1340" s="16">
        <v>6</v>
      </c>
    </row>
    <row r="1341" spans="1:8" x14ac:dyDescent="0.45">
      <c r="A1341" s="16" t="s">
        <v>8220</v>
      </c>
      <c r="B1341" s="16">
        <v>37</v>
      </c>
      <c r="D1341" s="16" t="str">
        <v>successful</v>
      </c>
      <c r="E1341" s="16">
        <v>62</v>
      </c>
      <c r="G1341" s="16" t="str">
        <v>failed</v>
      </c>
      <c r="H1341" s="16">
        <v>17</v>
      </c>
    </row>
    <row r="1342" spans="1:8" x14ac:dyDescent="0.45">
      <c r="A1342" s="16" t="s">
        <v>8220</v>
      </c>
      <c r="B1342" s="16">
        <v>0</v>
      </c>
      <c r="D1342" s="16" t="str">
        <v>successful</v>
      </c>
      <c r="E1342" s="16">
        <v>3468</v>
      </c>
      <c r="G1342" s="16" t="str">
        <v>failed</v>
      </c>
      <c r="H1342" s="16">
        <v>40</v>
      </c>
    </row>
    <row r="1343" spans="1:8" x14ac:dyDescent="0.45">
      <c r="A1343" s="16" t="s">
        <v>8220</v>
      </c>
      <c r="B1343" s="16">
        <v>46</v>
      </c>
      <c r="D1343" s="16" t="str">
        <v>successful</v>
      </c>
      <c r="E1343" s="16">
        <v>52</v>
      </c>
      <c r="G1343" s="16" t="str">
        <v>failed</v>
      </c>
      <c r="H1343" s="16">
        <v>3</v>
      </c>
    </row>
    <row r="1344" spans="1:8" x14ac:dyDescent="0.45">
      <c r="A1344" s="16" t="s">
        <v>8220</v>
      </c>
      <c r="B1344" s="16">
        <v>1</v>
      </c>
      <c r="D1344" s="16" t="str">
        <v>successful</v>
      </c>
      <c r="E1344" s="16">
        <v>50</v>
      </c>
      <c r="G1344" s="16" t="str">
        <v>failed</v>
      </c>
      <c r="H1344" s="16">
        <v>1</v>
      </c>
    </row>
    <row r="1345" spans="1:8" x14ac:dyDescent="0.45">
      <c r="A1345" s="16" t="s">
        <v>8220</v>
      </c>
      <c r="B1345" s="16">
        <v>323</v>
      </c>
      <c r="D1345" s="16" t="str">
        <v>successful</v>
      </c>
      <c r="E1345" s="16">
        <v>45</v>
      </c>
      <c r="G1345" s="16" t="str">
        <v>failed</v>
      </c>
      <c r="H1345" s="16">
        <v>2</v>
      </c>
    </row>
    <row r="1346" spans="1:8" x14ac:dyDescent="0.45">
      <c r="A1346" s="16" t="s">
        <v>8219</v>
      </c>
      <c r="B1346" s="16">
        <v>139</v>
      </c>
      <c r="D1346" s="16" t="str">
        <v>successful</v>
      </c>
      <c r="E1346" s="16">
        <v>21</v>
      </c>
      <c r="G1346" s="16" t="str">
        <v>failed</v>
      </c>
      <c r="H1346" s="16">
        <v>7</v>
      </c>
    </row>
    <row r="1347" spans="1:8" x14ac:dyDescent="0.45">
      <c r="A1347" s="16" t="s">
        <v>8219</v>
      </c>
      <c r="B1347" s="16">
        <v>7</v>
      </c>
      <c r="D1347" s="16" t="str">
        <v>successful</v>
      </c>
      <c r="E1347" s="16">
        <v>100</v>
      </c>
      <c r="G1347" s="16" t="str">
        <v>failed</v>
      </c>
      <c r="H1347" s="16">
        <v>14</v>
      </c>
    </row>
    <row r="1348" spans="1:8" x14ac:dyDescent="0.45">
      <c r="A1348" s="16" t="s">
        <v>8219</v>
      </c>
      <c r="B1348" s="16">
        <v>149</v>
      </c>
      <c r="D1348" s="16" t="str">
        <v>successful</v>
      </c>
      <c r="E1348" s="16">
        <v>81</v>
      </c>
      <c r="G1348" s="16" t="str">
        <v>failed</v>
      </c>
      <c r="H1348" s="16">
        <v>0</v>
      </c>
    </row>
    <row r="1349" spans="1:8" x14ac:dyDescent="0.45">
      <c r="A1349" s="16" t="s">
        <v>8219</v>
      </c>
      <c r="B1349" s="16">
        <v>31</v>
      </c>
      <c r="D1349" s="16" t="str">
        <v>successful</v>
      </c>
      <c r="E1349" s="16">
        <v>286</v>
      </c>
      <c r="G1349" s="16" t="str">
        <v>failed</v>
      </c>
      <c r="H1349" s="16">
        <v>0</v>
      </c>
    </row>
    <row r="1350" spans="1:8" x14ac:dyDescent="0.45">
      <c r="A1350" s="16" t="s">
        <v>8219</v>
      </c>
      <c r="B1350" s="16">
        <v>26</v>
      </c>
      <c r="D1350" s="16" t="str">
        <v>successful</v>
      </c>
      <c r="E1350" s="16">
        <v>42</v>
      </c>
      <c r="G1350" s="16" t="str">
        <v>failed</v>
      </c>
      <c r="H1350" s="16">
        <v>1</v>
      </c>
    </row>
    <row r="1351" spans="1:8" x14ac:dyDescent="0.45">
      <c r="A1351" s="16" t="s">
        <v>8219</v>
      </c>
      <c r="B1351" s="16">
        <v>172</v>
      </c>
      <c r="D1351" s="16" t="str">
        <v>successful</v>
      </c>
      <c r="E1351" s="16">
        <v>199</v>
      </c>
      <c r="G1351" s="16" t="str">
        <v>failed</v>
      </c>
      <c r="H1351" s="16">
        <v>12</v>
      </c>
    </row>
    <row r="1352" spans="1:8" x14ac:dyDescent="0.45">
      <c r="A1352" s="16" t="s">
        <v>8219</v>
      </c>
      <c r="B1352" s="16">
        <v>78</v>
      </c>
      <c r="D1352" s="16" t="str">
        <v>successful</v>
      </c>
      <c r="E1352" s="16">
        <v>25</v>
      </c>
      <c r="G1352" s="16" t="str">
        <v>failed</v>
      </c>
      <c r="H1352" s="16">
        <v>12</v>
      </c>
    </row>
    <row r="1353" spans="1:8" x14ac:dyDescent="0.45">
      <c r="A1353" s="16" t="s">
        <v>8219</v>
      </c>
      <c r="B1353" s="16">
        <v>120</v>
      </c>
      <c r="D1353" s="16" t="str">
        <v>successful</v>
      </c>
      <c r="E1353" s="16">
        <v>84</v>
      </c>
      <c r="G1353" s="16" t="str">
        <v>failed</v>
      </c>
      <c r="H1353" s="16">
        <v>23</v>
      </c>
    </row>
    <row r="1354" spans="1:8" x14ac:dyDescent="0.45">
      <c r="A1354" s="16" t="s">
        <v>8219</v>
      </c>
      <c r="B1354" s="16">
        <v>227</v>
      </c>
      <c r="D1354" s="16" t="str">
        <v>successful</v>
      </c>
      <c r="E1354" s="16">
        <v>50</v>
      </c>
      <c r="G1354" s="16" t="str">
        <v>failed</v>
      </c>
      <c r="H1354" s="16">
        <v>0</v>
      </c>
    </row>
    <row r="1355" spans="1:8" x14ac:dyDescent="0.45">
      <c r="A1355" s="16" t="s">
        <v>8219</v>
      </c>
      <c r="B1355" s="16">
        <v>42</v>
      </c>
      <c r="D1355" s="16" t="str">
        <v>successful</v>
      </c>
      <c r="E1355" s="16">
        <v>26</v>
      </c>
      <c r="G1355" s="16" t="str">
        <v>failed</v>
      </c>
      <c r="H1355" s="16">
        <v>10</v>
      </c>
    </row>
    <row r="1356" spans="1:8" x14ac:dyDescent="0.45">
      <c r="A1356" s="16" t="s">
        <v>8219</v>
      </c>
      <c r="B1356" s="16">
        <v>64</v>
      </c>
      <c r="D1356" s="16" t="str">
        <v>successful</v>
      </c>
      <c r="E1356" s="16">
        <v>14</v>
      </c>
      <c r="G1356" s="16" t="str">
        <v>failed</v>
      </c>
      <c r="H1356" s="16">
        <v>5</v>
      </c>
    </row>
    <row r="1357" spans="1:8" x14ac:dyDescent="0.45">
      <c r="A1357" s="16" t="s">
        <v>8219</v>
      </c>
      <c r="B1357" s="16">
        <v>121</v>
      </c>
      <c r="D1357" s="16" t="str">
        <v>successful</v>
      </c>
      <c r="E1357" s="16">
        <v>49</v>
      </c>
      <c r="G1357" s="16" t="str">
        <v>failed</v>
      </c>
      <c r="H1357" s="16">
        <v>1</v>
      </c>
    </row>
    <row r="1358" spans="1:8" x14ac:dyDescent="0.45">
      <c r="A1358" s="16" t="s">
        <v>8219</v>
      </c>
      <c r="B1358" s="16">
        <v>87</v>
      </c>
      <c r="D1358" s="16" t="str">
        <v>successful</v>
      </c>
      <c r="E1358" s="16">
        <v>69</v>
      </c>
      <c r="G1358" s="16" t="str">
        <v>failed</v>
      </c>
      <c r="H1358" s="16">
        <v>2</v>
      </c>
    </row>
    <row r="1359" spans="1:8" x14ac:dyDescent="0.45">
      <c r="A1359" s="16" t="s">
        <v>8219</v>
      </c>
      <c r="B1359" s="16">
        <v>65</v>
      </c>
      <c r="D1359" s="16" t="str">
        <v>successful</v>
      </c>
      <c r="E1359" s="16">
        <v>60</v>
      </c>
      <c r="G1359" s="16" t="str">
        <v>failed</v>
      </c>
      <c r="H1359" s="16">
        <v>2</v>
      </c>
    </row>
    <row r="1360" spans="1:8" x14ac:dyDescent="0.45">
      <c r="A1360" s="16" t="s">
        <v>8219</v>
      </c>
      <c r="B1360" s="16">
        <v>49</v>
      </c>
      <c r="D1360" s="16" t="str">
        <v>successful</v>
      </c>
      <c r="E1360" s="16">
        <v>80</v>
      </c>
      <c r="G1360" s="16" t="str">
        <v>failed</v>
      </c>
      <c r="H1360" s="16">
        <v>0</v>
      </c>
    </row>
    <row r="1361" spans="1:8" x14ac:dyDescent="0.45">
      <c r="A1361" s="16" t="s">
        <v>8219</v>
      </c>
      <c r="B1361" s="16">
        <v>19</v>
      </c>
      <c r="D1361" s="16" t="str">
        <v>successful</v>
      </c>
      <c r="E1361" s="16">
        <v>56</v>
      </c>
      <c r="G1361" s="16" t="str">
        <v>failed</v>
      </c>
      <c r="H1361" s="16">
        <v>13</v>
      </c>
    </row>
    <row r="1362" spans="1:8" x14ac:dyDescent="0.45">
      <c r="A1362" s="16" t="s">
        <v>8219</v>
      </c>
      <c r="B1362" s="16">
        <v>81</v>
      </c>
      <c r="D1362" s="16" t="str">
        <v>successful</v>
      </c>
      <c r="E1362" s="16">
        <v>104</v>
      </c>
      <c r="G1362" s="16" t="str">
        <v>failed</v>
      </c>
      <c r="H1362" s="16">
        <v>0</v>
      </c>
    </row>
    <row r="1363" spans="1:8" x14ac:dyDescent="0.45">
      <c r="A1363" s="16" t="s">
        <v>8219</v>
      </c>
      <c r="B1363" s="16">
        <v>264</v>
      </c>
      <c r="D1363" s="16" t="str">
        <v>successful</v>
      </c>
      <c r="E1363" s="16">
        <v>46</v>
      </c>
      <c r="G1363" s="16" t="str">
        <v>failed</v>
      </c>
      <c r="H1363" s="16">
        <v>1</v>
      </c>
    </row>
    <row r="1364" spans="1:8" x14ac:dyDescent="0.45">
      <c r="A1364" s="16" t="s">
        <v>8219</v>
      </c>
      <c r="B1364" s="16">
        <v>25</v>
      </c>
      <c r="D1364" s="16" t="str">
        <v>successful</v>
      </c>
      <c r="E1364" s="16">
        <v>206</v>
      </c>
      <c r="G1364" s="16" t="str">
        <v>failed</v>
      </c>
      <c r="H1364" s="16">
        <v>5</v>
      </c>
    </row>
    <row r="1365" spans="1:8" x14ac:dyDescent="0.45">
      <c r="A1365" s="16" t="s">
        <v>8219</v>
      </c>
      <c r="B1365" s="16">
        <v>5</v>
      </c>
      <c r="D1365" s="16" t="str">
        <v>successful</v>
      </c>
      <c r="E1365" s="16">
        <v>18</v>
      </c>
      <c r="G1365" s="16" t="str">
        <v>failed</v>
      </c>
      <c r="H1365" s="16">
        <v>2</v>
      </c>
    </row>
    <row r="1366" spans="1:8" x14ac:dyDescent="0.45">
      <c r="A1366" s="16" t="s">
        <v>8219</v>
      </c>
      <c r="B1366" s="16">
        <v>144</v>
      </c>
      <c r="D1366" s="16" t="str">
        <v>successful</v>
      </c>
      <c r="E1366" s="16">
        <v>28</v>
      </c>
      <c r="G1366" s="16" t="str">
        <v>failed</v>
      </c>
      <c r="H1366" s="16">
        <v>0</v>
      </c>
    </row>
    <row r="1367" spans="1:8" x14ac:dyDescent="0.45">
      <c r="A1367" s="16" t="s">
        <v>8219</v>
      </c>
      <c r="B1367" s="16">
        <v>92</v>
      </c>
      <c r="D1367" s="16" t="str">
        <v>successful</v>
      </c>
      <c r="E1367" s="16">
        <v>11</v>
      </c>
      <c r="G1367" s="16" t="str">
        <v>failed</v>
      </c>
      <c r="H1367" s="16">
        <v>32</v>
      </c>
    </row>
    <row r="1368" spans="1:8" x14ac:dyDescent="0.45">
      <c r="A1368" s="16" t="s">
        <v>8219</v>
      </c>
      <c r="B1368" s="16">
        <v>147</v>
      </c>
      <c r="D1368" s="16" t="str">
        <v>successful</v>
      </c>
      <c r="E1368" s="16">
        <v>263</v>
      </c>
      <c r="G1368" s="16" t="str">
        <v>failed</v>
      </c>
      <c r="H1368" s="16">
        <v>1</v>
      </c>
    </row>
    <row r="1369" spans="1:8" x14ac:dyDescent="0.45">
      <c r="A1369" s="16" t="s">
        <v>8219</v>
      </c>
      <c r="B1369" s="16">
        <v>90</v>
      </c>
      <c r="D1369" s="16" t="str">
        <v>successful</v>
      </c>
      <c r="E1369" s="16">
        <v>394</v>
      </c>
      <c r="G1369" s="16" t="str">
        <v>failed</v>
      </c>
      <c r="H1369" s="16">
        <v>1</v>
      </c>
    </row>
    <row r="1370" spans="1:8" x14ac:dyDescent="0.45">
      <c r="A1370" s="16" t="s">
        <v>8219</v>
      </c>
      <c r="B1370" s="16">
        <v>87</v>
      </c>
      <c r="D1370" s="16" t="str">
        <v>successful</v>
      </c>
      <c r="E1370" s="16">
        <v>1049</v>
      </c>
      <c r="G1370" s="16" t="str">
        <v>failed</v>
      </c>
      <c r="H1370" s="16">
        <v>1</v>
      </c>
    </row>
    <row r="1371" spans="1:8" x14ac:dyDescent="0.45">
      <c r="A1371" s="16" t="s">
        <v>8219</v>
      </c>
      <c r="B1371" s="16">
        <v>406</v>
      </c>
      <c r="D1371" s="16" t="str">
        <v>successful</v>
      </c>
      <c r="E1371" s="16">
        <v>308</v>
      </c>
      <c r="G1371" s="16" t="str">
        <v>failed</v>
      </c>
      <c r="H1371" s="16">
        <v>0</v>
      </c>
    </row>
    <row r="1372" spans="1:8" x14ac:dyDescent="0.45">
      <c r="A1372" s="16" t="s">
        <v>8219</v>
      </c>
      <c r="B1372" s="16">
        <v>20</v>
      </c>
      <c r="D1372" s="16" t="str">
        <v>successful</v>
      </c>
      <c r="E1372" s="16">
        <v>1088</v>
      </c>
      <c r="G1372" s="16" t="str">
        <v>failed</v>
      </c>
      <c r="H1372" s="16">
        <v>0</v>
      </c>
    </row>
    <row r="1373" spans="1:8" x14ac:dyDescent="0.45">
      <c r="A1373" s="16" t="s">
        <v>8219</v>
      </c>
      <c r="B1373" s="16">
        <v>70</v>
      </c>
      <c r="D1373" s="16" t="str">
        <v>successful</v>
      </c>
      <c r="E1373" s="16">
        <v>73</v>
      </c>
      <c r="G1373" s="16" t="str">
        <v>failed</v>
      </c>
      <c r="H1373" s="16">
        <v>8</v>
      </c>
    </row>
    <row r="1374" spans="1:8" x14ac:dyDescent="0.45">
      <c r="A1374" s="16" t="s">
        <v>8219</v>
      </c>
      <c r="B1374" s="16">
        <v>16</v>
      </c>
      <c r="D1374" s="16" t="str">
        <v>successful</v>
      </c>
      <c r="E1374" s="16">
        <v>143</v>
      </c>
      <c r="G1374" s="16" t="str">
        <v>failed</v>
      </c>
      <c r="H1374" s="16">
        <v>0</v>
      </c>
    </row>
    <row r="1375" spans="1:8" x14ac:dyDescent="0.45">
      <c r="A1375" s="16" t="s">
        <v>8219</v>
      </c>
      <c r="B1375" s="16">
        <v>52</v>
      </c>
      <c r="D1375" s="16" t="str">
        <v>successful</v>
      </c>
      <c r="E1375" s="16">
        <v>1420</v>
      </c>
      <c r="G1375" s="16" t="str">
        <v>failed</v>
      </c>
      <c r="H1375" s="16">
        <v>1</v>
      </c>
    </row>
    <row r="1376" spans="1:8" x14ac:dyDescent="0.45">
      <c r="A1376" s="16" t="s">
        <v>8219</v>
      </c>
      <c r="B1376" s="16">
        <v>66</v>
      </c>
      <c r="D1376" s="16" t="str">
        <v>successful</v>
      </c>
      <c r="E1376" s="16">
        <v>305</v>
      </c>
      <c r="G1376" s="16" t="str">
        <v>failed</v>
      </c>
      <c r="H1376" s="16">
        <v>16</v>
      </c>
    </row>
    <row r="1377" spans="1:8" x14ac:dyDescent="0.45">
      <c r="A1377" s="16" t="s">
        <v>8219</v>
      </c>
      <c r="B1377" s="16">
        <v>109</v>
      </c>
      <c r="D1377" s="16" t="str">
        <v>successful</v>
      </c>
      <c r="E1377" s="16">
        <v>551</v>
      </c>
      <c r="G1377" s="16" t="str">
        <v>failed</v>
      </c>
      <c r="H1377" s="16">
        <v>12</v>
      </c>
    </row>
    <row r="1378" spans="1:8" x14ac:dyDescent="0.45">
      <c r="A1378" s="16" t="s">
        <v>8219</v>
      </c>
      <c r="B1378" s="16">
        <v>168</v>
      </c>
      <c r="D1378" s="16" t="str">
        <v>successful</v>
      </c>
      <c r="E1378" s="16">
        <v>187</v>
      </c>
      <c r="G1378" s="16" t="str">
        <v>failed</v>
      </c>
      <c r="H1378" s="16">
        <v>4</v>
      </c>
    </row>
    <row r="1379" spans="1:8" x14ac:dyDescent="0.45">
      <c r="A1379" s="16" t="s">
        <v>8219</v>
      </c>
      <c r="B1379" s="16">
        <v>31</v>
      </c>
      <c r="D1379" s="16" t="str">
        <v>successful</v>
      </c>
      <c r="E1379" s="16">
        <v>325</v>
      </c>
      <c r="G1379" s="16" t="str">
        <v>failed</v>
      </c>
      <c r="H1379" s="16">
        <v>2</v>
      </c>
    </row>
    <row r="1380" spans="1:8" x14ac:dyDescent="0.45">
      <c r="A1380" s="16" t="s">
        <v>8219</v>
      </c>
      <c r="B1380" s="16">
        <v>133</v>
      </c>
      <c r="D1380" s="16" t="str">
        <v>successful</v>
      </c>
      <c r="E1380" s="16">
        <v>148</v>
      </c>
      <c r="G1380" s="16" t="str">
        <v>failed</v>
      </c>
      <c r="H1380" s="16">
        <v>3</v>
      </c>
    </row>
    <row r="1381" spans="1:8" x14ac:dyDescent="0.45">
      <c r="A1381" s="16" t="s">
        <v>8219</v>
      </c>
      <c r="B1381" s="16">
        <v>151</v>
      </c>
      <c r="D1381" s="16" t="str">
        <v>successful</v>
      </c>
      <c r="E1381" s="16">
        <v>69</v>
      </c>
      <c r="G1381" s="16" t="str">
        <v>failed</v>
      </c>
      <c r="H1381" s="16">
        <v>0</v>
      </c>
    </row>
    <row r="1382" spans="1:8" x14ac:dyDescent="0.45">
      <c r="A1382" s="16" t="s">
        <v>8219</v>
      </c>
      <c r="B1382" s="16">
        <v>5</v>
      </c>
      <c r="D1382" s="16" t="str">
        <v>successful</v>
      </c>
      <c r="E1382" s="16">
        <v>173</v>
      </c>
      <c r="G1382" s="16" t="str">
        <v>failed</v>
      </c>
      <c r="H1382" s="16">
        <v>3</v>
      </c>
    </row>
    <row r="1383" spans="1:8" x14ac:dyDescent="0.45">
      <c r="A1383" s="16" t="s">
        <v>8219</v>
      </c>
      <c r="B1383" s="16">
        <v>73</v>
      </c>
      <c r="D1383" s="16" t="str">
        <v>successful</v>
      </c>
      <c r="E1383" s="16">
        <v>269</v>
      </c>
      <c r="G1383" s="16" t="str">
        <v>failed</v>
      </c>
      <c r="H1383" s="16">
        <v>4</v>
      </c>
    </row>
    <row r="1384" spans="1:8" x14ac:dyDescent="0.45">
      <c r="A1384" s="16" t="s">
        <v>8219</v>
      </c>
      <c r="B1384" s="16">
        <v>148</v>
      </c>
      <c r="D1384" s="16" t="str">
        <v>successful</v>
      </c>
      <c r="E1384" s="16">
        <v>185</v>
      </c>
      <c r="G1384" s="16" t="str">
        <v>failed</v>
      </c>
      <c r="H1384" s="16">
        <v>2</v>
      </c>
    </row>
    <row r="1385" spans="1:8" x14ac:dyDescent="0.45">
      <c r="A1385" s="16" t="s">
        <v>8219</v>
      </c>
      <c r="B1385" s="16">
        <v>93</v>
      </c>
      <c r="D1385" s="16" t="str">
        <v>successful</v>
      </c>
      <c r="E1385" s="16">
        <v>176</v>
      </c>
      <c r="G1385" s="16" t="str">
        <v>failed</v>
      </c>
      <c r="H1385" s="16">
        <v>10</v>
      </c>
    </row>
    <row r="1386" spans="1:8" x14ac:dyDescent="0.45">
      <c r="A1386" s="16" t="s">
        <v>8219</v>
      </c>
      <c r="B1386" s="16">
        <v>63</v>
      </c>
      <c r="D1386" s="16" t="str">
        <v>successful</v>
      </c>
      <c r="E1386" s="16">
        <v>1019</v>
      </c>
      <c r="G1386" s="16" t="str">
        <v>failed</v>
      </c>
      <c r="H1386" s="16">
        <v>11</v>
      </c>
    </row>
    <row r="1387" spans="1:8" x14ac:dyDescent="0.45">
      <c r="A1387" s="16" t="s">
        <v>8219</v>
      </c>
      <c r="B1387" s="16">
        <v>134</v>
      </c>
      <c r="D1387" s="16" t="str">
        <v>successful</v>
      </c>
      <c r="E1387" s="16">
        <v>113</v>
      </c>
      <c r="G1387" s="16" t="str">
        <v>failed</v>
      </c>
      <c r="H1387" s="16">
        <v>6</v>
      </c>
    </row>
    <row r="1388" spans="1:8" x14ac:dyDescent="0.45">
      <c r="A1388" s="16" t="s">
        <v>8219</v>
      </c>
      <c r="B1388" s="16">
        <v>14</v>
      </c>
      <c r="D1388" s="16" t="str">
        <v>successful</v>
      </c>
      <c r="E1388" s="16">
        <v>404</v>
      </c>
      <c r="G1388" s="16" t="str">
        <v>failed</v>
      </c>
      <c r="H1388" s="16">
        <v>2</v>
      </c>
    </row>
    <row r="1389" spans="1:8" x14ac:dyDescent="0.45">
      <c r="A1389" s="16" t="s">
        <v>8219</v>
      </c>
      <c r="B1389" s="16">
        <v>78</v>
      </c>
      <c r="D1389" s="16" t="str">
        <v>successful</v>
      </c>
      <c r="E1389" s="16">
        <v>707</v>
      </c>
      <c r="G1389" s="16" t="str">
        <v>failed</v>
      </c>
      <c r="H1389" s="16">
        <v>6</v>
      </c>
    </row>
    <row r="1390" spans="1:8" x14ac:dyDescent="0.45">
      <c r="A1390" s="16" t="s">
        <v>8219</v>
      </c>
      <c r="B1390" s="16">
        <v>112</v>
      </c>
      <c r="D1390" s="16" t="str">
        <v>successful</v>
      </c>
      <c r="E1390" s="16">
        <v>392</v>
      </c>
      <c r="G1390" s="16" t="str">
        <v>failed</v>
      </c>
      <c r="H1390" s="16">
        <v>8</v>
      </c>
    </row>
    <row r="1391" spans="1:8" x14ac:dyDescent="0.45">
      <c r="A1391" s="16" t="s">
        <v>8219</v>
      </c>
      <c r="B1391" s="16">
        <v>34</v>
      </c>
      <c r="D1391" s="16" t="str">
        <v>successful</v>
      </c>
      <c r="E1391" s="16">
        <v>23</v>
      </c>
      <c r="G1391" s="16" t="str">
        <v>failed</v>
      </c>
      <c r="H1391" s="16">
        <v>37</v>
      </c>
    </row>
    <row r="1392" spans="1:8" x14ac:dyDescent="0.45">
      <c r="A1392" s="16" t="s">
        <v>8219</v>
      </c>
      <c r="B1392" s="16">
        <v>19</v>
      </c>
      <c r="D1392" s="16" t="str">
        <v>successful</v>
      </c>
      <c r="E1392" s="16">
        <v>682</v>
      </c>
      <c r="G1392" s="16" t="str">
        <v>failed</v>
      </c>
      <c r="H1392" s="16">
        <v>11</v>
      </c>
    </row>
    <row r="1393" spans="1:8" x14ac:dyDescent="0.45">
      <c r="A1393" s="16" t="s">
        <v>8219</v>
      </c>
      <c r="B1393" s="16">
        <v>13</v>
      </c>
      <c r="D1393" s="16" t="str">
        <v>successful</v>
      </c>
      <c r="E1393" s="16">
        <v>37</v>
      </c>
      <c r="G1393" s="16" t="str">
        <v>failed</v>
      </c>
      <c r="H1393" s="16">
        <v>0</v>
      </c>
    </row>
    <row r="1394" spans="1:8" x14ac:dyDescent="0.45">
      <c r="A1394" s="16" t="s">
        <v>8219</v>
      </c>
      <c r="B1394" s="16">
        <v>104</v>
      </c>
      <c r="D1394" s="16" t="str">
        <v>successful</v>
      </c>
      <c r="E1394" s="16">
        <v>146</v>
      </c>
      <c r="G1394" s="16" t="str">
        <v>failed</v>
      </c>
      <c r="H1394" s="16">
        <v>10</v>
      </c>
    </row>
    <row r="1395" spans="1:8" x14ac:dyDescent="0.45">
      <c r="A1395" s="16" t="s">
        <v>8219</v>
      </c>
      <c r="B1395" s="16">
        <v>52</v>
      </c>
      <c r="D1395" s="16" t="str">
        <v>successful</v>
      </c>
      <c r="E1395" s="16">
        <v>119</v>
      </c>
      <c r="G1395" s="16" t="str">
        <v>failed</v>
      </c>
      <c r="H1395" s="16">
        <v>6</v>
      </c>
    </row>
    <row r="1396" spans="1:8" x14ac:dyDescent="0.45">
      <c r="A1396" s="16" t="s">
        <v>8219</v>
      </c>
      <c r="B1396" s="16">
        <v>17</v>
      </c>
      <c r="D1396" s="16" t="str">
        <v>successful</v>
      </c>
      <c r="E1396" s="16">
        <v>163</v>
      </c>
      <c r="G1396" s="16" t="str">
        <v>failed</v>
      </c>
      <c r="H1396" s="16">
        <v>8</v>
      </c>
    </row>
    <row r="1397" spans="1:8" x14ac:dyDescent="0.45">
      <c r="A1397" s="16" t="s">
        <v>8219</v>
      </c>
      <c r="B1397" s="16">
        <v>82</v>
      </c>
      <c r="D1397" s="16" t="str">
        <v>successful</v>
      </c>
      <c r="E1397" s="16">
        <v>339</v>
      </c>
      <c r="G1397" s="16" t="str">
        <v>failed</v>
      </c>
      <c r="H1397" s="16">
        <v>6</v>
      </c>
    </row>
    <row r="1398" spans="1:8" x14ac:dyDescent="0.45">
      <c r="A1398" s="16" t="s">
        <v>8219</v>
      </c>
      <c r="B1398" s="16">
        <v>73</v>
      </c>
      <c r="D1398" s="16" t="str">
        <v>successful</v>
      </c>
      <c r="E1398" s="16">
        <v>58</v>
      </c>
      <c r="G1398" s="16" t="str">
        <v>failed</v>
      </c>
      <c r="H1398" s="16">
        <v>7</v>
      </c>
    </row>
    <row r="1399" spans="1:8" x14ac:dyDescent="0.45">
      <c r="A1399" s="16" t="s">
        <v>8219</v>
      </c>
      <c r="B1399" s="16">
        <v>158</v>
      </c>
      <c r="D1399" s="16" t="str">
        <v>successful</v>
      </c>
      <c r="E1399" s="16">
        <v>456</v>
      </c>
      <c r="G1399" s="16" t="str">
        <v>failed</v>
      </c>
      <c r="H1399" s="16">
        <v>7</v>
      </c>
    </row>
    <row r="1400" spans="1:8" x14ac:dyDescent="0.45">
      <c r="A1400" s="16" t="s">
        <v>8219</v>
      </c>
      <c r="B1400" s="16">
        <v>65</v>
      </c>
      <c r="D1400" s="16" t="str">
        <v>successful</v>
      </c>
      <c r="E1400" s="16">
        <v>15</v>
      </c>
      <c r="G1400" s="16" t="str">
        <v>failed</v>
      </c>
      <c r="H1400" s="16">
        <v>5</v>
      </c>
    </row>
    <row r="1401" spans="1:8" x14ac:dyDescent="0.45">
      <c r="A1401" s="16" t="s">
        <v>8219</v>
      </c>
      <c r="B1401" s="16">
        <v>184</v>
      </c>
      <c r="D1401" s="16" t="str">
        <v>successful</v>
      </c>
      <c r="E1401" s="16">
        <v>191</v>
      </c>
      <c r="G1401" s="16" t="str">
        <v>failed</v>
      </c>
      <c r="H1401" s="16">
        <v>46</v>
      </c>
    </row>
    <row r="1402" spans="1:8" x14ac:dyDescent="0.45">
      <c r="A1402" s="16" t="s">
        <v>8219</v>
      </c>
      <c r="B1402" s="16">
        <v>34</v>
      </c>
      <c r="D1402" s="16" t="str">
        <v>successful</v>
      </c>
      <c r="E1402" s="16">
        <v>17</v>
      </c>
      <c r="G1402" s="16" t="str">
        <v>failed</v>
      </c>
      <c r="H1402" s="16">
        <v>10</v>
      </c>
    </row>
    <row r="1403" spans="1:8" x14ac:dyDescent="0.45">
      <c r="A1403" s="16" t="s">
        <v>8219</v>
      </c>
      <c r="B1403" s="16">
        <v>240</v>
      </c>
      <c r="D1403" s="16" t="str">
        <v>successful</v>
      </c>
      <c r="E1403" s="16">
        <v>28</v>
      </c>
      <c r="G1403" s="16" t="str">
        <v>failed</v>
      </c>
      <c r="H1403" s="16">
        <v>19</v>
      </c>
    </row>
    <row r="1404" spans="1:8" x14ac:dyDescent="0.45">
      <c r="A1404" s="16" t="s">
        <v>8219</v>
      </c>
      <c r="B1404" s="16">
        <v>113</v>
      </c>
      <c r="D1404" s="16" t="str">
        <v>successful</v>
      </c>
      <c r="E1404" s="16">
        <v>18</v>
      </c>
      <c r="G1404" s="16" t="str">
        <v>failed</v>
      </c>
      <c r="H1404" s="16">
        <v>13</v>
      </c>
    </row>
    <row r="1405" spans="1:8" x14ac:dyDescent="0.45">
      <c r="A1405" s="16" t="s">
        <v>8219</v>
      </c>
      <c r="B1405" s="16">
        <v>66</v>
      </c>
      <c r="D1405" s="16" t="str">
        <v>successful</v>
      </c>
      <c r="E1405" s="16">
        <v>61</v>
      </c>
      <c r="G1405" s="16" t="str">
        <v>failed</v>
      </c>
      <c r="H1405" s="16">
        <v>13</v>
      </c>
    </row>
    <row r="1406" spans="1:8" x14ac:dyDescent="0.45">
      <c r="A1406" s="16" t="s">
        <v>8221</v>
      </c>
      <c r="B1406" s="16">
        <v>5</v>
      </c>
      <c r="D1406" s="16" t="str">
        <v>successful</v>
      </c>
      <c r="E1406" s="16">
        <v>108</v>
      </c>
      <c r="G1406" s="16" t="str">
        <v>failed</v>
      </c>
      <c r="H1406" s="16">
        <v>4</v>
      </c>
    </row>
    <row r="1407" spans="1:8" x14ac:dyDescent="0.45">
      <c r="A1407" s="16" t="s">
        <v>8221</v>
      </c>
      <c r="B1407" s="16">
        <v>17</v>
      </c>
      <c r="D1407" s="16" t="str">
        <v>successful</v>
      </c>
      <c r="E1407" s="16">
        <v>142</v>
      </c>
      <c r="G1407" s="16" t="str">
        <v>failed</v>
      </c>
      <c r="H1407" s="16">
        <v>0</v>
      </c>
    </row>
    <row r="1408" spans="1:8" x14ac:dyDescent="0.45">
      <c r="A1408" s="16" t="s">
        <v>8221</v>
      </c>
      <c r="B1408" s="16">
        <v>3</v>
      </c>
      <c r="D1408" s="16" t="str">
        <v>successful</v>
      </c>
      <c r="E1408" s="16">
        <v>74</v>
      </c>
      <c r="G1408" s="16" t="str">
        <v>failed</v>
      </c>
      <c r="H1408" s="16">
        <v>3</v>
      </c>
    </row>
    <row r="1409" spans="1:8" x14ac:dyDescent="0.45">
      <c r="A1409" s="16" t="s">
        <v>8221</v>
      </c>
      <c r="B1409" s="16">
        <v>2</v>
      </c>
      <c r="D1409" s="16" t="str">
        <v>successful</v>
      </c>
      <c r="E1409" s="16">
        <v>38</v>
      </c>
      <c r="G1409" s="16" t="str">
        <v>failed</v>
      </c>
      <c r="H1409" s="16">
        <v>1</v>
      </c>
    </row>
    <row r="1410" spans="1:8" x14ac:dyDescent="0.45">
      <c r="A1410" s="16" t="s">
        <v>8221</v>
      </c>
      <c r="B1410" s="16">
        <v>6</v>
      </c>
      <c r="D1410" s="16" t="str">
        <v>successful</v>
      </c>
      <c r="E1410" s="16">
        <v>20</v>
      </c>
      <c r="G1410" s="16" t="str">
        <v>failed</v>
      </c>
      <c r="H1410" s="16">
        <v>9</v>
      </c>
    </row>
    <row r="1411" spans="1:8" x14ac:dyDescent="0.45">
      <c r="A1411" s="16" t="s">
        <v>8221</v>
      </c>
      <c r="B1411" s="16">
        <v>0</v>
      </c>
      <c r="D1411" s="16" t="str">
        <v>successful</v>
      </c>
      <c r="E1411" s="16">
        <v>24</v>
      </c>
      <c r="G1411" s="16" t="str">
        <v>failed</v>
      </c>
      <c r="H1411" s="16">
        <v>1</v>
      </c>
    </row>
    <row r="1412" spans="1:8" x14ac:dyDescent="0.45">
      <c r="A1412" s="16" t="s">
        <v>8221</v>
      </c>
      <c r="B1412" s="16">
        <v>1</v>
      </c>
      <c r="D1412" s="16" t="str">
        <v>successful</v>
      </c>
      <c r="E1412" s="16">
        <v>66</v>
      </c>
      <c r="G1412" s="16" t="str">
        <v>failed</v>
      </c>
      <c r="H1412" s="16">
        <v>1</v>
      </c>
    </row>
    <row r="1413" spans="1:8" x14ac:dyDescent="0.45">
      <c r="A1413" s="16" t="s">
        <v>8221</v>
      </c>
      <c r="B1413" s="16">
        <v>3</v>
      </c>
      <c r="D1413" s="16" t="str">
        <v>successful</v>
      </c>
      <c r="E1413" s="16">
        <v>28</v>
      </c>
      <c r="G1413" s="16" t="str">
        <v>failed</v>
      </c>
      <c r="H1413" s="16">
        <v>4</v>
      </c>
    </row>
    <row r="1414" spans="1:8" x14ac:dyDescent="0.45">
      <c r="A1414" s="16" t="s">
        <v>8221</v>
      </c>
      <c r="B1414" s="16">
        <v>13</v>
      </c>
      <c r="D1414" s="16" t="str">
        <v>successful</v>
      </c>
      <c r="E1414" s="16">
        <v>24</v>
      </c>
      <c r="G1414" s="16" t="str">
        <v>failed</v>
      </c>
      <c r="H1414" s="16">
        <v>17</v>
      </c>
    </row>
    <row r="1415" spans="1:8" x14ac:dyDescent="0.45">
      <c r="A1415" s="16" t="s">
        <v>8221</v>
      </c>
      <c r="B1415" s="16">
        <v>1</v>
      </c>
      <c r="D1415" s="16" t="str">
        <v>successful</v>
      </c>
      <c r="E1415" s="16">
        <v>73</v>
      </c>
      <c r="G1415" s="16" t="str">
        <v>failed</v>
      </c>
      <c r="H1415" s="16">
        <v>0</v>
      </c>
    </row>
    <row r="1416" spans="1:8" x14ac:dyDescent="0.45">
      <c r="A1416" s="16" t="s">
        <v>8221</v>
      </c>
      <c r="B1416" s="16">
        <v>1</v>
      </c>
      <c r="D1416" s="16" t="str">
        <v>successful</v>
      </c>
      <c r="E1416" s="16">
        <v>3</v>
      </c>
      <c r="G1416" s="16" t="str">
        <v>failed</v>
      </c>
      <c r="H1416" s="16">
        <v>12</v>
      </c>
    </row>
    <row r="1417" spans="1:8" x14ac:dyDescent="0.45">
      <c r="A1417" s="16" t="s">
        <v>8221</v>
      </c>
      <c r="B1417" s="16">
        <v>9</v>
      </c>
      <c r="D1417" s="16" t="str">
        <v>successful</v>
      </c>
      <c r="E1417" s="16">
        <v>20</v>
      </c>
      <c r="G1417" s="16" t="str">
        <v>failed</v>
      </c>
      <c r="H1417" s="16">
        <v>14</v>
      </c>
    </row>
    <row r="1418" spans="1:8" x14ac:dyDescent="0.45">
      <c r="A1418" s="16" t="s">
        <v>8221</v>
      </c>
      <c r="B1418" s="16">
        <v>0</v>
      </c>
      <c r="D1418" s="16" t="str">
        <v>successful</v>
      </c>
      <c r="E1418" s="16">
        <v>21</v>
      </c>
      <c r="G1418" s="16" t="str">
        <v>failed</v>
      </c>
      <c r="H1418" s="16">
        <v>1</v>
      </c>
    </row>
    <row r="1419" spans="1:8" x14ac:dyDescent="0.45">
      <c r="A1419" s="16" t="s">
        <v>8221</v>
      </c>
      <c r="B1419" s="16">
        <v>2</v>
      </c>
      <c r="D1419" s="16" t="str">
        <v>successful</v>
      </c>
      <c r="E1419" s="16">
        <v>94</v>
      </c>
      <c r="G1419" s="16" t="str">
        <v>failed</v>
      </c>
      <c r="H1419" s="16">
        <v>14</v>
      </c>
    </row>
    <row r="1420" spans="1:8" x14ac:dyDescent="0.45">
      <c r="A1420" s="16" t="s">
        <v>8221</v>
      </c>
      <c r="B1420" s="16">
        <v>1</v>
      </c>
      <c r="D1420" s="16" t="str">
        <v>successful</v>
      </c>
      <c r="E1420" s="16">
        <v>139</v>
      </c>
      <c r="G1420" s="16" t="str">
        <v>failed</v>
      </c>
      <c r="H1420" s="16">
        <v>4</v>
      </c>
    </row>
    <row r="1421" spans="1:8" x14ac:dyDescent="0.45">
      <c r="A1421" s="16" t="s">
        <v>8221</v>
      </c>
      <c r="B1421" s="16">
        <v>10</v>
      </c>
      <c r="D1421" s="16" t="str">
        <v>successful</v>
      </c>
      <c r="E1421" s="16">
        <v>130</v>
      </c>
      <c r="G1421" s="16" t="str">
        <v>failed</v>
      </c>
      <c r="H1421" s="16">
        <v>2</v>
      </c>
    </row>
    <row r="1422" spans="1:8" x14ac:dyDescent="0.45">
      <c r="A1422" s="16" t="s">
        <v>8221</v>
      </c>
      <c r="B1422" s="16">
        <v>3</v>
      </c>
      <c r="D1422" s="16" t="str">
        <v>successful</v>
      </c>
      <c r="E1422" s="16">
        <v>31</v>
      </c>
      <c r="G1422" s="16" t="str">
        <v>failed</v>
      </c>
      <c r="H1422" s="16">
        <v>1</v>
      </c>
    </row>
    <row r="1423" spans="1:8" x14ac:dyDescent="0.45">
      <c r="A1423" s="16" t="s">
        <v>8221</v>
      </c>
      <c r="B1423" s="16">
        <v>2</v>
      </c>
      <c r="D1423" s="16" t="str">
        <v>successful</v>
      </c>
      <c r="E1423" s="16">
        <v>13</v>
      </c>
      <c r="G1423" s="16" t="str">
        <v>failed</v>
      </c>
      <c r="H1423" s="16">
        <v>2</v>
      </c>
    </row>
    <row r="1424" spans="1:8" x14ac:dyDescent="0.45">
      <c r="A1424" s="16" t="s">
        <v>8221</v>
      </c>
      <c r="B1424" s="16">
        <v>2</v>
      </c>
      <c r="D1424" s="16" t="str">
        <v>successful</v>
      </c>
      <c r="E1424" s="16">
        <v>90</v>
      </c>
      <c r="G1424" s="16" t="str">
        <v>failed</v>
      </c>
      <c r="H1424" s="16">
        <v>1</v>
      </c>
    </row>
    <row r="1425" spans="1:8" x14ac:dyDescent="0.45">
      <c r="A1425" s="16" t="s">
        <v>8221</v>
      </c>
      <c r="B1425" s="16">
        <v>1</v>
      </c>
      <c r="D1425" s="16" t="str">
        <v>successful</v>
      </c>
      <c r="E1425" s="16">
        <v>141</v>
      </c>
      <c r="G1425" s="16" t="str">
        <v>failed</v>
      </c>
      <c r="H1425" s="16">
        <v>1</v>
      </c>
    </row>
    <row r="1426" spans="1:8" x14ac:dyDescent="0.45">
      <c r="A1426" s="16" t="s">
        <v>8221</v>
      </c>
      <c r="B1426" s="16">
        <v>14</v>
      </c>
      <c r="D1426" s="16" t="str">
        <v>successful</v>
      </c>
      <c r="E1426" s="16">
        <v>23</v>
      </c>
      <c r="G1426" s="16" t="str">
        <v>failed</v>
      </c>
      <c r="H1426" s="16">
        <v>4</v>
      </c>
    </row>
    <row r="1427" spans="1:8" x14ac:dyDescent="0.45">
      <c r="A1427" s="16" t="s">
        <v>8221</v>
      </c>
      <c r="B1427" s="16">
        <v>0</v>
      </c>
      <c r="D1427" s="16" t="str">
        <v>successful</v>
      </c>
      <c r="E1427" s="16">
        <v>18</v>
      </c>
      <c r="G1427" s="16" t="str">
        <v>failed</v>
      </c>
      <c r="H1427" s="16">
        <v>3</v>
      </c>
    </row>
    <row r="1428" spans="1:8" x14ac:dyDescent="0.45">
      <c r="A1428" s="16" t="s">
        <v>8221</v>
      </c>
      <c r="B1428" s="16">
        <v>0</v>
      </c>
      <c r="D1428" s="16" t="str">
        <v>successful</v>
      </c>
      <c r="E1428" s="16">
        <v>76</v>
      </c>
      <c r="G1428" s="16" t="str">
        <v>failed</v>
      </c>
      <c r="H1428" s="16">
        <v>38</v>
      </c>
    </row>
    <row r="1429" spans="1:8" x14ac:dyDescent="0.45">
      <c r="A1429" s="16" t="s">
        <v>8221</v>
      </c>
      <c r="B1429" s="16">
        <v>4</v>
      </c>
      <c r="D1429" s="16" t="str">
        <v>successful</v>
      </c>
      <c r="E1429" s="16">
        <v>93</v>
      </c>
      <c r="G1429" s="16" t="str">
        <v>failed</v>
      </c>
      <c r="H1429" s="16">
        <v>4</v>
      </c>
    </row>
    <row r="1430" spans="1:8" x14ac:dyDescent="0.45">
      <c r="A1430" s="16" t="s">
        <v>8221</v>
      </c>
      <c r="B1430" s="16">
        <v>3</v>
      </c>
      <c r="D1430" s="16" t="str">
        <v>successful</v>
      </c>
      <c r="E1430" s="16">
        <v>69</v>
      </c>
      <c r="G1430" s="16" t="str">
        <v>failed</v>
      </c>
      <c r="H1430" s="16">
        <v>0</v>
      </c>
    </row>
    <row r="1431" spans="1:8" x14ac:dyDescent="0.45">
      <c r="A1431" s="16" t="s">
        <v>8221</v>
      </c>
      <c r="B1431" s="16">
        <v>0</v>
      </c>
      <c r="D1431" s="16" t="str">
        <v>successful</v>
      </c>
      <c r="E1431" s="16">
        <v>21</v>
      </c>
      <c r="G1431" s="16" t="str">
        <v>failed</v>
      </c>
      <c r="H1431" s="16">
        <v>2</v>
      </c>
    </row>
    <row r="1432" spans="1:8" x14ac:dyDescent="0.45">
      <c r="A1432" s="16" t="s">
        <v>8221</v>
      </c>
      <c r="B1432" s="16">
        <v>5</v>
      </c>
      <c r="D1432" s="16" t="str">
        <v>successful</v>
      </c>
      <c r="E1432" s="16">
        <v>57</v>
      </c>
      <c r="G1432" s="16" t="str">
        <v>failed</v>
      </c>
      <c r="H1432" s="16">
        <v>0</v>
      </c>
    </row>
    <row r="1433" spans="1:8" x14ac:dyDescent="0.45">
      <c r="A1433" s="16" t="s">
        <v>8221</v>
      </c>
      <c r="B1433" s="16">
        <v>47</v>
      </c>
      <c r="D1433" s="16" t="str">
        <v>successful</v>
      </c>
      <c r="E1433" s="16">
        <v>108</v>
      </c>
      <c r="G1433" s="16" t="str">
        <v>failed</v>
      </c>
      <c r="H1433" s="16">
        <v>1</v>
      </c>
    </row>
    <row r="1434" spans="1:8" x14ac:dyDescent="0.45">
      <c r="A1434" s="16" t="s">
        <v>8221</v>
      </c>
      <c r="B1434" s="16">
        <v>0</v>
      </c>
      <c r="D1434" s="16" t="str">
        <v>successful</v>
      </c>
      <c r="E1434" s="16">
        <v>83</v>
      </c>
      <c r="G1434" s="16" t="str">
        <v>failed</v>
      </c>
      <c r="H1434" s="16">
        <v>7</v>
      </c>
    </row>
    <row r="1435" spans="1:8" x14ac:dyDescent="0.45">
      <c r="A1435" s="16" t="s">
        <v>8221</v>
      </c>
      <c r="B1435" s="16">
        <v>10</v>
      </c>
      <c r="D1435" s="16" t="str">
        <v>successful</v>
      </c>
      <c r="E1435" s="16">
        <v>96</v>
      </c>
      <c r="G1435" s="16" t="str">
        <v>failed</v>
      </c>
      <c r="H1435" s="16">
        <v>2</v>
      </c>
    </row>
    <row r="1436" spans="1:8" x14ac:dyDescent="0.45">
      <c r="A1436" s="16" t="s">
        <v>8221</v>
      </c>
      <c r="B1436" s="16">
        <v>11</v>
      </c>
      <c r="D1436" s="16" t="str">
        <v>successful</v>
      </c>
      <c r="E1436" s="16">
        <v>64</v>
      </c>
      <c r="G1436" s="16" t="str">
        <v>failed</v>
      </c>
      <c r="H1436" s="16">
        <v>4</v>
      </c>
    </row>
    <row r="1437" spans="1:8" x14ac:dyDescent="0.45">
      <c r="A1437" s="16" t="s">
        <v>8221</v>
      </c>
      <c r="B1437" s="16">
        <v>2</v>
      </c>
      <c r="D1437" s="16" t="str">
        <v>successful</v>
      </c>
      <c r="E1437" s="16">
        <v>14</v>
      </c>
      <c r="G1437" s="16" t="str">
        <v>failed</v>
      </c>
      <c r="H1437" s="16">
        <v>4</v>
      </c>
    </row>
    <row r="1438" spans="1:8" x14ac:dyDescent="0.45">
      <c r="A1438" s="16" t="s">
        <v>8221</v>
      </c>
      <c r="B1438" s="16">
        <v>2</v>
      </c>
      <c r="D1438" s="16" t="str">
        <v>successful</v>
      </c>
      <c r="E1438" s="16">
        <v>169</v>
      </c>
      <c r="G1438" s="16" t="str">
        <v>failed</v>
      </c>
      <c r="H1438" s="16">
        <v>3</v>
      </c>
    </row>
    <row r="1439" spans="1:8" x14ac:dyDescent="0.45">
      <c r="A1439" s="16" t="s">
        <v>8221</v>
      </c>
      <c r="B1439" s="16">
        <v>22</v>
      </c>
      <c r="D1439" s="16" t="str">
        <v>successful</v>
      </c>
      <c r="E1439" s="16">
        <v>33</v>
      </c>
      <c r="G1439" s="16" t="str">
        <v>failed</v>
      </c>
      <c r="H1439" s="16">
        <v>2</v>
      </c>
    </row>
    <row r="1440" spans="1:8" x14ac:dyDescent="0.45">
      <c r="A1440" s="16" t="s">
        <v>8221</v>
      </c>
      <c r="B1440" s="16">
        <v>8</v>
      </c>
      <c r="D1440" s="16" t="str">
        <v>successful</v>
      </c>
      <c r="E1440" s="16">
        <v>102</v>
      </c>
      <c r="G1440" s="16" t="str">
        <v>failed</v>
      </c>
      <c r="H1440" s="16">
        <v>197</v>
      </c>
    </row>
    <row r="1441" spans="1:8" x14ac:dyDescent="0.45">
      <c r="A1441" s="16" t="s">
        <v>8221</v>
      </c>
      <c r="B1441" s="16">
        <v>6</v>
      </c>
      <c r="D1441" s="16" t="str">
        <v>successful</v>
      </c>
      <c r="E1441" s="16">
        <v>104</v>
      </c>
      <c r="G1441" s="16" t="str">
        <v>failed</v>
      </c>
      <c r="H1441" s="16">
        <v>0</v>
      </c>
    </row>
    <row r="1442" spans="1:8" x14ac:dyDescent="0.45">
      <c r="A1442" s="16" t="s">
        <v>8221</v>
      </c>
      <c r="B1442" s="16">
        <v>1</v>
      </c>
      <c r="D1442" s="16" t="str">
        <v>successful</v>
      </c>
      <c r="E1442" s="16">
        <v>20</v>
      </c>
      <c r="G1442" s="16" t="str">
        <v>failed</v>
      </c>
      <c r="H1442" s="16">
        <v>1</v>
      </c>
    </row>
    <row r="1443" spans="1:8" x14ac:dyDescent="0.45">
      <c r="A1443" s="16" t="s">
        <v>8221</v>
      </c>
      <c r="B1443" s="16">
        <v>3</v>
      </c>
      <c r="D1443" s="16" t="str">
        <v>successful</v>
      </c>
      <c r="E1443" s="16">
        <v>35</v>
      </c>
      <c r="G1443" s="16" t="str">
        <v>failed</v>
      </c>
      <c r="H1443" s="16">
        <v>4</v>
      </c>
    </row>
    <row r="1444" spans="1:8" x14ac:dyDescent="0.45">
      <c r="A1444" s="16" t="s">
        <v>8221</v>
      </c>
      <c r="B1444" s="16">
        <v>0</v>
      </c>
      <c r="D1444" s="16" t="str">
        <v>successful</v>
      </c>
      <c r="E1444" s="16">
        <v>94</v>
      </c>
      <c r="G1444" s="16" t="str">
        <v>failed</v>
      </c>
      <c r="H1444" s="16">
        <v>0</v>
      </c>
    </row>
    <row r="1445" spans="1:8" x14ac:dyDescent="0.45">
      <c r="A1445" s="16" t="s">
        <v>8221</v>
      </c>
      <c r="B1445" s="16">
        <v>0</v>
      </c>
      <c r="D1445" s="16" t="str">
        <v>successful</v>
      </c>
      <c r="E1445" s="16">
        <v>14</v>
      </c>
      <c r="G1445" s="16" t="str">
        <v>failed</v>
      </c>
      <c r="H1445" s="16">
        <v>7</v>
      </c>
    </row>
    <row r="1446" spans="1:8" x14ac:dyDescent="0.45">
      <c r="A1446" s="16" t="s">
        <v>8221</v>
      </c>
      <c r="B1446" s="16">
        <v>0</v>
      </c>
      <c r="D1446" s="16" t="str">
        <v>successful</v>
      </c>
      <c r="E1446" s="16">
        <v>15</v>
      </c>
      <c r="G1446" s="16" t="str">
        <v>failed</v>
      </c>
      <c r="H1446" s="16">
        <v>11</v>
      </c>
    </row>
    <row r="1447" spans="1:8" x14ac:dyDescent="0.45">
      <c r="A1447" s="16" t="s">
        <v>8221</v>
      </c>
      <c r="B1447" s="16">
        <v>0</v>
      </c>
      <c r="D1447" s="16" t="str">
        <v>successful</v>
      </c>
      <c r="E1447" s="16">
        <v>51</v>
      </c>
      <c r="G1447" s="16" t="str">
        <v>failed</v>
      </c>
      <c r="H1447" s="16">
        <v>0</v>
      </c>
    </row>
    <row r="1448" spans="1:8" x14ac:dyDescent="0.45">
      <c r="A1448" s="16" t="s">
        <v>8221</v>
      </c>
      <c r="B1448" s="16">
        <v>0</v>
      </c>
      <c r="D1448" s="16" t="str">
        <v>successful</v>
      </c>
      <c r="E1448" s="16">
        <v>19</v>
      </c>
      <c r="G1448" s="16" t="str">
        <v>failed</v>
      </c>
      <c r="H1448" s="16">
        <v>6</v>
      </c>
    </row>
    <row r="1449" spans="1:8" x14ac:dyDescent="0.45">
      <c r="A1449" s="16" t="s">
        <v>8221</v>
      </c>
      <c r="B1449" s="16">
        <v>3</v>
      </c>
      <c r="D1449" s="16" t="str">
        <v>successful</v>
      </c>
      <c r="E1449" s="16">
        <v>23</v>
      </c>
      <c r="G1449" s="16" t="str">
        <v>failed</v>
      </c>
      <c r="H1449" s="16">
        <v>0</v>
      </c>
    </row>
    <row r="1450" spans="1:8" x14ac:dyDescent="0.45">
      <c r="A1450" s="16" t="s">
        <v>8221</v>
      </c>
      <c r="B1450" s="16">
        <v>0</v>
      </c>
      <c r="D1450" s="16" t="str">
        <v>successful</v>
      </c>
      <c r="E1450" s="16">
        <v>97</v>
      </c>
      <c r="G1450" s="16" t="str">
        <v>failed</v>
      </c>
      <c r="H1450" s="16">
        <v>7</v>
      </c>
    </row>
    <row r="1451" spans="1:8" x14ac:dyDescent="0.45">
      <c r="A1451" s="16" t="s">
        <v>8221</v>
      </c>
      <c r="B1451" s="16">
        <v>0</v>
      </c>
      <c r="D1451" s="16" t="str">
        <v>successful</v>
      </c>
      <c r="E1451" s="16">
        <v>76</v>
      </c>
      <c r="G1451" s="16" t="str">
        <v>failed</v>
      </c>
      <c r="H1451" s="16">
        <v>94</v>
      </c>
    </row>
    <row r="1452" spans="1:8" x14ac:dyDescent="0.45">
      <c r="A1452" s="16" t="s">
        <v>8221</v>
      </c>
      <c r="B1452" s="16">
        <v>1</v>
      </c>
      <c r="D1452" s="16" t="str">
        <v>successful</v>
      </c>
      <c r="E1452" s="16">
        <v>11</v>
      </c>
      <c r="G1452" s="16" t="str">
        <v>failed</v>
      </c>
      <c r="H1452" s="16">
        <v>2</v>
      </c>
    </row>
    <row r="1453" spans="1:8" x14ac:dyDescent="0.45">
      <c r="A1453" s="16" t="s">
        <v>8220</v>
      </c>
      <c r="B1453" s="16">
        <v>2</v>
      </c>
      <c r="D1453" s="16" t="str">
        <v>successful</v>
      </c>
      <c r="E1453" s="16">
        <v>52</v>
      </c>
      <c r="G1453" s="16" t="str">
        <v>failed</v>
      </c>
      <c r="H1453" s="16">
        <v>25</v>
      </c>
    </row>
    <row r="1454" spans="1:8" x14ac:dyDescent="0.45">
      <c r="A1454" s="16" t="s">
        <v>8220</v>
      </c>
      <c r="B1454" s="16">
        <v>0</v>
      </c>
      <c r="D1454" s="16" t="str">
        <v>successful</v>
      </c>
      <c r="E1454" s="16">
        <v>95</v>
      </c>
      <c r="G1454" s="16" t="str">
        <v>failed</v>
      </c>
      <c r="H1454" s="16">
        <v>17</v>
      </c>
    </row>
    <row r="1455" spans="1:8" x14ac:dyDescent="0.45">
      <c r="A1455" s="16" t="s">
        <v>8220</v>
      </c>
      <c r="B1455" s="16">
        <v>0</v>
      </c>
      <c r="D1455" s="16" t="str">
        <v>successful</v>
      </c>
      <c r="E1455" s="16">
        <v>35</v>
      </c>
      <c r="G1455" s="16" t="str">
        <v>failed</v>
      </c>
      <c r="H1455" s="16">
        <v>2</v>
      </c>
    </row>
    <row r="1456" spans="1:8" x14ac:dyDescent="0.45">
      <c r="A1456" s="16" t="s">
        <v>8220</v>
      </c>
      <c r="B1456" s="16">
        <v>1</v>
      </c>
      <c r="D1456" s="16" t="str">
        <v>successful</v>
      </c>
      <c r="E1456" s="16">
        <v>21</v>
      </c>
      <c r="G1456" s="16" t="str">
        <v>failed</v>
      </c>
      <c r="H1456" s="16">
        <v>4</v>
      </c>
    </row>
    <row r="1457" spans="1:8" x14ac:dyDescent="0.45">
      <c r="A1457" s="16" t="s">
        <v>8220</v>
      </c>
      <c r="B1457" s="16">
        <v>7</v>
      </c>
      <c r="D1457" s="16" t="str">
        <v>successful</v>
      </c>
      <c r="E1457" s="16">
        <v>93</v>
      </c>
      <c r="G1457" s="16" t="str">
        <v>failed</v>
      </c>
      <c r="H1457" s="16">
        <v>5</v>
      </c>
    </row>
    <row r="1458" spans="1:8" x14ac:dyDescent="0.45">
      <c r="A1458" s="16" t="s">
        <v>8220</v>
      </c>
      <c r="B1458" s="16">
        <v>3</v>
      </c>
      <c r="D1458" s="16" t="str">
        <v>successful</v>
      </c>
      <c r="E1458" s="16">
        <v>11</v>
      </c>
      <c r="G1458" s="16" t="str">
        <v>failed</v>
      </c>
      <c r="H1458" s="16">
        <v>2</v>
      </c>
    </row>
    <row r="1459" spans="1:8" x14ac:dyDescent="0.45">
      <c r="A1459" s="16" t="s">
        <v>8220</v>
      </c>
      <c r="B1459" s="16">
        <v>0</v>
      </c>
      <c r="D1459" s="16" t="str">
        <v>successful</v>
      </c>
      <c r="E1459" s="16">
        <v>21</v>
      </c>
      <c r="G1459" s="16" t="str">
        <v>failed</v>
      </c>
      <c r="H1459" s="16">
        <v>2</v>
      </c>
    </row>
    <row r="1460" spans="1:8" x14ac:dyDescent="0.45">
      <c r="A1460" s="16" t="s">
        <v>8220</v>
      </c>
      <c r="B1460" s="16">
        <v>0</v>
      </c>
      <c r="D1460" s="16" t="str">
        <v>successful</v>
      </c>
      <c r="E1460" s="16">
        <v>54</v>
      </c>
      <c r="G1460" s="16" t="str">
        <v>failed</v>
      </c>
      <c r="H1460" s="16">
        <v>3</v>
      </c>
    </row>
    <row r="1461" spans="1:8" x14ac:dyDescent="0.45">
      <c r="A1461" s="16" t="s">
        <v>8220</v>
      </c>
      <c r="B1461" s="16">
        <v>0</v>
      </c>
      <c r="D1461" s="16" t="str">
        <v>successful</v>
      </c>
      <c r="E1461" s="16">
        <v>31</v>
      </c>
      <c r="G1461" s="16" t="str">
        <v>failed</v>
      </c>
      <c r="H1461" s="16">
        <v>0</v>
      </c>
    </row>
    <row r="1462" spans="1:8" x14ac:dyDescent="0.45">
      <c r="A1462" s="16" t="s">
        <v>8220</v>
      </c>
      <c r="B1462" s="16">
        <v>0</v>
      </c>
      <c r="D1462" s="16" t="str">
        <v>successful</v>
      </c>
      <c r="E1462" s="16">
        <v>132</v>
      </c>
      <c r="G1462" s="16" t="str">
        <v>failed</v>
      </c>
      <c r="H1462" s="16">
        <v>4</v>
      </c>
    </row>
    <row r="1463" spans="1:8" x14ac:dyDescent="0.45">
      <c r="A1463" s="16" t="s">
        <v>8219</v>
      </c>
      <c r="B1463" s="16">
        <v>340</v>
      </c>
      <c r="D1463" s="16" t="str">
        <v>successful</v>
      </c>
      <c r="E1463" s="16">
        <v>3</v>
      </c>
      <c r="G1463" s="16" t="str">
        <v>failed</v>
      </c>
      <c r="H1463" s="16">
        <v>1</v>
      </c>
    </row>
    <row r="1464" spans="1:8" x14ac:dyDescent="0.45">
      <c r="A1464" s="16" t="s">
        <v>8219</v>
      </c>
      <c r="B1464" s="16">
        <v>150</v>
      </c>
      <c r="D1464" s="16" t="str">
        <v>successful</v>
      </c>
      <c r="E1464" s="16">
        <v>6</v>
      </c>
      <c r="G1464" s="16" t="str">
        <v>failed</v>
      </c>
      <c r="H1464" s="16">
        <v>12</v>
      </c>
    </row>
    <row r="1465" spans="1:8" x14ac:dyDescent="0.45">
      <c r="A1465" s="16" t="s">
        <v>8219</v>
      </c>
      <c r="B1465" s="16">
        <v>25</v>
      </c>
      <c r="D1465" s="16" t="str">
        <v>successful</v>
      </c>
      <c r="E1465" s="16">
        <v>10</v>
      </c>
      <c r="G1465" s="16" t="str">
        <v>failed</v>
      </c>
      <c r="H1465" s="16">
        <v>4</v>
      </c>
    </row>
    <row r="1466" spans="1:8" x14ac:dyDescent="0.45">
      <c r="A1466" s="16" t="s">
        <v>8219</v>
      </c>
      <c r="B1466" s="16">
        <v>234</v>
      </c>
      <c r="D1466" s="16" t="str">
        <v>successful</v>
      </c>
      <c r="E1466" s="16">
        <v>147</v>
      </c>
      <c r="G1466" s="16" t="str">
        <v>failed</v>
      </c>
      <c r="H1466" s="16">
        <v>91</v>
      </c>
    </row>
    <row r="1467" spans="1:8" x14ac:dyDescent="0.45">
      <c r="A1467" s="16" t="s">
        <v>8219</v>
      </c>
      <c r="B1467" s="16">
        <v>2602</v>
      </c>
      <c r="D1467" s="16" t="str">
        <v>successful</v>
      </c>
      <c r="E1467" s="16">
        <v>199</v>
      </c>
      <c r="G1467" s="16" t="str">
        <v>failed</v>
      </c>
      <c r="H1467" s="16">
        <v>1</v>
      </c>
    </row>
    <row r="1468" spans="1:8" x14ac:dyDescent="0.45">
      <c r="A1468" s="16" t="s">
        <v>8219</v>
      </c>
      <c r="B1468" s="16">
        <v>248</v>
      </c>
      <c r="D1468" s="16" t="str">
        <v>successful</v>
      </c>
      <c r="E1468" s="16">
        <v>50</v>
      </c>
      <c r="G1468" s="16" t="str">
        <v>failed</v>
      </c>
      <c r="H1468" s="16">
        <v>1</v>
      </c>
    </row>
    <row r="1469" spans="1:8" x14ac:dyDescent="0.45">
      <c r="A1469" s="16" t="s">
        <v>8219</v>
      </c>
      <c r="B1469" s="16">
        <v>600</v>
      </c>
      <c r="D1469" s="16" t="str">
        <v>successful</v>
      </c>
      <c r="E1469" s="16">
        <v>21</v>
      </c>
      <c r="G1469" s="16" t="str">
        <v>failed</v>
      </c>
      <c r="H1469" s="16">
        <v>0</v>
      </c>
    </row>
    <row r="1470" spans="1:8" x14ac:dyDescent="0.45">
      <c r="A1470" s="16" t="s">
        <v>8219</v>
      </c>
      <c r="B1470" s="16">
        <v>293</v>
      </c>
      <c r="D1470" s="16" t="str">
        <v>successful</v>
      </c>
      <c r="E1470" s="16">
        <v>24</v>
      </c>
      <c r="G1470" s="16" t="str">
        <v>failed</v>
      </c>
      <c r="H1470" s="16">
        <v>13</v>
      </c>
    </row>
    <row r="1471" spans="1:8" x14ac:dyDescent="0.45">
      <c r="A1471" s="16" t="s">
        <v>8219</v>
      </c>
      <c r="B1471" s="16">
        <v>321</v>
      </c>
      <c r="D1471" s="16" t="str">
        <v>successful</v>
      </c>
      <c r="E1471" s="16">
        <v>32</v>
      </c>
      <c r="G1471" s="16" t="str">
        <v>failed</v>
      </c>
      <c r="H1471" s="16">
        <v>2</v>
      </c>
    </row>
    <row r="1472" spans="1:8" x14ac:dyDescent="0.45">
      <c r="A1472" s="16" t="s">
        <v>8219</v>
      </c>
      <c r="B1472" s="16">
        <v>81</v>
      </c>
      <c r="D1472" s="16" t="str">
        <v>successful</v>
      </c>
      <c r="E1472" s="16">
        <v>62</v>
      </c>
      <c r="G1472" s="16" t="str">
        <v>failed</v>
      </c>
      <c r="H1472" s="16">
        <v>0</v>
      </c>
    </row>
    <row r="1473" spans="1:8" x14ac:dyDescent="0.45">
      <c r="A1473" s="16" t="s">
        <v>8219</v>
      </c>
      <c r="B1473" s="16">
        <v>343</v>
      </c>
      <c r="D1473" s="16" t="str">
        <v>successful</v>
      </c>
      <c r="E1473" s="16">
        <v>9</v>
      </c>
      <c r="G1473" s="16" t="str">
        <v>failed</v>
      </c>
      <c r="H1473" s="16">
        <v>21</v>
      </c>
    </row>
    <row r="1474" spans="1:8" x14ac:dyDescent="0.45">
      <c r="A1474" s="16" t="s">
        <v>8219</v>
      </c>
      <c r="B1474" s="16">
        <v>336</v>
      </c>
      <c r="D1474" s="16" t="str">
        <v>successful</v>
      </c>
      <c r="E1474" s="16">
        <v>38</v>
      </c>
      <c r="G1474" s="16" t="str">
        <v>failed</v>
      </c>
      <c r="H1474" s="16">
        <v>9</v>
      </c>
    </row>
    <row r="1475" spans="1:8" x14ac:dyDescent="0.45">
      <c r="A1475" s="16" t="s">
        <v>8219</v>
      </c>
      <c r="B1475" s="16">
        <v>47</v>
      </c>
      <c r="D1475" s="16" t="str">
        <v>successful</v>
      </c>
      <c r="E1475" s="16">
        <v>54</v>
      </c>
      <c r="G1475" s="16" t="str">
        <v>failed</v>
      </c>
      <c r="H1475" s="16">
        <v>6</v>
      </c>
    </row>
    <row r="1476" spans="1:8" x14ac:dyDescent="0.45">
      <c r="A1476" s="16" t="s">
        <v>8219</v>
      </c>
      <c r="B1476" s="16">
        <v>76</v>
      </c>
      <c r="D1476" s="16" t="str">
        <v>successful</v>
      </c>
      <c r="E1476" s="16">
        <v>37</v>
      </c>
      <c r="G1476" s="16" t="str">
        <v>failed</v>
      </c>
      <c r="H1476" s="16">
        <v>4</v>
      </c>
    </row>
    <row r="1477" spans="1:8" x14ac:dyDescent="0.45">
      <c r="A1477" s="16" t="s">
        <v>8219</v>
      </c>
      <c r="B1477" s="16">
        <v>441</v>
      </c>
      <c r="D1477" s="16" t="str">
        <v>successful</v>
      </c>
      <c r="E1477" s="16">
        <v>39</v>
      </c>
      <c r="G1477" s="16" t="str">
        <v>failed</v>
      </c>
      <c r="H1477" s="16">
        <v>7</v>
      </c>
    </row>
    <row r="1478" spans="1:8" x14ac:dyDescent="0.45">
      <c r="A1478" s="16" t="s">
        <v>8219</v>
      </c>
      <c r="B1478" s="16">
        <v>916</v>
      </c>
      <c r="D1478" s="16" t="str">
        <v>successful</v>
      </c>
      <c r="E1478" s="16">
        <v>34</v>
      </c>
      <c r="G1478" s="16" t="str">
        <v>failed</v>
      </c>
      <c r="H1478" s="16">
        <v>5</v>
      </c>
    </row>
    <row r="1479" spans="1:8" x14ac:dyDescent="0.45">
      <c r="A1479" s="16" t="s">
        <v>8219</v>
      </c>
      <c r="B1479" s="16">
        <v>369</v>
      </c>
      <c r="D1479" s="16" t="str">
        <v>successful</v>
      </c>
      <c r="E1479" s="16">
        <v>55</v>
      </c>
      <c r="G1479" s="16" t="str">
        <v>failed</v>
      </c>
      <c r="H1479" s="16">
        <v>0</v>
      </c>
    </row>
    <row r="1480" spans="1:8" x14ac:dyDescent="0.45">
      <c r="A1480" s="16" t="s">
        <v>8219</v>
      </c>
      <c r="B1480" s="16">
        <v>20242</v>
      </c>
      <c r="D1480" s="16" t="str">
        <v>successful</v>
      </c>
      <c r="E1480" s="16">
        <v>32</v>
      </c>
      <c r="G1480" s="16" t="str">
        <v>failed</v>
      </c>
      <c r="H1480" s="16">
        <v>3</v>
      </c>
    </row>
    <row r="1481" spans="1:8" x14ac:dyDescent="0.45">
      <c r="A1481" s="16" t="s">
        <v>8219</v>
      </c>
      <c r="B1481" s="16">
        <v>71</v>
      </c>
      <c r="D1481" s="16" t="str">
        <v>successful</v>
      </c>
      <c r="E1481" s="16">
        <v>25</v>
      </c>
      <c r="G1481" s="16" t="str">
        <v>failed</v>
      </c>
      <c r="H1481" s="16">
        <v>9</v>
      </c>
    </row>
    <row r="1482" spans="1:8" x14ac:dyDescent="0.45">
      <c r="A1482" s="16" t="s">
        <v>8219</v>
      </c>
      <c r="B1482" s="16">
        <v>635</v>
      </c>
      <c r="D1482" s="16" t="str">
        <v>successful</v>
      </c>
      <c r="E1482" s="16">
        <v>33</v>
      </c>
      <c r="G1482" s="16" t="str">
        <v>failed</v>
      </c>
      <c r="H1482" s="16">
        <v>6</v>
      </c>
    </row>
    <row r="1483" spans="1:8" x14ac:dyDescent="0.45">
      <c r="A1483" s="16" t="s">
        <v>8221</v>
      </c>
      <c r="B1483" s="16">
        <v>6</v>
      </c>
      <c r="D1483" s="16" t="str">
        <v>successful</v>
      </c>
      <c r="E1483" s="16">
        <v>108</v>
      </c>
      <c r="G1483" s="16" t="str">
        <v>failed</v>
      </c>
      <c r="H1483" s="16">
        <v>4</v>
      </c>
    </row>
    <row r="1484" spans="1:8" x14ac:dyDescent="0.45">
      <c r="A1484" s="16" t="s">
        <v>8221</v>
      </c>
      <c r="B1484" s="16">
        <v>1</v>
      </c>
      <c r="D1484" s="16" t="str">
        <v>successful</v>
      </c>
      <c r="E1484" s="16">
        <v>20</v>
      </c>
      <c r="G1484" s="16" t="str">
        <v>failed</v>
      </c>
      <c r="H1484" s="16">
        <v>1</v>
      </c>
    </row>
    <row r="1485" spans="1:8" x14ac:dyDescent="0.45">
      <c r="A1485" s="16" t="s">
        <v>8221</v>
      </c>
      <c r="B1485" s="16">
        <v>2</v>
      </c>
      <c r="D1485" s="16" t="str">
        <v>successful</v>
      </c>
      <c r="E1485" s="16">
        <v>98</v>
      </c>
      <c r="G1485" s="16" t="str">
        <v>failed</v>
      </c>
      <c r="H1485" s="16">
        <v>17</v>
      </c>
    </row>
    <row r="1486" spans="1:8" x14ac:dyDescent="0.45">
      <c r="A1486" s="16" t="s">
        <v>8221</v>
      </c>
      <c r="B1486" s="16">
        <v>0</v>
      </c>
      <c r="D1486" s="16" t="str">
        <v>successful</v>
      </c>
      <c r="E1486" s="16">
        <v>196</v>
      </c>
      <c r="G1486" s="16" t="str">
        <v>failed</v>
      </c>
      <c r="H1486" s="16">
        <v>1</v>
      </c>
    </row>
    <row r="1487" spans="1:8" x14ac:dyDescent="0.45">
      <c r="A1487" s="16" t="s">
        <v>8221</v>
      </c>
      <c r="B1487" s="16">
        <v>3</v>
      </c>
      <c r="D1487" s="16" t="str">
        <v>successful</v>
      </c>
      <c r="E1487" s="16">
        <v>39</v>
      </c>
      <c r="G1487" s="16" t="str">
        <v>failed</v>
      </c>
      <c r="H1487" s="16">
        <v>13</v>
      </c>
    </row>
    <row r="1488" spans="1:8" x14ac:dyDescent="0.45">
      <c r="A1488" s="16" t="s">
        <v>8221</v>
      </c>
      <c r="B1488" s="16">
        <v>3</v>
      </c>
      <c r="D1488" s="16" t="str">
        <v>successful</v>
      </c>
      <c r="E1488" s="16">
        <v>128</v>
      </c>
      <c r="G1488" s="16" t="str">
        <v>failed</v>
      </c>
      <c r="H1488" s="16">
        <v>6</v>
      </c>
    </row>
    <row r="1489" spans="1:8" x14ac:dyDescent="0.45">
      <c r="A1489" s="16" t="s">
        <v>8221</v>
      </c>
      <c r="B1489" s="16">
        <v>0</v>
      </c>
      <c r="D1489" s="16" t="str">
        <v>successful</v>
      </c>
      <c r="E1489" s="16">
        <v>71</v>
      </c>
      <c r="G1489" s="16" t="str">
        <v>failed</v>
      </c>
      <c r="H1489" s="16">
        <v>0</v>
      </c>
    </row>
    <row r="1490" spans="1:8" x14ac:dyDescent="0.45">
      <c r="A1490" s="16" t="s">
        <v>8221</v>
      </c>
      <c r="B1490" s="16">
        <v>6</v>
      </c>
      <c r="D1490" s="16" t="str">
        <v>successful</v>
      </c>
      <c r="E1490" s="16">
        <v>47</v>
      </c>
      <c r="G1490" s="16" t="str">
        <v>failed</v>
      </c>
      <c r="H1490" s="16">
        <v>2</v>
      </c>
    </row>
    <row r="1491" spans="1:8" x14ac:dyDescent="0.45">
      <c r="A1491" s="16" t="s">
        <v>8221</v>
      </c>
      <c r="B1491" s="16">
        <v>0</v>
      </c>
      <c r="D1491" s="16" t="str">
        <v>successful</v>
      </c>
      <c r="E1491" s="16">
        <v>17</v>
      </c>
      <c r="G1491" s="16" t="str">
        <v>failed</v>
      </c>
      <c r="H1491" s="16">
        <v>2</v>
      </c>
    </row>
    <row r="1492" spans="1:8" x14ac:dyDescent="0.45">
      <c r="A1492" s="16" t="s">
        <v>8221</v>
      </c>
      <c r="B1492" s="16">
        <v>19</v>
      </c>
      <c r="D1492" s="16" t="str">
        <v>successful</v>
      </c>
      <c r="E1492" s="16">
        <v>91</v>
      </c>
      <c r="G1492" s="16" t="str">
        <v>failed</v>
      </c>
      <c r="H1492" s="16">
        <v>21</v>
      </c>
    </row>
    <row r="1493" spans="1:8" x14ac:dyDescent="0.45">
      <c r="A1493" s="16" t="s">
        <v>8221</v>
      </c>
      <c r="B1493" s="16">
        <v>1</v>
      </c>
      <c r="D1493" s="16" t="str">
        <v>successful</v>
      </c>
      <c r="E1493" s="16">
        <v>43</v>
      </c>
      <c r="G1493" s="16" t="str">
        <v>failed</v>
      </c>
      <c r="H1493" s="16">
        <v>13</v>
      </c>
    </row>
    <row r="1494" spans="1:8" x14ac:dyDescent="0.45">
      <c r="A1494" s="16" t="s">
        <v>8221</v>
      </c>
      <c r="B1494" s="16">
        <v>2</v>
      </c>
      <c r="D1494" s="16" t="str">
        <v>successful</v>
      </c>
      <c r="E1494" s="16">
        <v>17</v>
      </c>
      <c r="G1494" s="16" t="str">
        <v>failed</v>
      </c>
      <c r="H1494" s="16">
        <v>0</v>
      </c>
    </row>
    <row r="1495" spans="1:8" x14ac:dyDescent="0.45">
      <c r="A1495" s="16" t="s">
        <v>8221</v>
      </c>
      <c r="B1495" s="16">
        <v>0</v>
      </c>
      <c r="D1495" s="16" t="str">
        <v>successful</v>
      </c>
      <c r="E1495" s="16">
        <v>33</v>
      </c>
      <c r="G1495" s="16" t="str">
        <v>failed</v>
      </c>
      <c r="H1495" s="16">
        <v>6</v>
      </c>
    </row>
    <row r="1496" spans="1:8" x14ac:dyDescent="0.45">
      <c r="A1496" s="16" t="s">
        <v>8221</v>
      </c>
      <c r="B1496" s="16">
        <v>11</v>
      </c>
      <c r="D1496" s="16" t="str">
        <v>successful</v>
      </c>
      <c r="E1496" s="16">
        <v>87</v>
      </c>
      <c r="G1496" s="16" t="str">
        <v>failed</v>
      </c>
      <c r="H1496" s="16">
        <v>0</v>
      </c>
    </row>
    <row r="1497" spans="1:8" x14ac:dyDescent="0.45">
      <c r="A1497" s="16" t="s">
        <v>8221</v>
      </c>
      <c r="B1497" s="16">
        <v>0</v>
      </c>
      <c r="D1497" s="16" t="str">
        <v>successful</v>
      </c>
      <c r="E1497" s="16">
        <v>113</v>
      </c>
      <c r="G1497" s="16" t="str">
        <v>failed</v>
      </c>
      <c r="H1497" s="16">
        <v>1</v>
      </c>
    </row>
    <row r="1498" spans="1:8" x14ac:dyDescent="0.45">
      <c r="A1498" s="16" t="s">
        <v>8221</v>
      </c>
      <c r="B1498" s="16">
        <v>0</v>
      </c>
      <c r="D1498" s="16" t="str">
        <v>successful</v>
      </c>
      <c r="E1498" s="16">
        <v>14</v>
      </c>
      <c r="G1498" s="16" t="str">
        <v>failed</v>
      </c>
      <c r="H1498" s="16">
        <v>0</v>
      </c>
    </row>
    <row r="1499" spans="1:8" x14ac:dyDescent="0.45">
      <c r="A1499" s="16" t="s">
        <v>8221</v>
      </c>
      <c r="B1499" s="16">
        <v>1</v>
      </c>
      <c r="D1499" s="16" t="str">
        <v>successful</v>
      </c>
      <c r="E1499" s="16">
        <v>30</v>
      </c>
      <c r="G1499" s="16" t="str">
        <v>failed</v>
      </c>
      <c r="H1499" s="16">
        <v>12</v>
      </c>
    </row>
    <row r="1500" spans="1:8" x14ac:dyDescent="0.45">
      <c r="A1500" s="16" t="s">
        <v>8221</v>
      </c>
      <c r="B1500" s="16">
        <v>3</v>
      </c>
      <c r="D1500" s="16" t="str">
        <v>successful</v>
      </c>
      <c r="E1500" s="16">
        <v>16</v>
      </c>
      <c r="G1500" s="16" t="str">
        <v>failed</v>
      </c>
      <c r="H1500" s="16">
        <v>2</v>
      </c>
    </row>
    <row r="1501" spans="1:8" x14ac:dyDescent="0.45">
      <c r="A1501" s="16" t="s">
        <v>8221</v>
      </c>
      <c r="B1501" s="16">
        <v>1</v>
      </c>
      <c r="D1501" s="16" t="str">
        <v>successful</v>
      </c>
      <c r="E1501" s="16">
        <v>46</v>
      </c>
      <c r="G1501" s="16" t="str">
        <v>failed</v>
      </c>
      <c r="H1501" s="16">
        <v>6</v>
      </c>
    </row>
    <row r="1502" spans="1:8" x14ac:dyDescent="0.45">
      <c r="A1502" s="16" t="s">
        <v>8221</v>
      </c>
      <c r="B1502" s="16">
        <v>15</v>
      </c>
      <c r="D1502" s="16" t="str">
        <v>successful</v>
      </c>
      <c r="E1502" s="16">
        <v>24</v>
      </c>
      <c r="G1502" s="16" t="str">
        <v>failed</v>
      </c>
      <c r="H1502" s="16">
        <v>1</v>
      </c>
    </row>
    <row r="1503" spans="1:8" x14ac:dyDescent="0.45">
      <c r="A1503" s="16" t="s">
        <v>8219</v>
      </c>
      <c r="B1503" s="16">
        <v>885</v>
      </c>
      <c r="D1503" s="16" t="str">
        <v>successful</v>
      </c>
      <c r="E1503" s="16">
        <v>97</v>
      </c>
      <c r="G1503" s="16" t="str">
        <v>failed</v>
      </c>
      <c r="H1503" s="16">
        <v>1</v>
      </c>
    </row>
    <row r="1504" spans="1:8" x14ac:dyDescent="0.45">
      <c r="A1504" s="16" t="s">
        <v>8219</v>
      </c>
      <c r="B1504" s="16">
        <v>329</v>
      </c>
      <c r="D1504" s="16" t="str">
        <v>successful</v>
      </c>
      <c r="E1504" s="16">
        <v>59</v>
      </c>
      <c r="G1504" s="16" t="str">
        <v>failed</v>
      </c>
      <c r="H1504" s="16">
        <v>5</v>
      </c>
    </row>
    <row r="1505" spans="1:8" x14ac:dyDescent="0.45">
      <c r="A1505" s="16" t="s">
        <v>8219</v>
      </c>
      <c r="B1505" s="16">
        <v>71</v>
      </c>
      <c r="D1505" s="16" t="str">
        <v>successful</v>
      </c>
      <c r="E1505" s="16">
        <v>1095</v>
      </c>
      <c r="G1505" s="16" t="str">
        <v>failed</v>
      </c>
      <c r="H1505" s="16">
        <v>0</v>
      </c>
    </row>
    <row r="1506" spans="1:8" x14ac:dyDescent="0.45">
      <c r="A1506" s="16" t="s">
        <v>8219</v>
      </c>
      <c r="B1506" s="16">
        <v>269</v>
      </c>
      <c r="D1506" s="16" t="str">
        <v>successful</v>
      </c>
      <c r="E1506" s="16">
        <v>218</v>
      </c>
      <c r="G1506" s="16" t="str">
        <v>failed</v>
      </c>
      <c r="H1506" s="16">
        <v>3</v>
      </c>
    </row>
    <row r="1507" spans="1:8" x14ac:dyDescent="0.45">
      <c r="A1507" s="16" t="s">
        <v>8219</v>
      </c>
      <c r="B1507" s="16">
        <v>345</v>
      </c>
      <c r="D1507" s="16" t="str">
        <v>successful</v>
      </c>
      <c r="E1507" s="16">
        <v>111</v>
      </c>
      <c r="G1507" s="16" t="str">
        <v>failed</v>
      </c>
      <c r="H1507" s="16">
        <v>8</v>
      </c>
    </row>
    <row r="1508" spans="1:8" x14ac:dyDescent="0.45">
      <c r="A1508" s="16" t="s">
        <v>8219</v>
      </c>
      <c r="B1508" s="16">
        <v>43</v>
      </c>
      <c r="D1508" s="16" t="str">
        <v>successful</v>
      </c>
      <c r="E1508" s="16">
        <v>56</v>
      </c>
      <c r="G1508" s="16" t="str">
        <v>failed</v>
      </c>
      <c r="H1508" s="16">
        <v>3</v>
      </c>
    </row>
    <row r="1509" spans="1:8" x14ac:dyDescent="0.45">
      <c r="A1509" s="16" t="s">
        <v>8219</v>
      </c>
      <c r="B1509" s="16">
        <v>33</v>
      </c>
      <c r="D1509" s="16" t="str">
        <v>successful</v>
      </c>
      <c r="E1509" s="16">
        <v>265</v>
      </c>
      <c r="G1509" s="16" t="str">
        <v>failed</v>
      </c>
      <c r="H1509" s="16">
        <v>8</v>
      </c>
    </row>
    <row r="1510" spans="1:8" x14ac:dyDescent="0.45">
      <c r="A1510" s="16" t="s">
        <v>8219</v>
      </c>
      <c r="B1510" s="16">
        <v>211</v>
      </c>
      <c r="D1510" s="16" t="str">
        <v>successful</v>
      </c>
      <c r="E1510" s="16">
        <v>28</v>
      </c>
      <c r="G1510" s="16" t="str">
        <v>failed</v>
      </c>
      <c r="H1510" s="16">
        <v>1</v>
      </c>
    </row>
    <row r="1511" spans="1:8" x14ac:dyDescent="0.45">
      <c r="A1511" s="16" t="s">
        <v>8219</v>
      </c>
      <c r="B1511" s="16">
        <v>196</v>
      </c>
      <c r="D1511" s="16" t="str">
        <v>successful</v>
      </c>
      <c r="E1511" s="16">
        <v>364</v>
      </c>
      <c r="G1511" s="16" t="str">
        <v>failed</v>
      </c>
      <c r="H1511" s="16">
        <v>4</v>
      </c>
    </row>
    <row r="1512" spans="1:8" x14ac:dyDescent="0.45">
      <c r="A1512" s="16" t="s">
        <v>8219</v>
      </c>
      <c r="B1512" s="16">
        <v>405</v>
      </c>
      <c r="D1512" s="16" t="str">
        <v>successful</v>
      </c>
      <c r="E1512" s="16">
        <v>27</v>
      </c>
      <c r="G1512" s="16" t="str">
        <v>failed</v>
      </c>
      <c r="H1512" s="16">
        <v>8</v>
      </c>
    </row>
    <row r="1513" spans="1:8" x14ac:dyDescent="0.45">
      <c r="A1513" s="16" t="s">
        <v>8219</v>
      </c>
      <c r="B1513" s="16">
        <v>206</v>
      </c>
      <c r="D1513" s="16" t="str">
        <v>successful</v>
      </c>
      <c r="E1513" s="16">
        <v>93</v>
      </c>
      <c r="G1513" s="16" t="str">
        <v>failed</v>
      </c>
      <c r="H1513" s="16">
        <v>1</v>
      </c>
    </row>
    <row r="1514" spans="1:8" x14ac:dyDescent="0.45">
      <c r="A1514" s="16" t="s">
        <v>8219</v>
      </c>
      <c r="B1514" s="16">
        <v>335</v>
      </c>
      <c r="D1514" s="16" t="str">
        <v>successful</v>
      </c>
      <c r="E1514" s="16">
        <v>64</v>
      </c>
      <c r="G1514" s="16" t="str">
        <v>failed</v>
      </c>
      <c r="H1514" s="16">
        <v>5</v>
      </c>
    </row>
    <row r="1515" spans="1:8" x14ac:dyDescent="0.45">
      <c r="A1515" s="16" t="s">
        <v>8219</v>
      </c>
      <c r="B1515" s="16">
        <v>215</v>
      </c>
      <c r="D1515" s="16" t="str">
        <v>successful</v>
      </c>
      <c r="E1515" s="16">
        <v>22</v>
      </c>
      <c r="G1515" s="16" t="str">
        <v>failed</v>
      </c>
      <c r="H1515" s="16">
        <v>0</v>
      </c>
    </row>
    <row r="1516" spans="1:8" x14ac:dyDescent="0.45">
      <c r="A1516" s="16" t="s">
        <v>8219</v>
      </c>
      <c r="B1516" s="16">
        <v>176</v>
      </c>
      <c r="D1516" s="16" t="str">
        <v>successful</v>
      </c>
      <c r="E1516" s="16">
        <v>59</v>
      </c>
      <c r="G1516" s="16" t="str">
        <v>failed</v>
      </c>
      <c r="H1516" s="16">
        <v>0</v>
      </c>
    </row>
    <row r="1517" spans="1:8" x14ac:dyDescent="0.45">
      <c r="A1517" s="16" t="s">
        <v>8219</v>
      </c>
      <c r="B1517" s="16">
        <v>555</v>
      </c>
      <c r="D1517" s="16" t="str">
        <v>successful</v>
      </c>
      <c r="E1517" s="16">
        <v>249</v>
      </c>
      <c r="G1517" s="16" t="str">
        <v>failed</v>
      </c>
      <c r="H1517" s="16">
        <v>1</v>
      </c>
    </row>
    <row r="1518" spans="1:8" x14ac:dyDescent="0.45">
      <c r="A1518" s="16" t="s">
        <v>8219</v>
      </c>
      <c r="B1518" s="16">
        <v>116</v>
      </c>
      <c r="D1518" s="16" t="str">
        <v>successful</v>
      </c>
      <c r="E1518" s="16">
        <v>392</v>
      </c>
      <c r="G1518" s="16" t="str">
        <v>failed</v>
      </c>
      <c r="H1518" s="16">
        <v>0</v>
      </c>
    </row>
    <row r="1519" spans="1:8" x14ac:dyDescent="0.45">
      <c r="A1519" s="16" t="s">
        <v>8219</v>
      </c>
      <c r="B1519" s="16">
        <v>615</v>
      </c>
      <c r="D1519" s="16" t="str">
        <v>successful</v>
      </c>
      <c r="E1519" s="16">
        <v>115</v>
      </c>
      <c r="G1519" s="16" t="str">
        <v>failed</v>
      </c>
      <c r="H1519" s="16">
        <v>0</v>
      </c>
    </row>
    <row r="1520" spans="1:8" x14ac:dyDescent="0.45">
      <c r="A1520" s="16" t="s">
        <v>8219</v>
      </c>
      <c r="B1520" s="16">
        <v>236</v>
      </c>
      <c r="D1520" s="16" t="str">
        <v>successful</v>
      </c>
      <c r="E1520" s="16">
        <v>433</v>
      </c>
      <c r="G1520" s="16" t="str">
        <v>failed</v>
      </c>
      <c r="H1520" s="16">
        <v>6</v>
      </c>
    </row>
    <row r="1521" spans="1:8" x14ac:dyDescent="0.45">
      <c r="A1521" s="16" t="s">
        <v>8219</v>
      </c>
      <c r="B1521" s="16">
        <v>145</v>
      </c>
      <c r="D1521" s="16" t="str">
        <v>successful</v>
      </c>
      <c r="E1521" s="16">
        <v>20</v>
      </c>
      <c r="G1521" s="16" t="str">
        <v>failed</v>
      </c>
      <c r="H1521" s="16">
        <v>6</v>
      </c>
    </row>
    <row r="1522" spans="1:8" x14ac:dyDescent="0.45">
      <c r="A1522" s="16" t="s">
        <v>8219</v>
      </c>
      <c r="B1522" s="16">
        <v>167</v>
      </c>
      <c r="D1522" s="16" t="str">
        <v>successful</v>
      </c>
      <c r="E1522" s="16">
        <v>8</v>
      </c>
      <c r="G1522" s="16" t="str">
        <v>failed</v>
      </c>
      <c r="H1522" s="16">
        <v>14</v>
      </c>
    </row>
    <row r="1523" spans="1:8" x14ac:dyDescent="0.45">
      <c r="A1523" s="16" t="s">
        <v>8219</v>
      </c>
      <c r="B1523" s="16">
        <v>235</v>
      </c>
      <c r="D1523" s="16" t="str">
        <v>successful</v>
      </c>
      <c r="E1523" s="16">
        <v>175</v>
      </c>
      <c r="G1523" s="16" t="str">
        <v>failed</v>
      </c>
      <c r="H1523" s="16">
        <v>6</v>
      </c>
    </row>
    <row r="1524" spans="1:8" x14ac:dyDescent="0.45">
      <c r="A1524" s="16" t="s">
        <v>8219</v>
      </c>
      <c r="B1524" s="16">
        <v>452</v>
      </c>
      <c r="D1524" s="16" t="str">
        <v>successful</v>
      </c>
      <c r="E1524" s="16">
        <v>104</v>
      </c>
      <c r="G1524" s="16" t="str">
        <v>failed</v>
      </c>
      <c r="H1524" s="16">
        <v>33</v>
      </c>
    </row>
    <row r="1525" spans="1:8" x14ac:dyDescent="0.45">
      <c r="A1525" s="16" t="s">
        <v>8219</v>
      </c>
      <c r="B1525" s="16">
        <v>241</v>
      </c>
      <c r="D1525" s="16" t="str">
        <v>successful</v>
      </c>
      <c r="E1525" s="16">
        <v>17</v>
      </c>
      <c r="G1525" s="16" t="str">
        <v>failed</v>
      </c>
      <c r="H1525" s="16">
        <v>4</v>
      </c>
    </row>
    <row r="1526" spans="1:8" x14ac:dyDescent="0.45">
      <c r="A1526" s="16" t="s">
        <v>8219</v>
      </c>
      <c r="B1526" s="16">
        <v>28</v>
      </c>
      <c r="D1526" s="16" t="str">
        <v>successful</v>
      </c>
      <c r="E1526" s="16">
        <v>277</v>
      </c>
      <c r="G1526" s="16" t="str">
        <v>failed</v>
      </c>
      <c r="H1526" s="16">
        <v>1</v>
      </c>
    </row>
    <row r="1527" spans="1:8" x14ac:dyDescent="0.45">
      <c r="A1527" s="16" t="s">
        <v>8219</v>
      </c>
      <c r="B1527" s="16">
        <v>140</v>
      </c>
      <c r="D1527" s="16" t="str">
        <v>successful</v>
      </c>
      <c r="E1527" s="16">
        <v>118</v>
      </c>
      <c r="G1527" s="16" t="str">
        <v>failed</v>
      </c>
      <c r="H1527" s="16">
        <v>0</v>
      </c>
    </row>
    <row r="1528" spans="1:8" x14ac:dyDescent="0.45">
      <c r="A1528" s="16" t="s">
        <v>8219</v>
      </c>
      <c r="B1528" s="16">
        <v>280</v>
      </c>
      <c r="D1528" s="16" t="str">
        <v>successful</v>
      </c>
      <c r="E1528" s="16">
        <v>97</v>
      </c>
      <c r="G1528" s="16" t="str">
        <v>failed</v>
      </c>
      <c r="H1528" s="16">
        <v>6</v>
      </c>
    </row>
    <row r="1529" spans="1:8" x14ac:dyDescent="0.45">
      <c r="A1529" s="16" t="s">
        <v>8219</v>
      </c>
      <c r="B1529" s="16">
        <v>70</v>
      </c>
      <c r="D1529" s="16" t="str">
        <v>successful</v>
      </c>
      <c r="E1529" s="16">
        <v>20</v>
      </c>
      <c r="G1529" s="16" t="str">
        <v>failed</v>
      </c>
      <c r="H1529" s="16">
        <v>6</v>
      </c>
    </row>
    <row r="1530" spans="1:8" x14ac:dyDescent="0.45">
      <c r="A1530" s="16" t="s">
        <v>8219</v>
      </c>
      <c r="B1530" s="16">
        <v>160</v>
      </c>
      <c r="D1530" s="16" t="str">
        <v>successful</v>
      </c>
      <c r="E1530" s="16">
        <v>26</v>
      </c>
      <c r="G1530" s="16" t="str">
        <v>failed</v>
      </c>
      <c r="H1530" s="16">
        <v>1</v>
      </c>
    </row>
    <row r="1531" spans="1:8" x14ac:dyDescent="0.45">
      <c r="A1531" s="16" t="s">
        <v>8219</v>
      </c>
      <c r="B1531" s="16">
        <v>141</v>
      </c>
      <c r="D1531" s="16" t="str">
        <v>successful</v>
      </c>
      <c r="E1531" s="16">
        <v>128</v>
      </c>
      <c r="G1531" s="16" t="str">
        <v>failed</v>
      </c>
      <c r="H1531" s="16">
        <v>3</v>
      </c>
    </row>
    <row r="1532" spans="1:8" x14ac:dyDescent="0.45">
      <c r="A1532" s="16" t="s">
        <v>8219</v>
      </c>
      <c r="B1532" s="16">
        <v>874</v>
      </c>
      <c r="D1532" s="16" t="str">
        <v>successful</v>
      </c>
      <c r="E1532" s="16">
        <v>15</v>
      </c>
    </row>
    <row r="1533" spans="1:8" x14ac:dyDescent="0.45">
      <c r="A1533" s="16" t="s">
        <v>8219</v>
      </c>
      <c r="B1533" s="16">
        <v>73</v>
      </c>
      <c r="D1533" s="16" t="str">
        <v>successful</v>
      </c>
      <c r="E1533" s="16">
        <v>25</v>
      </c>
    </row>
    <row r="1534" spans="1:8" x14ac:dyDescent="0.45">
      <c r="A1534" s="16" t="s">
        <v>8219</v>
      </c>
      <c r="B1534" s="16">
        <v>294</v>
      </c>
      <c r="D1534" s="16" t="str">
        <v>successful</v>
      </c>
      <c r="E1534" s="16">
        <v>55</v>
      </c>
    </row>
    <row r="1535" spans="1:8" x14ac:dyDescent="0.45">
      <c r="A1535" s="16" t="s">
        <v>8219</v>
      </c>
      <c r="B1535" s="16">
        <v>740</v>
      </c>
      <c r="D1535" s="16" t="str">
        <v>successful</v>
      </c>
      <c r="E1535" s="16">
        <v>107</v>
      </c>
    </row>
    <row r="1536" spans="1:8" x14ac:dyDescent="0.45">
      <c r="A1536" s="16" t="s">
        <v>8219</v>
      </c>
      <c r="B1536" s="16">
        <v>369</v>
      </c>
      <c r="D1536" s="16" t="str">
        <v>successful</v>
      </c>
      <c r="E1536" s="16">
        <v>557</v>
      </c>
    </row>
    <row r="1537" spans="1:5" x14ac:dyDescent="0.45">
      <c r="A1537" s="16" t="s">
        <v>8219</v>
      </c>
      <c r="B1537" s="16">
        <v>110</v>
      </c>
      <c r="D1537" s="16" t="str">
        <v>successful</v>
      </c>
      <c r="E1537" s="16">
        <v>40</v>
      </c>
    </row>
    <row r="1538" spans="1:5" x14ac:dyDescent="0.45">
      <c r="A1538" s="16" t="s">
        <v>8219</v>
      </c>
      <c r="B1538" s="16">
        <v>455</v>
      </c>
      <c r="D1538" s="16" t="str">
        <v>successful</v>
      </c>
      <c r="E1538" s="16">
        <v>36</v>
      </c>
    </row>
    <row r="1539" spans="1:5" x14ac:dyDescent="0.45">
      <c r="A1539" s="16" t="s">
        <v>8219</v>
      </c>
      <c r="B1539" s="16">
        <v>224</v>
      </c>
      <c r="D1539" s="16" t="str">
        <v>successful</v>
      </c>
      <c r="E1539" s="16">
        <v>159</v>
      </c>
    </row>
    <row r="1540" spans="1:5" x14ac:dyDescent="0.45">
      <c r="A1540" s="16" t="s">
        <v>8219</v>
      </c>
      <c r="B1540" s="16">
        <v>46</v>
      </c>
      <c r="D1540" s="16" t="str">
        <v>successful</v>
      </c>
      <c r="E1540" s="16">
        <v>41</v>
      </c>
    </row>
    <row r="1541" spans="1:5" x14ac:dyDescent="0.45">
      <c r="A1541" s="16" t="s">
        <v>8219</v>
      </c>
      <c r="B1541" s="16">
        <v>284</v>
      </c>
      <c r="D1541" s="16" t="str">
        <v>successful</v>
      </c>
      <c r="E1541" s="16">
        <v>226</v>
      </c>
    </row>
    <row r="1542" spans="1:5" x14ac:dyDescent="0.45">
      <c r="A1542" s="16" t="s">
        <v>8219</v>
      </c>
      <c r="B1542" s="16">
        <v>98</v>
      </c>
      <c r="D1542" s="16" t="str">
        <v>successful</v>
      </c>
      <c r="E1542" s="16">
        <v>30</v>
      </c>
    </row>
    <row r="1543" spans="1:5" x14ac:dyDescent="0.45">
      <c r="A1543" s="16" t="s">
        <v>8221</v>
      </c>
      <c r="B1543" s="16">
        <v>2</v>
      </c>
      <c r="D1543" s="16" t="str">
        <v>successful</v>
      </c>
      <c r="E1543" s="16">
        <v>103</v>
      </c>
    </row>
    <row r="1544" spans="1:5" x14ac:dyDescent="0.45">
      <c r="A1544" s="16" t="s">
        <v>8221</v>
      </c>
      <c r="B1544" s="16">
        <v>1</v>
      </c>
      <c r="D1544" s="16" t="str">
        <v>successful</v>
      </c>
      <c r="E1544" s="16">
        <v>62</v>
      </c>
    </row>
    <row r="1545" spans="1:5" x14ac:dyDescent="0.45">
      <c r="A1545" s="16" t="s">
        <v>8221</v>
      </c>
      <c r="B1545" s="16">
        <v>1</v>
      </c>
      <c r="D1545" s="16" t="str">
        <v>successful</v>
      </c>
      <c r="E1545" s="16">
        <v>6</v>
      </c>
    </row>
    <row r="1546" spans="1:5" x14ac:dyDescent="0.45">
      <c r="A1546" s="16" t="s">
        <v>8221</v>
      </c>
      <c r="B1546" s="16">
        <v>0</v>
      </c>
      <c r="D1546" s="16" t="str">
        <v>successful</v>
      </c>
      <c r="E1546" s="16">
        <v>182</v>
      </c>
    </row>
    <row r="1547" spans="1:5" x14ac:dyDescent="0.45">
      <c r="A1547" s="16" t="s">
        <v>8221</v>
      </c>
      <c r="B1547" s="16">
        <v>1</v>
      </c>
      <c r="D1547" s="16" t="str">
        <v>successful</v>
      </c>
      <c r="E1547" s="16">
        <v>145</v>
      </c>
    </row>
    <row r="1548" spans="1:5" x14ac:dyDescent="0.45">
      <c r="A1548" s="16" t="s">
        <v>8221</v>
      </c>
      <c r="B1548" s="16">
        <v>11</v>
      </c>
      <c r="D1548" s="16" t="str">
        <v>successful</v>
      </c>
      <c r="E1548" s="16">
        <v>25</v>
      </c>
    </row>
    <row r="1549" spans="1:5" x14ac:dyDescent="0.45">
      <c r="A1549" s="16" t="s">
        <v>8221</v>
      </c>
      <c r="B1549" s="16">
        <v>0</v>
      </c>
      <c r="D1549" s="16" t="str">
        <v>successful</v>
      </c>
      <c r="E1549" s="16">
        <v>320</v>
      </c>
    </row>
    <row r="1550" spans="1:5" x14ac:dyDescent="0.45">
      <c r="A1550" s="16" t="s">
        <v>8221</v>
      </c>
      <c r="B1550" s="16">
        <v>1</v>
      </c>
      <c r="D1550" s="16" t="str">
        <v>successful</v>
      </c>
      <c r="E1550" s="16">
        <v>99</v>
      </c>
    </row>
    <row r="1551" spans="1:5" x14ac:dyDescent="0.45">
      <c r="A1551" s="16" t="s">
        <v>8221</v>
      </c>
      <c r="B1551" s="16">
        <v>6</v>
      </c>
      <c r="D1551" s="16" t="str">
        <v>successful</v>
      </c>
      <c r="E1551" s="16">
        <v>348</v>
      </c>
    </row>
    <row r="1552" spans="1:5" x14ac:dyDescent="0.45">
      <c r="A1552" s="16" t="s">
        <v>8221</v>
      </c>
      <c r="B1552" s="16">
        <v>7</v>
      </c>
      <c r="D1552" s="16" t="str">
        <v>successful</v>
      </c>
      <c r="E1552" s="16">
        <v>41</v>
      </c>
    </row>
    <row r="1553" spans="1:5" x14ac:dyDescent="0.45">
      <c r="A1553" s="16" t="s">
        <v>8221</v>
      </c>
      <c r="B1553" s="16">
        <v>0</v>
      </c>
      <c r="D1553" s="16" t="str">
        <v>successful</v>
      </c>
      <c r="E1553" s="16">
        <v>29</v>
      </c>
    </row>
    <row r="1554" spans="1:5" x14ac:dyDescent="0.45">
      <c r="A1554" s="16" t="s">
        <v>8221</v>
      </c>
      <c r="B1554" s="16">
        <v>16</v>
      </c>
      <c r="D1554" s="16" t="str">
        <v>successful</v>
      </c>
      <c r="E1554" s="16">
        <v>25</v>
      </c>
    </row>
    <row r="1555" spans="1:5" x14ac:dyDescent="0.45">
      <c r="A1555" s="16" t="s">
        <v>8221</v>
      </c>
      <c r="B1555" s="16">
        <v>0</v>
      </c>
      <c r="D1555" s="16" t="str">
        <v>successful</v>
      </c>
      <c r="E1555" s="16">
        <v>23</v>
      </c>
    </row>
    <row r="1556" spans="1:5" x14ac:dyDescent="0.45">
      <c r="A1556" s="16" t="s">
        <v>8221</v>
      </c>
      <c r="B1556" s="16">
        <v>0</v>
      </c>
      <c r="D1556" s="16" t="str">
        <v>successful</v>
      </c>
      <c r="E1556" s="16">
        <v>1260</v>
      </c>
    </row>
    <row r="1557" spans="1:5" x14ac:dyDescent="0.45">
      <c r="A1557" s="16" t="s">
        <v>8221</v>
      </c>
      <c r="B1557" s="16">
        <v>0</v>
      </c>
      <c r="D1557" s="16" t="str">
        <v>successful</v>
      </c>
      <c r="E1557" s="16">
        <v>307</v>
      </c>
    </row>
    <row r="1558" spans="1:5" x14ac:dyDescent="0.45">
      <c r="A1558" s="16" t="s">
        <v>8221</v>
      </c>
      <c r="B1558" s="16">
        <v>12</v>
      </c>
      <c r="D1558" s="16" t="str">
        <v>successful</v>
      </c>
      <c r="E1558" s="16">
        <v>329</v>
      </c>
    </row>
    <row r="1559" spans="1:5" x14ac:dyDescent="0.45">
      <c r="A1559" s="16" t="s">
        <v>8221</v>
      </c>
      <c r="B1559" s="16">
        <v>1</v>
      </c>
      <c r="D1559" s="16" t="str">
        <v>successful</v>
      </c>
      <c r="E1559" s="16">
        <v>32</v>
      </c>
    </row>
    <row r="1560" spans="1:5" x14ac:dyDescent="0.45">
      <c r="A1560" s="16" t="s">
        <v>8221</v>
      </c>
      <c r="B1560" s="16">
        <v>3</v>
      </c>
      <c r="D1560" s="16" t="str">
        <v>successful</v>
      </c>
      <c r="E1560" s="16">
        <v>27</v>
      </c>
    </row>
    <row r="1561" spans="1:5" x14ac:dyDescent="0.45">
      <c r="A1561" s="16" t="s">
        <v>8221</v>
      </c>
      <c r="B1561" s="16">
        <v>1</v>
      </c>
      <c r="D1561" s="16" t="str">
        <v>successful</v>
      </c>
      <c r="E1561" s="16">
        <v>236</v>
      </c>
    </row>
    <row r="1562" spans="1:5" x14ac:dyDescent="0.45">
      <c r="A1562" s="16" t="s">
        <v>8221</v>
      </c>
      <c r="B1562" s="16">
        <v>4</v>
      </c>
      <c r="D1562" s="16" t="str">
        <v>successful</v>
      </c>
      <c r="E1562" s="16">
        <v>42</v>
      </c>
    </row>
    <row r="1563" spans="1:5" x14ac:dyDescent="0.45">
      <c r="A1563" s="16" t="s">
        <v>8220</v>
      </c>
      <c r="B1563" s="16">
        <v>1</v>
      </c>
      <c r="D1563" s="16" t="str">
        <v>successful</v>
      </c>
      <c r="E1563" s="16">
        <v>95</v>
      </c>
    </row>
    <row r="1564" spans="1:5" x14ac:dyDescent="0.45">
      <c r="A1564" s="16" t="s">
        <v>8220</v>
      </c>
      <c r="B1564" s="16">
        <v>0</v>
      </c>
      <c r="D1564" s="16" t="str">
        <v>successful</v>
      </c>
      <c r="E1564" s="16">
        <v>37</v>
      </c>
    </row>
    <row r="1565" spans="1:5" x14ac:dyDescent="0.45">
      <c r="A1565" s="16" t="s">
        <v>8220</v>
      </c>
      <c r="B1565" s="16">
        <v>2</v>
      </c>
      <c r="D1565" s="16" t="str">
        <v>successful</v>
      </c>
      <c r="E1565" s="16">
        <v>128</v>
      </c>
    </row>
    <row r="1566" spans="1:5" x14ac:dyDescent="0.45">
      <c r="A1566" s="16" t="s">
        <v>8220</v>
      </c>
      <c r="B1566" s="16">
        <v>1</v>
      </c>
      <c r="D1566" s="16" t="str">
        <v>successful</v>
      </c>
      <c r="E1566" s="16">
        <v>156</v>
      </c>
    </row>
    <row r="1567" spans="1:5" x14ac:dyDescent="0.45">
      <c r="A1567" s="16" t="s">
        <v>8220</v>
      </c>
      <c r="B1567" s="16">
        <v>1</v>
      </c>
      <c r="D1567" s="16" t="str">
        <v>successful</v>
      </c>
      <c r="E1567" s="16">
        <v>64</v>
      </c>
    </row>
    <row r="1568" spans="1:5" x14ac:dyDescent="0.45">
      <c r="A1568" s="16" t="s">
        <v>8220</v>
      </c>
      <c r="B1568" s="16">
        <v>59</v>
      </c>
      <c r="D1568" s="16" t="str">
        <v>successful</v>
      </c>
      <c r="E1568" s="16">
        <v>58</v>
      </c>
    </row>
    <row r="1569" spans="1:5" x14ac:dyDescent="0.45">
      <c r="A1569" s="16" t="s">
        <v>8220</v>
      </c>
      <c r="B1569" s="16">
        <v>13</v>
      </c>
      <c r="D1569" s="16" t="str">
        <v>successful</v>
      </c>
      <c r="E1569" s="16">
        <v>20</v>
      </c>
    </row>
    <row r="1570" spans="1:5" x14ac:dyDescent="0.45">
      <c r="A1570" s="16" t="s">
        <v>8220</v>
      </c>
      <c r="B1570" s="16">
        <v>22</v>
      </c>
      <c r="D1570" s="16" t="str">
        <v>successful</v>
      </c>
      <c r="E1570" s="16">
        <v>47</v>
      </c>
    </row>
    <row r="1571" spans="1:5" x14ac:dyDescent="0.45">
      <c r="A1571" s="16" t="s">
        <v>8220</v>
      </c>
      <c r="B1571" s="16">
        <v>0</v>
      </c>
      <c r="D1571" s="16" t="str">
        <v>successful</v>
      </c>
      <c r="E1571" s="16">
        <v>54</v>
      </c>
    </row>
    <row r="1572" spans="1:5" x14ac:dyDescent="0.45">
      <c r="A1572" s="16" t="s">
        <v>8220</v>
      </c>
      <c r="B1572" s="16">
        <v>52</v>
      </c>
      <c r="D1572" s="16" t="str">
        <v>successful</v>
      </c>
      <c r="E1572" s="16">
        <v>9</v>
      </c>
    </row>
    <row r="1573" spans="1:5" x14ac:dyDescent="0.45">
      <c r="A1573" s="16" t="s">
        <v>8220</v>
      </c>
      <c r="B1573" s="16">
        <v>4</v>
      </c>
      <c r="D1573" s="16" t="str">
        <v>successful</v>
      </c>
      <c r="E1573" s="16">
        <v>213</v>
      </c>
    </row>
    <row r="1574" spans="1:5" x14ac:dyDescent="0.45">
      <c r="A1574" s="16" t="s">
        <v>8220</v>
      </c>
      <c r="B1574" s="16">
        <v>3</v>
      </c>
      <c r="D1574" s="16" t="str">
        <v>successful</v>
      </c>
      <c r="E1574" s="16">
        <v>57</v>
      </c>
    </row>
    <row r="1575" spans="1:5" x14ac:dyDescent="0.45">
      <c r="A1575" s="16" t="s">
        <v>8220</v>
      </c>
      <c r="B1575" s="16">
        <v>3</v>
      </c>
      <c r="D1575" s="16" t="str">
        <v>successful</v>
      </c>
      <c r="E1575" s="16">
        <v>25</v>
      </c>
    </row>
    <row r="1576" spans="1:5" x14ac:dyDescent="0.45">
      <c r="A1576" s="16" t="s">
        <v>8220</v>
      </c>
      <c r="B1576" s="16">
        <v>6</v>
      </c>
      <c r="D1576" s="16" t="str">
        <v>successful</v>
      </c>
      <c r="E1576" s="16">
        <v>104</v>
      </c>
    </row>
    <row r="1577" spans="1:5" x14ac:dyDescent="0.45">
      <c r="A1577" s="16" t="s">
        <v>8220</v>
      </c>
      <c r="B1577" s="16">
        <v>35</v>
      </c>
      <c r="D1577" s="16" t="str">
        <v>successful</v>
      </c>
      <c r="E1577" s="16">
        <v>34</v>
      </c>
    </row>
    <row r="1578" spans="1:5" x14ac:dyDescent="0.45">
      <c r="A1578" s="16" t="s">
        <v>8220</v>
      </c>
      <c r="B1578" s="16">
        <v>10</v>
      </c>
      <c r="D1578" s="16" t="str">
        <v>successful</v>
      </c>
      <c r="E1578" s="16">
        <v>67</v>
      </c>
    </row>
    <row r="1579" spans="1:5" x14ac:dyDescent="0.45">
      <c r="A1579" s="16" t="s">
        <v>8220</v>
      </c>
      <c r="B1579" s="16">
        <v>2</v>
      </c>
      <c r="D1579" s="16" t="str">
        <v>successful</v>
      </c>
      <c r="E1579" s="16">
        <v>241</v>
      </c>
    </row>
    <row r="1580" spans="1:5" x14ac:dyDescent="0.45">
      <c r="A1580" s="16" t="s">
        <v>8220</v>
      </c>
      <c r="B1580" s="16">
        <v>4</v>
      </c>
      <c r="D1580" s="16" t="str">
        <v>successful</v>
      </c>
      <c r="E1580" s="16">
        <v>123</v>
      </c>
    </row>
    <row r="1581" spans="1:5" x14ac:dyDescent="0.45">
      <c r="A1581" s="16" t="s">
        <v>8220</v>
      </c>
      <c r="B1581" s="16">
        <v>2</v>
      </c>
      <c r="D1581" s="16" t="str">
        <v>successful</v>
      </c>
      <c r="E1581" s="16">
        <v>302</v>
      </c>
    </row>
    <row r="1582" spans="1:5" x14ac:dyDescent="0.45">
      <c r="A1582" s="16" t="s">
        <v>8220</v>
      </c>
      <c r="B1582" s="16">
        <v>0</v>
      </c>
      <c r="D1582" s="16" t="str">
        <v>successful</v>
      </c>
      <c r="E1582" s="16">
        <v>89</v>
      </c>
    </row>
    <row r="1583" spans="1:5" x14ac:dyDescent="0.45">
      <c r="A1583" s="16" t="s">
        <v>8221</v>
      </c>
      <c r="B1583" s="16">
        <v>1</v>
      </c>
      <c r="D1583" s="16" t="str">
        <v>successful</v>
      </c>
      <c r="E1583" s="16">
        <v>41</v>
      </c>
    </row>
    <row r="1584" spans="1:5" x14ac:dyDescent="0.45">
      <c r="A1584" s="16" t="s">
        <v>8221</v>
      </c>
      <c r="B1584" s="16">
        <v>3</v>
      </c>
      <c r="D1584" s="16" t="str">
        <v>successful</v>
      </c>
      <c r="E1584" s="16">
        <v>69</v>
      </c>
    </row>
    <row r="1585" spans="1:5" x14ac:dyDescent="0.45">
      <c r="A1585" s="16" t="s">
        <v>8221</v>
      </c>
      <c r="B1585" s="16">
        <v>1</v>
      </c>
      <c r="D1585" s="16" t="str">
        <v>successful</v>
      </c>
      <c r="E1585" s="16">
        <v>52</v>
      </c>
    </row>
    <row r="1586" spans="1:5" x14ac:dyDescent="0.45">
      <c r="A1586" s="16" t="s">
        <v>8221</v>
      </c>
      <c r="B1586" s="16">
        <v>0</v>
      </c>
      <c r="D1586" s="16" t="str">
        <v>successful</v>
      </c>
      <c r="E1586" s="16">
        <v>57</v>
      </c>
    </row>
    <row r="1587" spans="1:5" x14ac:dyDescent="0.45">
      <c r="A1587" s="16" t="s">
        <v>8221</v>
      </c>
      <c r="B1587" s="16">
        <v>12</v>
      </c>
      <c r="D1587" s="16" t="str">
        <v>successful</v>
      </c>
      <c r="E1587" s="16">
        <v>74</v>
      </c>
    </row>
    <row r="1588" spans="1:5" x14ac:dyDescent="0.45">
      <c r="A1588" s="16" t="s">
        <v>8221</v>
      </c>
      <c r="B1588" s="16">
        <v>0</v>
      </c>
      <c r="D1588" s="16" t="str">
        <v>successful</v>
      </c>
      <c r="E1588" s="16">
        <v>63</v>
      </c>
    </row>
    <row r="1589" spans="1:5" x14ac:dyDescent="0.45">
      <c r="A1589" s="16" t="s">
        <v>8221</v>
      </c>
      <c r="B1589" s="16">
        <v>1</v>
      </c>
      <c r="D1589" s="16" t="str">
        <v>successful</v>
      </c>
      <c r="E1589" s="16">
        <v>72</v>
      </c>
    </row>
    <row r="1590" spans="1:5" x14ac:dyDescent="0.45">
      <c r="A1590" s="16" t="s">
        <v>8221</v>
      </c>
      <c r="B1590" s="16">
        <v>0</v>
      </c>
      <c r="D1590" s="16" t="str">
        <v>successful</v>
      </c>
      <c r="E1590" s="16">
        <v>71</v>
      </c>
    </row>
    <row r="1591" spans="1:5" x14ac:dyDescent="0.45">
      <c r="A1591" s="16" t="s">
        <v>8221</v>
      </c>
      <c r="B1591" s="16">
        <v>0</v>
      </c>
      <c r="D1591" s="16" t="str">
        <v>successful</v>
      </c>
      <c r="E1591" s="16">
        <v>21</v>
      </c>
    </row>
    <row r="1592" spans="1:5" x14ac:dyDescent="0.45">
      <c r="A1592" s="16" t="s">
        <v>8221</v>
      </c>
      <c r="B1592" s="16">
        <v>2</v>
      </c>
      <c r="D1592" s="16" t="str">
        <v>successful</v>
      </c>
      <c r="E1592" s="16">
        <v>930</v>
      </c>
    </row>
    <row r="1593" spans="1:5" x14ac:dyDescent="0.45">
      <c r="A1593" s="16" t="s">
        <v>8221</v>
      </c>
      <c r="B1593" s="16">
        <v>92</v>
      </c>
      <c r="D1593" s="16" t="str">
        <v>successful</v>
      </c>
      <c r="E1593" s="16">
        <v>55</v>
      </c>
    </row>
    <row r="1594" spans="1:5" x14ac:dyDescent="0.45">
      <c r="A1594" s="16" t="s">
        <v>8221</v>
      </c>
      <c r="B1594" s="16">
        <v>0</v>
      </c>
      <c r="D1594" s="16" t="str">
        <v>successful</v>
      </c>
      <c r="E1594" s="16">
        <v>61</v>
      </c>
    </row>
    <row r="1595" spans="1:5" x14ac:dyDescent="0.45">
      <c r="A1595" s="16" t="s">
        <v>8221</v>
      </c>
      <c r="B1595" s="16">
        <v>3</v>
      </c>
      <c r="D1595" s="16" t="str">
        <v>successful</v>
      </c>
      <c r="E1595" s="16">
        <v>82</v>
      </c>
    </row>
    <row r="1596" spans="1:5" x14ac:dyDescent="0.45">
      <c r="A1596" s="16" t="s">
        <v>8221</v>
      </c>
      <c r="B1596" s="16">
        <v>10</v>
      </c>
      <c r="D1596" s="16" t="str">
        <v>successful</v>
      </c>
      <c r="E1596" s="16">
        <v>71</v>
      </c>
    </row>
    <row r="1597" spans="1:5" x14ac:dyDescent="0.45">
      <c r="A1597" s="16" t="s">
        <v>8221</v>
      </c>
      <c r="B1597" s="16">
        <v>7</v>
      </c>
      <c r="D1597" s="16" t="str">
        <v>successful</v>
      </c>
      <c r="E1597" s="16">
        <v>117</v>
      </c>
    </row>
    <row r="1598" spans="1:5" x14ac:dyDescent="0.45">
      <c r="A1598" s="16" t="s">
        <v>8221</v>
      </c>
      <c r="B1598" s="16">
        <v>3</v>
      </c>
      <c r="D1598" s="16" t="str">
        <v>successful</v>
      </c>
      <c r="E1598" s="16">
        <v>29</v>
      </c>
    </row>
    <row r="1599" spans="1:5" x14ac:dyDescent="0.45">
      <c r="A1599" s="16" t="s">
        <v>8221</v>
      </c>
      <c r="B1599" s="16">
        <v>0</v>
      </c>
      <c r="D1599" s="16" t="str">
        <v>successful</v>
      </c>
      <c r="E1599" s="16">
        <v>74</v>
      </c>
    </row>
    <row r="1600" spans="1:5" x14ac:dyDescent="0.45">
      <c r="A1600" s="16" t="s">
        <v>8221</v>
      </c>
      <c r="B1600" s="16">
        <v>1</v>
      </c>
      <c r="D1600" s="16" t="str">
        <v>successful</v>
      </c>
      <c r="E1600" s="16">
        <v>23</v>
      </c>
    </row>
    <row r="1601" spans="1:5" x14ac:dyDescent="0.45">
      <c r="A1601" s="16" t="s">
        <v>8221</v>
      </c>
      <c r="B1601" s="16">
        <v>0</v>
      </c>
      <c r="D1601" s="16" t="str">
        <v>successful</v>
      </c>
      <c r="E1601" s="16">
        <v>60</v>
      </c>
    </row>
    <row r="1602" spans="1:5" x14ac:dyDescent="0.45">
      <c r="A1602" s="16" t="s">
        <v>8221</v>
      </c>
      <c r="B1602" s="16">
        <v>9</v>
      </c>
      <c r="D1602" s="16" t="str">
        <v>successful</v>
      </c>
      <c r="E1602" s="16">
        <v>55</v>
      </c>
    </row>
    <row r="1603" spans="1:5" x14ac:dyDescent="0.45">
      <c r="A1603" s="16" t="s">
        <v>8219</v>
      </c>
      <c r="B1603" s="16">
        <v>56</v>
      </c>
      <c r="D1603" s="16" t="str">
        <v>successful</v>
      </c>
      <c r="E1603" s="16">
        <v>51</v>
      </c>
    </row>
    <row r="1604" spans="1:5" x14ac:dyDescent="0.45">
      <c r="A1604" s="16" t="s">
        <v>8219</v>
      </c>
      <c r="B1604" s="16">
        <v>32</v>
      </c>
      <c r="D1604" s="16" t="str">
        <v>successful</v>
      </c>
      <c r="E1604" s="16">
        <v>78</v>
      </c>
    </row>
    <row r="1605" spans="1:5" x14ac:dyDescent="0.45">
      <c r="A1605" s="16" t="s">
        <v>8219</v>
      </c>
      <c r="B1605" s="16">
        <v>30</v>
      </c>
      <c r="D1605" s="16" t="str">
        <v>successful</v>
      </c>
      <c r="E1605" s="16">
        <v>62</v>
      </c>
    </row>
    <row r="1606" spans="1:5" x14ac:dyDescent="0.45">
      <c r="A1606" s="16" t="s">
        <v>8219</v>
      </c>
      <c r="B1606" s="16">
        <v>70</v>
      </c>
      <c r="D1606" s="16" t="str">
        <v>successful</v>
      </c>
      <c r="E1606" s="16">
        <v>45</v>
      </c>
    </row>
    <row r="1607" spans="1:5" x14ac:dyDescent="0.45">
      <c r="A1607" s="16" t="s">
        <v>8219</v>
      </c>
      <c r="B1607" s="16">
        <v>44</v>
      </c>
      <c r="D1607" s="16" t="str">
        <v>successful</v>
      </c>
      <c r="E1607" s="16">
        <v>15</v>
      </c>
    </row>
    <row r="1608" spans="1:5" x14ac:dyDescent="0.45">
      <c r="A1608" s="16" t="s">
        <v>8219</v>
      </c>
      <c r="B1608" s="16">
        <v>92</v>
      </c>
      <c r="D1608" s="16" t="str">
        <v>successful</v>
      </c>
      <c r="E1608" s="16">
        <v>151</v>
      </c>
    </row>
    <row r="1609" spans="1:5" x14ac:dyDescent="0.45">
      <c r="A1609" s="16" t="s">
        <v>8219</v>
      </c>
      <c r="B1609" s="16">
        <v>205</v>
      </c>
      <c r="D1609" s="16" t="str">
        <v>successful</v>
      </c>
      <c r="E1609" s="16">
        <v>68</v>
      </c>
    </row>
    <row r="1610" spans="1:5" x14ac:dyDescent="0.45">
      <c r="A1610" s="16" t="s">
        <v>8219</v>
      </c>
      <c r="B1610" s="16">
        <v>23</v>
      </c>
      <c r="D1610" s="16" t="str">
        <v>successful</v>
      </c>
      <c r="E1610" s="16">
        <v>46</v>
      </c>
    </row>
    <row r="1611" spans="1:5" x14ac:dyDescent="0.45">
      <c r="A1611" s="16" t="s">
        <v>8219</v>
      </c>
      <c r="B1611" s="16">
        <v>4</v>
      </c>
      <c r="D1611" s="16" t="str">
        <v>successful</v>
      </c>
      <c r="E1611" s="16">
        <v>24</v>
      </c>
    </row>
    <row r="1612" spans="1:5" x14ac:dyDescent="0.45">
      <c r="A1612" s="16" t="s">
        <v>8219</v>
      </c>
      <c r="B1612" s="16">
        <v>112</v>
      </c>
      <c r="D1612" s="16" t="str">
        <v>successful</v>
      </c>
      <c r="E1612" s="16">
        <v>70</v>
      </c>
    </row>
    <row r="1613" spans="1:5" x14ac:dyDescent="0.45">
      <c r="A1613" s="16" t="s">
        <v>8219</v>
      </c>
      <c r="B1613" s="16">
        <v>27</v>
      </c>
      <c r="D1613" s="16" t="str">
        <v>successful</v>
      </c>
      <c r="E1613" s="16">
        <v>244</v>
      </c>
    </row>
    <row r="1614" spans="1:5" x14ac:dyDescent="0.45">
      <c r="A1614" s="16" t="s">
        <v>8219</v>
      </c>
      <c r="B1614" s="16">
        <v>11</v>
      </c>
      <c r="D1614" s="16" t="str">
        <v>successful</v>
      </c>
      <c r="E1614" s="16">
        <v>82</v>
      </c>
    </row>
    <row r="1615" spans="1:5" x14ac:dyDescent="0.45">
      <c r="A1615" s="16" t="s">
        <v>8219</v>
      </c>
      <c r="B1615" s="16">
        <v>26</v>
      </c>
      <c r="D1615" s="16" t="str">
        <v>successful</v>
      </c>
      <c r="E1615" s="16">
        <v>226</v>
      </c>
    </row>
    <row r="1616" spans="1:5" x14ac:dyDescent="0.45">
      <c r="A1616" s="16" t="s">
        <v>8219</v>
      </c>
      <c r="B1616" s="16">
        <v>77</v>
      </c>
      <c r="D1616" s="16" t="str">
        <v>successful</v>
      </c>
      <c r="E1616" s="16">
        <v>60</v>
      </c>
    </row>
    <row r="1617" spans="1:5" x14ac:dyDescent="0.45">
      <c r="A1617" s="16" t="s">
        <v>8219</v>
      </c>
      <c r="B1617" s="16">
        <v>136</v>
      </c>
      <c r="D1617" s="16" t="str">
        <v>successful</v>
      </c>
      <c r="E1617" s="16">
        <v>322</v>
      </c>
    </row>
    <row r="1618" spans="1:5" x14ac:dyDescent="0.45">
      <c r="A1618" s="16" t="s">
        <v>8219</v>
      </c>
      <c r="B1618" s="16">
        <v>157</v>
      </c>
      <c r="D1618" s="16" t="str">
        <v>successful</v>
      </c>
      <c r="E1618" s="16">
        <v>94</v>
      </c>
    </row>
    <row r="1619" spans="1:5" x14ac:dyDescent="0.45">
      <c r="A1619" s="16" t="s">
        <v>8219</v>
      </c>
      <c r="B1619" s="16">
        <v>158</v>
      </c>
      <c r="D1619" s="16" t="str">
        <v>successful</v>
      </c>
      <c r="E1619" s="16">
        <v>47</v>
      </c>
    </row>
    <row r="1620" spans="1:5" x14ac:dyDescent="0.45">
      <c r="A1620" s="16" t="s">
        <v>8219</v>
      </c>
      <c r="B1620" s="16">
        <v>27</v>
      </c>
      <c r="D1620" s="16" t="str">
        <v>successful</v>
      </c>
      <c r="E1620" s="16">
        <v>115</v>
      </c>
    </row>
    <row r="1621" spans="1:5" x14ac:dyDescent="0.45">
      <c r="A1621" s="16" t="s">
        <v>8219</v>
      </c>
      <c r="B1621" s="16">
        <v>23</v>
      </c>
      <c r="D1621" s="16" t="str">
        <v>successful</v>
      </c>
      <c r="E1621" s="16">
        <v>134</v>
      </c>
    </row>
    <row r="1622" spans="1:5" x14ac:dyDescent="0.45">
      <c r="A1622" s="16" t="s">
        <v>8219</v>
      </c>
      <c r="B1622" s="16">
        <v>17</v>
      </c>
      <c r="D1622" s="16" t="str">
        <v>successful</v>
      </c>
      <c r="E1622" s="16">
        <v>35</v>
      </c>
    </row>
    <row r="1623" spans="1:5" x14ac:dyDescent="0.45">
      <c r="A1623" s="16" t="s">
        <v>8219</v>
      </c>
      <c r="B1623" s="16">
        <v>37</v>
      </c>
      <c r="D1623" s="16" t="str">
        <v>successful</v>
      </c>
      <c r="E1623" s="16">
        <v>104</v>
      </c>
    </row>
    <row r="1624" spans="1:5" x14ac:dyDescent="0.45">
      <c r="A1624" s="16" t="s">
        <v>8219</v>
      </c>
      <c r="B1624" s="16">
        <v>65</v>
      </c>
      <c r="D1624" s="16" t="str">
        <v>successful</v>
      </c>
      <c r="E1624" s="16">
        <v>184</v>
      </c>
    </row>
    <row r="1625" spans="1:5" x14ac:dyDescent="0.45">
      <c r="A1625" s="16" t="s">
        <v>8219</v>
      </c>
      <c r="B1625" s="16">
        <v>18</v>
      </c>
      <c r="D1625" s="16" t="str">
        <v>successful</v>
      </c>
      <c r="E1625" s="16">
        <v>119</v>
      </c>
    </row>
    <row r="1626" spans="1:5" x14ac:dyDescent="0.45">
      <c r="A1626" s="16" t="s">
        <v>8219</v>
      </c>
      <c r="B1626" s="16">
        <v>25</v>
      </c>
      <c r="D1626" s="16" t="str">
        <v>successful</v>
      </c>
      <c r="E1626" s="16">
        <v>59</v>
      </c>
    </row>
    <row r="1627" spans="1:5" x14ac:dyDescent="0.45">
      <c r="A1627" s="16" t="s">
        <v>8219</v>
      </c>
      <c r="B1627" s="16">
        <v>104</v>
      </c>
      <c r="D1627" s="16" t="str">
        <v>successful</v>
      </c>
      <c r="E1627" s="16">
        <v>113</v>
      </c>
    </row>
    <row r="1628" spans="1:5" x14ac:dyDescent="0.45">
      <c r="A1628" s="16" t="s">
        <v>8219</v>
      </c>
      <c r="B1628" s="16">
        <v>108</v>
      </c>
      <c r="D1628" s="16" t="str">
        <v>successful</v>
      </c>
      <c r="E1628" s="16">
        <v>84</v>
      </c>
    </row>
    <row r="1629" spans="1:5" x14ac:dyDescent="0.45">
      <c r="A1629" s="16" t="s">
        <v>8219</v>
      </c>
      <c r="B1629" s="16">
        <v>38</v>
      </c>
      <c r="D1629" s="16" t="str">
        <v>successful</v>
      </c>
      <c r="E1629" s="16">
        <v>74</v>
      </c>
    </row>
    <row r="1630" spans="1:5" x14ac:dyDescent="0.45">
      <c r="A1630" s="16" t="s">
        <v>8219</v>
      </c>
      <c r="B1630" s="16">
        <v>88</v>
      </c>
      <c r="D1630" s="16" t="str">
        <v>successful</v>
      </c>
      <c r="E1630" s="16">
        <v>216</v>
      </c>
    </row>
    <row r="1631" spans="1:5" x14ac:dyDescent="0.45">
      <c r="A1631" s="16" t="s">
        <v>8219</v>
      </c>
      <c r="B1631" s="16">
        <v>82</v>
      </c>
      <c r="D1631" s="16" t="str">
        <v>successful</v>
      </c>
      <c r="E1631" s="16">
        <v>39</v>
      </c>
    </row>
    <row r="1632" spans="1:5" x14ac:dyDescent="0.45">
      <c r="A1632" s="16" t="s">
        <v>8219</v>
      </c>
      <c r="B1632" s="16">
        <v>126</v>
      </c>
      <c r="D1632" s="16" t="str">
        <v>successful</v>
      </c>
      <c r="E1632" s="16">
        <v>21</v>
      </c>
    </row>
    <row r="1633" spans="1:5" x14ac:dyDescent="0.45">
      <c r="A1633" s="16" t="s">
        <v>8219</v>
      </c>
      <c r="B1633" s="16">
        <v>133</v>
      </c>
      <c r="D1633" s="16" t="str">
        <v>successful</v>
      </c>
      <c r="E1633" s="16">
        <v>30</v>
      </c>
    </row>
    <row r="1634" spans="1:5" x14ac:dyDescent="0.45">
      <c r="A1634" s="16" t="s">
        <v>8219</v>
      </c>
      <c r="B1634" s="16">
        <v>47</v>
      </c>
      <c r="D1634" s="16" t="str">
        <v>successful</v>
      </c>
      <c r="E1634" s="16">
        <v>37</v>
      </c>
    </row>
    <row r="1635" spans="1:5" x14ac:dyDescent="0.45">
      <c r="A1635" s="16" t="s">
        <v>8219</v>
      </c>
      <c r="B1635" s="16">
        <v>58</v>
      </c>
      <c r="D1635" s="16" t="str">
        <v>successful</v>
      </c>
      <c r="E1635" s="16">
        <v>202</v>
      </c>
    </row>
    <row r="1636" spans="1:5" x14ac:dyDescent="0.45">
      <c r="A1636" s="16" t="s">
        <v>8219</v>
      </c>
      <c r="B1636" s="16">
        <v>32</v>
      </c>
      <c r="D1636" s="16" t="str">
        <v>successful</v>
      </c>
      <c r="E1636" s="16">
        <v>37</v>
      </c>
    </row>
    <row r="1637" spans="1:5" x14ac:dyDescent="0.45">
      <c r="A1637" s="16" t="s">
        <v>8219</v>
      </c>
      <c r="B1637" s="16">
        <v>37</v>
      </c>
      <c r="D1637" s="16" t="str">
        <v>successful</v>
      </c>
      <c r="E1637" s="16">
        <v>28</v>
      </c>
    </row>
    <row r="1638" spans="1:5" x14ac:dyDescent="0.45">
      <c r="A1638" s="16" t="s">
        <v>8219</v>
      </c>
      <c r="B1638" s="16">
        <v>87</v>
      </c>
      <c r="D1638" s="16" t="str">
        <v>successful</v>
      </c>
      <c r="E1638" s="16">
        <v>26</v>
      </c>
    </row>
    <row r="1639" spans="1:5" x14ac:dyDescent="0.45">
      <c r="A1639" s="16" t="s">
        <v>8219</v>
      </c>
      <c r="B1639" s="16">
        <v>15</v>
      </c>
      <c r="D1639" s="16" t="str">
        <v>successful</v>
      </c>
      <c r="E1639" s="16">
        <v>61</v>
      </c>
    </row>
    <row r="1640" spans="1:5" x14ac:dyDescent="0.45">
      <c r="A1640" s="16" t="s">
        <v>8219</v>
      </c>
      <c r="B1640" s="16">
        <v>27</v>
      </c>
      <c r="D1640" s="16" t="str">
        <v>successful</v>
      </c>
      <c r="E1640" s="16">
        <v>115</v>
      </c>
    </row>
    <row r="1641" spans="1:5" x14ac:dyDescent="0.45">
      <c r="A1641" s="16" t="s">
        <v>8219</v>
      </c>
      <c r="B1641" s="16">
        <v>19</v>
      </c>
      <c r="D1641" s="16" t="str">
        <v>successful</v>
      </c>
      <c r="E1641" s="16">
        <v>181</v>
      </c>
    </row>
    <row r="1642" spans="1:5" x14ac:dyDescent="0.45">
      <c r="A1642" s="16" t="s">
        <v>8219</v>
      </c>
      <c r="B1642" s="16">
        <v>17</v>
      </c>
      <c r="D1642" s="16" t="str">
        <v>successful</v>
      </c>
      <c r="E1642" s="16">
        <v>110</v>
      </c>
    </row>
    <row r="1643" spans="1:5" x14ac:dyDescent="0.45">
      <c r="A1643" s="16" t="s">
        <v>8219</v>
      </c>
      <c r="B1643" s="16">
        <v>26</v>
      </c>
      <c r="D1643" s="16" t="str">
        <v>successful</v>
      </c>
      <c r="E1643" s="16">
        <v>269</v>
      </c>
    </row>
    <row r="1644" spans="1:5" x14ac:dyDescent="0.45">
      <c r="A1644" s="16" t="s">
        <v>8219</v>
      </c>
      <c r="B1644" s="16">
        <v>28</v>
      </c>
      <c r="D1644" s="16" t="str">
        <v>successful</v>
      </c>
      <c r="E1644" s="16">
        <v>79</v>
      </c>
    </row>
    <row r="1645" spans="1:5" x14ac:dyDescent="0.45">
      <c r="A1645" s="16" t="s">
        <v>8219</v>
      </c>
      <c r="B1645" s="16">
        <v>37</v>
      </c>
      <c r="D1645" s="16" t="str">
        <v>successful</v>
      </c>
      <c r="E1645" s="16">
        <v>104</v>
      </c>
    </row>
    <row r="1646" spans="1:5" x14ac:dyDescent="0.45">
      <c r="A1646" s="16" t="s">
        <v>8219</v>
      </c>
      <c r="B1646" s="16">
        <v>128</v>
      </c>
      <c r="D1646" s="16" t="str">
        <v>successful</v>
      </c>
      <c r="E1646" s="16">
        <v>34</v>
      </c>
    </row>
    <row r="1647" spans="1:5" x14ac:dyDescent="0.45">
      <c r="A1647" s="16" t="s">
        <v>8219</v>
      </c>
      <c r="B1647" s="16">
        <v>10</v>
      </c>
      <c r="D1647" s="16" t="str">
        <v>successful</v>
      </c>
      <c r="E1647" s="16">
        <v>167</v>
      </c>
    </row>
    <row r="1648" spans="1:5" x14ac:dyDescent="0.45">
      <c r="A1648" s="16" t="s">
        <v>8219</v>
      </c>
      <c r="B1648" s="16">
        <v>83</v>
      </c>
      <c r="D1648" s="16" t="str">
        <v>successful</v>
      </c>
      <c r="E1648" s="16">
        <v>183</v>
      </c>
    </row>
    <row r="1649" spans="1:5" x14ac:dyDescent="0.45">
      <c r="A1649" s="16" t="s">
        <v>8219</v>
      </c>
      <c r="B1649" s="16">
        <v>46</v>
      </c>
      <c r="D1649" s="16" t="str">
        <v>successful</v>
      </c>
      <c r="E1649" s="16">
        <v>71</v>
      </c>
    </row>
    <row r="1650" spans="1:5" x14ac:dyDescent="0.45">
      <c r="A1650" s="16" t="s">
        <v>8219</v>
      </c>
      <c r="B1650" s="16">
        <v>90</v>
      </c>
      <c r="D1650" s="16" t="str">
        <v>successful</v>
      </c>
      <c r="E1650" s="16">
        <v>69</v>
      </c>
    </row>
    <row r="1651" spans="1:5" x14ac:dyDescent="0.45">
      <c r="A1651" s="16" t="s">
        <v>8219</v>
      </c>
      <c r="B1651" s="16">
        <v>81</v>
      </c>
      <c r="D1651" s="16" t="str">
        <v>successful</v>
      </c>
      <c r="E1651" s="16">
        <v>270</v>
      </c>
    </row>
    <row r="1652" spans="1:5" x14ac:dyDescent="0.45">
      <c r="A1652" s="16" t="s">
        <v>8219</v>
      </c>
      <c r="B1652" s="16">
        <v>32</v>
      </c>
      <c r="D1652" s="16" t="str">
        <v>successful</v>
      </c>
      <c r="E1652" s="16">
        <v>193</v>
      </c>
    </row>
    <row r="1653" spans="1:5" x14ac:dyDescent="0.45">
      <c r="A1653" s="16" t="s">
        <v>8219</v>
      </c>
      <c r="B1653" s="16">
        <v>20</v>
      </c>
      <c r="D1653" s="16" t="str">
        <v>successful</v>
      </c>
      <c r="E1653" s="16">
        <v>57</v>
      </c>
    </row>
    <row r="1654" spans="1:5" x14ac:dyDescent="0.45">
      <c r="A1654" s="16" t="s">
        <v>8219</v>
      </c>
      <c r="B1654" s="16">
        <v>70</v>
      </c>
      <c r="D1654" s="16" t="str">
        <v>successful</v>
      </c>
      <c r="E1654" s="16">
        <v>200</v>
      </c>
    </row>
    <row r="1655" spans="1:5" x14ac:dyDescent="0.45">
      <c r="A1655" s="16" t="s">
        <v>8219</v>
      </c>
      <c r="B1655" s="16">
        <v>168</v>
      </c>
      <c r="D1655" s="16" t="str">
        <v>successful</v>
      </c>
      <c r="E1655" s="16">
        <v>88</v>
      </c>
    </row>
    <row r="1656" spans="1:5" x14ac:dyDescent="0.45">
      <c r="A1656" s="16" t="s">
        <v>8219</v>
      </c>
      <c r="B1656" s="16">
        <v>34</v>
      </c>
      <c r="D1656" s="16" t="str">
        <v>successful</v>
      </c>
      <c r="E1656" s="16">
        <v>213</v>
      </c>
    </row>
    <row r="1657" spans="1:5" x14ac:dyDescent="0.45">
      <c r="A1657" s="16" t="s">
        <v>8219</v>
      </c>
      <c r="B1657" s="16">
        <v>48</v>
      </c>
      <c r="D1657" s="16" t="str">
        <v>successful</v>
      </c>
      <c r="E1657" s="16">
        <v>20</v>
      </c>
    </row>
    <row r="1658" spans="1:5" x14ac:dyDescent="0.45">
      <c r="A1658" s="16" t="s">
        <v>8219</v>
      </c>
      <c r="B1658" s="16">
        <v>48</v>
      </c>
      <c r="D1658" s="16" t="str">
        <v>successful</v>
      </c>
      <c r="E1658" s="16">
        <v>50</v>
      </c>
    </row>
    <row r="1659" spans="1:5" x14ac:dyDescent="0.45">
      <c r="A1659" s="16" t="s">
        <v>8219</v>
      </c>
      <c r="B1659" s="16">
        <v>221</v>
      </c>
      <c r="D1659" s="16" t="str">
        <v>successful</v>
      </c>
      <c r="E1659" s="16">
        <v>115</v>
      </c>
    </row>
    <row r="1660" spans="1:5" x14ac:dyDescent="0.45">
      <c r="A1660" s="16" t="s">
        <v>8219</v>
      </c>
      <c r="B1660" s="16">
        <v>107</v>
      </c>
      <c r="D1660" s="16" t="str">
        <v>successful</v>
      </c>
      <c r="E1660" s="16">
        <v>186</v>
      </c>
    </row>
    <row r="1661" spans="1:5" x14ac:dyDescent="0.45">
      <c r="A1661" s="16" t="s">
        <v>8219</v>
      </c>
      <c r="B1661" s="16">
        <v>45</v>
      </c>
      <c r="D1661" s="16" t="str">
        <v>successful</v>
      </c>
      <c r="E1661" s="16">
        <v>18</v>
      </c>
    </row>
    <row r="1662" spans="1:5" x14ac:dyDescent="0.45">
      <c r="A1662" s="16" t="s">
        <v>8219</v>
      </c>
      <c r="B1662" s="16">
        <v>36</v>
      </c>
      <c r="D1662" s="16" t="str">
        <v>successful</v>
      </c>
      <c r="E1662" s="16">
        <v>176</v>
      </c>
    </row>
    <row r="1663" spans="1:5" x14ac:dyDescent="0.45">
      <c r="A1663" s="16" t="s">
        <v>8219</v>
      </c>
      <c r="B1663" s="16">
        <v>101</v>
      </c>
      <c r="D1663" s="16" t="str">
        <v>successful</v>
      </c>
      <c r="E1663" s="16">
        <v>41</v>
      </c>
    </row>
    <row r="1664" spans="1:5" x14ac:dyDescent="0.45">
      <c r="A1664" s="16" t="s">
        <v>8219</v>
      </c>
      <c r="B1664" s="16">
        <v>62</v>
      </c>
      <c r="D1664" s="16" t="str">
        <v>successful</v>
      </c>
      <c r="E1664" s="16">
        <v>75</v>
      </c>
    </row>
    <row r="1665" spans="1:5" x14ac:dyDescent="0.45">
      <c r="A1665" s="16" t="s">
        <v>8219</v>
      </c>
      <c r="B1665" s="16">
        <v>32</v>
      </c>
      <c r="D1665" s="16" t="str">
        <v>successful</v>
      </c>
      <c r="E1665" s="16">
        <v>97</v>
      </c>
    </row>
    <row r="1666" spans="1:5" x14ac:dyDescent="0.45">
      <c r="A1666" s="16" t="s">
        <v>8219</v>
      </c>
      <c r="B1666" s="16">
        <v>89</v>
      </c>
      <c r="D1666" s="16" t="str">
        <v>successful</v>
      </c>
      <c r="E1666" s="16">
        <v>73</v>
      </c>
    </row>
    <row r="1667" spans="1:5" x14ac:dyDescent="0.45">
      <c r="A1667" s="16" t="s">
        <v>8219</v>
      </c>
      <c r="B1667" s="16">
        <v>93</v>
      </c>
      <c r="D1667" s="16" t="str">
        <v>successful</v>
      </c>
      <c r="E1667" s="16">
        <v>49</v>
      </c>
    </row>
    <row r="1668" spans="1:5" x14ac:dyDescent="0.45">
      <c r="A1668" s="16" t="s">
        <v>8219</v>
      </c>
      <c r="B1668" s="16">
        <v>98</v>
      </c>
      <c r="D1668" s="16" t="str">
        <v>successful</v>
      </c>
      <c r="E1668" s="16">
        <v>134</v>
      </c>
    </row>
    <row r="1669" spans="1:5" x14ac:dyDescent="0.45">
      <c r="A1669" s="16" t="s">
        <v>8219</v>
      </c>
      <c r="B1669" s="16">
        <v>82</v>
      </c>
      <c r="D1669" s="16" t="str">
        <v>successful</v>
      </c>
      <c r="E1669" s="16">
        <v>68</v>
      </c>
    </row>
    <row r="1670" spans="1:5" x14ac:dyDescent="0.45">
      <c r="A1670" s="16" t="s">
        <v>8219</v>
      </c>
      <c r="B1670" s="16">
        <v>116</v>
      </c>
      <c r="D1670" s="16" t="str">
        <v>successful</v>
      </c>
      <c r="E1670" s="16">
        <v>49</v>
      </c>
    </row>
    <row r="1671" spans="1:5" x14ac:dyDescent="0.45">
      <c r="A1671" s="16" t="s">
        <v>8219</v>
      </c>
      <c r="B1671" s="16">
        <v>52</v>
      </c>
      <c r="D1671" s="16" t="str">
        <v>successful</v>
      </c>
      <c r="E1671" s="16">
        <v>63</v>
      </c>
    </row>
    <row r="1672" spans="1:5" x14ac:dyDescent="0.45">
      <c r="A1672" s="16" t="s">
        <v>8219</v>
      </c>
      <c r="B1672" s="16">
        <v>23</v>
      </c>
      <c r="D1672" s="16" t="str">
        <v>successful</v>
      </c>
      <c r="E1672" s="16">
        <v>163</v>
      </c>
    </row>
    <row r="1673" spans="1:5" x14ac:dyDescent="0.45">
      <c r="A1673" s="16" t="s">
        <v>8219</v>
      </c>
      <c r="B1673" s="16">
        <v>77</v>
      </c>
      <c r="D1673" s="16" t="str">
        <v>successful</v>
      </c>
      <c r="E1673" s="16">
        <v>288</v>
      </c>
    </row>
    <row r="1674" spans="1:5" x14ac:dyDescent="0.45">
      <c r="A1674" s="16" t="s">
        <v>8219</v>
      </c>
      <c r="B1674" s="16">
        <v>49</v>
      </c>
      <c r="D1674" s="16" t="str">
        <v>successful</v>
      </c>
      <c r="E1674" s="16">
        <v>42</v>
      </c>
    </row>
    <row r="1675" spans="1:5" x14ac:dyDescent="0.45">
      <c r="A1675" s="16" t="s">
        <v>8219</v>
      </c>
      <c r="B1675" s="16">
        <v>59</v>
      </c>
      <c r="D1675" s="16" t="str">
        <v>successful</v>
      </c>
      <c r="E1675" s="16">
        <v>70</v>
      </c>
    </row>
    <row r="1676" spans="1:5" x14ac:dyDescent="0.45">
      <c r="A1676" s="16" t="s">
        <v>8219</v>
      </c>
      <c r="B1676" s="16">
        <v>113</v>
      </c>
      <c r="D1676" s="16" t="str">
        <v>successful</v>
      </c>
      <c r="E1676" s="16">
        <v>30</v>
      </c>
    </row>
    <row r="1677" spans="1:5" x14ac:dyDescent="0.45">
      <c r="A1677" s="16" t="s">
        <v>8219</v>
      </c>
      <c r="B1677" s="16">
        <v>34</v>
      </c>
      <c r="D1677" s="16" t="str">
        <v>successful</v>
      </c>
      <c r="E1677" s="16">
        <v>51</v>
      </c>
    </row>
    <row r="1678" spans="1:5" x14ac:dyDescent="0.45">
      <c r="A1678" s="16" t="s">
        <v>8219</v>
      </c>
      <c r="B1678" s="16">
        <v>42</v>
      </c>
      <c r="D1678" s="16" t="str">
        <v>successful</v>
      </c>
      <c r="E1678" s="16">
        <v>145</v>
      </c>
    </row>
    <row r="1679" spans="1:5" x14ac:dyDescent="0.45">
      <c r="A1679" s="16" t="s">
        <v>8219</v>
      </c>
      <c r="B1679" s="16">
        <v>42</v>
      </c>
      <c r="D1679" s="16" t="str">
        <v>successful</v>
      </c>
      <c r="E1679" s="16">
        <v>21</v>
      </c>
    </row>
    <row r="1680" spans="1:5" x14ac:dyDescent="0.45">
      <c r="A1680" s="16" t="s">
        <v>8219</v>
      </c>
      <c r="B1680" s="16">
        <v>49</v>
      </c>
      <c r="D1680" s="16" t="str">
        <v>successful</v>
      </c>
      <c r="E1680" s="16">
        <v>286</v>
      </c>
    </row>
    <row r="1681" spans="1:5" x14ac:dyDescent="0.45">
      <c r="A1681" s="16" t="s">
        <v>8219</v>
      </c>
      <c r="B1681" s="16">
        <v>56</v>
      </c>
      <c r="D1681" s="16" t="str">
        <v>successful</v>
      </c>
      <c r="E1681" s="16">
        <v>12</v>
      </c>
    </row>
    <row r="1682" spans="1:5" x14ac:dyDescent="0.45">
      <c r="A1682" s="16" t="s">
        <v>8219</v>
      </c>
      <c r="B1682" s="16">
        <v>25</v>
      </c>
      <c r="D1682" s="16" t="str">
        <v>successful</v>
      </c>
      <c r="E1682" s="16">
        <v>100</v>
      </c>
    </row>
    <row r="1683" spans="1:5" x14ac:dyDescent="0.45">
      <c r="A1683" s="16" t="s">
        <v>8222</v>
      </c>
      <c r="B1683" s="16">
        <v>884</v>
      </c>
      <c r="D1683" s="16" t="str">
        <v>successful</v>
      </c>
      <c r="E1683" s="16">
        <v>100</v>
      </c>
    </row>
    <row r="1684" spans="1:5" x14ac:dyDescent="0.45">
      <c r="A1684" s="16" t="s">
        <v>8222</v>
      </c>
      <c r="B1684" s="16">
        <v>0</v>
      </c>
      <c r="D1684" s="16" t="str">
        <v>successful</v>
      </c>
      <c r="E1684" s="16">
        <v>34</v>
      </c>
    </row>
    <row r="1685" spans="1:5" x14ac:dyDescent="0.45">
      <c r="A1685" s="16" t="s">
        <v>8222</v>
      </c>
      <c r="B1685" s="16">
        <v>10</v>
      </c>
      <c r="D1685" s="16" t="str">
        <v>successful</v>
      </c>
      <c r="E1685" s="16">
        <v>63</v>
      </c>
    </row>
    <row r="1686" spans="1:5" x14ac:dyDescent="0.45">
      <c r="A1686" s="16" t="s">
        <v>8222</v>
      </c>
      <c r="B1686" s="16">
        <v>101</v>
      </c>
      <c r="D1686" s="16" t="str">
        <v>successful</v>
      </c>
      <c r="E1686" s="16">
        <v>30</v>
      </c>
    </row>
    <row r="1687" spans="1:5" x14ac:dyDescent="0.45">
      <c r="A1687" s="16" t="s">
        <v>8222</v>
      </c>
      <c r="B1687" s="16">
        <v>15</v>
      </c>
      <c r="D1687" s="16" t="str">
        <v>successful</v>
      </c>
      <c r="E1687" s="16">
        <v>47</v>
      </c>
    </row>
    <row r="1688" spans="1:5" x14ac:dyDescent="0.45">
      <c r="A1688" s="16" t="s">
        <v>8222</v>
      </c>
      <c r="B1688" s="16">
        <v>1</v>
      </c>
      <c r="D1688" s="16" t="str">
        <v>successful</v>
      </c>
      <c r="E1688" s="16">
        <v>237</v>
      </c>
    </row>
    <row r="1689" spans="1:5" x14ac:dyDescent="0.45">
      <c r="A1689" s="16" t="s">
        <v>8222</v>
      </c>
      <c r="B1689" s="16">
        <v>39</v>
      </c>
      <c r="D1689" s="16" t="str">
        <v>successful</v>
      </c>
      <c r="E1689" s="16">
        <v>47</v>
      </c>
    </row>
    <row r="1690" spans="1:5" x14ac:dyDescent="0.45">
      <c r="A1690" s="16" t="s">
        <v>8222</v>
      </c>
      <c r="B1690" s="16">
        <v>7</v>
      </c>
      <c r="D1690" s="16" t="str">
        <v>successful</v>
      </c>
      <c r="E1690" s="16">
        <v>15</v>
      </c>
    </row>
    <row r="1691" spans="1:5" x14ac:dyDescent="0.45">
      <c r="A1691" s="16" t="s">
        <v>8222</v>
      </c>
      <c r="B1691" s="16">
        <v>14</v>
      </c>
      <c r="D1691" s="16" t="str">
        <v>successful</v>
      </c>
      <c r="E1691" s="16">
        <v>81</v>
      </c>
    </row>
    <row r="1692" spans="1:5" x14ac:dyDescent="0.45">
      <c r="A1692" s="16" t="s">
        <v>8222</v>
      </c>
      <c r="B1692" s="16">
        <v>11</v>
      </c>
      <c r="D1692" s="16" t="str">
        <v>successful</v>
      </c>
      <c r="E1692" s="16">
        <v>122</v>
      </c>
    </row>
    <row r="1693" spans="1:5" x14ac:dyDescent="0.45">
      <c r="A1693" s="16" t="s">
        <v>8222</v>
      </c>
      <c r="B1693" s="16">
        <v>38</v>
      </c>
      <c r="D1693" s="16" t="str">
        <v>successful</v>
      </c>
      <c r="E1693" s="16">
        <v>34</v>
      </c>
    </row>
    <row r="1694" spans="1:5" x14ac:dyDescent="0.45">
      <c r="A1694" s="16" t="s">
        <v>8222</v>
      </c>
      <c r="B1694" s="16">
        <v>15</v>
      </c>
      <c r="D1694" s="16" t="str">
        <v>successful</v>
      </c>
      <c r="E1694" s="16">
        <v>207</v>
      </c>
    </row>
    <row r="1695" spans="1:5" x14ac:dyDescent="0.45">
      <c r="A1695" s="16" t="s">
        <v>8222</v>
      </c>
      <c r="B1695" s="16">
        <v>8</v>
      </c>
      <c r="D1695" s="16" t="str">
        <v>successful</v>
      </c>
      <c r="E1695" s="16">
        <v>25</v>
      </c>
    </row>
    <row r="1696" spans="1:5" x14ac:dyDescent="0.45">
      <c r="A1696" s="16" t="s">
        <v>8222</v>
      </c>
      <c r="B1696" s="16">
        <v>1</v>
      </c>
      <c r="D1696" s="16" t="str">
        <v>successful</v>
      </c>
      <c r="E1696" s="16">
        <v>72</v>
      </c>
    </row>
    <row r="1697" spans="1:5" x14ac:dyDescent="0.45">
      <c r="A1697" s="16" t="s">
        <v>8222</v>
      </c>
      <c r="B1697" s="16">
        <v>23</v>
      </c>
      <c r="D1697" s="16" t="str">
        <v>successful</v>
      </c>
      <c r="E1697" s="16">
        <v>14</v>
      </c>
    </row>
    <row r="1698" spans="1:5" x14ac:dyDescent="0.45">
      <c r="A1698" s="16" t="s">
        <v>8222</v>
      </c>
      <c r="B1698" s="16">
        <v>0</v>
      </c>
      <c r="D1698" s="16" t="str">
        <v>successful</v>
      </c>
      <c r="E1698" s="16">
        <v>15</v>
      </c>
    </row>
    <row r="1699" spans="1:5" x14ac:dyDescent="0.45">
      <c r="A1699" s="16" t="s">
        <v>8222</v>
      </c>
      <c r="B1699" s="16">
        <v>22</v>
      </c>
      <c r="D1699" s="16" t="str">
        <v>successful</v>
      </c>
      <c r="E1699" s="16">
        <v>91</v>
      </c>
    </row>
    <row r="1700" spans="1:5" x14ac:dyDescent="0.45">
      <c r="A1700" s="16" t="s">
        <v>8222</v>
      </c>
      <c r="B1700" s="16">
        <v>0</v>
      </c>
      <c r="D1700" s="16" t="str">
        <v>successful</v>
      </c>
      <c r="E1700" s="16">
        <v>24</v>
      </c>
    </row>
    <row r="1701" spans="1:5" x14ac:dyDescent="0.45">
      <c r="A1701" s="16" t="s">
        <v>8222</v>
      </c>
      <c r="B1701" s="16">
        <v>4</v>
      </c>
      <c r="D1701" s="16" t="str">
        <v>successful</v>
      </c>
      <c r="E1701" s="16">
        <v>27</v>
      </c>
    </row>
    <row r="1702" spans="1:5" x14ac:dyDescent="0.45">
      <c r="A1702" s="16" t="s">
        <v>8222</v>
      </c>
      <c r="B1702" s="16">
        <v>79</v>
      </c>
      <c r="D1702" s="16" t="str">
        <v>successful</v>
      </c>
      <c r="E1702" s="16">
        <v>47</v>
      </c>
    </row>
    <row r="1703" spans="1:5" x14ac:dyDescent="0.45">
      <c r="A1703" s="16" t="s">
        <v>8221</v>
      </c>
      <c r="B1703" s="16">
        <v>2</v>
      </c>
      <c r="D1703" s="16" t="str">
        <v>successful</v>
      </c>
      <c r="E1703" s="16">
        <v>44</v>
      </c>
    </row>
    <row r="1704" spans="1:5" x14ac:dyDescent="0.45">
      <c r="A1704" s="16" t="s">
        <v>8221</v>
      </c>
      <c r="B1704" s="16">
        <v>1</v>
      </c>
      <c r="D1704" s="16" t="str">
        <v>successful</v>
      </c>
      <c r="E1704" s="16">
        <v>72</v>
      </c>
    </row>
    <row r="1705" spans="1:5" x14ac:dyDescent="0.45">
      <c r="A1705" s="16" t="s">
        <v>8221</v>
      </c>
      <c r="B1705" s="16">
        <v>2</v>
      </c>
      <c r="D1705" s="16" t="str">
        <v>successful</v>
      </c>
      <c r="E1705" s="16">
        <v>63</v>
      </c>
    </row>
    <row r="1706" spans="1:5" x14ac:dyDescent="0.45">
      <c r="A1706" s="16" t="s">
        <v>8221</v>
      </c>
      <c r="B1706" s="16">
        <v>11</v>
      </c>
      <c r="D1706" s="16" t="str">
        <v>successful</v>
      </c>
      <c r="E1706" s="16">
        <v>88</v>
      </c>
    </row>
    <row r="1707" spans="1:5" x14ac:dyDescent="0.45">
      <c r="A1707" s="16" t="s">
        <v>8221</v>
      </c>
      <c r="B1707" s="16">
        <v>0</v>
      </c>
      <c r="D1707" s="16" t="str">
        <v>successful</v>
      </c>
      <c r="E1707" s="16">
        <v>70</v>
      </c>
    </row>
    <row r="1708" spans="1:5" x14ac:dyDescent="0.45">
      <c r="A1708" s="16" t="s">
        <v>8221</v>
      </c>
      <c r="B1708" s="16">
        <v>0</v>
      </c>
      <c r="D1708" s="16" t="str">
        <v>successful</v>
      </c>
      <c r="E1708" s="16">
        <v>50</v>
      </c>
    </row>
    <row r="1709" spans="1:5" x14ac:dyDescent="0.45">
      <c r="A1709" s="16" t="s">
        <v>8221</v>
      </c>
      <c r="B1709" s="16">
        <v>9</v>
      </c>
      <c r="D1709" s="16" t="str">
        <v>successful</v>
      </c>
      <c r="E1709" s="16">
        <v>35</v>
      </c>
    </row>
    <row r="1710" spans="1:5" x14ac:dyDescent="0.45">
      <c r="A1710" s="16" t="s">
        <v>8221</v>
      </c>
      <c r="B1710" s="16">
        <v>0</v>
      </c>
      <c r="D1710" s="16" t="str">
        <v>successful</v>
      </c>
      <c r="E1710" s="16">
        <v>175</v>
      </c>
    </row>
    <row r="1711" spans="1:5" x14ac:dyDescent="0.45">
      <c r="A1711" s="16" t="s">
        <v>8221</v>
      </c>
      <c r="B1711" s="16">
        <v>4</v>
      </c>
      <c r="D1711" s="16" t="str">
        <v>successful</v>
      </c>
      <c r="E1711" s="16">
        <v>20</v>
      </c>
    </row>
    <row r="1712" spans="1:5" x14ac:dyDescent="0.45">
      <c r="A1712" s="16" t="s">
        <v>8221</v>
      </c>
      <c r="B1712" s="16">
        <v>1</v>
      </c>
      <c r="D1712" s="16" t="str">
        <v>successful</v>
      </c>
      <c r="E1712" s="16">
        <v>54</v>
      </c>
    </row>
    <row r="1713" spans="1:5" x14ac:dyDescent="0.45">
      <c r="A1713" s="16" t="s">
        <v>8221</v>
      </c>
      <c r="B1713" s="16">
        <v>2</v>
      </c>
      <c r="D1713" s="16" t="str">
        <v>successful</v>
      </c>
      <c r="E1713" s="16">
        <v>20</v>
      </c>
    </row>
    <row r="1714" spans="1:5" x14ac:dyDescent="0.45">
      <c r="A1714" s="16" t="s">
        <v>8221</v>
      </c>
      <c r="B1714" s="16">
        <v>0</v>
      </c>
      <c r="D1714" s="16" t="str">
        <v>successful</v>
      </c>
      <c r="E1714" s="16">
        <v>57</v>
      </c>
    </row>
    <row r="1715" spans="1:5" x14ac:dyDescent="0.45">
      <c r="A1715" s="16" t="s">
        <v>8221</v>
      </c>
      <c r="B1715" s="16">
        <v>1</v>
      </c>
      <c r="D1715" s="16" t="str">
        <v>successful</v>
      </c>
      <c r="E1715" s="16">
        <v>31</v>
      </c>
    </row>
    <row r="1716" spans="1:5" x14ac:dyDescent="0.45">
      <c r="A1716" s="16" t="s">
        <v>8221</v>
      </c>
      <c r="B1716" s="16">
        <v>17</v>
      </c>
      <c r="D1716" s="16" t="str">
        <v>successful</v>
      </c>
      <c r="E1716" s="16">
        <v>31</v>
      </c>
    </row>
    <row r="1717" spans="1:5" x14ac:dyDescent="0.45">
      <c r="A1717" s="16" t="s">
        <v>8221</v>
      </c>
      <c r="B1717" s="16">
        <v>2</v>
      </c>
      <c r="D1717" s="16" t="str">
        <v>successful</v>
      </c>
      <c r="E1717" s="16">
        <v>45</v>
      </c>
    </row>
    <row r="1718" spans="1:5" x14ac:dyDescent="0.45">
      <c r="A1718" s="16" t="s">
        <v>8221</v>
      </c>
      <c r="B1718" s="16">
        <v>3</v>
      </c>
      <c r="D1718" s="16" t="str">
        <v>successful</v>
      </c>
      <c r="E1718" s="16">
        <v>41</v>
      </c>
    </row>
    <row r="1719" spans="1:5" x14ac:dyDescent="0.45">
      <c r="A1719" s="16" t="s">
        <v>8221</v>
      </c>
      <c r="B1719" s="16">
        <v>41</v>
      </c>
      <c r="D1719" s="16" t="str">
        <v>successful</v>
      </c>
      <c r="E1719" s="16">
        <v>29</v>
      </c>
    </row>
    <row r="1720" spans="1:5" x14ac:dyDescent="0.45">
      <c r="A1720" s="16" t="s">
        <v>8221</v>
      </c>
      <c r="B1720" s="16">
        <v>2</v>
      </c>
      <c r="D1720" s="16" t="str">
        <v>successful</v>
      </c>
      <c r="E1720" s="16">
        <v>58</v>
      </c>
    </row>
    <row r="1721" spans="1:5" x14ac:dyDescent="0.45">
      <c r="A1721" s="16" t="s">
        <v>8221</v>
      </c>
      <c r="B1721" s="16">
        <v>3</v>
      </c>
      <c r="D1721" s="16" t="str">
        <v>successful</v>
      </c>
      <c r="E1721" s="16">
        <v>89</v>
      </c>
    </row>
    <row r="1722" spans="1:5" x14ac:dyDescent="0.45">
      <c r="A1722" s="16" t="s">
        <v>8221</v>
      </c>
      <c r="B1722" s="16">
        <v>8</v>
      </c>
      <c r="D1722" s="16" t="str">
        <v>successful</v>
      </c>
      <c r="E1722" s="16">
        <v>125</v>
      </c>
    </row>
    <row r="1723" spans="1:5" x14ac:dyDescent="0.45">
      <c r="A1723" s="16" t="s">
        <v>8221</v>
      </c>
      <c r="B1723" s="16">
        <v>0</v>
      </c>
      <c r="D1723" s="16" t="str">
        <v>successful</v>
      </c>
      <c r="E1723" s="16">
        <v>18</v>
      </c>
    </row>
    <row r="1724" spans="1:5" x14ac:dyDescent="0.45">
      <c r="A1724" s="16" t="s">
        <v>8221</v>
      </c>
      <c r="B1724" s="16">
        <v>1</v>
      </c>
      <c r="D1724" s="16" t="str">
        <v>successful</v>
      </c>
      <c r="E1724" s="16">
        <v>32</v>
      </c>
    </row>
    <row r="1725" spans="1:5" x14ac:dyDescent="0.45">
      <c r="A1725" s="16" t="s">
        <v>8221</v>
      </c>
      <c r="B1725" s="16">
        <v>3</v>
      </c>
      <c r="D1725" s="16" t="str">
        <v>successful</v>
      </c>
      <c r="E1725" s="16">
        <v>16</v>
      </c>
    </row>
    <row r="1726" spans="1:5" x14ac:dyDescent="0.45">
      <c r="A1726" s="16" t="s">
        <v>8221</v>
      </c>
      <c r="B1726" s="16">
        <v>4</v>
      </c>
      <c r="D1726" s="16" t="str">
        <v>successful</v>
      </c>
      <c r="E1726" s="16">
        <v>38</v>
      </c>
    </row>
    <row r="1727" spans="1:5" x14ac:dyDescent="0.45">
      <c r="A1727" s="16" t="s">
        <v>8221</v>
      </c>
      <c r="B1727" s="16">
        <v>9</v>
      </c>
      <c r="D1727" s="16" t="str">
        <v>successful</v>
      </c>
      <c r="E1727" s="16">
        <v>15</v>
      </c>
    </row>
    <row r="1728" spans="1:5" x14ac:dyDescent="0.45">
      <c r="A1728" s="16" t="s">
        <v>8221</v>
      </c>
      <c r="B1728" s="16">
        <v>16</v>
      </c>
      <c r="D1728" s="16" t="str">
        <v>successful</v>
      </c>
      <c r="E1728" s="16">
        <v>23</v>
      </c>
    </row>
    <row r="1729" spans="1:5" x14ac:dyDescent="0.45">
      <c r="A1729" s="16" t="s">
        <v>8221</v>
      </c>
      <c r="B1729" s="16">
        <v>1</v>
      </c>
      <c r="D1729" s="16" t="str">
        <v>successful</v>
      </c>
      <c r="E1729" s="16">
        <v>49</v>
      </c>
    </row>
    <row r="1730" spans="1:5" x14ac:dyDescent="0.45">
      <c r="A1730" s="16" t="s">
        <v>8221</v>
      </c>
      <c r="B1730" s="16">
        <v>7</v>
      </c>
      <c r="D1730" s="16" t="str">
        <v>successful</v>
      </c>
      <c r="E1730" s="16">
        <v>10</v>
      </c>
    </row>
    <row r="1731" spans="1:5" x14ac:dyDescent="0.45">
      <c r="A1731" s="16" t="s">
        <v>8221</v>
      </c>
      <c r="B1731" s="16">
        <v>0</v>
      </c>
      <c r="D1731" s="16" t="str">
        <v>successful</v>
      </c>
      <c r="E1731" s="16">
        <v>15</v>
      </c>
    </row>
    <row r="1732" spans="1:5" x14ac:dyDescent="0.45">
      <c r="A1732" s="16" t="s">
        <v>8221</v>
      </c>
      <c r="B1732" s="16">
        <v>0</v>
      </c>
      <c r="D1732" s="16" t="str">
        <v>successful</v>
      </c>
      <c r="E1732" s="16">
        <v>57</v>
      </c>
    </row>
    <row r="1733" spans="1:5" x14ac:dyDescent="0.45">
      <c r="A1733" s="16" t="s">
        <v>8221</v>
      </c>
      <c r="B1733" s="16">
        <v>0</v>
      </c>
      <c r="D1733" s="16" t="str">
        <v>successful</v>
      </c>
      <c r="E1733" s="16">
        <v>33</v>
      </c>
    </row>
    <row r="1734" spans="1:5" x14ac:dyDescent="0.45">
      <c r="A1734" s="16" t="s">
        <v>8221</v>
      </c>
      <c r="B1734" s="16">
        <v>0</v>
      </c>
      <c r="D1734" s="16" t="str">
        <v>successful</v>
      </c>
      <c r="E1734" s="16">
        <v>9</v>
      </c>
    </row>
    <row r="1735" spans="1:5" x14ac:dyDescent="0.45">
      <c r="A1735" s="16" t="s">
        <v>8221</v>
      </c>
      <c r="B1735" s="16">
        <v>0</v>
      </c>
      <c r="D1735" s="16" t="str">
        <v>successful</v>
      </c>
      <c r="E1735" s="16">
        <v>26</v>
      </c>
    </row>
    <row r="1736" spans="1:5" x14ac:dyDescent="0.45">
      <c r="A1736" s="16" t="s">
        <v>8221</v>
      </c>
      <c r="B1736" s="16">
        <v>1</v>
      </c>
      <c r="D1736" s="16" t="str">
        <v>successful</v>
      </c>
      <c r="E1736" s="16">
        <v>69</v>
      </c>
    </row>
    <row r="1737" spans="1:5" x14ac:dyDescent="0.45">
      <c r="A1737" s="16" t="s">
        <v>8221</v>
      </c>
      <c r="B1737" s="16">
        <v>2</v>
      </c>
      <c r="D1737" s="16" t="str">
        <v>successful</v>
      </c>
      <c r="E1737" s="16">
        <v>65</v>
      </c>
    </row>
    <row r="1738" spans="1:5" x14ac:dyDescent="0.45">
      <c r="A1738" s="16" t="s">
        <v>8221</v>
      </c>
      <c r="B1738" s="16">
        <v>1</v>
      </c>
      <c r="D1738" s="16" t="str">
        <v>successful</v>
      </c>
      <c r="E1738" s="16">
        <v>83</v>
      </c>
    </row>
    <row r="1739" spans="1:5" x14ac:dyDescent="0.45">
      <c r="A1739" s="16" t="s">
        <v>8221</v>
      </c>
      <c r="B1739" s="16">
        <v>15</v>
      </c>
      <c r="D1739" s="16" t="str">
        <v>successful</v>
      </c>
      <c r="E1739" s="16">
        <v>111</v>
      </c>
    </row>
    <row r="1740" spans="1:5" x14ac:dyDescent="0.45">
      <c r="A1740" s="16" t="s">
        <v>8221</v>
      </c>
      <c r="B1740" s="16">
        <v>1</v>
      </c>
      <c r="D1740" s="16" t="str">
        <v>successful</v>
      </c>
      <c r="E1740" s="16">
        <v>46</v>
      </c>
    </row>
    <row r="1741" spans="1:5" x14ac:dyDescent="0.45">
      <c r="A1741" s="16" t="s">
        <v>8221</v>
      </c>
      <c r="B1741" s="16">
        <v>1</v>
      </c>
      <c r="D1741" s="16" t="str">
        <v>successful</v>
      </c>
      <c r="E1741" s="16">
        <v>63</v>
      </c>
    </row>
    <row r="1742" spans="1:5" x14ac:dyDescent="0.45">
      <c r="A1742" s="16" t="s">
        <v>8221</v>
      </c>
      <c r="B1742" s="16">
        <v>0</v>
      </c>
      <c r="D1742" s="16" t="str">
        <v>successful</v>
      </c>
      <c r="E1742" s="16">
        <v>9</v>
      </c>
    </row>
    <row r="1743" spans="1:5" x14ac:dyDescent="0.45">
      <c r="A1743" s="16" t="s">
        <v>8219</v>
      </c>
      <c r="B1743" s="16">
        <v>52</v>
      </c>
      <c r="D1743" s="16" t="str">
        <v>successful</v>
      </c>
      <c r="E1743" s="16">
        <v>34</v>
      </c>
    </row>
    <row r="1744" spans="1:5" x14ac:dyDescent="0.45">
      <c r="A1744" s="16" t="s">
        <v>8219</v>
      </c>
      <c r="B1744" s="16">
        <v>34</v>
      </c>
      <c r="D1744" s="16" t="str">
        <v>successful</v>
      </c>
      <c r="E1744" s="16">
        <v>112</v>
      </c>
    </row>
    <row r="1745" spans="1:5" x14ac:dyDescent="0.45">
      <c r="A1745" s="16" t="s">
        <v>8219</v>
      </c>
      <c r="B1745" s="16">
        <v>67</v>
      </c>
      <c r="D1745" s="16" t="str">
        <v>successful</v>
      </c>
      <c r="E1745" s="16">
        <v>47</v>
      </c>
    </row>
    <row r="1746" spans="1:5" x14ac:dyDescent="0.45">
      <c r="A1746" s="16" t="s">
        <v>8219</v>
      </c>
      <c r="B1746" s="16">
        <v>70</v>
      </c>
      <c r="D1746" s="16" t="str">
        <v>successful</v>
      </c>
      <c r="E1746" s="16">
        <v>38</v>
      </c>
    </row>
    <row r="1747" spans="1:5" x14ac:dyDescent="0.45">
      <c r="A1747" s="16" t="s">
        <v>8219</v>
      </c>
      <c r="B1747" s="16">
        <v>89</v>
      </c>
      <c r="D1747" s="16" t="str">
        <v>successful</v>
      </c>
      <c r="E1747" s="16">
        <v>28</v>
      </c>
    </row>
    <row r="1748" spans="1:5" x14ac:dyDescent="0.45">
      <c r="A1748" s="16" t="s">
        <v>8219</v>
      </c>
      <c r="B1748" s="16">
        <v>107</v>
      </c>
      <c r="D1748" s="16" t="str">
        <v>successful</v>
      </c>
      <c r="E1748" s="16">
        <v>78</v>
      </c>
    </row>
    <row r="1749" spans="1:5" x14ac:dyDescent="0.45">
      <c r="A1749" s="16" t="s">
        <v>8219</v>
      </c>
      <c r="B1749" s="16">
        <v>159</v>
      </c>
      <c r="D1749" s="16" t="str">
        <v>successful</v>
      </c>
      <c r="E1749" s="16">
        <v>23</v>
      </c>
    </row>
    <row r="1750" spans="1:5" x14ac:dyDescent="0.45">
      <c r="A1750" s="16" t="s">
        <v>8219</v>
      </c>
      <c r="B1750" s="16">
        <v>181</v>
      </c>
      <c r="D1750" s="16" t="str">
        <v>successful</v>
      </c>
      <c r="E1750" s="16">
        <v>40</v>
      </c>
    </row>
    <row r="1751" spans="1:5" x14ac:dyDescent="0.45">
      <c r="A1751" s="16" t="s">
        <v>8219</v>
      </c>
      <c r="B1751" s="16">
        <v>131</v>
      </c>
      <c r="D1751" s="16" t="str">
        <v>successful</v>
      </c>
      <c r="E1751" s="16">
        <v>13</v>
      </c>
    </row>
    <row r="1752" spans="1:5" x14ac:dyDescent="0.45">
      <c r="A1752" s="16" t="s">
        <v>8219</v>
      </c>
      <c r="B1752" s="16">
        <v>125</v>
      </c>
      <c r="D1752" s="16" t="str">
        <v>successful</v>
      </c>
      <c r="E1752" s="16">
        <v>18</v>
      </c>
    </row>
    <row r="1753" spans="1:5" x14ac:dyDescent="0.45">
      <c r="A1753" s="16" t="s">
        <v>8219</v>
      </c>
      <c r="B1753" s="16">
        <v>61</v>
      </c>
      <c r="D1753" s="16" t="str">
        <v>successful</v>
      </c>
      <c r="E1753" s="16">
        <v>22</v>
      </c>
    </row>
    <row r="1754" spans="1:5" x14ac:dyDescent="0.45">
      <c r="A1754" s="16" t="s">
        <v>8219</v>
      </c>
      <c r="B1754" s="16">
        <v>90</v>
      </c>
      <c r="D1754" s="16" t="str">
        <v>successful</v>
      </c>
      <c r="E1754" s="16">
        <v>79</v>
      </c>
    </row>
    <row r="1755" spans="1:5" x14ac:dyDescent="0.45">
      <c r="A1755" s="16" t="s">
        <v>8219</v>
      </c>
      <c r="B1755" s="16">
        <v>35</v>
      </c>
      <c r="D1755" s="16" t="str">
        <v>successful</v>
      </c>
      <c r="E1755" s="16">
        <v>14</v>
      </c>
    </row>
    <row r="1756" spans="1:5" x14ac:dyDescent="0.45">
      <c r="A1756" s="16" t="s">
        <v>8219</v>
      </c>
      <c r="B1756" s="16">
        <v>90</v>
      </c>
      <c r="D1756" s="16" t="str">
        <v>successful</v>
      </c>
      <c r="E1756" s="16">
        <v>51</v>
      </c>
    </row>
    <row r="1757" spans="1:5" x14ac:dyDescent="0.45">
      <c r="A1757" s="16" t="s">
        <v>8219</v>
      </c>
      <c r="B1757" s="16">
        <v>4</v>
      </c>
      <c r="D1757" s="16" t="str">
        <v>successful</v>
      </c>
      <c r="E1757" s="16">
        <v>54</v>
      </c>
    </row>
    <row r="1758" spans="1:5" x14ac:dyDescent="0.45">
      <c r="A1758" s="16" t="s">
        <v>8219</v>
      </c>
      <c r="B1758" s="16">
        <v>120</v>
      </c>
      <c r="D1758" s="16" t="str">
        <v>successful</v>
      </c>
      <c r="E1758" s="16">
        <v>70</v>
      </c>
    </row>
    <row r="1759" spans="1:5" x14ac:dyDescent="0.45">
      <c r="A1759" s="16" t="s">
        <v>8219</v>
      </c>
      <c r="B1759" s="16">
        <v>14</v>
      </c>
      <c r="D1759" s="16" t="str">
        <v>successful</v>
      </c>
      <c r="E1759" s="16">
        <v>44</v>
      </c>
    </row>
    <row r="1760" spans="1:5" x14ac:dyDescent="0.45">
      <c r="A1760" s="16" t="s">
        <v>8219</v>
      </c>
      <c r="B1760" s="16">
        <v>27</v>
      </c>
      <c r="D1760" s="16" t="str">
        <v>successful</v>
      </c>
      <c r="E1760" s="16">
        <v>55</v>
      </c>
    </row>
    <row r="1761" spans="1:5" x14ac:dyDescent="0.45">
      <c r="A1761" s="16" t="s">
        <v>8219</v>
      </c>
      <c r="B1761" s="16">
        <v>49</v>
      </c>
      <c r="D1761" s="16" t="str">
        <v>successful</v>
      </c>
      <c r="E1761" s="16">
        <v>15</v>
      </c>
    </row>
    <row r="1762" spans="1:5" x14ac:dyDescent="0.45">
      <c r="A1762" s="16" t="s">
        <v>8219</v>
      </c>
      <c r="B1762" s="16">
        <v>102</v>
      </c>
      <c r="D1762" s="16" t="str">
        <v>successful</v>
      </c>
      <c r="E1762" s="16">
        <v>27</v>
      </c>
    </row>
    <row r="1763" spans="1:5" x14ac:dyDescent="0.45">
      <c r="A1763" s="16" t="s">
        <v>8219</v>
      </c>
      <c r="B1763" s="16">
        <v>3</v>
      </c>
      <c r="D1763" s="16" t="str">
        <v>successful</v>
      </c>
      <c r="E1763" s="16">
        <v>21</v>
      </c>
    </row>
    <row r="1764" spans="1:5" x14ac:dyDescent="0.45">
      <c r="A1764" s="16" t="s">
        <v>8219</v>
      </c>
      <c r="B1764" s="16">
        <v>25</v>
      </c>
      <c r="D1764" s="16" t="str">
        <v>successful</v>
      </c>
      <c r="E1764" s="16">
        <v>162</v>
      </c>
    </row>
    <row r="1765" spans="1:5" x14ac:dyDescent="0.45">
      <c r="A1765" s="16" t="s">
        <v>8219</v>
      </c>
      <c r="B1765" s="16">
        <v>118</v>
      </c>
      <c r="D1765" s="16" t="str">
        <v>successful</v>
      </c>
      <c r="E1765" s="16">
        <v>23</v>
      </c>
    </row>
    <row r="1766" spans="1:5" x14ac:dyDescent="0.45">
      <c r="A1766" s="16" t="s">
        <v>8221</v>
      </c>
      <c r="B1766" s="16">
        <v>39</v>
      </c>
      <c r="D1766" s="16" t="str">
        <v>successful</v>
      </c>
      <c r="E1766" s="16">
        <v>72</v>
      </c>
    </row>
    <row r="1767" spans="1:5" x14ac:dyDescent="0.45">
      <c r="A1767" s="16" t="s">
        <v>8221</v>
      </c>
      <c r="B1767" s="16">
        <v>103</v>
      </c>
      <c r="D1767" s="16" t="str">
        <v>successful</v>
      </c>
      <c r="E1767" s="16">
        <v>68</v>
      </c>
    </row>
    <row r="1768" spans="1:5" x14ac:dyDescent="0.45">
      <c r="A1768" s="16" t="s">
        <v>8221</v>
      </c>
      <c r="B1768" s="16">
        <v>0</v>
      </c>
      <c r="D1768" s="16" t="str">
        <v>successful</v>
      </c>
      <c r="E1768" s="16">
        <v>20</v>
      </c>
    </row>
    <row r="1769" spans="1:5" x14ac:dyDescent="0.45">
      <c r="A1769" s="16" t="s">
        <v>8221</v>
      </c>
      <c r="B1769" s="16">
        <v>39</v>
      </c>
      <c r="D1769" s="16" t="str">
        <v>successful</v>
      </c>
      <c r="E1769" s="16">
        <v>26</v>
      </c>
    </row>
    <row r="1770" spans="1:5" x14ac:dyDescent="0.45">
      <c r="A1770" s="16" t="s">
        <v>8221</v>
      </c>
      <c r="B1770" s="16">
        <v>15</v>
      </c>
      <c r="D1770" s="16" t="str">
        <v>successful</v>
      </c>
      <c r="E1770" s="16">
        <v>72</v>
      </c>
    </row>
    <row r="1771" spans="1:5" x14ac:dyDescent="0.45">
      <c r="A1771" s="16" t="s">
        <v>8221</v>
      </c>
      <c r="B1771" s="16">
        <v>22</v>
      </c>
      <c r="D1771" s="16" t="str">
        <v>successful</v>
      </c>
      <c r="E1771" s="16">
        <v>3</v>
      </c>
    </row>
    <row r="1772" spans="1:5" x14ac:dyDescent="0.45">
      <c r="A1772" s="16" t="s">
        <v>8221</v>
      </c>
      <c r="B1772" s="16">
        <v>92</v>
      </c>
      <c r="D1772" s="16" t="str">
        <v>successful</v>
      </c>
      <c r="E1772" s="16">
        <v>18</v>
      </c>
    </row>
    <row r="1773" spans="1:5" x14ac:dyDescent="0.45">
      <c r="A1773" s="16" t="s">
        <v>8221</v>
      </c>
      <c r="B1773" s="16">
        <v>25</v>
      </c>
      <c r="D1773" s="16" t="str">
        <v>successful</v>
      </c>
      <c r="E1773" s="16">
        <v>30</v>
      </c>
    </row>
    <row r="1774" spans="1:5" x14ac:dyDescent="0.45">
      <c r="A1774" s="16" t="s">
        <v>8221</v>
      </c>
      <c r="B1774" s="16">
        <v>19</v>
      </c>
      <c r="D1774" s="16" t="str">
        <v>successful</v>
      </c>
      <c r="E1774" s="16">
        <v>23</v>
      </c>
    </row>
    <row r="1775" spans="1:5" x14ac:dyDescent="0.45">
      <c r="A1775" s="16" t="s">
        <v>8221</v>
      </c>
      <c r="B1775" s="16">
        <v>19</v>
      </c>
      <c r="D1775" s="16" t="str">
        <v>successful</v>
      </c>
      <c r="E1775" s="16">
        <v>54</v>
      </c>
    </row>
    <row r="1776" spans="1:5" x14ac:dyDescent="0.45">
      <c r="A1776" s="16" t="s">
        <v>8221</v>
      </c>
      <c r="B1776" s="16">
        <v>13</v>
      </c>
      <c r="D1776" s="16" t="str">
        <v>successful</v>
      </c>
      <c r="E1776" s="16">
        <v>26</v>
      </c>
    </row>
    <row r="1777" spans="1:5" x14ac:dyDescent="0.45">
      <c r="A1777" s="16" t="s">
        <v>8221</v>
      </c>
      <c r="B1777" s="16">
        <v>124</v>
      </c>
      <c r="D1777" s="16" t="str">
        <v>successful</v>
      </c>
      <c r="E1777" s="16">
        <v>9</v>
      </c>
    </row>
    <row r="1778" spans="1:5" x14ac:dyDescent="0.45">
      <c r="A1778" s="16" t="s">
        <v>8221</v>
      </c>
      <c r="B1778" s="16">
        <v>4</v>
      </c>
      <c r="D1778" s="16" t="str">
        <v>successful</v>
      </c>
      <c r="E1778" s="16">
        <v>27</v>
      </c>
    </row>
    <row r="1779" spans="1:5" x14ac:dyDescent="0.45">
      <c r="A1779" s="16" t="s">
        <v>8221</v>
      </c>
      <c r="B1779" s="16">
        <v>10</v>
      </c>
      <c r="D1779" s="16" t="str">
        <v>successful</v>
      </c>
      <c r="E1779" s="16">
        <v>30</v>
      </c>
    </row>
    <row r="1780" spans="1:5" x14ac:dyDescent="0.45">
      <c r="A1780" s="16" t="s">
        <v>8221</v>
      </c>
      <c r="B1780" s="16">
        <v>15</v>
      </c>
      <c r="D1780" s="16" t="str">
        <v>successful</v>
      </c>
      <c r="E1780" s="16">
        <v>52</v>
      </c>
    </row>
    <row r="1781" spans="1:5" x14ac:dyDescent="0.45">
      <c r="A1781" s="16" t="s">
        <v>8221</v>
      </c>
      <c r="B1781" s="16">
        <v>38</v>
      </c>
      <c r="D1781" s="16" t="str">
        <v>successful</v>
      </c>
      <c r="E1781" s="16">
        <v>17</v>
      </c>
    </row>
    <row r="1782" spans="1:5" x14ac:dyDescent="0.45">
      <c r="A1782" s="16" t="s">
        <v>8221</v>
      </c>
      <c r="B1782" s="16">
        <v>152</v>
      </c>
      <c r="D1782" s="16" t="str">
        <v>successful</v>
      </c>
      <c r="E1782" s="16">
        <v>19</v>
      </c>
    </row>
    <row r="1783" spans="1:5" x14ac:dyDescent="0.45">
      <c r="A1783" s="16" t="s">
        <v>8221</v>
      </c>
      <c r="B1783" s="16">
        <v>24</v>
      </c>
      <c r="D1783" s="16" t="str">
        <v>successful</v>
      </c>
      <c r="E1783" s="16">
        <v>77</v>
      </c>
    </row>
    <row r="1784" spans="1:5" x14ac:dyDescent="0.45">
      <c r="A1784" s="16" t="s">
        <v>8221</v>
      </c>
      <c r="B1784" s="16">
        <v>76</v>
      </c>
      <c r="D1784" s="16" t="str">
        <v>successful</v>
      </c>
      <c r="E1784" s="16">
        <v>21</v>
      </c>
    </row>
    <row r="1785" spans="1:5" x14ac:dyDescent="0.45">
      <c r="A1785" s="16" t="s">
        <v>8221</v>
      </c>
      <c r="B1785" s="16">
        <v>185</v>
      </c>
      <c r="D1785" s="16" t="str">
        <v>successful</v>
      </c>
      <c r="E1785" s="16">
        <v>38</v>
      </c>
    </row>
    <row r="1786" spans="1:5" x14ac:dyDescent="0.45">
      <c r="A1786" s="16" t="s">
        <v>8221</v>
      </c>
      <c r="B1786" s="16">
        <v>33</v>
      </c>
      <c r="D1786" s="16" t="str">
        <v>successful</v>
      </c>
      <c r="E1786" s="16">
        <v>28</v>
      </c>
    </row>
    <row r="1787" spans="1:5" x14ac:dyDescent="0.45">
      <c r="A1787" s="16" t="s">
        <v>8221</v>
      </c>
      <c r="B1787" s="16">
        <v>108</v>
      </c>
      <c r="D1787" s="16" t="str">
        <v>successful</v>
      </c>
      <c r="E1787" s="16">
        <v>48</v>
      </c>
    </row>
    <row r="1788" spans="1:5" x14ac:dyDescent="0.45">
      <c r="A1788" s="16" t="s">
        <v>8221</v>
      </c>
      <c r="B1788" s="16">
        <v>29</v>
      </c>
      <c r="D1788" s="16" t="str">
        <v>successful</v>
      </c>
      <c r="E1788" s="16">
        <v>46</v>
      </c>
    </row>
    <row r="1789" spans="1:5" x14ac:dyDescent="0.45">
      <c r="A1789" s="16" t="s">
        <v>8221</v>
      </c>
      <c r="B1789" s="16">
        <v>24</v>
      </c>
      <c r="D1789" s="16" t="str">
        <v>successful</v>
      </c>
      <c r="E1789" s="16">
        <v>30</v>
      </c>
    </row>
    <row r="1790" spans="1:5" x14ac:dyDescent="0.45">
      <c r="A1790" s="16" t="s">
        <v>8221</v>
      </c>
      <c r="B1790" s="16">
        <v>4</v>
      </c>
      <c r="D1790" s="16" t="str">
        <v>successful</v>
      </c>
      <c r="E1790" s="16">
        <v>64</v>
      </c>
    </row>
    <row r="1791" spans="1:5" x14ac:dyDescent="0.45">
      <c r="A1791" s="16" t="s">
        <v>8221</v>
      </c>
      <c r="B1791" s="16">
        <v>4</v>
      </c>
      <c r="D1791" s="16" t="str">
        <v>successful</v>
      </c>
      <c r="E1791" s="16">
        <v>15</v>
      </c>
    </row>
    <row r="1792" spans="1:5" x14ac:dyDescent="0.45">
      <c r="A1792" s="16" t="s">
        <v>8221</v>
      </c>
      <c r="B1792" s="16">
        <v>15</v>
      </c>
      <c r="D1792" s="16" t="str">
        <v>successful</v>
      </c>
      <c r="E1792" s="16">
        <v>41</v>
      </c>
    </row>
    <row r="1793" spans="1:5" x14ac:dyDescent="0.45">
      <c r="A1793" s="16" t="s">
        <v>8221</v>
      </c>
      <c r="B1793" s="16">
        <v>4</v>
      </c>
      <c r="D1793" s="16" t="str">
        <v>successful</v>
      </c>
      <c r="E1793" s="16">
        <v>35</v>
      </c>
    </row>
    <row r="1794" spans="1:5" x14ac:dyDescent="0.45">
      <c r="A1794" s="16" t="s">
        <v>8221</v>
      </c>
      <c r="B1794" s="16">
        <v>139</v>
      </c>
      <c r="D1794" s="16" t="str">
        <v>successful</v>
      </c>
      <c r="E1794" s="16">
        <v>45</v>
      </c>
    </row>
    <row r="1795" spans="1:5" x14ac:dyDescent="0.45">
      <c r="A1795" s="16" t="s">
        <v>8221</v>
      </c>
      <c r="B1795" s="16">
        <v>2</v>
      </c>
      <c r="D1795" s="16" t="str">
        <v>successful</v>
      </c>
      <c r="E1795" s="16">
        <v>62</v>
      </c>
    </row>
    <row r="1796" spans="1:5" x14ac:dyDescent="0.45">
      <c r="A1796" s="16" t="s">
        <v>8221</v>
      </c>
      <c r="B1796" s="16">
        <v>18</v>
      </c>
      <c r="D1796" s="16" t="str">
        <v>successful</v>
      </c>
      <c r="E1796" s="16">
        <v>22</v>
      </c>
    </row>
    <row r="1797" spans="1:5" x14ac:dyDescent="0.45">
      <c r="A1797" s="16" t="s">
        <v>8221</v>
      </c>
      <c r="B1797" s="16">
        <v>81</v>
      </c>
      <c r="D1797" s="16" t="str">
        <v>successful</v>
      </c>
      <c r="E1797" s="16">
        <v>18</v>
      </c>
    </row>
    <row r="1798" spans="1:5" x14ac:dyDescent="0.45">
      <c r="A1798" s="16" t="s">
        <v>8221</v>
      </c>
      <c r="B1798" s="16">
        <v>86</v>
      </c>
      <c r="D1798" s="16" t="str">
        <v>successful</v>
      </c>
      <c r="E1798" s="16">
        <v>12</v>
      </c>
    </row>
    <row r="1799" spans="1:5" x14ac:dyDescent="0.45">
      <c r="A1799" s="16" t="s">
        <v>8221</v>
      </c>
      <c r="B1799" s="16">
        <v>140</v>
      </c>
      <c r="D1799" s="16" t="str">
        <v>successful</v>
      </c>
      <c r="E1799" s="16">
        <v>44</v>
      </c>
    </row>
    <row r="1800" spans="1:5" x14ac:dyDescent="0.45">
      <c r="A1800" s="16" t="s">
        <v>8221</v>
      </c>
      <c r="B1800" s="16">
        <v>37</v>
      </c>
      <c r="D1800" s="16" t="str">
        <v>successful</v>
      </c>
      <c r="E1800" s="16">
        <v>27</v>
      </c>
    </row>
    <row r="1801" spans="1:5" x14ac:dyDescent="0.45">
      <c r="A1801" s="16" t="s">
        <v>8221</v>
      </c>
      <c r="B1801" s="16">
        <v>6</v>
      </c>
      <c r="D1801" s="16" t="str">
        <v>successful</v>
      </c>
      <c r="E1801" s="16">
        <v>38</v>
      </c>
    </row>
    <row r="1802" spans="1:5" x14ac:dyDescent="0.45">
      <c r="A1802" s="16" t="s">
        <v>8221</v>
      </c>
      <c r="B1802" s="16">
        <v>113</v>
      </c>
      <c r="D1802" s="16" t="str">
        <v>successful</v>
      </c>
      <c r="E1802" s="16">
        <v>28</v>
      </c>
    </row>
    <row r="1803" spans="1:5" x14ac:dyDescent="0.45">
      <c r="A1803" s="16" t="s">
        <v>8221</v>
      </c>
      <c r="B1803" s="16">
        <v>37</v>
      </c>
      <c r="D1803" s="16" t="str">
        <v>successful</v>
      </c>
      <c r="E1803" s="16">
        <v>24</v>
      </c>
    </row>
    <row r="1804" spans="1:5" x14ac:dyDescent="0.45">
      <c r="A1804" s="16" t="s">
        <v>8221</v>
      </c>
      <c r="B1804" s="16">
        <v>18</v>
      </c>
      <c r="D1804" s="16" t="str">
        <v>successful</v>
      </c>
      <c r="E1804" s="16">
        <v>65</v>
      </c>
    </row>
    <row r="1805" spans="1:5" x14ac:dyDescent="0.45">
      <c r="A1805" s="16" t="s">
        <v>8221</v>
      </c>
      <c r="B1805" s="16">
        <v>75</v>
      </c>
      <c r="D1805" s="16" t="str">
        <v>successful</v>
      </c>
      <c r="E1805" s="16">
        <v>46</v>
      </c>
    </row>
    <row r="1806" spans="1:5" x14ac:dyDescent="0.45">
      <c r="A1806" s="16" t="s">
        <v>8221</v>
      </c>
      <c r="B1806" s="16">
        <v>52</v>
      </c>
      <c r="D1806" s="16" t="str">
        <v>successful</v>
      </c>
      <c r="E1806" s="16">
        <v>85</v>
      </c>
    </row>
    <row r="1807" spans="1:5" x14ac:dyDescent="0.45">
      <c r="A1807" s="16" t="s">
        <v>8221</v>
      </c>
      <c r="B1807" s="16">
        <v>122</v>
      </c>
      <c r="D1807" s="16" t="str">
        <v>successful</v>
      </c>
      <c r="E1807" s="16">
        <v>66</v>
      </c>
    </row>
    <row r="1808" spans="1:5" x14ac:dyDescent="0.45">
      <c r="A1808" s="16" t="s">
        <v>8221</v>
      </c>
      <c r="B1808" s="16">
        <v>8</v>
      </c>
      <c r="D1808" s="16" t="str">
        <v>successful</v>
      </c>
      <c r="E1808" s="16">
        <v>165</v>
      </c>
    </row>
    <row r="1809" spans="1:5" x14ac:dyDescent="0.45">
      <c r="A1809" s="16" t="s">
        <v>8221</v>
      </c>
      <c r="B1809" s="16">
        <v>8</v>
      </c>
      <c r="D1809" s="16" t="str">
        <v>successful</v>
      </c>
      <c r="E1809" s="16">
        <v>17</v>
      </c>
    </row>
    <row r="1810" spans="1:5" x14ac:dyDescent="0.45">
      <c r="A1810" s="16" t="s">
        <v>8221</v>
      </c>
      <c r="B1810" s="16">
        <v>96</v>
      </c>
      <c r="D1810" s="16" t="str">
        <v>successful</v>
      </c>
      <c r="E1810" s="16">
        <v>3</v>
      </c>
    </row>
    <row r="1811" spans="1:5" x14ac:dyDescent="0.45">
      <c r="A1811" s="16" t="s">
        <v>8221</v>
      </c>
      <c r="B1811" s="16">
        <v>9</v>
      </c>
      <c r="D1811" s="16" t="str">
        <v>successful</v>
      </c>
      <c r="E1811" s="16">
        <v>17</v>
      </c>
    </row>
    <row r="1812" spans="1:5" x14ac:dyDescent="0.45">
      <c r="A1812" s="16" t="s">
        <v>8221</v>
      </c>
      <c r="B1812" s="16">
        <v>2</v>
      </c>
      <c r="D1812" s="16" t="str">
        <v>successful</v>
      </c>
      <c r="E1812" s="16">
        <v>91</v>
      </c>
    </row>
    <row r="1813" spans="1:5" x14ac:dyDescent="0.45">
      <c r="A1813" s="16" t="s">
        <v>8221</v>
      </c>
      <c r="B1813" s="16">
        <v>26</v>
      </c>
      <c r="D1813" s="16" t="str">
        <v>successful</v>
      </c>
      <c r="E1813" s="16">
        <v>67</v>
      </c>
    </row>
    <row r="1814" spans="1:5" x14ac:dyDescent="0.45">
      <c r="A1814" s="16" t="s">
        <v>8221</v>
      </c>
      <c r="B1814" s="16">
        <v>23</v>
      </c>
      <c r="D1814" s="16" t="str">
        <v>successful</v>
      </c>
      <c r="E1814" s="16">
        <v>18</v>
      </c>
    </row>
    <row r="1815" spans="1:5" x14ac:dyDescent="0.45">
      <c r="A1815" s="16" t="s">
        <v>8221</v>
      </c>
      <c r="B1815" s="16">
        <v>0</v>
      </c>
      <c r="D1815" s="16" t="str">
        <v>successful</v>
      </c>
      <c r="E1815" s="16">
        <v>21</v>
      </c>
    </row>
    <row r="1816" spans="1:5" x14ac:dyDescent="0.45">
      <c r="A1816" s="16" t="s">
        <v>8221</v>
      </c>
      <c r="B1816" s="16">
        <v>140</v>
      </c>
      <c r="D1816" s="16" t="str">
        <v>successful</v>
      </c>
      <c r="E1816" s="16">
        <v>40</v>
      </c>
    </row>
    <row r="1817" spans="1:5" x14ac:dyDescent="0.45">
      <c r="A1817" s="16" t="s">
        <v>8221</v>
      </c>
      <c r="B1817" s="16">
        <v>0</v>
      </c>
      <c r="D1817" s="16" t="str">
        <v>successful</v>
      </c>
      <c r="E1817" s="16">
        <v>78</v>
      </c>
    </row>
    <row r="1818" spans="1:5" x14ac:dyDescent="0.45">
      <c r="A1818" s="16" t="s">
        <v>8221</v>
      </c>
      <c r="B1818" s="16">
        <v>6</v>
      </c>
      <c r="D1818" s="16" t="str">
        <v>successful</v>
      </c>
      <c r="E1818" s="16">
        <v>26</v>
      </c>
    </row>
    <row r="1819" spans="1:5" x14ac:dyDescent="0.45">
      <c r="A1819" s="16" t="s">
        <v>8221</v>
      </c>
      <c r="B1819" s="16">
        <v>100</v>
      </c>
      <c r="D1819" s="16" t="str">
        <v>successful</v>
      </c>
      <c r="E1819" s="16">
        <v>14</v>
      </c>
    </row>
    <row r="1820" spans="1:5" x14ac:dyDescent="0.45">
      <c r="A1820" s="16" t="s">
        <v>8221</v>
      </c>
      <c r="B1820" s="16">
        <v>0</v>
      </c>
      <c r="D1820" s="16" t="str">
        <v>successful</v>
      </c>
      <c r="E1820" s="16">
        <v>44</v>
      </c>
    </row>
    <row r="1821" spans="1:5" x14ac:dyDescent="0.45">
      <c r="A1821" s="16" t="s">
        <v>8221</v>
      </c>
      <c r="B1821" s="16">
        <v>4</v>
      </c>
      <c r="D1821" s="16" t="str">
        <v>successful</v>
      </c>
      <c r="E1821" s="16">
        <v>9</v>
      </c>
    </row>
    <row r="1822" spans="1:5" x14ac:dyDescent="0.45">
      <c r="A1822" s="16" t="s">
        <v>8221</v>
      </c>
      <c r="B1822" s="16">
        <v>8</v>
      </c>
      <c r="D1822" s="16" t="str">
        <v>successful</v>
      </c>
      <c r="E1822" s="16">
        <v>30</v>
      </c>
    </row>
    <row r="1823" spans="1:5" x14ac:dyDescent="0.45">
      <c r="A1823" s="16" t="s">
        <v>8219</v>
      </c>
      <c r="B1823" s="16">
        <v>57</v>
      </c>
      <c r="D1823" s="16" t="str">
        <v>successful</v>
      </c>
      <c r="E1823" s="16">
        <v>45</v>
      </c>
    </row>
    <row r="1824" spans="1:5" x14ac:dyDescent="0.45">
      <c r="A1824" s="16" t="s">
        <v>8219</v>
      </c>
      <c r="B1824" s="16">
        <v>11</v>
      </c>
      <c r="D1824" s="16" t="str">
        <v>successful</v>
      </c>
      <c r="E1824" s="16">
        <v>56</v>
      </c>
    </row>
    <row r="1825" spans="1:5" x14ac:dyDescent="0.45">
      <c r="A1825" s="16" t="s">
        <v>8219</v>
      </c>
      <c r="B1825" s="16">
        <v>33</v>
      </c>
      <c r="D1825" s="16" t="str">
        <v>successful</v>
      </c>
      <c r="E1825" s="16">
        <v>46</v>
      </c>
    </row>
    <row r="1826" spans="1:5" x14ac:dyDescent="0.45">
      <c r="A1826" s="16" t="s">
        <v>8219</v>
      </c>
      <c r="B1826" s="16">
        <v>40</v>
      </c>
      <c r="D1826" s="16" t="str">
        <v>successful</v>
      </c>
      <c r="E1826" s="16">
        <v>34</v>
      </c>
    </row>
    <row r="1827" spans="1:5" x14ac:dyDescent="0.45">
      <c r="A1827" s="16" t="s">
        <v>8219</v>
      </c>
      <c r="B1827" s="16">
        <v>50</v>
      </c>
      <c r="D1827" s="16" t="str">
        <v>successful</v>
      </c>
      <c r="E1827" s="16">
        <v>98</v>
      </c>
    </row>
    <row r="1828" spans="1:5" x14ac:dyDescent="0.45">
      <c r="A1828" s="16" t="s">
        <v>8219</v>
      </c>
      <c r="B1828" s="16">
        <v>38</v>
      </c>
      <c r="D1828" s="16" t="str">
        <v>successful</v>
      </c>
      <c r="E1828" s="16">
        <v>46</v>
      </c>
    </row>
    <row r="1829" spans="1:5" x14ac:dyDescent="0.45">
      <c r="A1829" s="16" t="s">
        <v>8219</v>
      </c>
      <c r="B1829" s="16">
        <v>96</v>
      </c>
      <c r="D1829" s="16" t="str">
        <v>successful</v>
      </c>
      <c r="E1829" s="16">
        <v>10</v>
      </c>
    </row>
    <row r="1830" spans="1:5" x14ac:dyDescent="0.45">
      <c r="A1830" s="16" t="s">
        <v>8219</v>
      </c>
      <c r="B1830" s="16">
        <v>48</v>
      </c>
      <c r="D1830" s="16" t="str">
        <v>successful</v>
      </c>
      <c r="E1830" s="16">
        <v>76</v>
      </c>
    </row>
    <row r="1831" spans="1:5" x14ac:dyDescent="0.45">
      <c r="A1831" s="16" t="s">
        <v>8219</v>
      </c>
      <c r="B1831" s="16">
        <v>33</v>
      </c>
      <c r="D1831" s="16" t="str">
        <v>successful</v>
      </c>
      <c r="E1831" s="16">
        <v>104</v>
      </c>
    </row>
    <row r="1832" spans="1:5" x14ac:dyDescent="0.45">
      <c r="A1832" s="16" t="s">
        <v>8219</v>
      </c>
      <c r="B1832" s="16">
        <v>226</v>
      </c>
      <c r="D1832" s="16" t="str">
        <v>successful</v>
      </c>
      <c r="E1832" s="16">
        <v>87</v>
      </c>
    </row>
    <row r="1833" spans="1:5" x14ac:dyDescent="0.45">
      <c r="A1833" s="16" t="s">
        <v>8219</v>
      </c>
      <c r="B1833" s="16">
        <v>14</v>
      </c>
      <c r="D1833" s="16" t="str">
        <v>successful</v>
      </c>
      <c r="E1833" s="16">
        <v>29</v>
      </c>
    </row>
    <row r="1834" spans="1:5" x14ac:dyDescent="0.45">
      <c r="A1834" s="16" t="s">
        <v>8219</v>
      </c>
      <c r="B1834" s="16">
        <v>20</v>
      </c>
      <c r="D1834" s="16" t="str">
        <v>successful</v>
      </c>
      <c r="E1834" s="16">
        <v>51</v>
      </c>
    </row>
    <row r="1835" spans="1:5" x14ac:dyDescent="0.45">
      <c r="A1835" s="16" t="s">
        <v>8219</v>
      </c>
      <c r="B1835" s="16">
        <v>25</v>
      </c>
      <c r="D1835" s="16" t="str">
        <v>successful</v>
      </c>
      <c r="E1835" s="16">
        <v>12</v>
      </c>
    </row>
    <row r="1836" spans="1:5" x14ac:dyDescent="0.45">
      <c r="A1836" s="16" t="s">
        <v>8219</v>
      </c>
      <c r="B1836" s="16">
        <v>90</v>
      </c>
      <c r="D1836" s="16" t="str">
        <v>successful</v>
      </c>
      <c r="E1836" s="16">
        <v>72</v>
      </c>
    </row>
    <row r="1837" spans="1:5" x14ac:dyDescent="0.45">
      <c r="A1837" s="16" t="s">
        <v>8219</v>
      </c>
      <c r="B1837" s="16">
        <v>11</v>
      </c>
      <c r="D1837" s="16" t="str">
        <v>successful</v>
      </c>
      <c r="E1837" s="16">
        <v>21</v>
      </c>
    </row>
    <row r="1838" spans="1:5" x14ac:dyDescent="0.45">
      <c r="A1838" s="16" t="s">
        <v>8219</v>
      </c>
      <c r="B1838" s="16">
        <v>55</v>
      </c>
      <c r="D1838" s="16" t="str">
        <v>successful</v>
      </c>
      <c r="E1838" s="16">
        <v>42</v>
      </c>
    </row>
    <row r="1839" spans="1:5" x14ac:dyDescent="0.45">
      <c r="A1839" s="16" t="s">
        <v>8219</v>
      </c>
      <c r="B1839" s="16">
        <v>30</v>
      </c>
      <c r="D1839" s="16" t="str">
        <v>successful</v>
      </c>
      <c r="E1839" s="16">
        <v>71</v>
      </c>
    </row>
    <row r="1840" spans="1:5" x14ac:dyDescent="0.45">
      <c r="A1840" s="16" t="s">
        <v>8219</v>
      </c>
      <c r="B1840" s="16">
        <v>28</v>
      </c>
      <c r="D1840" s="16" t="str">
        <v>successful</v>
      </c>
      <c r="E1840" s="16">
        <v>168</v>
      </c>
    </row>
    <row r="1841" spans="1:5" x14ac:dyDescent="0.45">
      <c r="A1841" s="16" t="s">
        <v>8219</v>
      </c>
      <c r="B1841" s="16">
        <v>45</v>
      </c>
      <c r="D1841" s="16" t="str">
        <v>successful</v>
      </c>
      <c r="E1841" s="16">
        <v>19</v>
      </c>
    </row>
    <row r="1842" spans="1:5" x14ac:dyDescent="0.45">
      <c r="A1842" s="16" t="s">
        <v>8219</v>
      </c>
      <c r="B1842" s="16">
        <v>13</v>
      </c>
      <c r="D1842" s="16" t="str">
        <v>successful</v>
      </c>
      <c r="E1842" s="16">
        <v>37</v>
      </c>
    </row>
    <row r="1843" spans="1:5" x14ac:dyDescent="0.45">
      <c r="A1843" s="16" t="s">
        <v>8219</v>
      </c>
      <c r="B1843" s="16">
        <v>40</v>
      </c>
      <c r="D1843" s="16" t="str">
        <v>successful</v>
      </c>
      <c r="E1843" s="16">
        <v>36</v>
      </c>
    </row>
    <row r="1844" spans="1:5" x14ac:dyDescent="0.45">
      <c r="A1844" s="16" t="s">
        <v>8219</v>
      </c>
      <c r="B1844" s="16">
        <v>21</v>
      </c>
      <c r="D1844" s="16" t="str">
        <v>successful</v>
      </c>
      <c r="E1844" s="16">
        <v>14</v>
      </c>
    </row>
    <row r="1845" spans="1:5" x14ac:dyDescent="0.45">
      <c r="A1845" s="16" t="s">
        <v>8219</v>
      </c>
      <c r="B1845" s="16">
        <v>134</v>
      </c>
      <c r="D1845" s="16" t="str">
        <v>successful</v>
      </c>
      <c r="E1845" s="16">
        <v>18</v>
      </c>
    </row>
    <row r="1846" spans="1:5" x14ac:dyDescent="0.45">
      <c r="A1846" s="16" t="s">
        <v>8219</v>
      </c>
      <c r="B1846" s="16">
        <v>20</v>
      </c>
      <c r="D1846" s="16" t="str">
        <v>successful</v>
      </c>
      <c r="E1846" s="16">
        <v>82</v>
      </c>
    </row>
    <row r="1847" spans="1:5" x14ac:dyDescent="0.45">
      <c r="A1847" s="16" t="s">
        <v>8219</v>
      </c>
      <c r="B1847" s="16">
        <v>19</v>
      </c>
      <c r="D1847" s="16" t="str">
        <v>successful</v>
      </c>
      <c r="E1847" s="16">
        <v>43</v>
      </c>
    </row>
    <row r="1848" spans="1:5" x14ac:dyDescent="0.45">
      <c r="A1848" s="16" t="s">
        <v>8219</v>
      </c>
      <c r="B1848" s="16">
        <v>209</v>
      </c>
      <c r="D1848" s="16" t="str">
        <v>successful</v>
      </c>
      <c r="E1848" s="16">
        <v>8</v>
      </c>
    </row>
    <row r="1849" spans="1:5" x14ac:dyDescent="0.45">
      <c r="A1849" s="16" t="s">
        <v>8219</v>
      </c>
      <c r="B1849" s="16">
        <v>38</v>
      </c>
      <c r="D1849" s="16" t="str">
        <v>successful</v>
      </c>
      <c r="E1849" s="16">
        <v>45</v>
      </c>
    </row>
    <row r="1850" spans="1:5" x14ac:dyDescent="0.45">
      <c r="A1850" s="16" t="s">
        <v>8219</v>
      </c>
      <c r="B1850" s="16">
        <v>24</v>
      </c>
      <c r="D1850" s="16" t="str">
        <v>successful</v>
      </c>
      <c r="E1850" s="16">
        <v>20</v>
      </c>
    </row>
    <row r="1851" spans="1:5" x14ac:dyDescent="0.45">
      <c r="A1851" s="16" t="s">
        <v>8219</v>
      </c>
      <c r="B1851" s="16">
        <v>8</v>
      </c>
      <c r="D1851" s="16" t="str">
        <v>successful</v>
      </c>
      <c r="E1851" s="16">
        <v>31</v>
      </c>
    </row>
    <row r="1852" spans="1:5" x14ac:dyDescent="0.45">
      <c r="A1852" s="16" t="s">
        <v>8219</v>
      </c>
      <c r="B1852" s="16">
        <v>179</v>
      </c>
      <c r="D1852" s="16" t="str">
        <v>successful</v>
      </c>
      <c r="E1852" s="16">
        <v>25</v>
      </c>
    </row>
    <row r="1853" spans="1:5" x14ac:dyDescent="0.45">
      <c r="A1853" s="16" t="s">
        <v>8219</v>
      </c>
      <c r="B1853" s="16">
        <v>26</v>
      </c>
      <c r="D1853" s="16" t="str">
        <v>successful</v>
      </c>
      <c r="E1853" s="16">
        <v>14</v>
      </c>
    </row>
    <row r="1854" spans="1:5" x14ac:dyDescent="0.45">
      <c r="A1854" s="16" t="s">
        <v>8219</v>
      </c>
      <c r="B1854" s="16">
        <v>131</v>
      </c>
      <c r="D1854" s="16" t="str">
        <v>successful</v>
      </c>
      <c r="E1854" s="16">
        <v>45</v>
      </c>
    </row>
    <row r="1855" spans="1:5" x14ac:dyDescent="0.45">
      <c r="A1855" s="16" t="s">
        <v>8219</v>
      </c>
      <c r="B1855" s="16">
        <v>14</v>
      </c>
      <c r="D1855" s="16" t="str">
        <v>successful</v>
      </c>
      <c r="E1855" s="16">
        <v>20</v>
      </c>
    </row>
    <row r="1856" spans="1:5" x14ac:dyDescent="0.45">
      <c r="A1856" s="16" t="s">
        <v>8219</v>
      </c>
      <c r="B1856" s="16">
        <v>174</v>
      </c>
      <c r="D1856" s="16" t="str">
        <v>successful</v>
      </c>
      <c r="E1856" s="16">
        <v>39</v>
      </c>
    </row>
    <row r="1857" spans="1:5" x14ac:dyDescent="0.45">
      <c r="A1857" s="16" t="s">
        <v>8219</v>
      </c>
      <c r="B1857" s="16">
        <v>191</v>
      </c>
      <c r="D1857" s="16" t="str">
        <v>successful</v>
      </c>
      <c r="E1857" s="16">
        <v>16</v>
      </c>
    </row>
    <row r="1858" spans="1:5" x14ac:dyDescent="0.45">
      <c r="A1858" s="16" t="s">
        <v>8219</v>
      </c>
      <c r="B1858" s="16">
        <v>38</v>
      </c>
      <c r="D1858" s="16" t="str">
        <v>successful</v>
      </c>
      <c r="E1858" s="16">
        <v>37</v>
      </c>
    </row>
    <row r="1859" spans="1:5" x14ac:dyDescent="0.45">
      <c r="A1859" s="16" t="s">
        <v>8219</v>
      </c>
      <c r="B1859" s="16">
        <v>22</v>
      </c>
      <c r="D1859" s="16" t="str">
        <v>successful</v>
      </c>
      <c r="E1859" s="16">
        <v>14</v>
      </c>
    </row>
    <row r="1860" spans="1:5" x14ac:dyDescent="0.45">
      <c r="A1860" s="16" t="s">
        <v>8219</v>
      </c>
      <c r="B1860" s="16">
        <v>149</v>
      </c>
      <c r="D1860" s="16" t="str">
        <v>successful</v>
      </c>
      <c r="E1860" s="16">
        <v>21</v>
      </c>
    </row>
    <row r="1861" spans="1:5" x14ac:dyDescent="0.45">
      <c r="A1861" s="16" t="s">
        <v>8219</v>
      </c>
      <c r="B1861" s="16">
        <v>56</v>
      </c>
      <c r="D1861" s="16" t="str">
        <v>successful</v>
      </c>
      <c r="E1861" s="16">
        <v>69</v>
      </c>
    </row>
    <row r="1862" spans="1:5" x14ac:dyDescent="0.45">
      <c r="A1862" s="16" t="s">
        <v>8219</v>
      </c>
      <c r="B1862" s="16">
        <v>19</v>
      </c>
      <c r="D1862" s="16" t="str">
        <v>successful</v>
      </c>
      <c r="E1862" s="16">
        <v>16</v>
      </c>
    </row>
    <row r="1863" spans="1:5" x14ac:dyDescent="0.45">
      <c r="A1863" s="16" t="s">
        <v>8221</v>
      </c>
      <c r="B1863" s="16">
        <v>0</v>
      </c>
      <c r="D1863" s="16" t="str">
        <v>successful</v>
      </c>
      <c r="E1863" s="16">
        <v>55</v>
      </c>
    </row>
    <row r="1864" spans="1:5" x14ac:dyDescent="0.45">
      <c r="A1864" s="16" t="s">
        <v>8221</v>
      </c>
      <c r="B1864" s="16">
        <v>16</v>
      </c>
      <c r="D1864" s="16" t="str">
        <v>successful</v>
      </c>
      <c r="E1864" s="16">
        <v>27</v>
      </c>
    </row>
    <row r="1865" spans="1:5" x14ac:dyDescent="0.45">
      <c r="A1865" s="16" t="s">
        <v>8221</v>
      </c>
      <c r="B1865" s="16">
        <v>2</v>
      </c>
      <c r="D1865" s="16" t="str">
        <v>successful</v>
      </c>
      <c r="E1865" s="16">
        <v>36</v>
      </c>
    </row>
    <row r="1866" spans="1:5" x14ac:dyDescent="0.45">
      <c r="A1866" s="16" t="s">
        <v>8221</v>
      </c>
      <c r="B1866" s="16">
        <v>48</v>
      </c>
      <c r="D1866" s="16" t="str">
        <v>successful</v>
      </c>
      <c r="E1866" s="16">
        <v>19</v>
      </c>
    </row>
    <row r="1867" spans="1:5" x14ac:dyDescent="0.45">
      <c r="A1867" s="16" t="s">
        <v>8221</v>
      </c>
      <c r="B1867" s="16">
        <v>2</v>
      </c>
      <c r="D1867" s="16" t="str">
        <v>successful</v>
      </c>
      <c r="E1867" s="16">
        <v>12</v>
      </c>
    </row>
    <row r="1868" spans="1:5" x14ac:dyDescent="0.45">
      <c r="A1868" s="16" t="s">
        <v>8221</v>
      </c>
      <c r="B1868" s="16">
        <v>2</v>
      </c>
      <c r="D1868" s="16" t="str">
        <v>successful</v>
      </c>
      <c r="E1868" s="16">
        <v>17</v>
      </c>
    </row>
    <row r="1869" spans="1:5" x14ac:dyDescent="0.45">
      <c r="A1869" s="16" t="s">
        <v>8221</v>
      </c>
      <c r="B1869" s="16">
        <v>1</v>
      </c>
      <c r="D1869" s="16" t="str">
        <v>successful</v>
      </c>
      <c r="E1869" s="16">
        <v>114</v>
      </c>
    </row>
    <row r="1870" spans="1:5" x14ac:dyDescent="0.45">
      <c r="A1870" s="16" t="s">
        <v>8221</v>
      </c>
      <c r="B1870" s="16">
        <v>17</v>
      </c>
      <c r="D1870" s="16" t="str">
        <v>successful</v>
      </c>
      <c r="E1870" s="16">
        <v>93</v>
      </c>
    </row>
    <row r="1871" spans="1:5" x14ac:dyDescent="0.45">
      <c r="A1871" s="16" t="s">
        <v>8221</v>
      </c>
      <c r="B1871" s="16">
        <v>0</v>
      </c>
      <c r="D1871" s="16" t="str">
        <v>successful</v>
      </c>
      <c r="E1871" s="16">
        <v>36</v>
      </c>
    </row>
    <row r="1872" spans="1:5" x14ac:dyDescent="0.45">
      <c r="A1872" s="16" t="s">
        <v>8221</v>
      </c>
      <c r="B1872" s="16">
        <v>11</v>
      </c>
      <c r="D1872" s="16" t="str">
        <v>successful</v>
      </c>
      <c r="E1872" s="16">
        <v>61</v>
      </c>
    </row>
    <row r="1873" spans="1:5" x14ac:dyDescent="0.45">
      <c r="A1873" s="16" t="s">
        <v>8221</v>
      </c>
      <c r="B1873" s="16">
        <v>95</v>
      </c>
      <c r="D1873" s="16" t="str">
        <v>successful</v>
      </c>
      <c r="E1873" s="16">
        <v>47</v>
      </c>
    </row>
    <row r="1874" spans="1:5" x14ac:dyDescent="0.45">
      <c r="A1874" s="16" t="s">
        <v>8221</v>
      </c>
      <c r="B1874" s="16">
        <v>13</v>
      </c>
      <c r="D1874" s="16" t="str">
        <v>successful</v>
      </c>
      <c r="E1874" s="16">
        <v>17</v>
      </c>
    </row>
    <row r="1875" spans="1:5" x14ac:dyDescent="0.45">
      <c r="A1875" s="16" t="s">
        <v>8221</v>
      </c>
      <c r="B1875" s="16">
        <v>2</v>
      </c>
      <c r="D1875" s="16" t="str">
        <v>successful</v>
      </c>
      <c r="E1875" s="16">
        <v>63</v>
      </c>
    </row>
    <row r="1876" spans="1:5" x14ac:dyDescent="0.45">
      <c r="A1876" s="16" t="s">
        <v>8221</v>
      </c>
      <c r="B1876" s="16">
        <v>2</v>
      </c>
      <c r="D1876" s="16" t="str">
        <v>successful</v>
      </c>
      <c r="E1876" s="16">
        <v>9</v>
      </c>
    </row>
    <row r="1877" spans="1:5" x14ac:dyDescent="0.45">
      <c r="A1877" s="16" t="s">
        <v>8221</v>
      </c>
      <c r="B1877" s="16">
        <v>3</v>
      </c>
      <c r="D1877" s="16" t="str">
        <v>successful</v>
      </c>
      <c r="E1877" s="16">
        <v>30</v>
      </c>
    </row>
    <row r="1878" spans="1:5" x14ac:dyDescent="0.45">
      <c r="A1878" s="16" t="s">
        <v>8221</v>
      </c>
      <c r="B1878" s="16">
        <v>0</v>
      </c>
      <c r="D1878" s="16" t="str">
        <v>successful</v>
      </c>
      <c r="E1878" s="16">
        <v>23</v>
      </c>
    </row>
    <row r="1879" spans="1:5" x14ac:dyDescent="0.45">
      <c r="A1879" s="16" t="s">
        <v>8221</v>
      </c>
      <c r="B1879" s="16">
        <v>0</v>
      </c>
      <c r="D1879" s="16" t="str">
        <v>successful</v>
      </c>
      <c r="E1879" s="16">
        <v>33</v>
      </c>
    </row>
    <row r="1880" spans="1:5" x14ac:dyDescent="0.45">
      <c r="A1880" s="16" t="s">
        <v>8221</v>
      </c>
      <c r="B1880" s="16">
        <v>0</v>
      </c>
      <c r="D1880" s="16" t="str">
        <v>successful</v>
      </c>
      <c r="E1880" s="16">
        <v>39</v>
      </c>
    </row>
    <row r="1881" spans="1:5" x14ac:dyDescent="0.45">
      <c r="A1881" s="16" t="s">
        <v>8221</v>
      </c>
      <c r="B1881" s="16">
        <v>2</v>
      </c>
      <c r="D1881" s="16" t="str">
        <v>successful</v>
      </c>
      <c r="E1881" s="16">
        <v>17</v>
      </c>
    </row>
    <row r="1882" spans="1:5" x14ac:dyDescent="0.45">
      <c r="A1882" s="16" t="s">
        <v>8221</v>
      </c>
      <c r="B1882" s="16">
        <v>24</v>
      </c>
      <c r="D1882" s="16" t="str">
        <v>successful</v>
      </c>
      <c r="E1882" s="16">
        <v>6</v>
      </c>
    </row>
    <row r="1883" spans="1:5" x14ac:dyDescent="0.45">
      <c r="A1883" s="16" t="s">
        <v>8219</v>
      </c>
      <c r="B1883" s="16">
        <v>70</v>
      </c>
      <c r="D1883" s="16" t="str">
        <v>successful</v>
      </c>
      <c r="E1883" s="16">
        <v>39</v>
      </c>
    </row>
    <row r="1884" spans="1:5" x14ac:dyDescent="0.45">
      <c r="A1884" s="16" t="s">
        <v>8219</v>
      </c>
      <c r="B1884" s="16">
        <v>81</v>
      </c>
      <c r="D1884" s="16" t="str">
        <v>successful</v>
      </c>
      <c r="E1884" s="16">
        <v>57</v>
      </c>
    </row>
    <row r="1885" spans="1:5" x14ac:dyDescent="0.45">
      <c r="A1885" s="16" t="s">
        <v>8219</v>
      </c>
      <c r="B1885" s="16">
        <v>32</v>
      </c>
      <c r="D1885" s="16" t="str">
        <v>successful</v>
      </c>
      <c r="E1885" s="16">
        <v>56</v>
      </c>
    </row>
    <row r="1886" spans="1:5" x14ac:dyDescent="0.45">
      <c r="A1886" s="16" t="s">
        <v>8219</v>
      </c>
      <c r="B1886" s="16">
        <v>26</v>
      </c>
      <c r="D1886" s="16" t="str">
        <v>successful</v>
      </c>
      <c r="E1886" s="16">
        <v>13</v>
      </c>
    </row>
    <row r="1887" spans="1:5" x14ac:dyDescent="0.45">
      <c r="A1887" s="16" t="s">
        <v>8219</v>
      </c>
      <c r="B1887" s="16">
        <v>105</v>
      </c>
      <c r="D1887" s="16" t="str">
        <v>successful</v>
      </c>
      <c r="E1887" s="16">
        <v>95</v>
      </c>
    </row>
    <row r="1888" spans="1:5" x14ac:dyDescent="0.45">
      <c r="A1888" s="16" t="s">
        <v>8219</v>
      </c>
      <c r="B1888" s="16">
        <v>29</v>
      </c>
      <c r="D1888" s="16" t="str">
        <v>successful</v>
      </c>
      <c r="E1888" s="16">
        <v>80</v>
      </c>
    </row>
    <row r="1889" spans="1:5" x14ac:dyDescent="0.45">
      <c r="A1889" s="16" t="s">
        <v>8219</v>
      </c>
      <c r="B1889" s="16">
        <v>8</v>
      </c>
      <c r="D1889" s="16" t="str">
        <v>successful</v>
      </c>
      <c r="E1889" s="16">
        <v>133</v>
      </c>
    </row>
    <row r="1890" spans="1:5" x14ac:dyDescent="0.45">
      <c r="A1890" s="16" t="s">
        <v>8219</v>
      </c>
      <c r="B1890" s="16">
        <v>89</v>
      </c>
      <c r="D1890" s="16" t="str">
        <v>successful</v>
      </c>
      <c r="E1890" s="16">
        <v>44</v>
      </c>
    </row>
    <row r="1891" spans="1:5" x14ac:dyDescent="0.45">
      <c r="A1891" s="16" t="s">
        <v>8219</v>
      </c>
      <c r="B1891" s="16">
        <v>44</v>
      </c>
      <c r="D1891" s="16" t="str">
        <v>successful</v>
      </c>
      <c r="E1891" s="16">
        <v>30</v>
      </c>
    </row>
    <row r="1892" spans="1:5" x14ac:dyDescent="0.45">
      <c r="A1892" s="16" t="s">
        <v>8219</v>
      </c>
      <c r="B1892" s="16">
        <v>246</v>
      </c>
      <c r="D1892" s="16" t="str">
        <v>successful</v>
      </c>
      <c r="E1892" s="16">
        <v>56</v>
      </c>
    </row>
    <row r="1893" spans="1:5" x14ac:dyDescent="0.45">
      <c r="A1893" s="16" t="s">
        <v>8219</v>
      </c>
      <c r="B1893" s="16">
        <v>120</v>
      </c>
      <c r="D1893" s="16" t="str">
        <v>successful</v>
      </c>
      <c r="E1893" s="16">
        <v>66</v>
      </c>
    </row>
    <row r="1894" spans="1:5" x14ac:dyDescent="0.45">
      <c r="A1894" s="16" t="s">
        <v>8219</v>
      </c>
      <c r="B1894" s="16">
        <v>26</v>
      </c>
      <c r="D1894" s="16" t="str">
        <v>successful</v>
      </c>
      <c r="E1894" s="16">
        <v>29</v>
      </c>
    </row>
    <row r="1895" spans="1:5" x14ac:dyDescent="0.45">
      <c r="A1895" s="16" t="s">
        <v>8219</v>
      </c>
      <c r="B1895" s="16">
        <v>45</v>
      </c>
      <c r="D1895" s="16" t="str">
        <v>successful</v>
      </c>
      <c r="E1895" s="16">
        <v>72</v>
      </c>
    </row>
    <row r="1896" spans="1:5" x14ac:dyDescent="0.45">
      <c r="A1896" s="16" t="s">
        <v>8219</v>
      </c>
      <c r="B1896" s="16">
        <v>20</v>
      </c>
      <c r="D1896" s="16" t="str">
        <v>successful</v>
      </c>
      <c r="E1896" s="16">
        <v>27</v>
      </c>
    </row>
    <row r="1897" spans="1:5" x14ac:dyDescent="0.45">
      <c r="A1897" s="16" t="s">
        <v>8219</v>
      </c>
      <c r="B1897" s="16">
        <v>47</v>
      </c>
      <c r="D1897" s="16" t="str">
        <v>successful</v>
      </c>
      <c r="E1897" s="16">
        <v>10</v>
      </c>
    </row>
    <row r="1898" spans="1:5" x14ac:dyDescent="0.45">
      <c r="A1898" s="16" t="s">
        <v>8219</v>
      </c>
      <c r="B1898" s="16">
        <v>13</v>
      </c>
      <c r="D1898" s="16" t="str">
        <v>successful</v>
      </c>
      <c r="E1898" s="16">
        <v>35</v>
      </c>
    </row>
    <row r="1899" spans="1:5" x14ac:dyDescent="0.45">
      <c r="A1899" s="16" t="s">
        <v>8219</v>
      </c>
      <c r="B1899" s="16">
        <v>183</v>
      </c>
      <c r="D1899" s="16" t="str">
        <v>successful</v>
      </c>
      <c r="E1899" s="16">
        <v>29</v>
      </c>
    </row>
    <row r="1900" spans="1:5" x14ac:dyDescent="0.45">
      <c r="A1900" s="16" t="s">
        <v>8219</v>
      </c>
      <c r="B1900" s="16">
        <v>21</v>
      </c>
      <c r="D1900" s="16" t="str">
        <v>successful</v>
      </c>
      <c r="E1900" s="16">
        <v>13</v>
      </c>
    </row>
    <row r="1901" spans="1:5" x14ac:dyDescent="0.45">
      <c r="A1901" s="16" t="s">
        <v>8219</v>
      </c>
      <c r="B1901" s="16">
        <v>42</v>
      </c>
      <c r="D1901" s="16" t="str">
        <v>successful</v>
      </c>
      <c r="E1901" s="16">
        <v>72</v>
      </c>
    </row>
    <row r="1902" spans="1:5" x14ac:dyDescent="0.45">
      <c r="A1902" s="16" t="s">
        <v>8219</v>
      </c>
      <c r="B1902" s="16">
        <v>54</v>
      </c>
      <c r="D1902" s="16" t="str">
        <v>successful</v>
      </c>
      <c r="E1902" s="16">
        <v>78</v>
      </c>
    </row>
    <row r="1903" spans="1:5" x14ac:dyDescent="0.45">
      <c r="A1903" s="16" t="s">
        <v>8221</v>
      </c>
      <c r="B1903" s="16">
        <v>25</v>
      </c>
      <c r="D1903" s="16" t="str">
        <v>successful</v>
      </c>
      <c r="E1903" s="16">
        <v>49</v>
      </c>
    </row>
    <row r="1904" spans="1:5" x14ac:dyDescent="0.45">
      <c r="A1904" s="16" t="s">
        <v>8221</v>
      </c>
      <c r="B1904" s="16">
        <v>3</v>
      </c>
      <c r="D1904" s="16" t="str">
        <v>successful</v>
      </c>
      <c r="E1904" s="16">
        <v>42</v>
      </c>
    </row>
    <row r="1905" spans="1:5" x14ac:dyDescent="0.45">
      <c r="A1905" s="16" t="s">
        <v>8221</v>
      </c>
      <c r="B1905" s="16">
        <v>41</v>
      </c>
      <c r="D1905" s="16" t="str">
        <v>successful</v>
      </c>
      <c r="E1905" s="16">
        <v>35</v>
      </c>
    </row>
    <row r="1906" spans="1:5" x14ac:dyDescent="0.45">
      <c r="A1906" s="16" t="s">
        <v>8221</v>
      </c>
      <c r="B1906" s="16">
        <v>2</v>
      </c>
      <c r="D1906" s="16" t="str">
        <v>successful</v>
      </c>
      <c r="E1906" s="16">
        <v>42</v>
      </c>
    </row>
    <row r="1907" spans="1:5" x14ac:dyDescent="0.45">
      <c r="A1907" s="16" t="s">
        <v>8221</v>
      </c>
      <c r="B1907" s="16">
        <v>4</v>
      </c>
      <c r="D1907" s="16" t="str">
        <v>successful</v>
      </c>
      <c r="E1907" s="16">
        <v>42</v>
      </c>
    </row>
    <row r="1908" spans="1:5" x14ac:dyDescent="0.45">
      <c r="A1908" s="16" t="s">
        <v>8221</v>
      </c>
      <c r="B1908" s="16">
        <v>99</v>
      </c>
      <c r="D1908" s="16" t="str">
        <v>successful</v>
      </c>
      <c r="E1908" s="16">
        <v>31</v>
      </c>
    </row>
    <row r="1909" spans="1:5" x14ac:dyDescent="0.45">
      <c r="A1909" s="16" t="s">
        <v>8221</v>
      </c>
      <c r="B1909" s="16">
        <v>4</v>
      </c>
      <c r="D1909" s="16" t="str">
        <v>successful</v>
      </c>
      <c r="E1909" s="16">
        <v>38</v>
      </c>
    </row>
    <row r="1910" spans="1:5" x14ac:dyDescent="0.45">
      <c r="A1910" s="16" t="s">
        <v>8221</v>
      </c>
      <c r="B1910" s="16">
        <v>4</v>
      </c>
      <c r="D1910" s="16" t="str">
        <v>successful</v>
      </c>
      <c r="E1910" s="16">
        <v>8</v>
      </c>
    </row>
    <row r="1911" spans="1:5" x14ac:dyDescent="0.45">
      <c r="A1911" s="16" t="s">
        <v>8221</v>
      </c>
      <c r="B1911" s="16">
        <v>38</v>
      </c>
      <c r="D1911" s="16" t="str">
        <v>successful</v>
      </c>
      <c r="E1911" s="16">
        <v>39</v>
      </c>
    </row>
    <row r="1912" spans="1:5" x14ac:dyDescent="0.45">
      <c r="A1912" s="16" t="s">
        <v>8221</v>
      </c>
      <c r="B1912" s="16">
        <v>285</v>
      </c>
      <c r="D1912" s="16" t="str">
        <v>successful</v>
      </c>
      <c r="E1912" s="16">
        <v>29</v>
      </c>
    </row>
    <row r="1913" spans="1:5" x14ac:dyDescent="0.45">
      <c r="A1913" s="16" t="s">
        <v>8221</v>
      </c>
      <c r="B1913" s="16">
        <v>1</v>
      </c>
      <c r="D1913" s="16" t="str">
        <v>successful</v>
      </c>
      <c r="E1913" s="16">
        <v>72</v>
      </c>
    </row>
    <row r="1914" spans="1:5" x14ac:dyDescent="0.45">
      <c r="A1914" s="16" t="s">
        <v>8221</v>
      </c>
      <c r="B1914" s="16">
        <v>42</v>
      </c>
      <c r="D1914" s="16" t="str">
        <v>successful</v>
      </c>
      <c r="E1914" s="16">
        <v>15</v>
      </c>
    </row>
    <row r="1915" spans="1:5" x14ac:dyDescent="0.45">
      <c r="A1915" s="16" t="s">
        <v>8221</v>
      </c>
      <c r="B1915" s="16">
        <v>26</v>
      </c>
      <c r="D1915" s="16" t="str">
        <v>successful</v>
      </c>
      <c r="E1915" s="16">
        <v>33</v>
      </c>
    </row>
    <row r="1916" spans="1:5" x14ac:dyDescent="0.45">
      <c r="A1916" s="16" t="s">
        <v>8221</v>
      </c>
      <c r="B1916" s="16">
        <v>2</v>
      </c>
      <c r="D1916" s="16" t="str">
        <v>successful</v>
      </c>
      <c r="E1916" s="16">
        <v>15</v>
      </c>
    </row>
    <row r="1917" spans="1:5" x14ac:dyDescent="0.45">
      <c r="A1917" s="16" t="s">
        <v>8221</v>
      </c>
      <c r="B1917" s="16">
        <v>4</v>
      </c>
      <c r="D1917" s="16" t="str">
        <v>successful</v>
      </c>
      <c r="E1917" s="16">
        <v>19</v>
      </c>
    </row>
    <row r="1918" spans="1:5" x14ac:dyDescent="0.45">
      <c r="A1918" s="16" t="s">
        <v>8221</v>
      </c>
      <c r="B1918" s="16">
        <v>6</v>
      </c>
      <c r="D1918" s="16" t="str">
        <v>successful</v>
      </c>
      <c r="E1918" s="16">
        <v>17</v>
      </c>
    </row>
    <row r="1919" spans="1:5" x14ac:dyDescent="0.45">
      <c r="A1919" s="16" t="s">
        <v>8221</v>
      </c>
      <c r="B1919" s="16">
        <v>70</v>
      </c>
      <c r="D1919" s="16" t="str">
        <v>successful</v>
      </c>
      <c r="E1919" s="16">
        <v>44</v>
      </c>
    </row>
    <row r="1920" spans="1:5" x14ac:dyDescent="0.45">
      <c r="A1920" s="16" t="s">
        <v>8221</v>
      </c>
      <c r="B1920" s="16">
        <v>9</v>
      </c>
      <c r="D1920" s="16" t="str">
        <v>successful</v>
      </c>
      <c r="E1920" s="16">
        <v>10</v>
      </c>
    </row>
    <row r="1921" spans="1:5" x14ac:dyDescent="0.45">
      <c r="A1921" s="16" t="s">
        <v>8221</v>
      </c>
      <c r="B1921" s="16">
        <v>8</v>
      </c>
      <c r="D1921" s="16" t="str">
        <v>successful</v>
      </c>
      <c r="E1921" s="16">
        <v>46</v>
      </c>
    </row>
    <row r="1922" spans="1:5" x14ac:dyDescent="0.45">
      <c r="A1922" s="16" t="s">
        <v>8221</v>
      </c>
      <c r="B1922" s="16">
        <v>105</v>
      </c>
      <c r="D1922" s="16" t="str">
        <v>successful</v>
      </c>
      <c r="E1922" s="16">
        <v>11</v>
      </c>
    </row>
    <row r="1923" spans="1:5" x14ac:dyDescent="0.45">
      <c r="A1923" s="16" t="s">
        <v>8219</v>
      </c>
      <c r="B1923" s="16">
        <v>38</v>
      </c>
      <c r="D1923" s="16" t="str">
        <v>successful</v>
      </c>
      <c r="E1923" s="16">
        <v>13</v>
      </c>
    </row>
    <row r="1924" spans="1:5" x14ac:dyDescent="0.45">
      <c r="A1924" s="16" t="s">
        <v>8219</v>
      </c>
      <c r="B1924" s="16">
        <v>64</v>
      </c>
      <c r="D1924" s="16" t="str">
        <v>successful</v>
      </c>
      <c r="E1924" s="16">
        <v>33</v>
      </c>
    </row>
    <row r="1925" spans="1:5" x14ac:dyDescent="0.45">
      <c r="A1925" s="16" t="s">
        <v>8219</v>
      </c>
      <c r="B1925" s="16">
        <v>13</v>
      </c>
      <c r="D1925" s="16" t="str">
        <v>successful</v>
      </c>
      <c r="E1925" s="16">
        <v>28</v>
      </c>
    </row>
    <row r="1926" spans="1:5" x14ac:dyDescent="0.45">
      <c r="A1926" s="16" t="s">
        <v>8219</v>
      </c>
      <c r="B1926" s="16">
        <v>33</v>
      </c>
      <c r="D1926" s="16" t="str">
        <v>successful</v>
      </c>
      <c r="E1926" s="16">
        <v>21</v>
      </c>
    </row>
    <row r="1927" spans="1:5" x14ac:dyDescent="0.45">
      <c r="A1927" s="16" t="s">
        <v>8219</v>
      </c>
      <c r="B1927" s="16">
        <v>52</v>
      </c>
      <c r="D1927" s="16" t="str">
        <v>successful</v>
      </c>
      <c r="E1927" s="16">
        <v>13</v>
      </c>
    </row>
    <row r="1928" spans="1:5" x14ac:dyDescent="0.45">
      <c r="A1928" s="16" t="s">
        <v>8219</v>
      </c>
      <c r="B1928" s="16">
        <v>107</v>
      </c>
      <c r="D1928" s="16" t="str">
        <v>successful</v>
      </c>
      <c r="E1928" s="16">
        <v>34</v>
      </c>
    </row>
    <row r="1929" spans="1:5" x14ac:dyDescent="0.45">
      <c r="A1929" s="16" t="s">
        <v>8219</v>
      </c>
      <c r="B1929" s="16">
        <v>11</v>
      </c>
      <c r="D1929" s="16" t="str">
        <v>successful</v>
      </c>
      <c r="E1929" s="16">
        <v>80</v>
      </c>
    </row>
    <row r="1930" spans="1:5" x14ac:dyDescent="0.45">
      <c r="A1930" s="16" t="s">
        <v>8219</v>
      </c>
      <c r="B1930" s="16">
        <v>34</v>
      </c>
      <c r="D1930" s="16" t="str">
        <v>successful</v>
      </c>
      <c r="E1930" s="16">
        <v>74</v>
      </c>
    </row>
    <row r="1931" spans="1:5" x14ac:dyDescent="0.45">
      <c r="A1931" s="16" t="s">
        <v>8219</v>
      </c>
      <c r="B1931" s="16">
        <v>75</v>
      </c>
      <c r="D1931" s="16" t="str">
        <v>successful</v>
      </c>
      <c r="E1931" s="16">
        <v>7</v>
      </c>
    </row>
    <row r="1932" spans="1:5" x14ac:dyDescent="0.45">
      <c r="A1932" s="16" t="s">
        <v>8219</v>
      </c>
      <c r="B1932" s="16">
        <v>26</v>
      </c>
      <c r="D1932" s="16" t="str">
        <v>successful</v>
      </c>
      <c r="E1932" s="16">
        <v>34</v>
      </c>
    </row>
    <row r="1933" spans="1:5" x14ac:dyDescent="0.45">
      <c r="A1933" s="16" t="s">
        <v>8219</v>
      </c>
      <c r="B1933" s="16">
        <v>50</v>
      </c>
      <c r="D1933" s="16" t="str">
        <v>successful</v>
      </c>
      <c r="E1933" s="16">
        <v>86</v>
      </c>
    </row>
    <row r="1934" spans="1:5" x14ac:dyDescent="0.45">
      <c r="A1934" s="16" t="s">
        <v>8219</v>
      </c>
      <c r="B1934" s="16">
        <v>80</v>
      </c>
      <c r="D1934" s="16" t="str">
        <v>successful</v>
      </c>
      <c r="E1934" s="16">
        <v>37</v>
      </c>
    </row>
    <row r="1935" spans="1:5" x14ac:dyDescent="0.45">
      <c r="A1935" s="16" t="s">
        <v>8219</v>
      </c>
      <c r="B1935" s="16">
        <v>110</v>
      </c>
      <c r="D1935" s="16" t="str">
        <v>successful</v>
      </c>
      <c r="E1935" s="16">
        <v>18</v>
      </c>
    </row>
    <row r="1936" spans="1:5" x14ac:dyDescent="0.45">
      <c r="A1936" s="16" t="s">
        <v>8219</v>
      </c>
      <c r="B1936" s="16">
        <v>77</v>
      </c>
      <c r="D1936" s="16" t="str">
        <v>successful</v>
      </c>
      <c r="E1936" s="16">
        <v>22</v>
      </c>
    </row>
    <row r="1937" spans="1:5" x14ac:dyDescent="0.45">
      <c r="A1937" s="16" t="s">
        <v>8219</v>
      </c>
      <c r="B1937" s="16">
        <v>50</v>
      </c>
      <c r="D1937" s="16" t="str">
        <v>successful</v>
      </c>
      <c r="E1937" s="16">
        <v>26</v>
      </c>
    </row>
    <row r="1938" spans="1:5" x14ac:dyDescent="0.45">
      <c r="A1938" s="16" t="s">
        <v>8219</v>
      </c>
      <c r="B1938" s="16">
        <v>145</v>
      </c>
      <c r="D1938" s="16" t="str">
        <v>successful</v>
      </c>
      <c r="E1938" s="16">
        <v>27</v>
      </c>
    </row>
    <row r="1939" spans="1:5" x14ac:dyDescent="0.45">
      <c r="A1939" s="16" t="s">
        <v>8219</v>
      </c>
      <c r="B1939" s="16">
        <v>29</v>
      </c>
      <c r="D1939" s="16" t="str">
        <v>successful</v>
      </c>
      <c r="E1939" s="16">
        <v>8</v>
      </c>
    </row>
    <row r="1940" spans="1:5" x14ac:dyDescent="0.45">
      <c r="A1940" s="16" t="s">
        <v>8219</v>
      </c>
      <c r="B1940" s="16">
        <v>114</v>
      </c>
      <c r="D1940" s="16" t="str">
        <v>successful</v>
      </c>
      <c r="E1940" s="16">
        <v>204</v>
      </c>
    </row>
    <row r="1941" spans="1:5" x14ac:dyDescent="0.45">
      <c r="A1941" s="16" t="s">
        <v>8219</v>
      </c>
      <c r="B1941" s="16">
        <v>96</v>
      </c>
      <c r="D1941" s="16" t="str">
        <v>successful</v>
      </c>
      <c r="E1941" s="16">
        <v>46</v>
      </c>
    </row>
    <row r="1942" spans="1:5" x14ac:dyDescent="0.45">
      <c r="A1942" s="16" t="s">
        <v>8219</v>
      </c>
      <c r="B1942" s="16">
        <v>31</v>
      </c>
      <c r="D1942" s="16" t="str">
        <v>successful</v>
      </c>
      <c r="E1942" s="16">
        <v>17</v>
      </c>
    </row>
    <row r="1943" spans="1:5" x14ac:dyDescent="0.45">
      <c r="A1943" s="16" t="s">
        <v>8219</v>
      </c>
      <c r="B1943" s="16">
        <v>4883</v>
      </c>
      <c r="D1943" s="16" t="str">
        <v>successful</v>
      </c>
      <c r="E1943" s="16">
        <v>28</v>
      </c>
    </row>
    <row r="1944" spans="1:5" x14ac:dyDescent="0.45">
      <c r="A1944" s="16" t="s">
        <v>8219</v>
      </c>
      <c r="B1944" s="16">
        <v>95</v>
      </c>
      <c r="D1944" s="16" t="str">
        <v>successful</v>
      </c>
      <c r="E1944" s="16">
        <v>83</v>
      </c>
    </row>
    <row r="1945" spans="1:5" x14ac:dyDescent="0.45">
      <c r="A1945" s="16" t="s">
        <v>8219</v>
      </c>
      <c r="B1945" s="16">
        <v>2478</v>
      </c>
      <c r="D1945" s="16" t="str">
        <v>successful</v>
      </c>
      <c r="E1945" s="16">
        <v>13</v>
      </c>
    </row>
    <row r="1946" spans="1:5" x14ac:dyDescent="0.45">
      <c r="A1946" s="16" t="s">
        <v>8219</v>
      </c>
      <c r="B1946" s="16">
        <v>1789</v>
      </c>
      <c r="D1946" s="16" t="str">
        <v>successful</v>
      </c>
      <c r="E1946" s="16">
        <v>8</v>
      </c>
    </row>
    <row r="1947" spans="1:5" x14ac:dyDescent="0.45">
      <c r="A1947" s="16" t="s">
        <v>8219</v>
      </c>
      <c r="B1947" s="16">
        <v>680</v>
      </c>
      <c r="D1947" s="16" t="str">
        <v>successful</v>
      </c>
      <c r="E1947" s="16">
        <v>32</v>
      </c>
    </row>
    <row r="1948" spans="1:5" x14ac:dyDescent="0.45">
      <c r="A1948" s="16" t="s">
        <v>8219</v>
      </c>
      <c r="B1948" s="16">
        <v>70</v>
      </c>
      <c r="D1948" s="16" t="str">
        <v>successful</v>
      </c>
      <c r="E1948" s="16">
        <v>85</v>
      </c>
    </row>
    <row r="1949" spans="1:5" x14ac:dyDescent="0.45">
      <c r="A1949" s="16" t="s">
        <v>8219</v>
      </c>
      <c r="B1949" s="16">
        <v>23</v>
      </c>
      <c r="D1949" s="16" t="str">
        <v>successful</v>
      </c>
      <c r="E1949" s="16">
        <v>29</v>
      </c>
    </row>
    <row r="1950" spans="1:5" x14ac:dyDescent="0.45">
      <c r="A1950" s="16" t="s">
        <v>8219</v>
      </c>
      <c r="B1950" s="16">
        <v>4245</v>
      </c>
      <c r="D1950" s="16" t="str">
        <v>successful</v>
      </c>
      <c r="E1950" s="16">
        <v>24</v>
      </c>
    </row>
    <row r="1951" spans="1:5" x14ac:dyDescent="0.45">
      <c r="A1951" s="16" t="s">
        <v>8219</v>
      </c>
      <c r="B1951" s="16">
        <v>943</v>
      </c>
      <c r="D1951" s="16" t="str">
        <v>successful</v>
      </c>
      <c r="E1951" s="16">
        <v>8</v>
      </c>
    </row>
    <row r="1952" spans="1:5" x14ac:dyDescent="0.45">
      <c r="A1952" s="16" t="s">
        <v>8219</v>
      </c>
      <c r="B1952" s="16">
        <v>1876</v>
      </c>
      <c r="D1952" s="16" t="str">
        <v>successful</v>
      </c>
      <c r="E1952" s="16">
        <v>19</v>
      </c>
    </row>
    <row r="1953" spans="1:5" x14ac:dyDescent="0.45">
      <c r="A1953" s="16" t="s">
        <v>8219</v>
      </c>
      <c r="B1953" s="16">
        <v>834</v>
      </c>
      <c r="D1953" s="16" t="str">
        <v>successful</v>
      </c>
      <c r="E1953" s="16">
        <v>336</v>
      </c>
    </row>
    <row r="1954" spans="1:5" x14ac:dyDescent="0.45">
      <c r="A1954" s="16" t="s">
        <v>8219</v>
      </c>
      <c r="B1954" s="16">
        <v>682</v>
      </c>
      <c r="D1954" s="16" t="str">
        <v>successful</v>
      </c>
      <c r="E1954" s="16">
        <v>13</v>
      </c>
    </row>
    <row r="1955" spans="1:5" x14ac:dyDescent="0.45">
      <c r="A1955" s="16" t="s">
        <v>8219</v>
      </c>
      <c r="B1955" s="16">
        <v>147</v>
      </c>
      <c r="D1955" s="16" t="str">
        <v>successful</v>
      </c>
      <c r="E1955" s="16">
        <v>42</v>
      </c>
    </row>
    <row r="1956" spans="1:5" x14ac:dyDescent="0.45">
      <c r="A1956" s="16" t="s">
        <v>8219</v>
      </c>
      <c r="B1956" s="16">
        <v>415</v>
      </c>
      <c r="D1956" s="16" t="str">
        <v>successful</v>
      </c>
      <c r="E1956" s="16">
        <v>64</v>
      </c>
    </row>
    <row r="1957" spans="1:5" x14ac:dyDescent="0.45">
      <c r="A1957" s="16" t="s">
        <v>8219</v>
      </c>
      <c r="B1957" s="16">
        <v>290</v>
      </c>
      <c r="D1957" s="16" t="str">
        <v>successful</v>
      </c>
      <c r="E1957" s="16">
        <v>25</v>
      </c>
    </row>
    <row r="1958" spans="1:5" x14ac:dyDescent="0.45">
      <c r="A1958" s="16" t="s">
        <v>8219</v>
      </c>
      <c r="B1958" s="16">
        <v>365</v>
      </c>
      <c r="D1958" s="16" t="str">
        <v>successful</v>
      </c>
      <c r="E1958" s="16">
        <v>20</v>
      </c>
    </row>
    <row r="1959" spans="1:5" x14ac:dyDescent="0.45">
      <c r="A1959" s="16" t="s">
        <v>8219</v>
      </c>
      <c r="B1959" s="16">
        <v>660</v>
      </c>
      <c r="D1959" s="16" t="str">
        <v>successful</v>
      </c>
      <c r="E1959" s="16">
        <v>104</v>
      </c>
    </row>
    <row r="1960" spans="1:5" x14ac:dyDescent="0.45">
      <c r="A1960" s="16" t="s">
        <v>8219</v>
      </c>
      <c r="B1960" s="16">
        <v>1356</v>
      </c>
      <c r="D1960" s="16" t="str">
        <v>successful</v>
      </c>
      <c r="E1960" s="16">
        <v>53</v>
      </c>
    </row>
    <row r="1961" spans="1:5" x14ac:dyDescent="0.45">
      <c r="A1961" s="16" t="s">
        <v>8219</v>
      </c>
      <c r="B1961" s="16">
        <v>424</v>
      </c>
      <c r="D1961" s="16" t="str">
        <v>successful</v>
      </c>
      <c r="E1961" s="16">
        <v>14</v>
      </c>
    </row>
    <row r="1962" spans="1:5" x14ac:dyDescent="0.45">
      <c r="A1962" s="16" t="s">
        <v>8219</v>
      </c>
      <c r="B1962" s="16">
        <v>33</v>
      </c>
      <c r="D1962" s="16" t="str">
        <v>successful</v>
      </c>
      <c r="E1962" s="16">
        <v>20</v>
      </c>
    </row>
    <row r="1963" spans="1:5" x14ac:dyDescent="0.45">
      <c r="A1963" s="16" t="s">
        <v>8219</v>
      </c>
      <c r="B1963" s="16">
        <v>1633</v>
      </c>
      <c r="D1963" s="16" t="str">
        <v>successful</v>
      </c>
      <c r="E1963" s="16">
        <v>558</v>
      </c>
    </row>
    <row r="1964" spans="1:5" x14ac:dyDescent="0.45">
      <c r="A1964" s="16" t="s">
        <v>8219</v>
      </c>
      <c r="B1964" s="16">
        <v>306</v>
      </c>
      <c r="D1964" s="16" t="str">
        <v>successful</v>
      </c>
      <c r="E1964" s="16">
        <v>22</v>
      </c>
    </row>
    <row r="1965" spans="1:5" x14ac:dyDescent="0.45">
      <c r="A1965" s="16" t="s">
        <v>8219</v>
      </c>
      <c r="B1965" s="16">
        <v>205</v>
      </c>
      <c r="D1965" s="16" t="str">
        <v>successful</v>
      </c>
      <c r="E1965" s="16">
        <v>24</v>
      </c>
    </row>
    <row r="1966" spans="1:5" x14ac:dyDescent="0.45">
      <c r="A1966" s="16" t="s">
        <v>8219</v>
      </c>
      <c r="B1966" s="16">
        <v>1281</v>
      </c>
      <c r="D1966" s="16" t="str">
        <v>successful</v>
      </c>
      <c r="E1966" s="16">
        <v>74</v>
      </c>
    </row>
    <row r="1967" spans="1:5" x14ac:dyDescent="0.45">
      <c r="A1967" s="16" t="s">
        <v>8219</v>
      </c>
      <c r="B1967" s="16">
        <v>103</v>
      </c>
      <c r="D1967" s="16" t="str">
        <v>successful</v>
      </c>
      <c r="E1967" s="16">
        <v>54</v>
      </c>
    </row>
    <row r="1968" spans="1:5" x14ac:dyDescent="0.45">
      <c r="A1968" s="16" t="s">
        <v>8219</v>
      </c>
      <c r="B1968" s="16">
        <v>1513</v>
      </c>
      <c r="D1968" s="16" t="str">
        <v>successful</v>
      </c>
      <c r="E1968" s="16">
        <v>31</v>
      </c>
    </row>
    <row r="1969" spans="1:5" x14ac:dyDescent="0.45">
      <c r="A1969" s="16" t="s">
        <v>8219</v>
      </c>
      <c r="B1969" s="16">
        <v>405</v>
      </c>
      <c r="D1969" s="16" t="str">
        <v>successful</v>
      </c>
      <c r="E1969" s="16">
        <v>25</v>
      </c>
    </row>
    <row r="1970" spans="1:5" x14ac:dyDescent="0.45">
      <c r="A1970" s="16" t="s">
        <v>8219</v>
      </c>
      <c r="B1970" s="16">
        <v>510</v>
      </c>
      <c r="D1970" s="16" t="str">
        <v>successful</v>
      </c>
      <c r="E1970" s="16">
        <v>17</v>
      </c>
    </row>
    <row r="1971" spans="1:5" x14ac:dyDescent="0.45">
      <c r="A1971" s="16" t="s">
        <v>8219</v>
      </c>
      <c r="B1971" s="16">
        <v>1887</v>
      </c>
      <c r="D1971" s="16" t="str">
        <v>successful</v>
      </c>
      <c r="E1971" s="16">
        <v>12</v>
      </c>
    </row>
    <row r="1972" spans="1:5" x14ac:dyDescent="0.45">
      <c r="A1972" s="16" t="s">
        <v>8219</v>
      </c>
      <c r="B1972" s="16">
        <v>701</v>
      </c>
      <c r="D1972" s="16" t="str">
        <v>successful</v>
      </c>
      <c r="E1972" s="16">
        <v>38</v>
      </c>
    </row>
    <row r="1973" spans="1:5" x14ac:dyDescent="0.45">
      <c r="A1973" s="16" t="s">
        <v>8219</v>
      </c>
      <c r="B1973" s="16">
        <v>3863</v>
      </c>
      <c r="D1973" s="16" t="str">
        <v>successful</v>
      </c>
      <c r="E1973" s="16">
        <v>41</v>
      </c>
    </row>
    <row r="1974" spans="1:5" x14ac:dyDescent="0.45">
      <c r="A1974" s="16" t="s">
        <v>8219</v>
      </c>
      <c r="B1974" s="16">
        <v>238</v>
      </c>
      <c r="D1974" s="16" t="str">
        <v>successful</v>
      </c>
      <c r="E1974" s="16">
        <v>19</v>
      </c>
    </row>
    <row r="1975" spans="1:5" x14ac:dyDescent="0.45">
      <c r="A1975" s="16" t="s">
        <v>8219</v>
      </c>
      <c r="B1975" s="16">
        <v>2051</v>
      </c>
      <c r="D1975" s="16" t="str">
        <v>successful</v>
      </c>
      <c r="E1975" s="16">
        <v>41</v>
      </c>
    </row>
    <row r="1976" spans="1:5" x14ac:dyDescent="0.45">
      <c r="A1976" s="16" t="s">
        <v>8219</v>
      </c>
      <c r="B1976" s="16">
        <v>402</v>
      </c>
      <c r="D1976" s="16" t="str">
        <v>successful</v>
      </c>
      <c r="E1976" s="16">
        <v>26</v>
      </c>
    </row>
    <row r="1977" spans="1:5" x14ac:dyDescent="0.45">
      <c r="A1977" s="16" t="s">
        <v>8219</v>
      </c>
      <c r="B1977" s="16">
        <v>253</v>
      </c>
      <c r="D1977" s="16" t="str">
        <v>successful</v>
      </c>
      <c r="E1977" s="16">
        <v>25</v>
      </c>
    </row>
    <row r="1978" spans="1:5" x14ac:dyDescent="0.45">
      <c r="A1978" s="16" t="s">
        <v>8219</v>
      </c>
      <c r="B1978" s="16">
        <v>473</v>
      </c>
      <c r="D1978" s="16" t="str">
        <v>successful</v>
      </c>
      <c r="E1978" s="16">
        <v>9</v>
      </c>
    </row>
    <row r="1979" spans="1:5" x14ac:dyDescent="0.45">
      <c r="A1979" s="16" t="s">
        <v>8219</v>
      </c>
      <c r="B1979" s="16">
        <v>821</v>
      </c>
      <c r="D1979" s="16" t="str">
        <v>successful</v>
      </c>
      <c r="E1979" s="16">
        <v>78</v>
      </c>
    </row>
    <row r="1980" spans="1:5" x14ac:dyDescent="0.45">
      <c r="A1980" s="16" t="s">
        <v>8219</v>
      </c>
      <c r="B1980" s="16">
        <v>388</v>
      </c>
      <c r="D1980" s="16" t="str">
        <v>successful</v>
      </c>
      <c r="E1980" s="16">
        <v>45</v>
      </c>
    </row>
    <row r="1981" spans="1:5" x14ac:dyDescent="0.45">
      <c r="A1981" s="16" t="s">
        <v>8219</v>
      </c>
      <c r="B1981" s="16">
        <v>813</v>
      </c>
      <c r="D1981" s="16" t="str">
        <v>successful</v>
      </c>
      <c r="E1981" s="16">
        <v>102</v>
      </c>
    </row>
    <row r="1982" spans="1:5" x14ac:dyDescent="0.45">
      <c r="A1982" s="16" t="s">
        <v>8219</v>
      </c>
      <c r="B1982" s="16">
        <v>1945</v>
      </c>
      <c r="D1982" s="16" t="str">
        <v>successful</v>
      </c>
      <c r="E1982" s="16">
        <v>5</v>
      </c>
    </row>
    <row r="1983" spans="1:5" x14ac:dyDescent="0.45">
      <c r="A1983" s="16" t="s">
        <v>8221</v>
      </c>
      <c r="B1983" s="16">
        <v>12</v>
      </c>
      <c r="D1983" s="16" t="str">
        <v>successful</v>
      </c>
      <c r="E1983" s="16">
        <v>27</v>
      </c>
    </row>
    <row r="1984" spans="1:5" x14ac:dyDescent="0.45">
      <c r="A1984" s="16" t="s">
        <v>8221</v>
      </c>
      <c r="B1984" s="16">
        <v>0</v>
      </c>
      <c r="D1984" s="16" t="str">
        <v>successful</v>
      </c>
      <c r="E1984" s="16">
        <v>37</v>
      </c>
    </row>
    <row r="1985" spans="1:5" x14ac:dyDescent="0.45">
      <c r="A1985" s="16" t="s">
        <v>8221</v>
      </c>
      <c r="B1985" s="16">
        <v>16</v>
      </c>
      <c r="D1985" s="16" t="str">
        <v>successful</v>
      </c>
      <c r="E1985" s="16">
        <v>14</v>
      </c>
    </row>
    <row r="1986" spans="1:5" x14ac:dyDescent="0.45">
      <c r="A1986" s="16" t="s">
        <v>8221</v>
      </c>
      <c r="B1986" s="16">
        <v>7</v>
      </c>
      <c r="D1986" s="16" t="str">
        <v>successful</v>
      </c>
      <c r="E1986" s="16">
        <v>27</v>
      </c>
    </row>
    <row r="1987" spans="1:5" x14ac:dyDescent="0.45">
      <c r="A1987" s="16" t="s">
        <v>8221</v>
      </c>
      <c r="B1987" s="16">
        <v>4</v>
      </c>
      <c r="D1987" s="16" t="str">
        <v>successful</v>
      </c>
      <c r="E1987" s="16">
        <v>45</v>
      </c>
    </row>
    <row r="1988" spans="1:5" x14ac:dyDescent="0.45">
      <c r="A1988" s="16" t="s">
        <v>8221</v>
      </c>
      <c r="B1988" s="16">
        <v>1</v>
      </c>
      <c r="D1988" s="16" t="str">
        <v>successful</v>
      </c>
      <c r="E1988" s="16">
        <v>49</v>
      </c>
    </row>
    <row r="1989" spans="1:5" x14ac:dyDescent="0.45">
      <c r="A1989" s="16" t="s">
        <v>8221</v>
      </c>
      <c r="B1989" s="16">
        <v>28</v>
      </c>
      <c r="D1989" s="16" t="str">
        <v>successful</v>
      </c>
      <c r="E1989" s="16">
        <v>24</v>
      </c>
    </row>
    <row r="1990" spans="1:5" x14ac:dyDescent="0.45">
      <c r="A1990" s="16" t="s">
        <v>8221</v>
      </c>
      <c r="B1990" s="16">
        <v>1</v>
      </c>
      <c r="D1990" s="16" t="str">
        <v>successful</v>
      </c>
      <c r="E1990" s="16">
        <v>112</v>
      </c>
    </row>
    <row r="1991" spans="1:5" x14ac:dyDescent="0.45">
      <c r="A1991" s="16" t="s">
        <v>8221</v>
      </c>
      <c r="B1991" s="16">
        <v>1</v>
      </c>
      <c r="D1991" s="16" t="str">
        <v>successful</v>
      </c>
      <c r="E1991" s="16">
        <v>23</v>
      </c>
    </row>
    <row r="1992" spans="1:5" x14ac:dyDescent="0.45">
      <c r="A1992" s="16" t="s">
        <v>8221</v>
      </c>
      <c r="B1992" s="16">
        <v>5</v>
      </c>
      <c r="D1992" s="16" t="str">
        <v>successful</v>
      </c>
      <c r="E1992" s="16">
        <v>54</v>
      </c>
    </row>
    <row r="1993" spans="1:5" x14ac:dyDescent="0.45">
      <c r="A1993" s="16" t="s">
        <v>8221</v>
      </c>
      <c r="B1993" s="16">
        <v>3</v>
      </c>
      <c r="D1993" s="16" t="str">
        <v>successful</v>
      </c>
      <c r="E1993" s="16">
        <v>28</v>
      </c>
    </row>
    <row r="1994" spans="1:5" x14ac:dyDescent="0.45">
      <c r="A1994" s="16" t="s">
        <v>8221</v>
      </c>
      <c r="B1994" s="16">
        <v>2</v>
      </c>
      <c r="D1994" s="16" t="str">
        <v>successful</v>
      </c>
      <c r="E1994" s="16">
        <v>11</v>
      </c>
    </row>
    <row r="1995" spans="1:5" x14ac:dyDescent="0.45">
      <c r="A1995" s="16" t="s">
        <v>8221</v>
      </c>
      <c r="B1995" s="16">
        <v>0</v>
      </c>
      <c r="D1995" s="16" t="str">
        <v>successful</v>
      </c>
      <c r="E1995" s="16">
        <v>62</v>
      </c>
    </row>
    <row r="1996" spans="1:5" x14ac:dyDescent="0.45">
      <c r="A1996" s="16" t="s">
        <v>8221</v>
      </c>
      <c r="B1996" s="16">
        <v>0</v>
      </c>
      <c r="D1996" s="16" t="str">
        <v>successful</v>
      </c>
      <c r="E1996" s="16">
        <v>73</v>
      </c>
    </row>
    <row r="1997" spans="1:5" x14ac:dyDescent="0.45">
      <c r="A1997" s="16" t="s">
        <v>8221</v>
      </c>
      <c r="B1997" s="16">
        <v>3</v>
      </c>
      <c r="D1997" s="16" t="str">
        <v>successful</v>
      </c>
      <c r="E1997" s="16">
        <v>18</v>
      </c>
    </row>
    <row r="1998" spans="1:5" x14ac:dyDescent="0.45">
      <c r="A1998" s="16" t="s">
        <v>8221</v>
      </c>
      <c r="B1998" s="16">
        <v>0</v>
      </c>
      <c r="D1998" s="16" t="str">
        <v>successful</v>
      </c>
      <c r="E1998" s="16">
        <v>35</v>
      </c>
    </row>
    <row r="1999" spans="1:5" x14ac:dyDescent="0.45">
      <c r="A1999" s="16" t="s">
        <v>8221</v>
      </c>
      <c r="B1999" s="16">
        <v>0</v>
      </c>
      <c r="D1999" s="16" t="str">
        <v>successful</v>
      </c>
      <c r="E1999" s="16">
        <v>43</v>
      </c>
    </row>
    <row r="2000" spans="1:5" x14ac:dyDescent="0.45">
      <c r="A2000" s="16" t="s">
        <v>8221</v>
      </c>
      <c r="B2000" s="16">
        <v>3</v>
      </c>
      <c r="D2000" s="16" t="str">
        <v>successful</v>
      </c>
      <c r="E2000" s="16">
        <v>36</v>
      </c>
    </row>
    <row r="2001" spans="1:5" x14ac:dyDescent="0.45">
      <c r="A2001" s="16" t="s">
        <v>8221</v>
      </c>
      <c r="B2001" s="16">
        <v>7</v>
      </c>
      <c r="D2001" s="16" t="str">
        <v>successful</v>
      </c>
      <c r="E2001" s="16">
        <v>62</v>
      </c>
    </row>
    <row r="2002" spans="1:5" x14ac:dyDescent="0.45">
      <c r="A2002" s="16" t="s">
        <v>8221</v>
      </c>
      <c r="B2002" s="16">
        <v>25</v>
      </c>
      <c r="D2002" s="16" t="str">
        <v>successful</v>
      </c>
      <c r="E2002" s="16">
        <v>15</v>
      </c>
    </row>
    <row r="2003" spans="1:5" x14ac:dyDescent="0.45">
      <c r="A2003" s="16" t="s">
        <v>8219</v>
      </c>
      <c r="B2003" s="16">
        <v>1637</v>
      </c>
      <c r="D2003" s="16" t="str">
        <v>successful</v>
      </c>
      <c r="E2003" s="16">
        <v>33</v>
      </c>
    </row>
    <row r="2004" spans="1:5" x14ac:dyDescent="0.45">
      <c r="A2004" s="16" t="s">
        <v>8219</v>
      </c>
      <c r="B2004" s="16">
        <v>1375</v>
      </c>
      <c r="D2004" s="16" t="str">
        <v>successful</v>
      </c>
      <c r="E2004" s="16">
        <v>27</v>
      </c>
    </row>
    <row r="2005" spans="1:5" x14ac:dyDescent="0.45">
      <c r="A2005" s="16" t="s">
        <v>8219</v>
      </c>
      <c r="B2005" s="16">
        <v>17</v>
      </c>
      <c r="D2005" s="16" t="str">
        <v>successful</v>
      </c>
      <c r="E2005" s="16">
        <v>17</v>
      </c>
    </row>
    <row r="2006" spans="1:5" x14ac:dyDescent="0.45">
      <c r="A2006" s="16" t="s">
        <v>8219</v>
      </c>
      <c r="B2006" s="16">
        <v>354</v>
      </c>
      <c r="D2006" s="16" t="str">
        <v>successful</v>
      </c>
      <c r="E2006" s="16">
        <v>4</v>
      </c>
    </row>
    <row r="2007" spans="1:5" x14ac:dyDescent="0.45">
      <c r="A2007" s="16" t="s">
        <v>8219</v>
      </c>
      <c r="B2007" s="16">
        <v>191</v>
      </c>
      <c r="D2007" s="16" t="str">
        <v>successful</v>
      </c>
      <c r="E2007" s="16">
        <v>53</v>
      </c>
    </row>
    <row r="2008" spans="1:5" x14ac:dyDescent="0.45">
      <c r="A2008" s="16" t="s">
        <v>8219</v>
      </c>
      <c r="B2008" s="16">
        <v>303</v>
      </c>
      <c r="D2008" s="16" t="str">
        <v>successful</v>
      </c>
      <c r="E2008" s="16">
        <v>49</v>
      </c>
    </row>
    <row r="2009" spans="1:5" x14ac:dyDescent="0.45">
      <c r="A2009" s="16" t="s">
        <v>8219</v>
      </c>
      <c r="B2009" s="16">
        <v>137</v>
      </c>
      <c r="D2009" s="16" t="str">
        <v>successful</v>
      </c>
      <c r="E2009" s="16">
        <v>57</v>
      </c>
    </row>
    <row r="2010" spans="1:5" x14ac:dyDescent="0.45">
      <c r="A2010" s="16" t="s">
        <v>8219</v>
      </c>
      <c r="B2010" s="16">
        <v>41</v>
      </c>
      <c r="D2010" s="16" t="str">
        <v>successful</v>
      </c>
      <c r="E2010" s="16">
        <v>69</v>
      </c>
    </row>
    <row r="2011" spans="1:5" x14ac:dyDescent="0.45">
      <c r="A2011" s="16" t="s">
        <v>8219</v>
      </c>
      <c r="B2011" s="16">
        <v>398</v>
      </c>
      <c r="D2011" s="16" t="str">
        <v>successful</v>
      </c>
      <c r="E2011" s="16">
        <v>15</v>
      </c>
    </row>
    <row r="2012" spans="1:5" x14ac:dyDescent="0.45">
      <c r="A2012" s="16" t="s">
        <v>8219</v>
      </c>
      <c r="B2012" s="16">
        <v>1737</v>
      </c>
      <c r="D2012" s="16" t="str">
        <v>successful</v>
      </c>
      <c r="E2012" s="16">
        <v>64</v>
      </c>
    </row>
    <row r="2013" spans="1:5" x14ac:dyDescent="0.45">
      <c r="A2013" s="16" t="s">
        <v>8219</v>
      </c>
      <c r="B2013" s="16">
        <v>971</v>
      </c>
      <c r="D2013" s="16" t="str">
        <v>successful</v>
      </c>
      <c r="E2013" s="16">
        <v>20</v>
      </c>
    </row>
    <row r="2014" spans="1:5" x14ac:dyDescent="0.45">
      <c r="A2014" s="16" t="s">
        <v>8219</v>
      </c>
      <c r="B2014" s="16">
        <v>183</v>
      </c>
      <c r="D2014" s="16" t="str">
        <v>successful</v>
      </c>
      <c r="E2014" s="16">
        <v>27</v>
      </c>
    </row>
    <row r="2015" spans="1:5" x14ac:dyDescent="0.45">
      <c r="A2015" s="16" t="s">
        <v>8219</v>
      </c>
      <c r="B2015" s="16">
        <v>4562</v>
      </c>
      <c r="D2015" s="16" t="str">
        <v>successful</v>
      </c>
      <c r="E2015" s="16">
        <v>21</v>
      </c>
    </row>
    <row r="2016" spans="1:5" x14ac:dyDescent="0.45">
      <c r="A2016" s="16" t="s">
        <v>8219</v>
      </c>
      <c r="B2016" s="16">
        <v>26457</v>
      </c>
      <c r="D2016" s="16" t="str">
        <v>successful</v>
      </c>
      <c r="E2016" s="16">
        <v>31</v>
      </c>
    </row>
    <row r="2017" spans="1:5" x14ac:dyDescent="0.45">
      <c r="A2017" s="16" t="s">
        <v>8219</v>
      </c>
      <c r="B2017" s="16">
        <v>162</v>
      </c>
      <c r="D2017" s="16" t="str">
        <v>successful</v>
      </c>
      <c r="E2017" s="16">
        <v>51</v>
      </c>
    </row>
    <row r="2018" spans="1:5" x14ac:dyDescent="0.45">
      <c r="A2018" s="16" t="s">
        <v>8219</v>
      </c>
      <c r="B2018" s="16">
        <v>479</v>
      </c>
      <c r="D2018" s="16" t="str">
        <v>successful</v>
      </c>
      <c r="E2018" s="16">
        <v>57</v>
      </c>
    </row>
    <row r="2019" spans="1:5" x14ac:dyDescent="0.45">
      <c r="A2019" s="16" t="s">
        <v>8219</v>
      </c>
      <c r="B2019" s="16">
        <v>426</v>
      </c>
      <c r="D2019" s="16" t="str">
        <v>successful</v>
      </c>
      <c r="E2019" s="16">
        <v>20</v>
      </c>
    </row>
    <row r="2020" spans="1:5" x14ac:dyDescent="0.45">
      <c r="A2020" s="16" t="s">
        <v>8219</v>
      </c>
      <c r="B2020" s="16">
        <v>450</v>
      </c>
      <c r="D2020" s="16" t="str">
        <v>successful</v>
      </c>
      <c r="E2020" s="16">
        <v>71</v>
      </c>
    </row>
    <row r="2021" spans="1:5" x14ac:dyDescent="0.45">
      <c r="A2021" s="16" t="s">
        <v>8219</v>
      </c>
      <c r="B2021" s="16">
        <v>1780</v>
      </c>
      <c r="D2021" s="16" t="str">
        <v>successful</v>
      </c>
      <c r="E2021" s="16">
        <v>72</v>
      </c>
    </row>
    <row r="2022" spans="1:5" x14ac:dyDescent="0.45">
      <c r="A2022" s="16" t="s">
        <v>8219</v>
      </c>
      <c r="B2022" s="16">
        <v>122</v>
      </c>
      <c r="D2022" s="16" t="str">
        <v>successful</v>
      </c>
      <c r="E2022" s="16">
        <v>45</v>
      </c>
    </row>
    <row r="2023" spans="1:5" x14ac:dyDescent="0.45">
      <c r="A2023" s="16" t="s">
        <v>8219</v>
      </c>
      <c r="B2023" s="16">
        <v>95</v>
      </c>
      <c r="D2023" s="16" t="str">
        <v>successful</v>
      </c>
      <c r="E2023" s="16">
        <v>51</v>
      </c>
    </row>
    <row r="2024" spans="1:5" x14ac:dyDescent="0.45">
      <c r="A2024" s="16" t="s">
        <v>8219</v>
      </c>
      <c r="B2024" s="16">
        <v>325</v>
      </c>
      <c r="D2024" s="16" t="str">
        <v>successful</v>
      </c>
      <c r="E2024" s="16">
        <v>56</v>
      </c>
    </row>
    <row r="2025" spans="1:5" x14ac:dyDescent="0.45">
      <c r="A2025" s="16" t="s">
        <v>8219</v>
      </c>
      <c r="B2025" s="16">
        <v>353</v>
      </c>
      <c r="D2025" s="16" t="str">
        <v>successful</v>
      </c>
      <c r="E2025" s="16">
        <v>17</v>
      </c>
    </row>
    <row r="2026" spans="1:5" x14ac:dyDescent="0.45">
      <c r="A2026" s="16" t="s">
        <v>8219</v>
      </c>
      <c r="B2026" s="16">
        <v>105</v>
      </c>
      <c r="D2026" s="16" t="str">
        <v>successful</v>
      </c>
      <c r="E2026" s="16">
        <v>197</v>
      </c>
    </row>
    <row r="2027" spans="1:5" x14ac:dyDescent="0.45">
      <c r="A2027" s="16" t="s">
        <v>8219</v>
      </c>
      <c r="B2027" s="16">
        <v>729</v>
      </c>
      <c r="D2027" s="16" t="str">
        <v>successful</v>
      </c>
      <c r="E2027" s="16">
        <v>70</v>
      </c>
    </row>
    <row r="2028" spans="1:5" x14ac:dyDescent="0.45">
      <c r="A2028" s="16" t="s">
        <v>8219</v>
      </c>
      <c r="B2028" s="16">
        <v>454</v>
      </c>
      <c r="D2028" s="16" t="str">
        <v>successful</v>
      </c>
      <c r="E2028" s="16">
        <v>21</v>
      </c>
    </row>
    <row r="2029" spans="1:5" x14ac:dyDescent="0.45">
      <c r="A2029" s="16" t="s">
        <v>8219</v>
      </c>
      <c r="B2029" s="16">
        <v>539</v>
      </c>
      <c r="D2029" s="16" t="str">
        <v>successful</v>
      </c>
      <c r="E2029" s="16">
        <v>34</v>
      </c>
    </row>
    <row r="2030" spans="1:5" x14ac:dyDescent="0.45">
      <c r="A2030" s="16" t="s">
        <v>8219</v>
      </c>
      <c r="B2030" s="16">
        <v>79</v>
      </c>
      <c r="D2030" s="16" t="str">
        <v>successful</v>
      </c>
      <c r="E2030" s="16">
        <v>39</v>
      </c>
    </row>
    <row r="2031" spans="1:5" x14ac:dyDescent="0.45">
      <c r="A2031" s="16" t="s">
        <v>8219</v>
      </c>
      <c r="B2031" s="16">
        <v>94</v>
      </c>
      <c r="D2031" s="16" t="str">
        <v>successful</v>
      </c>
      <c r="E2031" s="16">
        <v>78</v>
      </c>
    </row>
    <row r="2032" spans="1:5" x14ac:dyDescent="0.45">
      <c r="A2032" s="16" t="s">
        <v>8219</v>
      </c>
      <c r="B2032" s="16">
        <v>625</v>
      </c>
      <c r="D2032" s="16" t="str">
        <v>successful</v>
      </c>
      <c r="E2032" s="16">
        <v>48</v>
      </c>
    </row>
    <row r="2033" spans="1:5" x14ac:dyDescent="0.45">
      <c r="A2033" s="16" t="s">
        <v>8219</v>
      </c>
      <c r="B2033" s="16">
        <v>508</v>
      </c>
      <c r="D2033" s="16" t="str">
        <v>successful</v>
      </c>
      <c r="E2033" s="16">
        <v>29</v>
      </c>
    </row>
    <row r="2034" spans="1:5" x14ac:dyDescent="0.45">
      <c r="A2034" s="16" t="s">
        <v>8219</v>
      </c>
      <c r="B2034" s="16">
        <v>531</v>
      </c>
      <c r="D2034" s="16" t="str">
        <v>successful</v>
      </c>
      <c r="E2034" s="16">
        <v>73</v>
      </c>
    </row>
    <row r="2035" spans="1:5" x14ac:dyDescent="0.45">
      <c r="A2035" s="16" t="s">
        <v>8219</v>
      </c>
      <c r="B2035" s="16">
        <v>158</v>
      </c>
      <c r="D2035" s="16" t="str">
        <v>successful</v>
      </c>
      <c r="E2035" s="16">
        <v>8</v>
      </c>
    </row>
    <row r="2036" spans="1:5" x14ac:dyDescent="0.45">
      <c r="A2036" s="16" t="s">
        <v>8219</v>
      </c>
      <c r="B2036" s="16">
        <v>508</v>
      </c>
      <c r="D2036" s="16" t="str">
        <v>successful</v>
      </c>
      <c r="E2036" s="16">
        <v>17</v>
      </c>
    </row>
    <row r="2037" spans="1:5" x14ac:dyDescent="0.45">
      <c r="A2037" s="16" t="s">
        <v>8219</v>
      </c>
      <c r="B2037" s="16">
        <v>644</v>
      </c>
      <c r="D2037" s="16" t="str">
        <v>successful</v>
      </c>
      <c r="E2037" s="16">
        <v>9</v>
      </c>
    </row>
    <row r="2038" spans="1:5" x14ac:dyDescent="0.45">
      <c r="A2038" s="16" t="s">
        <v>8219</v>
      </c>
      <c r="B2038" s="16">
        <v>848</v>
      </c>
      <c r="D2038" s="16" t="str">
        <v>successful</v>
      </c>
      <c r="E2038" s="16">
        <v>17</v>
      </c>
    </row>
    <row r="2039" spans="1:5" x14ac:dyDescent="0.45">
      <c r="A2039" s="16" t="s">
        <v>8219</v>
      </c>
      <c r="B2039" s="16">
        <v>429</v>
      </c>
      <c r="D2039" s="16" t="str">
        <v>successful</v>
      </c>
      <c r="E2039" s="16">
        <v>33</v>
      </c>
    </row>
    <row r="2040" spans="1:5" x14ac:dyDescent="0.45">
      <c r="A2040" s="16" t="s">
        <v>8219</v>
      </c>
      <c r="B2040" s="16">
        <v>204</v>
      </c>
      <c r="D2040" s="16" t="str">
        <v>successful</v>
      </c>
      <c r="E2040" s="16">
        <v>38</v>
      </c>
    </row>
    <row r="2041" spans="1:5" x14ac:dyDescent="0.45">
      <c r="A2041" s="16" t="s">
        <v>8219</v>
      </c>
      <c r="B2041" s="16">
        <v>379</v>
      </c>
      <c r="D2041" s="16" t="str">
        <v>successful</v>
      </c>
      <c r="E2041" s="16">
        <v>79</v>
      </c>
    </row>
    <row r="2042" spans="1:5" x14ac:dyDescent="0.45">
      <c r="A2042" s="16" t="s">
        <v>8219</v>
      </c>
      <c r="B2042" s="16">
        <v>271</v>
      </c>
      <c r="D2042" s="16" t="str">
        <v>successful</v>
      </c>
      <c r="E2042" s="16">
        <v>46</v>
      </c>
    </row>
    <row r="2043" spans="1:5" x14ac:dyDescent="0.45">
      <c r="A2043" s="16" t="s">
        <v>8219</v>
      </c>
      <c r="B2043" s="16">
        <v>120</v>
      </c>
      <c r="D2043" s="16" t="str">
        <v>successful</v>
      </c>
      <c r="E2043" s="16">
        <v>20</v>
      </c>
    </row>
    <row r="2044" spans="1:5" x14ac:dyDescent="0.45">
      <c r="A2044" s="16" t="s">
        <v>8219</v>
      </c>
      <c r="B2044" s="16">
        <v>140</v>
      </c>
      <c r="D2044" s="16" t="str">
        <v>successful</v>
      </c>
      <c r="E2044" s="16">
        <v>20</v>
      </c>
    </row>
    <row r="2045" spans="1:5" x14ac:dyDescent="0.45">
      <c r="A2045" s="16" t="s">
        <v>8219</v>
      </c>
      <c r="B2045" s="16">
        <v>193</v>
      </c>
      <c r="D2045" s="16" t="str">
        <v>successful</v>
      </c>
      <c r="E2045" s="16">
        <v>13</v>
      </c>
    </row>
    <row r="2046" spans="1:5" x14ac:dyDescent="0.45">
      <c r="A2046" s="16" t="s">
        <v>8219</v>
      </c>
      <c r="B2046" s="16">
        <v>180</v>
      </c>
      <c r="D2046" s="16" t="str">
        <v>successful</v>
      </c>
      <c r="E2046" s="16">
        <v>22</v>
      </c>
    </row>
    <row r="2047" spans="1:5" x14ac:dyDescent="0.45">
      <c r="A2047" s="16" t="s">
        <v>8219</v>
      </c>
      <c r="B2047" s="16">
        <v>263</v>
      </c>
      <c r="D2047" s="16" t="str">
        <v>successful</v>
      </c>
      <c r="E2047" s="16">
        <v>36</v>
      </c>
    </row>
    <row r="2048" spans="1:5" x14ac:dyDescent="0.45">
      <c r="A2048" s="16" t="s">
        <v>8219</v>
      </c>
      <c r="B2048" s="16">
        <v>217</v>
      </c>
      <c r="D2048" s="16" t="str">
        <v>successful</v>
      </c>
      <c r="E2048" s="16">
        <v>40</v>
      </c>
    </row>
    <row r="2049" spans="1:5" x14ac:dyDescent="0.45">
      <c r="A2049" s="16" t="s">
        <v>8219</v>
      </c>
      <c r="B2049" s="16">
        <v>443</v>
      </c>
      <c r="D2049" s="16" t="str">
        <v>successful</v>
      </c>
      <c r="E2049" s="16">
        <v>9</v>
      </c>
    </row>
    <row r="2050" spans="1:5" x14ac:dyDescent="0.45">
      <c r="A2050" s="16" t="s">
        <v>8219</v>
      </c>
      <c r="B2050" s="16">
        <v>1373</v>
      </c>
      <c r="D2050" s="16" t="str">
        <v>successful</v>
      </c>
      <c r="E2050" s="16">
        <v>19</v>
      </c>
    </row>
    <row r="2051" spans="1:5" x14ac:dyDescent="0.45">
      <c r="A2051" s="16" t="s">
        <v>8219</v>
      </c>
      <c r="B2051" s="16">
        <v>742</v>
      </c>
      <c r="D2051" s="16" t="str">
        <v>successful</v>
      </c>
      <c r="E2051" s="16">
        <v>14</v>
      </c>
    </row>
    <row r="2052" spans="1:5" x14ac:dyDescent="0.45">
      <c r="A2052" s="16" t="s">
        <v>8219</v>
      </c>
      <c r="B2052" s="16">
        <v>170</v>
      </c>
      <c r="D2052" s="16" t="str">
        <v>successful</v>
      </c>
      <c r="E2052" s="16">
        <v>38</v>
      </c>
    </row>
    <row r="2053" spans="1:5" x14ac:dyDescent="0.45">
      <c r="A2053" s="16" t="s">
        <v>8219</v>
      </c>
      <c r="B2053" s="16">
        <v>242</v>
      </c>
      <c r="D2053" s="16" t="str">
        <v>successful</v>
      </c>
      <c r="E2053" s="16">
        <v>58</v>
      </c>
    </row>
    <row r="2054" spans="1:5" x14ac:dyDescent="0.45">
      <c r="A2054" s="16" t="s">
        <v>8219</v>
      </c>
      <c r="B2054" s="16">
        <v>541</v>
      </c>
      <c r="D2054" s="16" t="str">
        <v>successful</v>
      </c>
      <c r="E2054" s="16">
        <v>28</v>
      </c>
    </row>
    <row r="2055" spans="1:5" x14ac:dyDescent="0.45">
      <c r="A2055" s="16" t="s">
        <v>8219</v>
      </c>
      <c r="B2055" s="16">
        <v>121</v>
      </c>
      <c r="D2055" s="16" t="str">
        <v>successful</v>
      </c>
      <c r="E2055" s="16">
        <v>17</v>
      </c>
    </row>
    <row r="2056" spans="1:5" x14ac:dyDescent="0.45">
      <c r="A2056" s="16" t="s">
        <v>8219</v>
      </c>
      <c r="B2056" s="16">
        <v>621</v>
      </c>
      <c r="D2056" s="16" t="str">
        <v>successful</v>
      </c>
      <c r="E2056" s="16">
        <v>12</v>
      </c>
    </row>
    <row r="2057" spans="1:5" x14ac:dyDescent="0.45">
      <c r="A2057" s="16" t="s">
        <v>8219</v>
      </c>
      <c r="B2057" s="16">
        <v>101</v>
      </c>
      <c r="D2057" s="16" t="str">
        <v>successful</v>
      </c>
      <c r="E2057" s="16">
        <v>40</v>
      </c>
    </row>
    <row r="2058" spans="1:5" x14ac:dyDescent="0.45">
      <c r="A2058" s="16" t="s">
        <v>8219</v>
      </c>
      <c r="B2058" s="16">
        <v>554</v>
      </c>
      <c r="D2058" s="16" t="str">
        <v>successful</v>
      </c>
      <c r="E2058" s="16">
        <v>57</v>
      </c>
    </row>
    <row r="2059" spans="1:5" x14ac:dyDescent="0.45">
      <c r="A2059" s="16" t="s">
        <v>8219</v>
      </c>
      <c r="B2059" s="16">
        <v>666</v>
      </c>
      <c r="D2059" s="16" t="str">
        <v>successful</v>
      </c>
      <c r="E2059" s="16">
        <v>114</v>
      </c>
    </row>
    <row r="2060" spans="1:5" x14ac:dyDescent="0.45">
      <c r="A2060" s="16" t="s">
        <v>8219</v>
      </c>
      <c r="B2060" s="16">
        <v>410</v>
      </c>
      <c r="D2060" s="16" t="str">
        <v>successful</v>
      </c>
      <c r="E2060" s="16">
        <v>31</v>
      </c>
    </row>
    <row r="2061" spans="1:5" x14ac:dyDescent="0.45">
      <c r="A2061" s="16" t="s">
        <v>8219</v>
      </c>
      <c r="B2061" s="16">
        <v>375</v>
      </c>
      <c r="D2061" s="16" t="str">
        <v>successful</v>
      </c>
      <c r="E2061" s="16">
        <v>3</v>
      </c>
    </row>
    <row r="2062" spans="1:5" x14ac:dyDescent="0.45">
      <c r="A2062" s="16" t="s">
        <v>8219</v>
      </c>
      <c r="B2062" s="16">
        <v>1364</v>
      </c>
      <c r="D2062" s="16" t="str">
        <v>successful</v>
      </c>
      <c r="E2062" s="16">
        <v>16</v>
      </c>
    </row>
    <row r="2063" spans="1:5" x14ac:dyDescent="0.45">
      <c r="A2063" s="16" t="s">
        <v>8219</v>
      </c>
      <c r="B2063" s="16">
        <v>35</v>
      </c>
      <c r="D2063" s="16" t="str">
        <v>successful</v>
      </c>
      <c r="E2063" s="16">
        <v>199</v>
      </c>
    </row>
    <row r="2064" spans="1:5" x14ac:dyDescent="0.45">
      <c r="A2064" s="16" t="s">
        <v>8219</v>
      </c>
      <c r="B2064" s="16">
        <v>203</v>
      </c>
      <c r="D2064" s="16" t="str">
        <v>successful</v>
      </c>
      <c r="E2064" s="16">
        <v>31</v>
      </c>
    </row>
    <row r="2065" spans="1:5" x14ac:dyDescent="0.45">
      <c r="A2065" s="16" t="s">
        <v>8219</v>
      </c>
      <c r="B2065" s="16">
        <v>49</v>
      </c>
      <c r="D2065" s="16" t="str">
        <v>successful</v>
      </c>
      <c r="E2065" s="16">
        <v>30</v>
      </c>
    </row>
    <row r="2066" spans="1:5" x14ac:dyDescent="0.45">
      <c r="A2066" s="16" t="s">
        <v>8219</v>
      </c>
      <c r="B2066" s="16">
        <v>5812</v>
      </c>
      <c r="D2066" s="16" t="str">
        <v>successful</v>
      </c>
      <c r="E2066" s="16">
        <v>34</v>
      </c>
    </row>
    <row r="2067" spans="1:5" x14ac:dyDescent="0.45">
      <c r="A2067" s="16" t="s">
        <v>8219</v>
      </c>
      <c r="B2067" s="16">
        <v>1556</v>
      </c>
      <c r="D2067" s="16" t="str">
        <v>successful</v>
      </c>
      <c r="E2067" s="16">
        <v>18</v>
      </c>
    </row>
    <row r="2068" spans="1:5" x14ac:dyDescent="0.45">
      <c r="A2068" s="16" t="s">
        <v>8219</v>
      </c>
      <c r="B2068" s="16">
        <v>65</v>
      </c>
      <c r="D2068" s="16" t="str">
        <v>successful</v>
      </c>
      <c r="E2068" s="16">
        <v>67</v>
      </c>
    </row>
    <row r="2069" spans="1:5" x14ac:dyDescent="0.45">
      <c r="A2069" s="16" t="s">
        <v>8219</v>
      </c>
      <c r="B2069" s="16">
        <v>10</v>
      </c>
      <c r="D2069" s="16" t="str">
        <v>successful</v>
      </c>
      <c r="E2069" s="16">
        <v>66</v>
      </c>
    </row>
    <row r="2070" spans="1:5" x14ac:dyDescent="0.45">
      <c r="A2070" s="16" t="s">
        <v>8219</v>
      </c>
      <c r="B2070" s="16">
        <v>76</v>
      </c>
      <c r="D2070" s="16" t="str">
        <v>successful</v>
      </c>
      <c r="E2070" s="16">
        <v>23</v>
      </c>
    </row>
    <row r="2071" spans="1:5" x14ac:dyDescent="0.45">
      <c r="A2071" s="16" t="s">
        <v>8219</v>
      </c>
      <c r="B2071" s="16">
        <v>263</v>
      </c>
      <c r="D2071" s="16" t="str">
        <v>successful</v>
      </c>
      <c r="E2071" s="16">
        <v>126</v>
      </c>
    </row>
    <row r="2072" spans="1:5" x14ac:dyDescent="0.45">
      <c r="A2072" s="16" t="s">
        <v>8219</v>
      </c>
      <c r="B2072" s="16">
        <v>1530</v>
      </c>
      <c r="D2072" s="16" t="str">
        <v>successful</v>
      </c>
      <c r="E2072" s="16">
        <v>6</v>
      </c>
    </row>
    <row r="2073" spans="1:5" x14ac:dyDescent="0.45">
      <c r="A2073" s="16" t="s">
        <v>8219</v>
      </c>
      <c r="B2073" s="16">
        <v>278</v>
      </c>
      <c r="D2073" s="16" t="str">
        <v>successful</v>
      </c>
      <c r="E2073" s="16">
        <v>25</v>
      </c>
    </row>
    <row r="2074" spans="1:5" x14ac:dyDescent="0.45">
      <c r="A2074" s="16" t="s">
        <v>8219</v>
      </c>
      <c r="B2074" s="16">
        <v>350</v>
      </c>
      <c r="D2074" s="16" t="str">
        <v>successful</v>
      </c>
      <c r="E2074" s="16">
        <v>39</v>
      </c>
    </row>
    <row r="2075" spans="1:5" x14ac:dyDescent="0.45">
      <c r="A2075" s="16" t="s">
        <v>8219</v>
      </c>
      <c r="B2075" s="16">
        <v>470</v>
      </c>
      <c r="D2075" s="16" t="str">
        <v>successful</v>
      </c>
      <c r="E2075" s="16">
        <v>62</v>
      </c>
    </row>
    <row r="2076" spans="1:5" x14ac:dyDescent="0.45">
      <c r="A2076" s="16" t="s">
        <v>8219</v>
      </c>
      <c r="B2076" s="16">
        <v>3</v>
      </c>
      <c r="D2076" s="16" t="str">
        <v>successful</v>
      </c>
      <c r="E2076" s="16">
        <v>31</v>
      </c>
    </row>
    <row r="2077" spans="1:5" x14ac:dyDescent="0.45">
      <c r="A2077" s="16" t="s">
        <v>8219</v>
      </c>
      <c r="B2077" s="16">
        <v>8200</v>
      </c>
      <c r="D2077" s="16" t="str">
        <v>successful</v>
      </c>
      <c r="E2077" s="16">
        <v>274</v>
      </c>
    </row>
    <row r="2078" spans="1:5" x14ac:dyDescent="0.45">
      <c r="A2078" s="16" t="s">
        <v>8219</v>
      </c>
      <c r="B2078" s="16">
        <v>8359</v>
      </c>
      <c r="D2078" s="16" t="str">
        <v>successful</v>
      </c>
      <c r="E2078" s="16">
        <v>17</v>
      </c>
    </row>
    <row r="2079" spans="1:5" x14ac:dyDescent="0.45">
      <c r="A2079" s="16" t="s">
        <v>8219</v>
      </c>
      <c r="B2079" s="16">
        <v>188</v>
      </c>
      <c r="D2079" s="16" t="str">
        <v>successful</v>
      </c>
      <c r="E2079" s="16">
        <v>14</v>
      </c>
    </row>
    <row r="2080" spans="1:5" x14ac:dyDescent="0.45">
      <c r="A2080" s="16" t="s">
        <v>8219</v>
      </c>
      <c r="B2080" s="16">
        <v>48</v>
      </c>
      <c r="D2080" s="16" t="str">
        <v>successful</v>
      </c>
      <c r="E2080" s="16">
        <v>60</v>
      </c>
    </row>
    <row r="2081" spans="1:5" x14ac:dyDescent="0.45">
      <c r="A2081" s="16" t="s">
        <v>8219</v>
      </c>
      <c r="B2081" s="16">
        <v>607</v>
      </c>
      <c r="D2081" s="16" t="str">
        <v>successful</v>
      </c>
      <c r="E2081" s="16">
        <v>33</v>
      </c>
    </row>
    <row r="2082" spans="1:5" x14ac:dyDescent="0.45">
      <c r="A2082" s="16" t="s">
        <v>8219</v>
      </c>
      <c r="B2082" s="16">
        <v>50</v>
      </c>
      <c r="D2082" s="16" t="str">
        <v>successful</v>
      </c>
      <c r="E2082" s="16">
        <v>78</v>
      </c>
    </row>
    <row r="2083" spans="1:5" x14ac:dyDescent="0.45">
      <c r="A2083" s="16" t="s">
        <v>8219</v>
      </c>
      <c r="B2083" s="16">
        <v>55</v>
      </c>
      <c r="D2083" s="16" t="str">
        <v>successful</v>
      </c>
      <c r="E2083" s="16">
        <v>30</v>
      </c>
    </row>
    <row r="2084" spans="1:5" x14ac:dyDescent="0.45">
      <c r="A2084" s="16" t="s">
        <v>8219</v>
      </c>
      <c r="B2084" s="16">
        <v>38</v>
      </c>
      <c r="D2084" s="16" t="str">
        <v>successful</v>
      </c>
      <c r="E2084" s="16">
        <v>136</v>
      </c>
    </row>
    <row r="2085" spans="1:5" x14ac:dyDescent="0.45">
      <c r="A2085" s="16" t="s">
        <v>8219</v>
      </c>
      <c r="B2085" s="16">
        <v>25</v>
      </c>
      <c r="D2085" s="16" t="str">
        <v>successful</v>
      </c>
      <c r="E2085" s="16">
        <v>40</v>
      </c>
    </row>
    <row r="2086" spans="1:5" x14ac:dyDescent="0.45">
      <c r="A2086" s="16" t="s">
        <v>8219</v>
      </c>
      <c r="B2086" s="16">
        <v>46</v>
      </c>
      <c r="D2086" s="16" t="str">
        <v>successful</v>
      </c>
      <c r="E2086" s="16">
        <v>18</v>
      </c>
    </row>
    <row r="2087" spans="1:5" x14ac:dyDescent="0.45">
      <c r="A2087" s="16" t="s">
        <v>8219</v>
      </c>
      <c r="B2087" s="16">
        <v>83</v>
      </c>
      <c r="D2087" s="16" t="str">
        <v>successful</v>
      </c>
      <c r="E2087" s="16">
        <v>39</v>
      </c>
    </row>
    <row r="2088" spans="1:5" x14ac:dyDescent="0.45">
      <c r="A2088" s="16" t="s">
        <v>8219</v>
      </c>
      <c r="B2088" s="16">
        <v>35</v>
      </c>
      <c r="D2088" s="16" t="str">
        <v>successful</v>
      </c>
      <c r="E2088" s="16">
        <v>21</v>
      </c>
    </row>
    <row r="2089" spans="1:5" x14ac:dyDescent="0.45">
      <c r="A2089" s="16" t="s">
        <v>8219</v>
      </c>
      <c r="B2089" s="16">
        <v>25</v>
      </c>
      <c r="D2089" s="16" t="str">
        <v>successful</v>
      </c>
      <c r="E2089" s="16">
        <v>30</v>
      </c>
    </row>
    <row r="2090" spans="1:5" x14ac:dyDescent="0.45">
      <c r="A2090" s="16" t="s">
        <v>8219</v>
      </c>
      <c r="B2090" s="16">
        <v>75</v>
      </c>
      <c r="D2090" s="16" t="str">
        <v>successful</v>
      </c>
      <c r="E2090" s="16">
        <v>27</v>
      </c>
    </row>
    <row r="2091" spans="1:5" x14ac:dyDescent="0.45">
      <c r="A2091" s="16" t="s">
        <v>8219</v>
      </c>
      <c r="B2091" s="16">
        <v>62</v>
      </c>
      <c r="D2091" s="16" t="str">
        <v>successful</v>
      </c>
      <c r="E2091" s="16">
        <v>35</v>
      </c>
    </row>
    <row r="2092" spans="1:5" x14ac:dyDescent="0.45">
      <c r="A2092" s="16" t="s">
        <v>8219</v>
      </c>
      <c r="B2092" s="16">
        <v>160</v>
      </c>
      <c r="D2092" s="16" t="str">
        <v>successful</v>
      </c>
      <c r="E2092" s="16">
        <v>13</v>
      </c>
    </row>
    <row r="2093" spans="1:5" x14ac:dyDescent="0.45">
      <c r="A2093" s="16" t="s">
        <v>8219</v>
      </c>
      <c r="B2093" s="16">
        <v>246</v>
      </c>
      <c r="D2093" s="16" t="str">
        <v>successful</v>
      </c>
      <c r="E2093" s="16">
        <v>23</v>
      </c>
    </row>
    <row r="2094" spans="1:5" x14ac:dyDescent="0.45">
      <c r="A2094" s="16" t="s">
        <v>8219</v>
      </c>
      <c r="B2094" s="16">
        <v>55</v>
      </c>
      <c r="D2094" s="16" t="str">
        <v>successful</v>
      </c>
      <c r="E2094" s="16">
        <v>39</v>
      </c>
    </row>
    <row r="2095" spans="1:5" x14ac:dyDescent="0.45">
      <c r="A2095" s="16" t="s">
        <v>8219</v>
      </c>
      <c r="B2095" s="16">
        <v>23</v>
      </c>
      <c r="D2095" s="16" t="str">
        <v>successful</v>
      </c>
      <c r="E2095" s="16">
        <v>35</v>
      </c>
    </row>
    <row r="2096" spans="1:5" x14ac:dyDescent="0.45">
      <c r="A2096" s="16" t="s">
        <v>8219</v>
      </c>
      <c r="B2096" s="16">
        <v>72</v>
      </c>
      <c r="D2096" s="16" t="str">
        <v>successful</v>
      </c>
      <c r="E2096" s="16">
        <v>27</v>
      </c>
    </row>
    <row r="2097" spans="1:5" x14ac:dyDescent="0.45">
      <c r="A2097" s="16" t="s">
        <v>8219</v>
      </c>
      <c r="B2097" s="16">
        <v>22</v>
      </c>
      <c r="D2097" s="16" t="str">
        <v>successful</v>
      </c>
      <c r="E2097" s="16">
        <v>21</v>
      </c>
    </row>
    <row r="2098" spans="1:5" x14ac:dyDescent="0.45">
      <c r="A2098" s="16" t="s">
        <v>8219</v>
      </c>
      <c r="B2098" s="16">
        <v>14</v>
      </c>
      <c r="D2098" s="16" t="str">
        <v>successful</v>
      </c>
      <c r="E2098" s="16">
        <v>104</v>
      </c>
    </row>
    <row r="2099" spans="1:5" x14ac:dyDescent="0.45">
      <c r="A2099" s="16" t="s">
        <v>8219</v>
      </c>
      <c r="B2099" s="16">
        <v>38</v>
      </c>
      <c r="D2099" s="16" t="str">
        <v>successful</v>
      </c>
      <c r="E2099" s="16">
        <v>19</v>
      </c>
    </row>
    <row r="2100" spans="1:5" x14ac:dyDescent="0.45">
      <c r="A2100" s="16" t="s">
        <v>8219</v>
      </c>
      <c r="B2100" s="16">
        <v>32</v>
      </c>
      <c r="D2100" s="16" t="str">
        <v>successful</v>
      </c>
      <c r="E2100" s="16">
        <v>97</v>
      </c>
    </row>
    <row r="2101" spans="1:5" x14ac:dyDescent="0.45">
      <c r="A2101" s="16" t="s">
        <v>8219</v>
      </c>
      <c r="B2101" s="16">
        <v>63</v>
      </c>
      <c r="D2101" s="16" t="str">
        <v>successful</v>
      </c>
      <c r="E2101" s="16">
        <v>27</v>
      </c>
    </row>
    <row r="2102" spans="1:5" x14ac:dyDescent="0.45">
      <c r="A2102" s="16" t="s">
        <v>8219</v>
      </c>
      <c r="B2102" s="16">
        <v>27</v>
      </c>
      <c r="D2102" s="16" t="str">
        <v>successful</v>
      </c>
      <c r="E2102" s="16">
        <v>24</v>
      </c>
    </row>
    <row r="2103" spans="1:5" x14ac:dyDescent="0.45">
      <c r="A2103" s="16" t="s">
        <v>8219</v>
      </c>
      <c r="B2103" s="16">
        <v>44</v>
      </c>
      <c r="D2103" s="16" t="str">
        <v>successful</v>
      </c>
      <c r="E2103" s="16">
        <v>13</v>
      </c>
    </row>
    <row r="2104" spans="1:5" x14ac:dyDescent="0.45">
      <c r="A2104" s="16" t="s">
        <v>8219</v>
      </c>
      <c r="B2104" s="16">
        <v>38</v>
      </c>
      <c r="D2104" s="16" t="str">
        <v>successful</v>
      </c>
      <c r="E2104" s="16">
        <v>46</v>
      </c>
    </row>
    <row r="2105" spans="1:5" x14ac:dyDescent="0.45">
      <c r="A2105" s="16" t="s">
        <v>8219</v>
      </c>
      <c r="B2105" s="16">
        <v>115</v>
      </c>
      <c r="D2105" s="16" t="str">
        <v>successful</v>
      </c>
      <c r="E2105" s="16">
        <v>4</v>
      </c>
    </row>
    <row r="2106" spans="1:5" x14ac:dyDescent="0.45">
      <c r="A2106" s="16" t="s">
        <v>8219</v>
      </c>
      <c r="B2106" s="16">
        <v>37</v>
      </c>
      <c r="D2106" s="16" t="str">
        <v>successful</v>
      </c>
      <c r="E2106" s="16">
        <v>40</v>
      </c>
    </row>
    <row r="2107" spans="1:5" x14ac:dyDescent="0.45">
      <c r="A2107" s="16" t="s">
        <v>8219</v>
      </c>
      <c r="B2107" s="16">
        <v>99</v>
      </c>
      <c r="D2107" s="16" t="str">
        <v>successful</v>
      </c>
      <c r="E2107" s="16">
        <v>44</v>
      </c>
    </row>
    <row r="2108" spans="1:5" x14ac:dyDescent="0.45">
      <c r="A2108" s="16" t="s">
        <v>8219</v>
      </c>
      <c r="B2108" s="16">
        <v>44</v>
      </c>
      <c r="D2108" s="16" t="str">
        <v>successful</v>
      </c>
      <c r="E2108" s="16">
        <v>35</v>
      </c>
    </row>
    <row r="2109" spans="1:5" x14ac:dyDescent="0.45">
      <c r="A2109" s="16" t="s">
        <v>8219</v>
      </c>
      <c r="B2109" s="16">
        <v>58</v>
      </c>
      <c r="D2109" s="16" t="str">
        <v>successful</v>
      </c>
      <c r="E2109" s="16">
        <v>63</v>
      </c>
    </row>
    <row r="2110" spans="1:5" x14ac:dyDescent="0.45">
      <c r="A2110" s="16" t="s">
        <v>8219</v>
      </c>
      <c r="B2110" s="16">
        <v>191</v>
      </c>
      <c r="D2110" s="16" t="str">
        <v>successful</v>
      </c>
      <c r="E2110" s="16">
        <v>89</v>
      </c>
    </row>
    <row r="2111" spans="1:5" x14ac:dyDescent="0.45">
      <c r="A2111" s="16" t="s">
        <v>8219</v>
      </c>
      <c r="B2111" s="16">
        <v>40</v>
      </c>
      <c r="D2111" s="16" t="str">
        <v>successful</v>
      </c>
      <c r="E2111" s="16">
        <v>15</v>
      </c>
    </row>
    <row r="2112" spans="1:5" x14ac:dyDescent="0.45">
      <c r="A2112" s="16" t="s">
        <v>8219</v>
      </c>
      <c r="B2112" s="16">
        <v>38</v>
      </c>
      <c r="D2112" s="16" t="str">
        <v>successful</v>
      </c>
      <c r="E2112" s="16">
        <v>46</v>
      </c>
    </row>
    <row r="2113" spans="1:5" x14ac:dyDescent="0.45">
      <c r="A2113" s="16" t="s">
        <v>8219</v>
      </c>
      <c r="B2113" s="16">
        <v>39</v>
      </c>
      <c r="D2113" s="16" t="str">
        <v>successful</v>
      </c>
      <c r="E2113" s="16">
        <v>33</v>
      </c>
    </row>
    <row r="2114" spans="1:5" x14ac:dyDescent="0.45">
      <c r="A2114" s="16" t="s">
        <v>8219</v>
      </c>
      <c r="B2114" s="16">
        <v>11</v>
      </c>
      <c r="D2114" s="16" t="str">
        <v>successful</v>
      </c>
      <c r="E2114" s="16">
        <v>52</v>
      </c>
    </row>
    <row r="2115" spans="1:5" x14ac:dyDescent="0.45">
      <c r="A2115" s="16" t="s">
        <v>8219</v>
      </c>
      <c r="B2115" s="16">
        <v>107</v>
      </c>
      <c r="D2115" s="16" t="str">
        <v>successful</v>
      </c>
      <c r="E2115" s="16">
        <v>7</v>
      </c>
    </row>
    <row r="2116" spans="1:5" x14ac:dyDescent="0.45">
      <c r="A2116" s="16" t="s">
        <v>8219</v>
      </c>
      <c r="B2116" s="16">
        <v>147</v>
      </c>
      <c r="D2116" s="16" t="str">
        <v>successful</v>
      </c>
      <c r="E2116" s="16">
        <v>28</v>
      </c>
    </row>
    <row r="2117" spans="1:5" x14ac:dyDescent="0.45">
      <c r="A2117" s="16" t="s">
        <v>8219</v>
      </c>
      <c r="B2117" s="16">
        <v>36</v>
      </c>
      <c r="D2117" s="16" t="str">
        <v>successful</v>
      </c>
      <c r="E2117" s="16">
        <v>11</v>
      </c>
    </row>
    <row r="2118" spans="1:5" x14ac:dyDescent="0.45">
      <c r="A2118" s="16" t="s">
        <v>8219</v>
      </c>
      <c r="B2118" s="16">
        <v>92</v>
      </c>
      <c r="D2118" s="16" t="str">
        <v>successful</v>
      </c>
      <c r="E2118" s="16">
        <v>15</v>
      </c>
    </row>
    <row r="2119" spans="1:5" x14ac:dyDescent="0.45">
      <c r="A2119" s="16" t="s">
        <v>8219</v>
      </c>
      <c r="B2119" s="16">
        <v>35</v>
      </c>
      <c r="D2119" s="16" t="str">
        <v>successful</v>
      </c>
      <c r="E2119" s="16">
        <v>30</v>
      </c>
    </row>
    <row r="2120" spans="1:5" x14ac:dyDescent="0.45">
      <c r="A2120" s="16" t="s">
        <v>8219</v>
      </c>
      <c r="B2120" s="16">
        <v>17</v>
      </c>
      <c r="D2120" s="16" t="str">
        <v>successful</v>
      </c>
      <c r="E2120" s="16">
        <v>27</v>
      </c>
    </row>
    <row r="2121" spans="1:5" x14ac:dyDescent="0.45">
      <c r="A2121" s="16" t="s">
        <v>8219</v>
      </c>
      <c r="B2121" s="16">
        <v>22</v>
      </c>
      <c r="D2121" s="16" t="str">
        <v>successful</v>
      </c>
      <c r="E2121" s="16">
        <v>28</v>
      </c>
    </row>
    <row r="2122" spans="1:5" x14ac:dyDescent="0.45">
      <c r="A2122" s="16" t="s">
        <v>8219</v>
      </c>
      <c r="B2122" s="16">
        <v>69</v>
      </c>
      <c r="D2122" s="16" t="str">
        <v>successful</v>
      </c>
      <c r="E2122" s="16">
        <v>17</v>
      </c>
    </row>
    <row r="2123" spans="1:5" x14ac:dyDescent="0.45">
      <c r="A2123" s="16" t="s">
        <v>8221</v>
      </c>
      <c r="B2123" s="16">
        <v>10</v>
      </c>
      <c r="D2123" s="16" t="str">
        <v>successful</v>
      </c>
      <c r="E2123" s="16">
        <v>50</v>
      </c>
    </row>
    <row r="2124" spans="1:5" x14ac:dyDescent="0.45">
      <c r="A2124" s="16" t="s">
        <v>8221</v>
      </c>
      <c r="B2124" s="16">
        <v>3</v>
      </c>
      <c r="D2124" s="16" t="str">
        <v>successful</v>
      </c>
      <c r="E2124" s="16">
        <v>26</v>
      </c>
    </row>
    <row r="2125" spans="1:5" x14ac:dyDescent="0.45">
      <c r="A2125" s="16" t="s">
        <v>8221</v>
      </c>
      <c r="B2125" s="16">
        <v>5</v>
      </c>
      <c r="D2125" s="16" t="str">
        <v>successful</v>
      </c>
      <c r="E2125" s="16">
        <v>88</v>
      </c>
    </row>
    <row r="2126" spans="1:5" x14ac:dyDescent="0.45">
      <c r="A2126" s="16" t="s">
        <v>8221</v>
      </c>
      <c r="B2126" s="16">
        <v>5</v>
      </c>
      <c r="D2126" s="16" t="str">
        <v>successful</v>
      </c>
      <c r="E2126" s="16">
        <v>91</v>
      </c>
    </row>
    <row r="2127" spans="1:5" x14ac:dyDescent="0.45">
      <c r="A2127" s="16" t="s">
        <v>8221</v>
      </c>
      <c r="B2127" s="16">
        <v>27</v>
      </c>
      <c r="D2127" s="16" t="str">
        <v>successful</v>
      </c>
      <c r="E2127" s="16">
        <v>3</v>
      </c>
    </row>
    <row r="2128" spans="1:5" x14ac:dyDescent="0.45">
      <c r="A2128" s="16" t="s">
        <v>8221</v>
      </c>
      <c r="B2128" s="16">
        <v>2</v>
      </c>
      <c r="D2128" s="16" t="str">
        <v>successful</v>
      </c>
      <c r="E2128" s="16">
        <v>28</v>
      </c>
    </row>
    <row r="2129" spans="1:5" x14ac:dyDescent="0.45">
      <c r="A2129" s="16" t="s">
        <v>8221</v>
      </c>
      <c r="B2129" s="16">
        <v>236</v>
      </c>
      <c r="D2129" s="16" t="str">
        <v>successful</v>
      </c>
      <c r="E2129" s="16">
        <v>77</v>
      </c>
    </row>
    <row r="2130" spans="1:5" x14ac:dyDescent="0.45">
      <c r="A2130" s="16" t="s">
        <v>8221</v>
      </c>
      <c r="B2130" s="16">
        <v>1</v>
      </c>
      <c r="D2130" s="16" t="str">
        <v>successful</v>
      </c>
      <c r="E2130" s="16">
        <v>27</v>
      </c>
    </row>
    <row r="2131" spans="1:5" x14ac:dyDescent="0.45">
      <c r="A2131" s="16" t="s">
        <v>8221</v>
      </c>
      <c r="B2131" s="16">
        <v>12</v>
      </c>
      <c r="D2131" s="16" t="str">
        <v>successful</v>
      </c>
      <c r="E2131" s="16">
        <v>107</v>
      </c>
    </row>
    <row r="2132" spans="1:5" x14ac:dyDescent="0.45">
      <c r="A2132" s="16" t="s">
        <v>8221</v>
      </c>
      <c r="B2132" s="16">
        <v>4</v>
      </c>
      <c r="D2132" s="16" t="str">
        <v>successful</v>
      </c>
      <c r="E2132" s="16">
        <v>96</v>
      </c>
    </row>
    <row r="2133" spans="1:5" x14ac:dyDescent="0.45">
      <c r="A2133" s="16" t="s">
        <v>8221</v>
      </c>
      <c r="B2133" s="16">
        <v>3</v>
      </c>
      <c r="D2133" s="16" t="str">
        <v>successful</v>
      </c>
      <c r="E2133" s="16">
        <v>56</v>
      </c>
    </row>
    <row r="2134" spans="1:5" x14ac:dyDescent="0.45">
      <c r="A2134" s="16" t="s">
        <v>8221</v>
      </c>
      <c r="B2134" s="16">
        <v>99</v>
      </c>
      <c r="D2134" s="16" t="str">
        <v>successful</v>
      </c>
      <c r="E2134" s="16">
        <v>58</v>
      </c>
    </row>
    <row r="2135" spans="1:5" x14ac:dyDescent="0.45">
      <c r="A2135" s="16" t="s">
        <v>8221</v>
      </c>
      <c r="B2135" s="16">
        <v>3</v>
      </c>
      <c r="D2135" s="16" t="str">
        <v>successful</v>
      </c>
      <c r="E2135" s="16">
        <v>15</v>
      </c>
    </row>
    <row r="2136" spans="1:5" x14ac:dyDescent="0.45">
      <c r="A2136" s="16" t="s">
        <v>8221</v>
      </c>
      <c r="B2136" s="16">
        <v>3</v>
      </c>
      <c r="D2136" s="16" t="str">
        <v>successful</v>
      </c>
      <c r="E2136" s="16">
        <v>20</v>
      </c>
    </row>
    <row r="2137" spans="1:5" x14ac:dyDescent="0.45">
      <c r="A2137" s="16" t="s">
        <v>8221</v>
      </c>
      <c r="B2137" s="16">
        <v>22</v>
      </c>
      <c r="D2137" s="16" t="str">
        <v>successful</v>
      </c>
      <c r="E2137" s="16">
        <v>38</v>
      </c>
    </row>
    <row r="2138" spans="1:5" x14ac:dyDescent="0.45">
      <c r="A2138" s="16" t="s">
        <v>8221</v>
      </c>
      <c r="B2138" s="16">
        <v>4</v>
      </c>
      <c r="D2138" s="16" t="str">
        <v>successful</v>
      </c>
      <c r="E2138" s="16">
        <v>33</v>
      </c>
    </row>
    <row r="2139" spans="1:5" x14ac:dyDescent="0.45">
      <c r="A2139" s="16" t="s">
        <v>8221</v>
      </c>
      <c r="B2139" s="16">
        <v>534</v>
      </c>
      <c r="D2139" s="16" t="str">
        <v>successful</v>
      </c>
      <c r="E2139" s="16">
        <v>57</v>
      </c>
    </row>
    <row r="2140" spans="1:5" x14ac:dyDescent="0.45">
      <c r="A2140" s="16" t="s">
        <v>8221</v>
      </c>
      <c r="B2140" s="16">
        <v>12</v>
      </c>
      <c r="D2140" s="16" t="str">
        <v>successful</v>
      </c>
      <c r="E2140" s="16">
        <v>25</v>
      </c>
    </row>
    <row r="2141" spans="1:5" x14ac:dyDescent="0.45">
      <c r="A2141" s="16" t="s">
        <v>8221</v>
      </c>
      <c r="B2141" s="16">
        <v>56</v>
      </c>
      <c r="D2141" s="16" t="str">
        <v>successful</v>
      </c>
      <c r="E2141" s="16">
        <v>14</v>
      </c>
    </row>
    <row r="2142" spans="1:5" x14ac:dyDescent="0.45">
      <c r="A2142" s="16" t="s">
        <v>8221</v>
      </c>
      <c r="B2142" s="16">
        <v>11</v>
      </c>
      <c r="D2142" s="16" t="str">
        <v>successful</v>
      </c>
      <c r="E2142" s="16">
        <v>94</v>
      </c>
    </row>
    <row r="2143" spans="1:5" x14ac:dyDescent="0.45">
      <c r="A2143" s="16" t="s">
        <v>8221</v>
      </c>
      <c r="B2143" s="16">
        <v>0</v>
      </c>
      <c r="D2143" s="16" t="str">
        <v>successful</v>
      </c>
      <c r="E2143" s="16">
        <v>59</v>
      </c>
    </row>
    <row r="2144" spans="1:5" x14ac:dyDescent="0.45">
      <c r="A2144" s="16" t="s">
        <v>8221</v>
      </c>
      <c r="B2144" s="16">
        <v>12</v>
      </c>
      <c r="D2144" s="16" t="str">
        <v>successful</v>
      </c>
      <c r="E2144" s="16">
        <v>36</v>
      </c>
    </row>
    <row r="2145" spans="1:5" x14ac:dyDescent="0.45">
      <c r="A2145" s="16" t="s">
        <v>8221</v>
      </c>
      <c r="B2145" s="16">
        <v>5</v>
      </c>
      <c r="D2145" s="16" t="str">
        <v>successful</v>
      </c>
      <c r="E2145" s="16">
        <v>115</v>
      </c>
    </row>
    <row r="2146" spans="1:5" x14ac:dyDescent="0.45">
      <c r="A2146" s="16" t="s">
        <v>8221</v>
      </c>
      <c r="B2146" s="16">
        <v>24</v>
      </c>
      <c r="D2146" s="16" t="str">
        <v>successful</v>
      </c>
      <c r="E2146" s="16">
        <v>30</v>
      </c>
    </row>
    <row r="2147" spans="1:5" x14ac:dyDescent="0.45">
      <c r="A2147" s="16" t="s">
        <v>8221</v>
      </c>
      <c r="B2147" s="16">
        <v>89</v>
      </c>
      <c r="D2147" s="16" t="str">
        <v>successful</v>
      </c>
      <c r="E2147" s="16">
        <v>52</v>
      </c>
    </row>
    <row r="2148" spans="1:5" x14ac:dyDescent="0.45">
      <c r="A2148" s="16" t="s">
        <v>8221</v>
      </c>
      <c r="B2148" s="16">
        <v>1</v>
      </c>
      <c r="D2148" s="16" t="str">
        <v>successful</v>
      </c>
      <c r="E2148" s="16">
        <v>27</v>
      </c>
    </row>
    <row r="2149" spans="1:5" x14ac:dyDescent="0.45">
      <c r="A2149" s="16" t="s">
        <v>8221</v>
      </c>
      <c r="B2149" s="16">
        <v>55</v>
      </c>
      <c r="D2149" s="16" t="str">
        <v>successful</v>
      </c>
      <c r="E2149" s="16">
        <v>24</v>
      </c>
    </row>
    <row r="2150" spans="1:5" x14ac:dyDescent="0.45">
      <c r="A2150" s="16" t="s">
        <v>8221</v>
      </c>
      <c r="B2150" s="16">
        <v>2</v>
      </c>
      <c r="D2150" s="16" t="str">
        <v>successful</v>
      </c>
      <c r="E2150" s="16">
        <v>10</v>
      </c>
    </row>
    <row r="2151" spans="1:5" x14ac:dyDescent="0.45">
      <c r="A2151" s="16" t="s">
        <v>8221</v>
      </c>
      <c r="B2151" s="16">
        <v>0</v>
      </c>
      <c r="D2151" s="16" t="str">
        <v>successful</v>
      </c>
      <c r="E2151" s="16">
        <v>30</v>
      </c>
    </row>
    <row r="2152" spans="1:5" x14ac:dyDescent="0.45">
      <c r="A2152" s="16" t="s">
        <v>8221</v>
      </c>
      <c r="B2152" s="16">
        <v>4</v>
      </c>
      <c r="D2152" s="16" t="str">
        <v>successful</v>
      </c>
      <c r="E2152" s="16">
        <v>71</v>
      </c>
    </row>
    <row r="2153" spans="1:5" x14ac:dyDescent="0.45">
      <c r="A2153" s="16" t="s">
        <v>8221</v>
      </c>
      <c r="B2153" s="16">
        <v>6</v>
      </c>
      <c r="D2153" s="16" t="str">
        <v>successful</v>
      </c>
      <c r="E2153" s="16">
        <v>10</v>
      </c>
    </row>
    <row r="2154" spans="1:5" x14ac:dyDescent="0.45">
      <c r="A2154" s="16" t="s">
        <v>8221</v>
      </c>
      <c r="B2154" s="16">
        <v>4</v>
      </c>
      <c r="D2154" s="16" t="str">
        <v>successful</v>
      </c>
      <c r="E2154" s="16">
        <v>24</v>
      </c>
    </row>
    <row r="2155" spans="1:5" x14ac:dyDescent="0.45">
      <c r="A2155" s="16" t="s">
        <v>8221</v>
      </c>
      <c r="B2155" s="16">
        <v>4</v>
      </c>
      <c r="D2155" s="16" t="str">
        <v>successful</v>
      </c>
      <c r="E2155" s="16">
        <v>38</v>
      </c>
    </row>
    <row r="2156" spans="1:5" x14ac:dyDescent="0.45">
      <c r="A2156" s="16" t="s">
        <v>8221</v>
      </c>
      <c r="B2156" s="16">
        <v>2</v>
      </c>
      <c r="D2156" s="16" t="str">
        <v>successful</v>
      </c>
      <c r="E2156" s="16">
        <v>26</v>
      </c>
    </row>
    <row r="2157" spans="1:5" x14ac:dyDescent="0.45">
      <c r="A2157" s="16" t="s">
        <v>8221</v>
      </c>
      <c r="B2157" s="16">
        <v>5</v>
      </c>
      <c r="D2157" s="16" t="str">
        <v>successful</v>
      </c>
      <c r="E2157" s="16">
        <v>19</v>
      </c>
    </row>
    <row r="2158" spans="1:5" x14ac:dyDescent="0.45">
      <c r="A2158" s="16" t="s">
        <v>8221</v>
      </c>
      <c r="B2158" s="16">
        <v>83</v>
      </c>
      <c r="D2158" s="16" t="str">
        <v>successful</v>
      </c>
      <c r="E2158" s="16">
        <v>11</v>
      </c>
    </row>
    <row r="2159" spans="1:5" x14ac:dyDescent="0.45">
      <c r="A2159" s="16" t="s">
        <v>8221</v>
      </c>
      <c r="B2159" s="16">
        <v>57</v>
      </c>
      <c r="D2159" s="16" t="str">
        <v>successful</v>
      </c>
      <c r="E2159" s="16">
        <v>27</v>
      </c>
    </row>
    <row r="2160" spans="1:5" x14ac:dyDescent="0.45">
      <c r="A2160" s="16" t="s">
        <v>8221</v>
      </c>
      <c r="B2160" s="16">
        <v>311</v>
      </c>
      <c r="D2160" s="16" t="str">
        <v>successful</v>
      </c>
      <c r="E2160" s="16">
        <v>34</v>
      </c>
    </row>
    <row r="2161" spans="1:5" x14ac:dyDescent="0.45">
      <c r="A2161" s="16" t="s">
        <v>8221</v>
      </c>
      <c r="B2161" s="16">
        <v>2</v>
      </c>
      <c r="D2161" s="16" t="str">
        <v>successful</v>
      </c>
      <c r="E2161" s="16">
        <v>20</v>
      </c>
    </row>
    <row r="2162" spans="1:5" x14ac:dyDescent="0.45">
      <c r="A2162" s="16" t="s">
        <v>8221</v>
      </c>
      <c r="B2162" s="16">
        <v>16</v>
      </c>
      <c r="D2162" s="16" t="str">
        <v>successful</v>
      </c>
      <c r="E2162" s="16">
        <v>37</v>
      </c>
    </row>
    <row r="2163" spans="1:5" x14ac:dyDescent="0.45">
      <c r="A2163" s="16" t="s">
        <v>8219</v>
      </c>
      <c r="B2163" s="16">
        <v>13</v>
      </c>
      <c r="D2163" s="16" t="str">
        <v>successful</v>
      </c>
      <c r="E2163" s="16">
        <v>20</v>
      </c>
    </row>
    <row r="2164" spans="1:5" x14ac:dyDescent="0.45">
      <c r="A2164" s="16" t="s">
        <v>8219</v>
      </c>
      <c r="B2164" s="16">
        <v>58</v>
      </c>
      <c r="D2164" s="16" t="str">
        <v>successful</v>
      </c>
      <c r="E2164" s="16">
        <v>10</v>
      </c>
    </row>
    <row r="2165" spans="1:5" x14ac:dyDescent="0.45">
      <c r="A2165" s="16" t="s">
        <v>8219</v>
      </c>
      <c r="B2165" s="16">
        <v>44</v>
      </c>
      <c r="D2165" s="16" t="str">
        <v>successful</v>
      </c>
      <c r="E2165" s="16">
        <v>26</v>
      </c>
    </row>
    <row r="2166" spans="1:5" x14ac:dyDescent="0.45">
      <c r="A2166" s="16" t="s">
        <v>8219</v>
      </c>
      <c r="B2166" s="16">
        <v>83</v>
      </c>
      <c r="D2166" s="16" t="str">
        <v>successful</v>
      </c>
      <c r="E2166" s="16">
        <v>20</v>
      </c>
    </row>
    <row r="2167" spans="1:5" x14ac:dyDescent="0.45">
      <c r="A2167" s="16" t="s">
        <v>8219</v>
      </c>
      <c r="B2167" s="16">
        <v>117</v>
      </c>
      <c r="D2167" s="16" t="str">
        <v>successful</v>
      </c>
      <c r="E2167" s="16">
        <v>46</v>
      </c>
    </row>
    <row r="2168" spans="1:5" x14ac:dyDescent="0.45">
      <c r="A2168" s="16" t="s">
        <v>8219</v>
      </c>
      <c r="B2168" s="16">
        <v>32</v>
      </c>
      <c r="D2168" s="16" t="str">
        <v>successful</v>
      </c>
      <c r="E2168" s="16">
        <v>76</v>
      </c>
    </row>
    <row r="2169" spans="1:5" x14ac:dyDescent="0.45">
      <c r="A2169" s="16" t="s">
        <v>8219</v>
      </c>
      <c r="B2169" s="16">
        <v>8</v>
      </c>
      <c r="D2169" s="16" t="str">
        <v>successful</v>
      </c>
      <c r="E2169" s="16">
        <v>41</v>
      </c>
    </row>
    <row r="2170" spans="1:5" x14ac:dyDescent="0.45">
      <c r="A2170" s="16" t="s">
        <v>8219</v>
      </c>
      <c r="B2170" s="16">
        <v>340</v>
      </c>
      <c r="D2170" s="16" t="str">
        <v>successful</v>
      </c>
      <c r="E2170" s="16">
        <v>7</v>
      </c>
    </row>
    <row r="2171" spans="1:5" x14ac:dyDescent="0.45">
      <c r="A2171" s="16" t="s">
        <v>8219</v>
      </c>
      <c r="B2171" s="16">
        <v>7</v>
      </c>
      <c r="D2171" s="16" t="str">
        <v>successful</v>
      </c>
      <c r="E2171" s="16">
        <v>49</v>
      </c>
    </row>
    <row r="2172" spans="1:5" x14ac:dyDescent="0.45">
      <c r="A2172" s="16" t="s">
        <v>8219</v>
      </c>
      <c r="B2172" s="16">
        <v>19</v>
      </c>
      <c r="D2172" s="16" t="str">
        <v>successful</v>
      </c>
      <c r="E2172" s="16">
        <v>26</v>
      </c>
    </row>
    <row r="2173" spans="1:5" x14ac:dyDescent="0.45">
      <c r="A2173" s="16" t="s">
        <v>8219</v>
      </c>
      <c r="B2173" s="16">
        <v>47</v>
      </c>
      <c r="D2173" s="16" t="str">
        <v>successful</v>
      </c>
      <c r="E2173" s="16">
        <v>65</v>
      </c>
    </row>
    <row r="2174" spans="1:5" x14ac:dyDescent="0.45">
      <c r="A2174" s="16" t="s">
        <v>8219</v>
      </c>
      <c r="B2174" s="16">
        <v>13</v>
      </c>
      <c r="D2174" s="16" t="str">
        <v>successful</v>
      </c>
      <c r="E2174" s="16">
        <v>28</v>
      </c>
    </row>
    <row r="2175" spans="1:5" x14ac:dyDescent="0.45">
      <c r="A2175" s="16" t="s">
        <v>8219</v>
      </c>
      <c r="B2175" s="16">
        <v>90</v>
      </c>
      <c r="D2175" s="16" t="str">
        <v>successful</v>
      </c>
      <c r="E2175" s="16">
        <v>8</v>
      </c>
    </row>
    <row r="2176" spans="1:5" x14ac:dyDescent="0.45">
      <c r="A2176" s="16" t="s">
        <v>8219</v>
      </c>
      <c r="B2176" s="16">
        <v>63</v>
      </c>
      <c r="D2176" s="16" t="str">
        <v>successful</v>
      </c>
      <c r="E2176" s="16">
        <v>3</v>
      </c>
    </row>
    <row r="2177" spans="1:5" x14ac:dyDescent="0.45">
      <c r="A2177" s="16" t="s">
        <v>8219</v>
      </c>
      <c r="B2177" s="16">
        <v>26</v>
      </c>
      <c r="D2177" s="16" t="str">
        <v>successful</v>
      </c>
      <c r="E2177" s="16">
        <v>9</v>
      </c>
    </row>
    <row r="2178" spans="1:5" x14ac:dyDescent="0.45">
      <c r="A2178" s="16" t="s">
        <v>8219</v>
      </c>
      <c r="B2178" s="16">
        <v>71</v>
      </c>
      <c r="D2178" s="16" t="str">
        <v>successful</v>
      </c>
      <c r="E2178" s="16">
        <v>9</v>
      </c>
    </row>
    <row r="2179" spans="1:5" x14ac:dyDescent="0.45">
      <c r="A2179" s="16" t="s">
        <v>8219</v>
      </c>
      <c r="B2179" s="16">
        <v>38</v>
      </c>
      <c r="D2179" s="16" t="str">
        <v>successful</v>
      </c>
      <c r="E2179" s="16">
        <v>20</v>
      </c>
    </row>
    <row r="2180" spans="1:5" x14ac:dyDescent="0.45">
      <c r="A2180" s="16" t="s">
        <v>8219</v>
      </c>
      <c r="B2180" s="16">
        <v>859</v>
      </c>
      <c r="D2180" s="16" t="str">
        <v>successful</v>
      </c>
      <c r="E2180" s="16">
        <v>57</v>
      </c>
    </row>
    <row r="2181" spans="1:5" x14ac:dyDescent="0.45">
      <c r="A2181" s="16" t="s">
        <v>8219</v>
      </c>
      <c r="B2181" s="16">
        <v>21</v>
      </c>
      <c r="D2181" s="16" t="str">
        <v>successful</v>
      </c>
      <c r="E2181" s="16">
        <v>8</v>
      </c>
    </row>
    <row r="2182" spans="1:5" x14ac:dyDescent="0.45">
      <c r="A2182" s="16" t="s">
        <v>8219</v>
      </c>
      <c r="B2182" s="16">
        <v>78</v>
      </c>
      <c r="D2182" s="16" t="str">
        <v>successful</v>
      </c>
      <c r="E2182" s="16">
        <v>14</v>
      </c>
    </row>
    <row r="2183" spans="1:5" x14ac:dyDescent="0.45">
      <c r="A2183" s="16" t="s">
        <v>8219</v>
      </c>
      <c r="B2183" s="16">
        <v>53</v>
      </c>
      <c r="D2183" s="16" t="str">
        <v>successful</v>
      </c>
      <c r="E2183" s="16">
        <v>17</v>
      </c>
    </row>
    <row r="2184" spans="1:5" x14ac:dyDescent="0.45">
      <c r="A2184" s="16" t="s">
        <v>8219</v>
      </c>
      <c r="B2184" s="16">
        <v>356</v>
      </c>
      <c r="D2184" s="16" t="str">
        <v>successful</v>
      </c>
      <c r="E2184" s="16">
        <v>100</v>
      </c>
    </row>
    <row r="2185" spans="1:5" x14ac:dyDescent="0.45">
      <c r="A2185" s="16" t="s">
        <v>8219</v>
      </c>
      <c r="B2185" s="16">
        <v>279</v>
      </c>
      <c r="D2185" s="16" t="str">
        <v>successful</v>
      </c>
      <c r="E2185" s="16">
        <v>32</v>
      </c>
    </row>
    <row r="2186" spans="1:5" x14ac:dyDescent="0.45">
      <c r="A2186" s="16" t="s">
        <v>8219</v>
      </c>
      <c r="B2186" s="16">
        <v>266</v>
      </c>
      <c r="D2186" s="16" t="str">
        <v>successful</v>
      </c>
      <c r="E2186" s="16">
        <v>3</v>
      </c>
    </row>
    <row r="2187" spans="1:5" x14ac:dyDescent="0.45">
      <c r="A2187" s="16" t="s">
        <v>8219</v>
      </c>
      <c r="B2187" s="16">
        <v>623</v>
      </c>
    </row>
    <row r="2188" spans="1:5" x14ac:dyDescent="0.45">
      <c r="A2188" s="16" t="s">
        <v>8219</v>
      </c>
      <c r="B2188" s="16">
        <v>392</v>
      </c>
    </row>
    <row r="2189" spans="1:5" x14ac:dyDescent="0.45">
      <c r="A2189" s="16" t="s">
        <v>8219</v>
      </c>
      <c r="B2189" s="16">
        <v>3562</v>
      </c>
    </row>
    <row r="2190" spans="1:5" x14ac:dyDescent="0.45">
      <c r="A2190" s="16" t="s">
        <v>8219</v>
      </c>
      <c r="B2190" s="16">
        <v>514</v>
      </c>
    </row>
    <row r="2191" spans="1:5" x14ac:dyDescent="0.45">
      <c r="A2191" s="16" t="s">
        <v>8219</v>
      </c>
      <c r="B2191" s="16">
        <v>88</v>
      </c>
    </row>
    <row r="2192" spans="1:5" x14ac:dyDescent="0.45">
      <c r="A2192" s="16" t="s">
        <v>8219</v>
      </c>
      <c r="B2192" s="16">
        <v>537</v>
      </c>
    </row>
    <row r="2193" spans="1:2" x14ac:dyDescent="0.45">
      <c r="A2193" s="16" t="s">
        <v>8219</v>
      </c>
      <c r="B2193" s="16">
        <v>25</v>
      </c>
    </row>
    <row r="2194" spans="1:2" x14ac:dyDescent="0.45">
      <c r="A2194" s="16" t="s">
        <v>8219</v>
      </c>
      <c r="B2194" s="16">
        <v>3238</v>
      </c>
    </row>
    <row r="2195" spans="1:2" x14ac:dyDescent="0.45">
      <c r="A2195" s="16" t="s">
        <v>8219</v>
      </c>
      <c r="B2195" s="16">
        <v>897</v>
      </c>
    </row>
    <row r="2196" spans="1:2" x14ac:dyDescent="0.45">
      <c r="A2196" s="16" t="s">
        <v>8219</v>
      </c>
      <c r="B2196" s="16">
        <v>878</v>
      </c>
    </row>
    <row r="2197" spans="1:2" x14ac:dyDescent="0.45">
      <c r="A2197" s="16" t="s">
        <v>8219</v>
      </c>
      <c r="B2197" s="16">
        <v>115</v>
      </c>
    </row>
    <row r="2198" spans="1:2" x14ac:dyDescent="0.45">
      <c r="A2198" s="16" t="s">
        <v>8219</v>
      </c>
      <c r="B2198" s="16">
        <v>234</v>
      </c>
    </row>
    <row r="2199" spans="1:2" x14ac:dyDescent="0.45">
      <c r="A2199" s="16" t="s">
        <v>8219</v>
      </c>
      <c r="B2199" s="16">
        <v>4330</v>
      </c>
    </row>
    <row r="2200" spans="1:2" x14ac:dyDescent="0.45">
      <c r="A2200" s="16" t="s">
        <v>8219</v>
      </c>
      <c r="B2200" s="16">
        <v>651</v>
      </c>
    </row>
    <row r="2201" spans="1:2" x14ac:dyDescent="0.45">
      <c r="A2201" s="16" t="s">
        <v>8219</v>
      </c>
      <c r="B2201" s="16">
        <v>251</v>
      </c>
    </row>
    <row r="2202" spans="1:2" x14ac:dyDescent="0.45">
      <c r="A2202" s="16" t="s">
        <v>8219</v>
      </c>
      <c r="B2202" s="16">
        <v>263</v>
      </c>
    </row>
    <row r="2203" spans="1:2" x14ac:dyDescent="0.45">
      <c r="A2203" s="16" t="s">
        <v>8219</v>
      </c>
      <c r="B2203" s="16">
        <v>28</v>
      </c>
    </row>
    <row r="2204" spans="1:2" x14ac:dyDescent="0.45">
      <c r="A2204" s="16" t="s">
        <v>8219</v>
      </c>
      <c r="B2204" s="16">
        <v>721</v>
      </c>
    </row>
    <row r="2205" spans="1:2" x14ac:dyDescent="0.45">
      <c r="A2205" s="16" t="s">
        <v>8219</v>
      </c>
      <c r="B2205" s="16">
        <v>50</v>
      </c>
    </row>
    <row r="2206" spans="1:2" x14ac:dyDescent="0.45">
      <c r="A2206" s="16" t="s">
        <v>8219</v>
      </c>
      <c r="B2206" s="16">
        <v>73</v>
      </c>
    </row>
    <row r="2207" spans="1:2" x14ac:dyDescent="0.45">
      <c r="A2207" s="16" t="s">
        <v>8219</v>
      </c>
      <c r="B2207" s="16">
        <v>27</v>
      </c>
    </row>
    <row r="2208" spans="1:2" x14ac:dyDescent="0.45">
      <c r="A2208" s="16" t="s">
        <v>8219</v>
      </c>
      <c r="B2208" s="16">
        <v>34</v>
      </c>
    </row>
    <row r="2209" spans="1:2" x14ac:dyDescent="0.45">
      <c r="A2209" s="16" t="s">
        <v>8219</v>
      </c>
      <c r="B2209" s="16">
        <v>7</v>
      </c>
    </row>
    <row r="2210" spans="1:2" x14ac:dyDescent="0.45">
      <c r="A2210" s="16" t="s">
        <v>8219</v>
      </c>
      <c r="B2210" s="16">
        <v>24</v>
      </c>
    </row>
    <row r="2211" spans="1:2" x14ac:dyDescent="0.45">
      <c r="A2211" s="16" t="s">
        <v>8219</v>
      </c>
      <c r="B2211" s="16">
        <v>15</v>
      </c>
    </row>
    <row r="2212" spans="1:2" x14ac:dyDescent="0.45">
      <c r="A2212" s="16" t="s">
        <v>8219</v>
      </c>
      <c r="B2212" s="16">
        <v>72</v>
      </c>
    </row>
    <row r="2213" spans="1:2" x14ac:dyDescent="0.45">
      <c r="A2213" s="16" t="s">
        <v>8219</v>
      </c>
      <c r="B2213" s="16">
        <v>120</v>
      </c>
    </row>
    <row r="2214" spans="1:2" x14ac:dyDescent="0.45">
      <c r="A2214" s="16" t="s">
        <v>8219</v>
      </c>
      <c r="B2214" s="16">
        <v>123</v>
      </c>
    </row>
    <row r="2215" spans="1:2" x14ac:dyDescent="0.45">
      <c r="A2215" s="16" t="s">
        <v>8219</v>
      </c>
      <c r="B2215" s="16">
        <v>1</v>
      </c>
    </row>
    <row r="2216" spans="1:2" x14ac:dyDescent="0.45">
      <c r="A2216" s="16" t="s">
        <v>8219</v>
      </c>
      <c r="B2216" s="16">
        <v>24</v>
      </c>
    </row>
    <row r="2217" spans="1:2" x14ac:dyDescent="0.45">
      <c r="A2217" s="16" t="s">
        <v>8219</v>
      </c>
      <c r="B2217" s="16">
        <v>33</v>
      </c>
    </row>
    <row r="2218" spans="1:2" x14ac:dyDescent="0.45">
      <c r="A2218" s="16" t="s">
        <v>8219</v>
      </c>
      <c r="B2218" s="16">
        <v>14</v>
      </c>
    </row>
    <row r="2219" spans="1:2" x14ac:dyDescent="0.45">
      <c r="A2219" s="16" t="s">
        <v>8219</v>
      </c>
      <c r="B2219" s="16">
        <v>9</v>
      </c>
    </row>
    <row r="2220" spans="1:2" x14ac:dyDescent="0.45">
      <c r="A2220" s="16" t="s">
        <v>8219</v>
      </c>
      <c r="B2220" s="16">
        <v>76</v>
      </c>
    </row>
    <row r="2221" spans="1:2" x14ac:dyDescent="0.45">
      <c r="A2221" s="16" t="s">
        <v>8219</v>
      </c>
      <c r="B2221" s="16">
        <v>19</v>
      </c>
    </row>
    <row r="2222" spans="1:2" x14ac:dyDescent="0.45">
      <c r="A2222" s="16" t="s">
        <v>8219</v>
      </c>
      <c r="B2222" s="16">
        <v>69</v>
      </c>
    </row>
    <row r="2223" spans="1:2" x14ac:dyDescent="0.45">
      <c r="A2223" s="16" t="s">
        <v>8219</v>
      </c>
      <c r="B2223" s="16">
        <v>218</v>
      </c>
    </row>
    <row r="2224" spans="1:2" x14ac:dyDescent="0.45">
      <c r="A2224" s="16" t="s">
        <v>8219</v>
      </c>
      <c r="B2224" s="16">
        <v>30</v>
      </c>
    </row>
    <row r="2225" spans="1:2" x14ac:dyDescent="0.45">
      <c r="A2225" s="16" t="s">
        <v>8219</v>
      </c>
      <c r="B2225" s="16">
        <v>100</v>
      </c>
    </row>
    <row r="2226" spans="1:2" x14ac:dyDescent="0.45">
      <c r="A2226" s="16" t="s">
        <v>8219</v>
      </c>
      <c r="B2226" s="16">
        <v>296</v>
      </c>
    </row>
    <row r="2227" spans="1:2" x14ac:dyDescent="0.45">
      <c r="A2227" s="16" t="s">
        <v>8219</v>
      </c>
      <c r="B2227" s="16">
        <v>1204</v>
      </c>
    </row>
    <row r="2228" spans="1:2" x14ac:dyDescent="0.45">
      <c r="A2228" s="16" t="s">
        <v>8219</v>
      </c>
      <c r="B2228" s="16">
        <v>321</v>
      </c>
    </row>
    <row r="2229" spans="1:2" x14ac:dyDescent="0.45">
      <c r="A2229" s="16" t="s">
        <v>8219</v>
      </c>
      <c r="B2229" s="16">
        <v>301</v>
      </c>
    </row>
    <row r="2230" spans="1:2" x14ac:dyDescent="0.45">
      <c r="A2230" s="16" t="s">
        <v>8219</v>
      </c>
      <c r="B2230" s="16">
        <v>144</v>
      </c>
    </row>
    <row r="2231" spans="1:2" x14ac:dyDescent="0.45">
      <c r="A2231" s="16" t="s">
        <v>8219</v>
      </c>
      <c r="B2231" s="16">
        <v>539</v>
      </c>
    </row>
    <row r="2232" spans="1:2" x14ac:dyDescent="0.45">
      <c r="A2232" s="16" t="s">
        <v>8219</v>
      </c>
      <c r="B2232" s="16">
        <v>498</v>
      </c>
    </row>
    <row r="2233" spans="1:2" x14ac:dyDescent="0.45">
      <c r="A2233" s="16" t="s">
        <v>8219</v>
      </c>
      <c r="B2233" s="16">
        <v>1113</v>
      </c>
    </row>
    <row r="2234" spans="1:2" x14ac:dyDescent="0.45">
      <c r="A2234" s="16" t="s">
        <v>8219</v>
      </c>
      <c r="B2234" s="16">
        <v>988</v>
      </c>
    </row>
    <row r="2235" spans="1:2" x14ac:dyDescent="0.45">
      <c r="A2235" s="16" t="s">
        <v>8219</v>
      </c>
      <c r="B2235" s="16">
        <v>391</v>
      </c>
    </row>
    <row r="2236" spans="1:2" x14ac:dyDescent="0.45">
      <c r="A2236" s="16" t="s">
        <v>8219</v>
      </c>
      <c r="B2236" s="16">
        <v>28</v>
      </c>
    </row>
    <row r="2237" spans="1:2" x14ac:dyDescent="0.45">
      <c r="A2237" s="16" t="s">
        <v>8219</v>
      </c>
      <c r="B2237" s="16">
        <v>147</v>
      </c>
    </row>
    <row r="2238" spans="1:2" x14ac:dyDescent="0.45">
      <c r="A2238" s="16" t="s">
        <v>8219</v>
      </c>
      <c r="B2238" s="16">
        <v>680</v>
      </c>
    </row>
    <row r="2239" spans="1:2" x14ac:dyDescent="0.45">
      <c r="A2239" s="16" t="s">
        <v>8219</v>
      </c>
      <c r="B2239" s="16">
        <v>983</v>
      </c>
    </row>
    <row r="2240" spans="1:2" x14ac:dyDescent="0.45">
      <c r="A2240" s="16" t="s">
        <v>8219</v>
      </c>
      <c r="B2240" s="16">
        <v>79</v>
      </c>
    </row>
    <row r="2241" spans="1:2" x14ac:dyDescent="0.45">
      <c r="A2241" s="16" t="s">
        <v>8219</v>
      </c>
      <c r="B2241" s="16">
        <v>426</v>
      </c>
    </row>
    <row r="2242" spans="1:2" x14ac:dyDescent="0.45">
      <c r="A2242" s="16" t="s">
        <v>8219</v>
      </c>
      <c r="B2242" s="16">
        <v>96</v>
      </c>
    </row>
    <row r="2243" spans="1:2" x14ac:dyDescent="0.45">
      <c r="A2243" s="16" t="s">
        <v>8219</v>
      </c>
      <c r="B2243" s="16">
        <v>163</v>
      </c>
    </row>
    <row r="2244" spans="1:2" x14ac:dyDescent="0.45">
      <c r="A2244" s="16" t="s">
        <v>8219</v>
      </c>
      <c r="B2244" s="16">
        <v>2525</v>
      </c>
    </row>
    <row r="2245" spans="1:2" x14ac:dyDescent="0.45">
      <c r="A2245" s="16" t="s">
        <v>8219</v>
      </c>
      <c r="B2245" s="16">
        <v>2035</v>
      </c>
    </row>
    <row r="2246" spans="1:2" x14ac:dyDescent="0.45">
      <c r="A2246" s="16" t="s">
        <v>8219</v>
      </c>
      <c r="B2246" s="16">
        <v>290</v>
      </c>
    </row>
    <row r="2247" spans="1:2" x14ac:dyDescent="0.45">
      <c r="A2247" s="16" t="s">
        <v>8219</v>
      </c>
      <c r="B2247" s="16">
        <v>1980</v>
      </c>
    </row>
    <row r="2248" spans="1:2" x14ac:dyDescent="0.45">
      <c r="A2248" s="16" t="s">
        <v>8219</v>
      </c>
      <c r="B2248" s="16">
        <v>57</v>
      </c>
    </row>
    <row r="2249" spans="1:2" x14ac:dyDescent="0.45">
      <c r="A2249" s="16" t="s">
        <v>8219</v>
      </c>
      <c r="B2249" s="16">
        <v>380</v>
      </c>
    </row>
    <row r="2250" spans="1:2" x14ac:dyDescent="0.45">
      <c r="A2250" s="16" t="s">
        <v>8219</v>
      </c>
      <c r="B2250" s="16">
        <v>128</v>
      </c>
    </row>
    <row r="2251" spans="1:2" x14ac:dyDescent="0.45">
      <c r="A2251" s="16" t="s">
        <v>8219</v>
      </c>
      <c r="B2251" s="16">
        <v>180</v>
      </c>
    </row>
    <row r="2252" spans="1:2" x14ac:dyDescent="0.45">
      <c r="A2252" s="16" t="s">
        <v>8219</v>
      </c>
      <c r="B2252" s="16">
        <v>571</v>
      </c>
    </row>
    <row r="2253" spans="1:2" x14ac:dyDescent="0.45">
      <c r="A2253" s="16" t="s">
        <v>8219</v>
      </c>
      <c r="B2253" s="16">
        <v>480</v>
      </c>
    </row>
    <row r="2254" spans="1:2" x14ac:dyDescent="0.45">
      <c r="A2254" s="16" t="s">
        <v>8219</v>
      </c>
      <c r="B2254" s="16">
        <v>249</v>
      </c>
    </row>
    <row r="2255" spans="1:2" x14ac:dyDescent="0.45">
      <c r="A2255" s="16" t="s">
        <v>8219</v>
      </c>
      <c r="B2255" s="16">
        <v>84</v>
      </c>
    </row>
    <row r="2256" spans="1:2" x14ac:dyDescent="0.45">
      <c r="A2256" s="16" t="s">
        <v>8219</v>
      </c>
      <c r="B2256" s="16">
        <v>197</v>
      </c>
    </row>
    <row r="2257" spans="1:2" x14ac:dyDescent="0.45">
      <c r="A2257" s="16" t="s">
        <v>8219</v>
      </c>
      <c r="B2257" s="16">
        <v>271</v>
      </c>
    </row>
    <row r="2258" spans="1:2" x14ac:dyDescent="0.45">
      <c r="A2258" s="16" t="s">
        <v>8219</v>
      </c>
      <c r="B2258" s="16">
        <v>50</v>
      </c>
    </row>
    <row r="2259" spans="1:2" x14ac:dyDescent="0.45">
      <c r="A2259" s="16" t="s">
        <v>8219</v>
      </c>
      <c r="B2259" s="16">
        <v>169</v>
      </c>
    </row>
    <row r="2260" spans="1:2" x14ac:dyDescent="0.45">
      <c r="A2260" s="16" t="s">
        <v>8219</v>
      </c>
      <c r="B2260" s="16">
        <v>205</v>
      </c>
    </row>
    <row r="2261" spans="1:2" x14ac:dyDescent="0.45">
      <c r="A2261" s="16" t="s">
        <v>8219</v>
      </c>
      <c r="B2261" s="16">
        <v>206</v>
      </c>
    </row>
    <row r="2262" spans="1:2" x14ac:dyDescent="0.45">
      <c r="A2262" s="16" t="s">
        <v>8219</v>
      </c>
      <c r="B2262" s="16">
        <v>84</v>
      </c>
    </row>
    <row r="2263" spans="1:2" x14ac:dyDescent="0.45">
      <c r="A2263" s="16" t="s">
        <v>8219</v>
      </c>
      <c r="B2263" s="16">
        <v>210</v>
      </c>
    </row>
    <row r="2264" spans="1:2" x14ac:dyDescent="0.45">
      <c r="A2264" s="16" t="s">
        <v>8219</v>
      </c>
      <c r="B2264" s="16">
        <v>181</v>
      </c>
    </row>
    <row r="2265" spans="1:2" x14ac:dyDescent="0.45">
      <c r="A2265" s="16" t="s">
        <v>8219</v>
      </c>
      <c r="B2265" s="16">
        <v>60</v>
      </c>
    </row>
    <row r="2266" spans="1:2" x14ac:dyDescent="0.45">
      <c r="A2266" s="16" t="s">
        <v>8219</v>
      </c>
      <c r="B2266" s="16">
        <v>445</v>
      </c>
    </row>
    <row r="2267" spans="1:2" x14ac:dyDescent="0.45">
      <c r="A2267" s="16" t="s">
        <v>8219</v>
      </c>
      <c r="B2267" s="16">
        <v>17</v>
      </c>
    </row>
    <row r="2268" spans="1:2" x14ac:dyDescent="0.45">
      <c r="A2268" s="16" t="s">
        <v>8219</v>
      </c>
      <c r="B2268" s="16">
        <v>194</v>
      </c>
    </row>
    <row r="2269" spans="1:2" x14ac:dyDescent="0.45">
      <c r="A2269" s="16" t="s">
        <v>8219</v>
      </c>
      <c r="B2269" s="16">
        <v>404</v>
      </c>
    </row>
    <row r="2270" spans="1:2" x14ac:dyDescent="0.45">
      <c r="A2270" s="16" t="s">
        <v>8219</v>
      </c>
      <c r="B2270" s="16">
        <v>194</v>
      </c>
    </row>
    <row r="2271" spans="1:2" x14ac:dyDescent="0.45">
      <c r="A2271" s="16" t="s">
        <v>8219</v>
      </c>
      <c r="B2271" s="16">
        <v>902</v>
      </c>
    </row>
    <row r="2272" spans="1:2" x14ac:dyDescent="0.45">
      <c r="A2272" s="16" t="s">
        <v>8219</v>
      </c>
      <c r="B2272" s="16">
        <v>1670</v>
      </c>
    </row>
    <row r="2273" spans="1:2" x14ac:dyDescent="0.45">
      <c r="A2273" s="16" t="s">
        <v>8219</v>
      </c>
      <c r="B2273" s="16">
        <v>1328</v>
      </c>
    </row>
    <row r="2274" spans="1:2" x14ac:dyDescent="0.45">
      <c r="A2274" s="16" t="s">
        <v>8219</v>
      </c>
      <c r="B2274" s="16">
        <v>944</v>
      </c>
    </row>
    <row r="2275" spans="1:2" x14ac:dyDescent="0.45">
      <c r="A2275" s="16" t="s">
        <v>8219</v>
      </c>
      <c r="B2275" s="16">
        <v>147</v>
      </c>
    </row>
    <row r="2276" spans="1:2" x14ac:dyDescent="0.45">
      <c r="A2276" s="16" t="s">
        <v>8219</v>
      </c>
      <c r="B2276" s="16">
        <v>99</v>
      </c>
    </row>
    <row r="2277" spans="1:2" x14ac:dyDescent="0.45">
      <c r="A2277" s="16" t="s">
        <v>8219</v>
      </c>
      <c r="B2277" s="16">
        <v>79</v>
      </c>
    </row>
    <row r="2278" spans="1:2" x14ac:dyDescent="0.45">
      <c r="A2278" s="16" t="s">
        <v>8219</v>
      </c>
      <c r="B2278" s="16">
        <v>75</v>
      </c>
    </row>
    <row r="2279" spans="1:2" x14ac:dyDescent="0.45">
      <c r="A2279" s="16" t="s">
        <v>8219</v>
      </c>
      <c r="B2279" s="16">
        <v>207</v>
      </c>
    </row>
    <row r="2280" spans="1:2" x14ac:dyDescent="0.45">
      <c r="A2280" s="16" t="s">
        <v>8219</v>
      </c>
      <c r="B2280" s="16">
        <v>102</v>
      </c>
    </row>
    <row r="2281" spans="1:2" x14ac:dyDescent="0.45">
      <c r="A2281" s="16" t="s">
        <v>8219</v>
      </c>
      <c r="B2281" s="16">
        <v>32</v>
      </c>
    </row>
    <row r="2282" spans="1:2" x14ac:dyDescent="0.45">
      <c r="A2282" s="16" t="s">
        <v>8219</v>
      </c>
      <c r="B2282" s="16">
        <v>480</v>
      </c>
    </row>
    <row r="2283" spans="1:2" x14ac:dyDescent="0.45">
      <c r="A2283" s="16" t="s">
        <v>8219</v>
      </c>
      <c r="B2283" s="16">
        <v>11</v>
      </c>
    </row>
    <row r="2284" spans="1:2" x14ac:dyDescent="0.45">
      <c r="A2284" s="16" t="s">
        <v>8219</v>
      </c>
      <c r="B2284" s="16">
        <v>12</v>
      </c>
    </row>
    <row r="2285" spans="1:2" x14ac:dyDescent="0.45">
      <c r="A2285" s="16" t="s">
        <v>8219</v>
      </c>
      <c r="B2285" s="16">
        <v>48</v>
      </c>
    </row>
    <row r="2286" spans="1:2" x14ac:dyDescent="0.45">
      <c r="A2286" s="16" t="s">
        <v>8219</v>
      </c>
      <c r="B2286" s="16">
        <v>59</v>
      </c>
    </row>
    <row r="2287" spans="1:2" x14ac:dyDescent="0.45">
      <c r="A2287" s="16" t="s">
        <v>8219</v>
      </c>
      <c r="B2287" s="16">
        <v>79</v>
      </c>
    </row>
    <row r="2288" spans="1:2" x14ac:dyDescent="0.45">
      <c r="A2288" s="16" t="s">
        <v>8219</v>
      </c>
      <c r="B2288" s="16">
        <v>14</v>
      </c>
    </row>
    <row r="2289" spans="1:2" x14ac:dyDescent="0.45">
      <c r="A2289" s="16" t="s">
        <v>8219</v>
      </c>
      <c r="B2289" s="16">
        <v>106</v>
      </c>
    </row>
    <row r="2290" spans="1:2" x14ac:dyDescent="0.45">
      <c r="A2290" s="16" t="s">
        <v>8219</v>
      </c>
      <c r="B2290" s="16">
        <v>25</v>
      </c>
    </row>
    <row r="2291" spans="1:2" x14ac:dyDescent="0.45">
      <c r="A2291" s="16" t="s">
        <v>8219</v>
      </c>
      <c r="B2291" s="16">
        <v>25</v>
      </c>
    </row>
    <row r="2292" spans="1:2" x14ac:dyDescent="0.45">
      <c r="A2292" s="16" t="s">
        <v>8219</v>
      </c>
      <c r="B2292" s="16">
        <v>29</v>
      </c>
    </row>
    <row r="2293" spans="1:2" x14ac:dyDescent="0.45">
      <c r="A2293" s="16" t="s">
        <v>8219</v>
      </c>
      <c r="B2293" s="16">
        <v>43</v>
      </c>
    </row>
    <row r="2294" spans="1:2" x14ac:dyDescent="0.45">
      <c r="A2294" s="16" t="s">
        <v>8219</v>
      </c>
      <c r="B2294" s="16">
        <v>46</v>
      </c>
    </row>
    <row r="2295" spans="1:2" x14ac:dyDescent="0.45">
      <c r="A2295" s="16" t="s">
        <v>8219</v>
      </c>
      <c r="B2295" s="16">
        <v>27</v>
      </c>
    </row>
    <row r="2296" spans="1:2" x14ac:dyDescent="0.45">
      <c r="A2296" s="16" t="s">
        <v>8219</v>
      </c>
      <c r="B2296" s="16">
        <v>112</v>
      </c>
    </row>
    <row r="2297" spans="1:2" x14ac:dyDescent="0.45">
      <c r="A2297" s="16" t="s">
        <v>8219</v>
      </c>
      <c r="B2297" s="16">
        <v>34</v>
      </c>
    </row>
    <row r="2298" spans="1:2" x14ac:dyDescent="0.45">
      <c r="A2298" s="16" t="s">
        <v>8219</v>
      </c>
      <c r="B2298" s="16">
        <v>145</v>
      </c>
    </row>
    <row r="2299" spans="1:2" x14ac:dyDescent="0.45">
      <c r="A2299" s="16" t="s">
        <v>8219</v>
      </c>
      <c r="B2299" s="16">
        <v>19</v>
      </c>
    </row>
    <row r="2300" spans="1:2" x14ac:dyDescent="0.45">
      <c r="A2300" s="16" t="s">
        <v>8219</v>
      </c>
      <c r="B2300" s="16">
        <v>288</v>
      </c>
    </row>
    <row r="2301" spans="1:2" x14ac:dyDescent="0.45">
      <c r="A2301" s="16" t="s">
        <v>8219</v>
      </c>
      <c r="B2301" s="16">
        <v>14</v>
      </c>
    </row>
    <row r="2302" spans="1:2" x14ac:dyDescent="0.45">
      <c r="A2302" s="16" t="s">
        <v>8219</v>
      </c>
      <c r="B2302" s="16">
        <v>7</v>
      </c>
    </row>
    <row r="2303" spans="1:2" x14ac:dyDescent="0.45">
      <c r="A2303" s="16" t="s">
        <v>8219</v>
      </c>
      <c r="B2303" s="16">
        <v>211</v>
      </c>
    </row>
    <row r="2304" spans="1:2" x14ac:dyDescent="0.45">
      <c r="A2304" s="16" t="s">
        <v>8219</v>
      </c>
      <c r="B2304" s="16">
        <v>85</v>
      </c>
    </row>
    <row r="2305" spans="1:2" x14ac:dyDescent="0.45">
      <c r="A2305" s="16" t="s">
        <v>8219</v>
      </c>
      <c r="B2305" s="16">
        <v>103</v>
      </c>
    </row>
    <row r="2306" spans="1:2" x14ac:dyDescent="0.45">
      <c r="A2306" s="16" t="s">
        <v>8219</v>
      </c>
      <c r="B2306" s="16">
        <v>113</v>
      </c>
    </row>
    <row r="2307" spans="1:2" x14ac:dyDescent="0.45">
      <c r="A2307" s="16" t="s">
        <v>8219</v>
      </c>
      <c r="B2307" s="16">
        <v>167</v>
      </c>
    </row>
    <row r="2308" spans="1:2" x14ac:dyDescent="0.45">
      <c r="A2308" s="16" t="s">
        <v>8219</v>
      </c>
      <c r="B2308" s="16">
        <v>73</v>
      </c>
    </row>
    <row r="2309" spans="1:2" x14ac:dyDescent="0.45">
      <c r="A2309" s="16" t="s">
        <v>8219</v>
      </c>
      <c r="B2309" s="16">
        <v>75</v>
      </c>
    </row>
    <row r="2310" spans="1:2" x14ac:dyDescent="0.45">
      <c r="A2310" s="16" t="s">
        <v>8219</v>
      </c>
      <c r="B2310" s="16">
        <v>614</v>
      </c>
    </row>
    <row r="2311" spans="1:2" x14ac:dyDescent="0.45">
      <c r="A2311" s="16" t="s">
        <v>8219</v>
      </c>
      <c r="B2311" s="16">
        <v>107</v>
      </c>
    </row>
    <row r="2312" spans="1:2" x14ac:dyDescent="0.45">
      <c r="A2312" s="16" t="s">
        <v>8219</v>
      </c>
      <c r="B2312" s="16">
        <v>1224</v>
      </c>
    </row>
    <row r="2313" spans="1:2" x14ac:dyDescent="0.45">
      <c r="A2313" s="16" t="s">
        <v>8219</v>
      </c>
      <c r="B2313" s="16">
        <v>104</v>
      </c>
    </row>
    <row r="2314" spans="1:2" x14ac:dyDescent="0.45">
      <c r="A2314" s="16" t="s">
        <v>8219</v>
      </c>
      <c r="B2314" s="16">
        <v>79</v>
      </c>
    </row>
    <row r="2315" spans="1:2" x14ac:dyDescent="0.45">
      <c r="A2315" s="16" t="s">
        <v>8219</v>
      </c>
      <c r="B2315" s="16">
        <v>157</v>
      </c>
    </row>
    <row r="2316" spans="1:2" x14ac:dyDescent="0.45">
      <c r="A2316" s="16" t="s">
        <v>8219</v>
      </c>
      <c r="B2316" s="16">
        <v>50</v>
      </c>
    </row>
    <row r="2317" spans="1:2" x14ac:dyDescent="0.45">
      <c r="A2317" s="16" t="s">
        <v>8219</v>
      </c>
      <c r="B2317" s="16">
        <v>64</v>
      </c>
    </row>
    <row r="2318" spans="1:2" x14ac:dyDescent="0.45">
      <c r="A2318" s="16" t="s">
        <v>8219</v>
      </c>
      <c r="B2318" s="16">
        <v>200</v>
      </c>
    </row>
    <row r="2319" spans="1:2" x14ac:dyDescent="0.45">
      <c r="A2319" s="16" t="s">
        <v>8219</v>
      </c>
      <c r="B2319" s="16">
        <v>22</v>
      </c>
    </row>
    <row r="2320" spans="1:2" x14ac:dyDescent="0.45">
      <c r="A2320" s="16" t="s">
        <v>8219</v>
      </c>
      <c r="B2320" s="16">
        <v>163</v>
      </c>
    </row>
    <row r="2321" spans="1:2" x14ac:dyDescent="0.45">
      <c r="A2321" s="16" t="s">
        <v>8219</v>
      </c>
      <c r="B2321" s="16">
        <v>77</v>
      </c>
    </row>
    <row r="2322" spans="1:2" x14ac:dyDescent="0.45">
      <c r="A2322" s="16" t="s">
        <v>8219</v>
      </c>
      <c r="B2322" s="16">
        <v>89</v>
      </c>
    </row>
    <row r="2323" spans="1:2" x14ac:dyDescent="0.45">
      <c r="A2323" s="16" t="s">
        <v>8222</v>
      </c>
      <c r="B2323" s="16">
        <v>64</v>
      </c>
    </row>
    <row r="2324" spans="1:2" x14ac:dyDescent="0.45">
      <c r="A2324" s="16" t="s">
        <v>8222</v>
      </c>
      <c r="B2324" s="16">
        <v>4</v>
      </c>
    </row>
    <row r="2325" spans="1:2" x14ac:dyDescent="0.45">
      <c r="A2325" s="16" t="s">
        <v>8222</v>
      </c>
      <c r="B2325" s="16">
        <v>4</v>
      </c>
    </row>
    <row r="2326" spans="1:2" x14ac:dyDescent="0.45">
      <c r="A2326" s="16" t="s">
        <v>8222</v>
      </c>
      <c r="B2326" s="16">
        <v>61</v>
      </c>
    </row>
    <row r="2327" spans="1:2" x14ac:dyDescent="0.45">
      <c r="A2327" s="16" t="s">
        <v>8222</v>
      </c>
      <c r="B2327" s="16">
        <v>7</v>
      </c>
    </row>
    <row r="2328" spans="1:2" x14ac:dyDescent="0.45">
      <c r="A2328" s="16" t="s">
        <v>8222</v>
      </c>
      <c r="B2328" s="16">
        <v>1</v>
      </c>
    </row>
    <row r="2329" spans="1:2" x14ac:dyDescent="0.45">
      <c r="A2329" s="16" t="s">
        <v>8219</v>
      </c>
      <c r="B2329" s="16">
        <v>3355</v>
      </c>
    </row>
    <row r="2330" spans="1:2" x14ac:dyDescent="0.45">
      <c r="A2330" s="16" t="s">
        <v>8219</v>
      </c>
      <c r="B2330" s="16">
        <v>537</v>
      </c>
    </row>
    <row r="2331" spans="1:2" x14ac:dyDescent="0.45">
      <c r="A2331" s="16" t="s">
        <v>8219</v>
      </c>
      <c r="B2331" s="16">
        <v>125</v>
      </c>
    </row>
    <row r="2332" spans="1:2" x14ac:dyDescent="0.45">
      <c r="A2332" s="16" t="s">
        <v>8219</v>
      </c>
      <c r="B2332" s="16">
        <v>163</v>
      </c>
    </row>
    <row r="2333" spans="1:2" x14ac:dyDescent="0.45">
      <c r="A2333" s="16" t="s">
        <v>8219</v>
      </c>
      <c r="B2333" s="16">
        <v>283</v>
      </c>
    </row>
    <row r="2334" spans="1:2" x14ac:dyDescent="0.45">
      <c r="A2334" s="16" t="s">
        <v>8219</v>
      </c>
      <c r="B2334" s="16">
        <v>352</v>
      </c>
    </row>
    <row r="2335" spans="1:2" x14ac:dyDescent="0.45">
      <c r="A2335" s="16" t="s">
        <v>8219</v>
      </c>
      <c r="B2335" s="16">
        <v>94</v>
      </c>
    </row>
    <row r="2336" spans="1:2" x14ac:dyDescent="0.45">
      <c r="A2336" s="16" t="s">
        <v>8219</v>
      </c>
      <c r="B2336" s="16">
        <v>67</v>
      </c>
    </row>
    <row r="2337" spans="1:2" x14ac:dyDescent="0.45">
      <c r="A2337" s="16" t="s">
        <v>8219</v>
      </c>
      <c r="B2337" s="16">
        <v>221</v>
      </c>
    </row>
    <row r="2338" spans="1:2" x14ac:dyDescent="0.45">
      <c r="A2338" s="16" t="s">
        <v>8219</v>
      </c>
      <c r="B2338" s="16">
        <v>2165</v>
      </c>
    </row>
    <row r="2339" spans="1:2" x14ac:dyDescent="0.45">
      <c r="A2339" s="16" t="s">
        <v>8219</v>
      </c>
      <c r="B2339" s="16">
        <v>179</v>
      </c>
    </row>
    <row r="2340" spans="1:2" x14ac:dyDescent="0.45">
      <c r="A2340" s="16" t="s">
        <v>8219</v>
      </c>
      <c r="B2340" s="16">
        <v>123</v>
      </c>
    </row>
    <row r="2341" spans="1:2" x14ac:dyDescent="0.45">
      <c r="A2341" s="16" t="s">
        <v>8219</v>
      </c>
      <c r="B2341" s="16">
        <v>1104</v>
      </c>
    </row>
    <row r="2342" spans="1:2" x14ac:dyDescent="0.45">
      <c r="A2342" s="16" t="s">
        <v>8219</v>
      </c>
      <c r="B2342" s="16">
        <v>403</v>
      </c>
    </row>
    <row r="2343" spans="1:2" x14ac:dyDescent="0.45">
      <c r="A2343" s="16" t="s">
        <v>8220</v>
      </c>
      <c r="B2343" s="16">
        <v>0</v>
      </c>
    </row>
    <row r="2344" spans="1:2" x14ac:dyDescent="0.45">
      <c r="A2344" s="16" t="s">
        <v>8220</v>
      </c>
      <c r="B2344" s="16">
        <v>0</v>
      </c>
    </row>
    <row r="2345" spans="1:2" x14ac:dyDescent="0.45">
      <c r="A2345" s="16" t="s">
        <v>8220</v>
      </c>
      <c r="B2345" s="16">
        <v>1</v>
      </c>
    </row>
    <row r="2346" spans="1:2" x14ac:dyDescent="0.45">
      <c r="A2346" s="16" t="s">
        <v>8220</v>
      </c>
      <c r="B2346" s="16">
        <v>1</v>
      </c>
    </row>
    <row r="2347" spans="1:2" x14ac:dyDescent="0.45">
      <c r="A2347" s="16" t="s">
        <v>8220</v>
      </c>
      <c r="B2347" s="16">
        <v>0</v>
      </c>
    </row>
    <row r="2348" spans="1:2" x14ac:dyDescent="0.45">
      <c r="A2348" s="16" t="s">
        <v>8220</v>
      </c>
      <c r="B2348" s="16">
        <v>3</v>
      </c>
    </row>
    <row r="2349" spans="1:2" x14ac:dyDescent="0.45">
      <c r="A2349" s="16" t="s">
        <v>8220</v>
      </c>
      <c r="B2349" s="16">
        <v>1</v>
      </c>
    </row>
    <row r="2350" spans="1:2" x14ac:dyDescent="0.45">
      <c r="A2350" s="16" t="s">
        <v>8220</v>
      </c>
      <c r="B2350" s="16">
        <v>5</v>
      </c>
    </row>
    <row r="2351" spans="1:2" x14ac:dyDescent="0.45">
      <c r="A2351" s="16" t="s">
        <v>8220</v>
      </c>
      <c r="B2351" s="16">
        <v>0</v>
      </c>
    </row>
    <row r="2352" spans="1:2" x14ac:dyDescent="0.45">
      <c r="A2352" s="16" t="s">
        <v>8220</v>
      </c>
      <c r="B2352" s="16">
        <v>0</v>
      </c>
    </row>
    <row r="2353" spans="1:2" x14ac:dyDescent="0.45">
      <c r="A2353" s="16" t="s">
        <v>8220</v>
      </c>
      <c r="B2353" s="16">
        <v>7</v>
      </c>
    </row>
    <row r="2354" spans="1:2" x14ac:dyDescent="0.45">
      <c r="A2354" s="16" t="s">
        <v>8220</v>
      </c>
      <c r="B2354" s="16">
        <v>0</v>
      </c>
    </row>
    <row r="2355" spans="1:2" x14ac:dyDescent="0.45">
      <c r="A2355" s="16" t="s">
        <v>8220</v>
      </c>
      <c r="B2355" s="16">
        <v>0</v>
      </c>
    </row>
    <row r="2356" spans="1:2" x14ac:dyDescent="0.45">
      <c r="A2356" s="16" t="s">
        <v>8220</v>
      </c>
      <c r="B2356" s="16">
        <v>1</v>
      </c>
    </row>
    <row r="2357" spans="1:2" x14ac:dyDescent="0.45">
      <c r="A2357" s="16" t="s">
        <v>8220</v>
      </c>
      <c r="B2357" s="16">
        <v>2</v>
      </c>
    </row>
    <row r="2358" spans="1:2" x14ac:dyDescent="0.45">
      <c r="A2358" s="16" t="s">
        <v>8220</v>
      </c>
      <c r="B2358" s="16">
        <v>0</v>
      </c>
    </row>
    <row r="2359" spans="1:2" x14ac:dyDescent="0.45">
      <c r="A2359" s="16" t="s">
        <v>8220</v>
      </c>
      <c r="B2359" s="16">
        <v>0</v>
      </c>
    </row>
    <row r="2360" spans="1:2" x14ac:dyDescent="0.45">
      <c r="A2360" s="16" t="s">
        <v>8220</v>
      </c>
      <c r="B2360" s="16">
        <v>0</v>
      </c>
    </row>
    <row r="2361" spans="1:2" x14ac:dyDescent="0.45">
      <c r="A2361" s="16" t="s">
        <v>8220</v>
      </c>
      <c r="B2361" s="16">
        <v>3</v>
      </c>
    </row>
    <row r="2362" spans="1:2" x14ac:dyDescent="0.45">
      <c r="A2362" s="16" t="s">
        <v>8220</v>
      </c>
      <c r="B2362" s="16">
        <v>1</v>
      </c>
    </row>
    <row r="2363" spans="1:2" x14ac:dyDescent="0.45">
      <c r="A2363" s="16" t="s">
        <v>8220</v>
      </c>
      <c r="B2363" s="16">
        <v>0</v>
      </c>
    </row>
    <row r="2364" spans="1:2" x14ac:dyDescent="0.45">
      <c r="A2364" s="16" t="s">
        <v>8220</v>
      </c>
      <c r="B2364" s="16">
        <v>2</v>
      </c>
    </row>
    <row r="2365" spans="1:2" x14ac:dyDescent="0.45">
      <c r="A2365" s="16" t="s">
        <v>8220</v>
      </c>
      <c r="B2365" s="16">
        <v>0</v>
      </c>
    </row>
    <row r="2366" spans="1:2" x14ac:dyDescent="0.45">
      <c r="A2366" s="16" t="s">
        <v>8220</v>
      </c>
      <c r="B2366" s="16">
        <v>0</v>
      </c>
    </row>
    <row r="2367" spans="1:2" x14ac:dyDescent="0.45">
      <c r="A2367" s="16" t="s">
        <v>8220</v>
      </c>
      <c r="B2367" s="16">
        <v>0</v>
      </c>
    </row>
    <row r="2368" spans="1:2" x14ac:dyDescent="0.45">
      <c r="A2368" s="16" t="s">
        <v>8220</v>
      </c>
      <c r="B2368" s="16">
        <v>27</v>
      </c>
    </row>
    <row r="2369" spans="1:2" x14ac:dyDescent="0.45">
      <c r="A2369" s="16" t="s">
        <v>8220</v>
      </c>
      <c r="B2369" s="16">
        <v>14</v>
      </c>
    </row>
    <row r="2370" spans="1:2" x14ac:dyDescent="0.45">
      <c r="A2370" s="16" t="s">
        <v>8220</v>
      </c>
      <c r="B2370" s="16">
        <v>2</v>
      </c>
    </row>
    <row r="2371" spans="1:2" x14ac:dyDescent="0.45">
      <c r="A2371" s="16" t="s">
        <v>8220</v>
      </c>
      <c r="B2371" s="16">
        <v>0</v>
      </c>
    </row>
    <row r="2372" spans="1:2" x14ac:dyDescent="0.45">
      <c r="A2372" s="16" t="s">
        <v>8220</v>
      </c>
      <c r="B2372" s="16">
        <v>4</v>
      </c>
    </row>
    <row r="2373" spans="1:2" x14ac:dyDescent="0.45">
      <c r="A2373" s="16" t="s">
        <v>8220</v>
      </c>
      <c r="B2373" s="16">
        <v>0</v>
      </c>
    </row>
    <row r="2374" spans="1:2" x14ac:dyDescent="0.45">
      <c r="A2374" s="16" t="s">
        <v>8220</v>
      </c>
      <c r="B2374" s="16">
        <v>6</v>
      </c>
    </row>
    <row r="2375" spans="1:2" x14ac:dyDescent="0.45">
      <c r="A2375" s="16" t="s">
        <v>8220</v>
      </c>
      <c r="B2375" s="16">
        <v>1</v>
      </c>
    </row>
    <row r="2376" spans="1:2" x14ac:dyDescent="0.45">
      <c r="A2376" s="16" t="s">
        <v>8220</v>
      </c>
      <c r="B2376" s="16">
        <v>1</v>
      </c>
    </row>
    <row r="2377" spans="1:2" x14ac:dyDescent="0.45">
      <c r="A2377" s="16" t="s">
        <v>8220</v>
      </c>
      <c r="B2377" s="16">
        <v>0</v>
      </c>
    </row>
    <row r="2378" spans="1:2" x14ac:dyDescent="0.45">
      <c r="A2378" s="16" t="s">
        <v>8220</v>
      </c>
      <c r="B2378" s="16">
        <v>4</v>
      </c>
    </row>
    <row r="2379" spans="1:2" x14ac:dyDescent="0.45">
      <c r="A2379" s="16" t="s">
        <v>8220</v>
      </c>
      <c r="B2379" s="16">
        <v>0</v>
      </c>
    </row>
    <row r="2380" spans="1:2" x14ac:dyDescent="0.45">
      <c r="A2380" s="16" t="s">
        <v>8220</v>
      </c>
      <c r="B2380" s="16">
        <v>0</v>
      </c>
    </row>
    <row r="2381" spans="1:2" x14ac:dyDescent="0.45">
      <c r="A2381" s="16" t="s">
        <v>8220</v>
      </c>
      <c r="B2381" s="16">
        <v>0</v>
      </c>
    </row>
    <row r="2382" spans="1:2" x14ac:dyDescent="0.45">
      <c r="A2382" s="16" t="s">
        <v>8220</v>
      </c>
      <c r="B2382" s="16">
        <v>3</v>
      </c>
    </row>
    <row r="2383" spans="1:2" x14ac:dyDescent="0.45">
      <c r="A2383" s="16" t="s">
        <v>8220</v>
      </c>
      <c r="B2383" s="16">
        <v>7</v>
      </c>
    </row>
    <row r="2384" spans="1:2" x14ac:dyDescent="0.45">
      <c r="A2384" s="16" t="s">
        <v>8220</v>
      </c>
      <c r="B2384" s="16">
        <v>2</v>
      </c>
    </row>
    <row r="2385" spans="1:2" x14ac:dyDescent="0.45">
      <c r="A2385" s="16" t="s">
        <v>8220</v>
      </c>
      <c r="B2385" s="16">
        <v>3</v>
      </c>
    </row>
    <row r="2386" spans="1:2" x14ac:dyDescent="0.45">
      <c r="A2386" s="16" t="s">
        <v>8220</v>
      </c>
      <c r="B2386" s="16">
        <v>8</v>
      </c>
    </row>
    <row r="2387" spans="1:2" x14ac:dyDescent="0.45">
      <c r="A2387" s="16" t="s">
        <v>8220</v>
      </c>
      <c r="B2387" s="16">
        <v>7</v>
      </c>
    </row>
    <row r="2388" spans="1:2" x14ac:dyDescent="0.45">
      <c r="A2388" s="16" t="s">
        <v>8220</v>
      </c>
      <c r="B2388" s="16">
        <v>0</v>
      </c>
    </row>
    <row r="2389" spans="1:2" x14ac:dyDescent="0.45">
      <c r="A2389" s="16" t="s">
        <v>8220</v>
      </c>
      <c r="B2389" s="16">
        <v>3</v>
      </c>
    </row>
    <row r="2390" spans="1:2" x14ac:dyDescent="0.45">
      <c r="A2390" s="16" t="s">
        <v>8220</v>
      </c>
      <c r="B2390" s="16">
        <v>8</v>
      </c>
    </row>
    <row r="2391" spans="1:2" x14ac:dyDescent="0.45">
      <c r="A2391" s="16" t="s">
        <v>8220</v>
      </c>
      <c r="B2391" s="16">
        <v>1</v>
      </c>
    </row>
    <row r="2392" spans="1:2" x14ac:dyDescent="0.45">
      <c r="A2392" s="16" t="s">
        <v>8220</v>
      </c>
      <c r="B2392" s="16">
        <v>0</v>
      </c>
    </row>
    <row r="2393" spans="1:2" x14ac:dyDescent="0.45">
      <c r="A2393" s="16" t="s">
        <v>8220</v>
      </c>
      <c r="B2393" s="16">
        <v>1</v>
      </c>
    </row>
    <row r="2394" spans="1:2" x14ac:dyDescent="0.45">
      <c r="A2394" s="16" t="s">
        <v>8220</v>
      </c>
      <c r="B2394" s="16">
        <v>0</v>
      </c>
    </row>
    <row r="2395" spans="1:2" x14ac:dyDescent="0.45">
      <c r="A2395" s="16" t="s">
        <v>8220</v>
      </c>
      <c r="B2395" s="16">
        <v>1</v>
      </c>
    </row>
    <row r="2396" spans="1:2" x14ac:dyDescent="0.45">
      <c r="A2396" s="16" t="s">
        <v>8220</v>
      </c>
      <c r="B2396" s="16">
        <v>2</v>
      </c>
    </row>
    <row r="2397" spans="1:2" x14ac:dyDescent="0.45">
      <c r="A2397" s="16" t="s">
        <v>8220</v>
      </c>
      <c r="B2397" s="16">
        <v>0</v>
      </c>
    </row>
    <row r="2398" spans="1:2" x14ac:dyDescent="0.45">
      <c r="A2398" s="16" t="s">
        <v>8220</v>
      </c>
      <c r="B2398" s="16">
        <v>1</v>
      </c>
    </row>
    <row r="2399" spans="1:2" x14ac:dyDescent="0.45">
      <c r="A2399" s="16" t="s">
        <v>8220</v>
      </c>
      <c r="B2399" s="16">
        <v>0</v>
      </c>
    </row>
    <row r="2400" spans="1:2" x14ac:dyDescent="0.45">
      <c r="A2400" s="16" t="s">
        <v>8220</v>
      </c>
      <c r="B2400" s="16">
        <v>0</v>
      </c>
    </row>
    <row r="2401" spans="1:2" x14ac:dyDescent="0.45">
      <c r="A2401" s="16" t="s">
        <v>8220</v>
      </c>
      <c r="B2401" s="16">
        <v>0</v>
      </c>
    </row>
    <row r="2402" spans="1:2" x14ac:dyDescent="0.45">
      <c r="A2402" s="16" t="s">
        <v>8220</v>
      </c>
      <c r="B2402" s="16">
        <v>0</v>
      </c>
    </row>
    <row r="2403" spans="1:2" x14ac:dyDescent="0.45">
      <c r="A2403" s="16" t="s">
        <v>8221</v>
      </c>
      <c r="B2403" s="16">
        <v>9</v>
      </c>
    </row>
    <row r="2404" spans="1:2" x14ac:dyDescent="0.45">
      <c r="A2404" s="16" t="s">
        <v>8221</v>
      </c>
      <c r="B2404" s="16">
        <v>1</v>
      </c>
    </row>
    <row r="2405" spans="1:2" x14ac:dyDescent="0.45">
      <c r="A2405" s="16" t="s">
        <v>8221</v>
      </c>
      <c r="B2405" s="16">
        <v>12</v>
      </c>
    </row>
    <row r="2406" spans="1:2" x14ac:dyDescent="0.45">
      <c r="A2406" s="16" t="s">
        <v>8221</v>
      </c>
      <c r="B2406" s="16">
        <v>0</v>
      </c>
    </row>
    <row r="2407" spans="1:2" x14ac:dyDescent="0.45">
      <c r="A2407" s="16" t="s">
        <v>8221</v>
      </c>
      <c r="B2407" s="16">
        <v>20</v>
      </c>
    </row>
    <row r="2408" spans="1:2" x14ac:dyDescent="0.45">
      <c r="A2408" s="16" t="s">
        <v>8221</v>
      </c>
      <c r="B2408" s="16">
        <v>16</v>
      </c>
    </row>
    <row r="2409" spans="1:2" x14ac:dyDescent="0.45">
      <c r="A2409" s="16" t="s">
        <v>8221</v>
      </c>
      <c r="B2409" s="16">
        <v>33</v>
      </c>
    </row>
    <row r="2410" spans="1:2" x14ac:dyDescent="0.45">
      <c r="A2410" s="16" t="s">
        <v>8221</v>
      </c>
      <c r="B2410" s="16">
        <v>2</v>
      </c>
    </row>
    <row r="2411" spans="1:2" x14ac:dyDescent="0.45">
      <c r="A2411" s="16" t="s">
        <v>8221</v>
      </c>
      <c r="B2411" s="16">
        <v>6</v>
      </c>
    </row>
    <row r="2412" spans="1:2" x14ac:dyDescent="0.45">
      <c r="A2412" s="16" t="s">
        <v>8221</v>
      </c>
      <c r="B2412" s="16">
        <v>0</v>
      </c>
    </row>
    <row r="2413" spans="1:2" x14ac:dyDescent="0.45">
      <c r="A2413" s="16" t="s">
        <v>8221</v>
      </c>
      <c r="B2413" s="16">
        <v>3</v>
      </c>
    </row>
    <row r="2414" spans="1:2" x14ac:dyDescent="0.45">
      <c r="A2414" s="16" t="s">
        <v>8221</v>
      </c>
      <c r="B2414" s="16">
        <v>0</v>
      </c>
    </row>
    <row r="2415" spans="1:2" x14ac:dyDescent="0.45">
      <c r="A2415" s="16" t="s">
        <v>8221</v>
      </c>
      <c r="B2415" s="16">
        <v>3</v>
      </c>
    </row>
    <row r="2416" spans="1:2" x14ac:dyDescent="0.45">
      <c r="A2416" s="16" t="s">
        <v>8221</v>
      </c>
      <c r="B2416" s="16">
        <v>13</v>
      </c>
    </row>
    <row r="2417" spans="1:2" x14ac:dyDescent="0.45">
      <c r="A2417" s="16" t="s">
        <v>8221</v>
      </c>
      <c r="B2417" s="16">
        <v>6</v>
      </c>
    </row>
    <row r="2418" spans="1:2" x14ac:dyDescent="0.45">
      <c r="A2418" s="16" t="s">
        <v>8221</v>
      </c>
      <c r="B2418" s="16">
        <v>1</v>
      </c>
    </row>
    <row r="2419" spans="1:2" x14ac:dyDescent="0.45">
      <c r="A2419" s="16" t="s">
        <v>8221</v>
      </c>
      <c r="B2419" s="16">
        <v>0</v>
      </c>
    </row>
    <row r="2420" spans="1:2" x14ac:dyDescent="0.45">
      <c r="A2420" s="16" t="s">
        <v>8221</v>
      </c>
      <c r="B2420" s="16">
        <v>5</v>
      </c>
    </row>
    <row r="2421" spans="1:2" x14ac:dyDescent="0.45">
      <c r="A2421" s="16" t="s">
        <v>8221</v>
      </c>
      <c r="B2421" s="16">
        <v>0</v>
      </c>
    </row>
    <row r="2422" spans="1:2" x14ac:dyDescent="0.45">
      <c r="A2422" s="16" t="s">
        <v>8221</v>
      </c>
      <c r="B2422" s="16">
        <v>36</v>
      </c>
    </row>
    <row r="2423" spans="1:2" x14ac:dyDescent="0.45">
      <c r="A2423" s="16" t="s">
        <v>8221</v>
      </c>
      <c r="B2423" s="16">
        <v>1</v>
      </c>
    </row>
    <row r="2424" spans="1:2" x14ac:dyDescent="0.45">
      <c r="A2424" s="16" t="s">
        <v>8221</v>
      </c>
      <c r="B2424" s="16">
        <v>1</v>
      </c>
    </row>
    <row r="2425" spans="1:2" x14ac:dyDescent="0.45">
      <c r="A2425" s="16" t="s">
        <v>8221</v>
      </c>
      <c r="B2425" s="16">
        <v>1</v>
      </c>
    </row>
    <row r="2426" spans="1:2" x14ac:dyDescent="0.45">
      <c r="A2426" s="16" t="s">
        <v>8221</v>
      </c>
      <c r="B2426" s="16">
        <v>9</v>
      </c>
    </row>
    <row r="2427" spans="1:2" x14ac:dyDescent="0.45">
      <c r="A2427" s="16" t="s">
        <v>8221</v>
      </c>
      <c r="B2427" s="16">
        <v>1</v>
      </c>
    </row>
    <row r="2428" spans="1:2" x14ac:dyDescent="0.45">
      <c r="A2428" s="16" t="s">
        <v>8221</v>
      </c>
      <c r="B2428" s="16">
        <v>0</v>
      </c>
    </row>
    <row r="2429" spans="1:2" x14ac:dyDescent="0.45">
      <c r="A2429" s="16" t="s">
        <v>8221</v>
      </c>
      <c r="B2429" s="16">
        <v>1</v>
      </c>
    </row>
    <row r="2430" spans="1:2" x14ac:dyDescent="0.45">
      <c r="A2430" s="16" t="s">
        <v>8221</v>
      </c>
      <c r="B2430" s="16">
        <v>1</v>
      </c>
    </row>
    <row r="2431" spans="1:2" x14ac:dyDescent="0.45">
      <c r="A2431" s="16" t="s">
        <v>8221</v>
      </c>
      <c r="B2431" s="16">
        <v>4</v>
      </c>
    </row>
    <row r="2432" spans="1:2" x14ac:dyDescent="0.45">
      <c r="A2432" s="16" t="s">
        <v>8221</v>
      </c>
      <c r="B2432" s="16">
        <v>2</v>
      </c>
    </row>
    <row r="2433" spans="1:2" x14ac:dyDescent="0.45">
      <c r="A2433" s="16" t="s">
        <v>8221</v>
      </c>
      <c r="B2433" s="16">
        <v>2</v>
      </c>
    </row>
    <row r="2434" spans="1:2" x14ac:dyDescent="0.45">
      <c r="A2434" s="16" t="s">
        <v>8221</v>
      </c>
      <c r="B2434" s="16">
        <v>2</v>
      </c>
    </row>
    <row r="2435" spans="1:2" x14ac:dyDescent="0.45">
      <c r="A2435" s="16" t="s">
        <v>8221</v>
      </c>
      <c r="B2435" s="16">
        <v>0</v>
      </c>
    </row>
    <row r="2436" spans="1:2" x14ac:dyDescent="0.45">
      <c r="A2436" s="16" t="s">
        <v>8221</v>
      </c>
      <c r="B2436" s="16">
        <v>2</v>
      </c>
    </row>
    <row r="2437" spans="1:2" x14ac:dyDescent="0.45">
      <c r="A2437" s="16" t="s">
        <v>8221</v>
      </c>
      <c r="B2437" s="16">
        <v>4</v>
      </c>
    </row>
    <row r="2438" spans="1:2" x14ac:dyDescent="0.45">
      <c r="A2438" s="16" t="s">
        <v>8221</v>
      </c>
      <c r="B2438" s="16">
        <v>2</v>
      </c>
    </row>
    <row r="2439" spans="1:2" x14ac:dyDescent="0.45">
      <c r="A2439" s="16" t="s">
        <v>8221</v>
      </c>
      <c r="B2439" s="16">
        <v>0</v>
      </c>
    </row>
    <row r="2440" spans="1:2" x14ac:dyDescent="0.45">
      <c r="A2440" s="16" t="s">
        <v>8221</v>
      </c>
      <c r="B2440" s="16">
        <v>1</v>
      </c>
    </row>
    <row r="2441" spans="1:2" x14ac:dyDescent="0.45">
      <c r="A2441" s="16" t="s">
        <v>8221</v>
      </c>
      <c r="B2441" s="16">
        <v>0</v>
      </c>
    </row>
    <row r="2442" spans="1:2" x14ac:dyDescent="0.45">
      <c r="A2442" s="16" t="s">
        <v>8221</v>
      </c>
      <c r="B2442" s="16">
        <v>2</v>
      </c>
    </row>
    <row r="2443" spans="1:2" x14ac:dyDescent="0.45">
      <c r="A2443" s="16" t="s">
        <v>8219</v>
      </c>
      <c r="B2443" s="16">
        <v>109</v>
      </c>
    </row>
    <row r="2444" spans="1:2" x14ac:dyDescent="0.45">
      <c r="A2444" s="16" t="s">
        <v>8219</v>
      </c>
      <c r="B2444" s="16">
        <v>372</v>
      </c>
    </row>
    <row r="2445" spans="1:2" x14ac:dyDescent="0.45">
      <c r="A2445" s="16" t="s">
        <v>8219</v>
      </c>
      <c r="B2445" s="16">
        <v>311</v>
      </c>
    </row>
    <row r="2446" spans="1:2" x14ac:dyDescent="0.45">
      <c r="A2446" s="16" t="s">
        <v>8219</v>
      </c>
      <c r="B2446" s="16">
        <v>61</v>
      </c>
    </row>
    <row r="2447" spans="1:2" x14ac:dyDescent="0.45">
      <c r="A2447" s="16" t="s">
        <v>8219</v>
      </c>
      <c r="B2447" s="16">
        <v>115</v>
      </c>
    </row>
    <row r="2448" spans="1:2" x14ac:dyDescent="0.45">
      <c r="A2448" s="16" t="s">
        <v>8219</v>
      </c>
      <c r="B2448" s="16">
        <v>111</v>
      </c>
    </row>
    <row r="2449" spans="1:2" x14ac:dyDescent="0.45">
      <c r="A2449" s="16" t="s">
        <v>8219</v>
      </c>
      <c r="B2449" s="16">
        <v>337</v>
      </c>
    </row>
    <row r="2450" spans="1:2" x14ac:dyDescent="0.45">
      <c r="A2450" s="16" t="s">
        <v>8219</v>
      </c>
      <c r="B2450" s="16">
        <v>9</v>
      </c>
    </row>
    <row r="2451" spans="1:2" x14ac:dyDescent="0.45">
      <c r="A2451" s="16" t="s">
        <v>8219</v>
      </c>
      <c r="B2451" s="16">
        <v>120</v>
      </c>
    </row>
    <row r="2452" spans="1:2" x14ac:dyDescent="0.45">
      <c r="A2452" s="16" t="s">
        <v>8219</v>
      </c>
      <c r="B2452" s="16">
        <v>102</v>
      </c>
    </row>
    <row r="2453" spans="1:2" x14ac:dyDescent="0.45">
      <c r="A2453" s="16" t="s">
        <v>8219</v>
      </c>
      <c r="B2453" s="16">
        <v>186</v>
      </c>
    </row>
    <row r="2454" spans="1:2" x14ac:dyDescent="0.45">
      <c r="A2454" s="16" t="s">
        <v>8219</v>
      </c>
      <c r="B2454" s="16">
        <v>15</v>
      </c>
    </row>
    <row r="2455" spans="1:2" x14ac:dyDescent="0.45">
      <c r="A2455" s="16" t="s">
        <v>8219</v>
      </c>
      <c r="B2455" s="16">
        <v>67</v>
      </c>
    </row>
    <row r="2456" spans="1:2" x14ac:dyDescent="0.45">
      <c r="A2456" s="16" t="s">
        <v>8219</v>
      </c>
      <c r="B2456" s="16">
        <v>130</v>
      </c>
    </row>
    <row r="2457" spans="1:2" x14ac:dyDescent="0.45">
      <c r="A2457" s="16" t="s">
        <v>8219</v>
      </c>
      <c r="B2457" s="16">
        <v>16</v>
      </c>
    </row>
    <row r="2458" spans="1:2" x14ac:dyDescent="0.45">
      <c r="A2458" s="16" t="s">
        <v>8219</v>
      </c>
      <c r="B2458" s="16">
        <v>67</v>
      </c>
    </row>
    <row r="2459" spans="1:2" x14ac:dyDescent="0.45">
      <c r="A2459" s="16" t="s">
        <v>8219</v>
      </c>
      <c r="B2459" s="16">
        <v>124</v>
      </c>
    </row>
    <row r="2460" spans="1:2" x14ac:dyDescent="0.45">
      <c r="A2460" s="16" t="s">
        <v>8219</v>
      </c>
      <c r="B2460" s="16">
        <v>80</v>
      </c>
    </row>
    <row r="2461" spans="1:2" x14ac:dyDescent="0.45">
      <c r="A2461" s="16" t="s">
        <v>8219</v>
      </c>
      <c r="B2461" s="16">
        <v>282</v>
      </c>
    </row>
    <row r="2462" spans="1:2" x14ac:dyDescent="0.45">
      <c r="A2462" s="16" t="s">
        <v>8219</v>
      </c>
      <c r="B2462" s="16">
        <v>68</v>
      </c>
    </row>
    <row r="2463" spans="1:2" x14ac:dyDescent="0.45">
      <c r="A2463" s="16" t="s">
        <v>8219</v>
      </c>
      <c r="B2463" s="16">
        <v>86</v>
      </c>
    </row>
    <row r="2464" spans="1:2" x14ac:dyDescent="0.45">
      <c r="A2464" s="16" t="s">
        <v>8219</v>
      </c>
      <c r="B2464" s="16">
        <v>115</v>
      </c>
    </row>
    <row r="2465" spans="1:2" x14ac:dyDescent="0.45">
      <c r="A2465" s="16" t="s">
        <v>8219</v>
      </c>
      <c r="B2465" s="16">
        <v>75</v>
      </c>
    </row>
    <row r="2466" spans="1:2" x14ac:dyDescent="0.45">
      <c r="A2466" s="16" t="s">
        <v>8219</v>
      </c>
      <c r="B2466" s="16">
        <v>43</v>
      </c>
    </row>
    <row r="2467" spans="1:2" x14ac:dyDescent="0.45">
      <c r="A2467" s="16" t="s">
        <v>8219</v>
      </c>
      <c r="B2467" s="16">
        <v>48</v>
      </c>
    </row>
    <row r="2468" spans="1:2" x14ac:dyDescent="0.45">
      <c r="A2468" s="16" t="s">
        <v>8219</v>
      </c>
      <c r="B2468" s="16">
        <v>52</v>
      </c>
    </row>
    <row r="2469" spans="1:2" x14ac:dyDescent="0.45">
      <c r="A2469" s="16" t="s">
        <v>8219</v>
      </c>
      <c r="B2469" s="16">
        <v>43</v>
      </c>
    </row>
    <row r="2470" spans="1:2" x14ac:dyDescent="0.45">
      <c r="A2470" s="16" t="s">
        <v>8219</v>
      </c>
      <c r="B2470" s="16">
        <v>58</v>
      </c>
    </row>
    <row r="2471" spans="1:2" x14ac:dyDescent="0.45">
      <c r="A2471" s="16" t="s">
        <v>8219</v>
      </c>
      <c r="B2471" s="16">
        <v>47</v>
      </c>
    </row>
    <row r="2472" spans="1:2" x14ac:dyDescent="0.45">
      <c r="A2472" s="16" t="s">
        <v>8219</v>
      </c>
      <c r="B2472" s="16">
        <v>36</v>
      </c>
    </row>
    <row r="2473" spans="1:2" x14ac:dyDescent="0.45">
      <c r="A2473" s="16" t="s">
        <v>8219</v>
      </c>
      <c r="B2473" s="16">
        <v>17</v>
      </c>
    </row>
    <row r="2474" spans="1:2" x14ac:dyDescent="0.45">
      <c r="A2474" s="16" t="s">
        <v>8219</v>
      </c>
      <c r="B2474" s="16">
        <v>104</v>
      </c>
    </row>
    <row r="2475" spans="1:2" x14ac:dyDescent="0.45">
      <c r="A2475" s="16" t="s">
        <v>8219</v>
      </c>
      <c r="B2475" s="16">
        <v>47</v>
      </c>
    </row>
    <row r="2476" spans="1:2" x14ac:dyDescent="0.45">
      <c r="A2476" s="16" t="s">
        <v>8219</v>
      </c>
      <c r="B2476" s="16">
        <v>38</v>
      </c>
    </row>
    <row r="2477" spans="1:2" x14ac:dyDescent="0.45">
      <c r="A2477" s="16" t="s">
        <v>8219</v>
      </c>
      <c r="B2477" s="16">
        <v>81</v>
      </c>
    </row>
    <row r="2478" spans="1:2" x14ac:dyDescent="0.45">
      <c r="A2478" s="16" t="s">
        <v>8219</v>
      </c>
      <c r="B2478" s="16">
        <v>55</v>
      </c>
    </row>
    <row r="2479" spans="1:2" x14ac:dyDescent="0.45">
      <c r="A2479" s="16" t="s">
        <v>8219</v>
      </c>
      <c r="B2479" s="16">
        <v>41</v>
      </c>
    </row>
    <row r="2480" spans="1:2" x14ac:dyDescent="0.45">
      <c r="A2480" s="16" t="s">
        <v>8219</v>
      </c>
      <c r="B2480" s="16">
        <v>79</v>
      </c>
    </row>
    <row r="2481" spans="1:2" x14ac:dyDescent="0.45">
      <c r="A2481" s="16" t="s">
        <v>8219</v>
      </c>
      <c r="B2481" s="16">
        <v>16</v>
      </c>
    </row>
    <row r="2482" spans="1:2" x14ac:dyDescent="0.45">
      <c r="A2482" s="16" t="s">
        <v>8219</v>
      </c>
      <c r="B2482" s="16">
        <v>8</v>
      </c>
    </row>
    <row r="2483" spans="1:2" x14ac:dyDescent="0.45">
      <c r="A2483" s="16" t="s">
        <v>8219</v>
      </c>
      <c r="B2483" s="16">
        <v>95</v>
      </c>
    </row>
    <row r="2484" spans="1:2" x14ac:dyDescent="0.45">
      <c r="A2484" s="16" t="s">
        <v>8219</v>
      </c>
      <c r="B2484" s="16">
        <v>25</v>
      </c>
    </row>
    <row r="2485" spans="1:2" x14ac:dyDescent="0.45">
      <c r="A2485" s="16" t="s">
        <v>8219</v>
      </c>
      <c r="B2485" s="16">
        <v>19</v>
      </c>
    </row>
    <row r="2486" spans="1:2" x14ac:dyDescent="0.45">
      <c r="A2486" s="16" t="s">
        <v>8219</v>
      </c>
      <c r="B2486" s="16">
        <v>90</v>
      </c>
    </row>
    <row r="2487" spans="1:2" x14ac:dyDescent="0.45">
      <c r="A2487" s="16" t="s">
        <v>8219</v>
      </c>
      <c r="B2487" s="16">
        <v>41</v>
      </c>
    </row>
    <row r="2488" spans="1:2" x14ac:dyDescent="0.45">
      <c r="A2488" s="16" t="s">
        <v>8219</v>
      </c>
      <c r="B2488" s="16">
        <v>30</v>
      </c>
    </row>
    <row r="2489" spans="1:2" x14ac:dyDescent="0.45">
      <c r="A2489" s="16" t="s">
        <v>8219</v>
      </c>
      <c r="B2489" s="16">
        <v>38</v>
      </c>
    </row>
    <row r="2490" spans="1:2" x14ac:dyDescent="0.45">
      <c r="A2490" s="16" t="s">
        <v>8219</v>
      </c>
      <c r="B2490" s="16">
        <v>65</v>
      </c>
    </row>
    <row r="2491" spans="1:2" x14ac:dyDescent="0.45">
      <c r="A2491" s="16" t="s">
        <v>8219</v>
      </c>
      <c r="B2491" s="16">
        <v>75</v>
      </c>
    </row>
    <row r="2492" spans="1:2" x14ac:dyDescent="0.45">
      <c r="A2492" s="16" t="s">
        <v>8219</v>
      </c>
      <c r="B2492" s="16">
        <v>16</v>
      </c>
    </row>
    <row r="2493" spans="1:2" x14ac:dyDescent="0.45">
      <c r="A2493" s="16" t="s">
        <v>8219</v>
      </c>
      <c r="B2493" s="16">
        <v>10</v>
      </c>
    </row>
    <row r="2494" spans="1:2" x14ac:dyDescent="0.45">
      <c r="A2494" s="16" t="s">
        <v>8219</v>
      </c>
      <c r="B2494" s="16">
        <v>27</v>
      </c>
    </row>
    <row r="2495" spans="1:2" x14ac:dyDescent="0.45">
      <c r="A2495" s="16" t="s">
        <v>8219</v>
      </c>
      <c r="B2495" s="16">
        <v>259</v>
      </c>
    </row>
    <row r="2496" spans="1:2" x14ac:dyDescent="0.45">
      <c r="A2496" s="16" t="s">
        <v>8219</v>
      </c>
      <c r="B2496" s="16">
        <v>39</v>
      </c>
    </row>
    <row r="2497" spans="1:2" x14ac:dyDescent="0.45">
      <c r="A2497" s="16" t="s">
        <v>8219</v>
      </c>
      <c r="B2497" s="16">
        <v>42</v>
      </c>
    </row>
    <row r="2498" spans="1:2" x14ac:dyDescent="0.45">
      <c r="A2498" s="16" t="s">
        <v>8219</v>
      </c>
      <c r="B2498" s="16">
        <v>10</v>
      </c>
    </row>
    <row r="2499" spans="1:2" x14ac:dyDescent="0.45">
      <c r="A2499" s="16" t="s">
        <v>8219</v>
      </c>
      <c r="B2499" s="16">
        <v>56</v>
      </c>
    </row>
    <row r="2500" spans="1:2" x14ac:dyDescent="0.45">
      <c r="A2500" s="16" t="s">
        <v>8219</v>
      </c>
      <c r="B2500" s="16">
        <v>20</v>
      </c>
    </row>
    <row r="2501" spans="1:2" x14ac:dyDescent="0.45">
      <c r="A2501" s="16" t="s">
        <v>8219</v>
      </c>
      <c r="B2501" s="16">
        <v>170</v>
      </c>
    </row>
    <row r="2502" spans="1:2" x14ac:dyDescent="0.45">
      <c r="A2502" s="16" t="s">
        <v>8219</v>
      </c>
      <c r="B2502" s="16">
        <v>29</v>
      </c>
    </row>
    <row r="2503" spans="1:2" x14ac:dyDescent="0.45">
      <c r="A2503" s="16" t="s">
        <v>8221</v>
      </c>
      <c r="B2503" s="16">
        <v>7</v>
      </c>
    </row>
    <row r="2504" spans="1:2" x14ac:dyDescent="0.45">
      <c r="A2504" s="16" t="s">
        <v>8221</v>
      </c>
      <c r="B2504" s="16">
        <v>5</v>
      </c>
    </row>
    <row r="2505" spans="1:2" x14ac:dyDescent="0.45">
      <c r="A2505" s="16" t="s">
        <v>8221</v>
      </c>
      <c r="B2505" s="16">
        <v>0</v>
      </c>
    </row>
    <row r="2506" spans="1:2" x14ac:dyDescent="0.45">
      <c r="A2506" s="16" t="s">
        <v>8221</v>
      </c>
      <c r="B2506" s="16">
        <v>0</v>
      </c>
    </row>
    <row r="2507" spans="1:2" x14ac:dyDescent="0.45">
      <c r="A2507" s="16" t="s">
        <v>8221</v>
      </c>
      <c r="B2507" s="16">
        <v>0</v>
      </c>
    </row>
    <row r="2508" spans="1:2" x14ac:dyDescent="0.45">
      <c r="A2508" s="16" t="s">
        <v>8221</v>
      </c>
      <c r="B2508" s="16">
        <v>2</v>
      </c>
    </row>
    <row r="2509" spans="1:2" x14ac:dyDescent="0.45">
      <c r="A2509" s="16" t="s">
        <v>8221</v>
      </c>
      <c r="B2509" s="16">
        <v>0</v>
      </c>
    </row>
    <row r="2510" spans="1:2" x14ac:dyDescent="0.45">
      <c r="A2510" s="16" t="s">
        <v>8221</v>
      </c>
      <c r="B2510" s="16">
        <v>0</v>
      </c>
    </row>
    <row r="2511" spans="1:2" x14ac:dyDescent="0.45">
      <c r="A2511" s="16" t="s">
        <v>8221</v>
      </c>
      <c r="B2511" s="16">
        <v>28</v>
      </c>
    </row>
    <row r="2512" spans="1:2" x14ac:dyDescent="0.45">
      <c r="A2512" s="16" t="s">
        <v>8221</v>
      </c>
      <c r="B2512" s="16">
        <v>2</v>
      </c>
    </row>
    <row r="2513" spans="1:2" x14ac:dyDescent="0.45">
      <c r="A2513" s="16" t="s">
        <v>8221</v>
      </c>
      <c r="B2513" s="16">
        <v>0</v>
      </c>
    </row>
    <row r="2514" spans="1:2" x14ac:dyDescent="0.45">
      <c r="A2514" s="16" t="s">
        <v>8221</v>
      </c>
      <c r="B2514" s="16">
        <v>0</v>
      </c>
    </row>
    <row r="2515" spans="1:2" x14ac:dyDescent="0.45">
      <c r="A2515" s="16" t="s">
        <v>8221</v>
      </c>
      <c r="B2515" s="16">
        <v>0</v>
      </c>
    </row>
    <row r="2516" spans="1:2" x14ac:dyDescent="0.45">
      <c r="A2516" s="16" t="s">
        <v>8221</v>
      </c>
      <c r="B2516" s="16">
        <v>4</v>
      </c>
    </row>
    <row r="2517" spans="1:2" x14ac:dyDescent="0.45">
      <c r="A2517" s="16" t="s">
        <v>8221</v>
      </c>
      <c r="B2517" s="16">
        <v>12</v>
      </c>
    </row>
    <row r="2518" spans="1:2" x14ac:dyDescent="0.45">
      <c r="A2518" s="16" t="s">
        <v>8221</v>
      </c>
      <c r="B2518" s="16">
        <v>0</v>
      </c>
    </row>
    <row r="2519" spans="1:2" x14ac:dyDescent="0.45">
      <c r="A2519" s="16" t="s">
        <v>8221</v>
      </c>
      <c r="B2519" s="16">
        <v>33</v>
      </c>
    </row>
    <row r="2520" spans="1:2" x14ac:dyDescent="0.45">
      <c r="A2520" s="16" t="s">
        <v>8221</v>
      </c>
      <c r="B2520" s="16">
        <v>0</v>
      </c>
    </row>
    <row r="2521" spans="1:2" x14ac:dyDescent="0.45">
      <c r="A2521" s="16" t="s">
        <v>8221</v>
      </c>
      <c r="B2521" s="16">
        <v>4</v>
      </c>
    </row>
    <row r="2522" spans="1:2" x14ac:dyDescent="0.45">
      <c r="A2522" s="16" t="s">
        <v>8221</v>
      </c>
      <c r="B2522" s="16">
        <v>0</v>
      </c>
    </row>
    <row r="2523" spans="1:2" x14ac:dyDescent="0.45">
      <c r="A2523" s="16" t="s">
        <v>8219</v>
      </c>
      <c r="B2523" s="16">
        <v>132</v>
      </c>
    </row>
    <row r="2524" spans="1:2" x14ac:dyDescent="0.45">
      <c r="A2524" s="16" t="s">
        <v>8219</v>
      </c>
      <c r="B2524" s="16">
        <v>27</v>
      </c>
    </row>
    <row r="2525" spans="1:2" x14ac:dyDescent="0.45">
      <c r="A2525" s="16" t="s">
        <v>8219</v>
      </c>
      <c r="B2525" s="16">
        <v>26</v>
      </c>
    </row>
    <row r="2526" spans="1:2" x14ac:dyDescent="0.45">
      <c r="A2526" s="16" t="s">
        <v>8219</v>
      </c>
      <c r="B2526" s="16">
        <v>43</v>
      </c>
    </row>
    <row r="2527" spans="1:2" x14ac:dyDescent="0.45">
      <c r="A2527" s="16" t="s">
        <v>8219</v>
      </c>
      <c r="B2527" s="16">
        <v>80</v>
      </c>
    </row>
    <row r="2528" spans="1:2" x14ac:dyDescent="0.45">
      <c r="A2528" s="16" t="s">
        <v>8219</v>
      </c>
      <c r="B2528" s="16">
        <v>33</v>
      </c>
    </row>
    <row r="2529" spans="1:2" x14ac:dyDescent="0.45">
      <c r="A2529" s="16" t="s">
        <v>8219</v>
      </c>
      <c r="B2529" s="16">
        <v>71</v>
      </c>
    </row>
    <row r="2530" spans="1:2" x14ac:dyDescent="0.45">
      <c r="A2530" s="16" t="s">
        <v>8219</v>
      </c>
      <c r="B2530" s="16">
        <v>81</v>
      </c>
    </row>
    <row r="2531" spans="1:2" x14ac:dyDescent="0.45">
      <c r="A2531" s="16" t="s">
        <v>8219</v>
      </c>
      <c r="B2531" s="16">
        <v>76</v>
      </c>
    </row>
    <row r="2532" spans="1:2" x14ac:dyDescent="0.45">
      <c r="A2532" s="16" t="s">
        <v>8219</v>
      </c>
      <c r="B2532" s="16">
        <v>48</v>
      </c>
    </row>
    <row r="2533" spans="1:2" x14ac:dyDescent="0.45">
      <c r="A2533" s="16" t="s">
        <v>8219</v>
      </c>
      <c r="B2533" s="16">
        <v>61</v>
      </c>
    </row>
    <row r="2534" spans="1:2" x14ac:dyDescent="0.45">
      <c r="A2534" s="16" t="s">
        <v>8219</v>
      </c>
      <c r="B2534" s="16">
        <v>60</v>
      </c>
    </row>
    <row r="2535" spans="1:2" x14ac:dyDescent="0.45">
      <c r="A2535" s="16" t="s">
        <v>8219</v>
      </c>
      <c r="B2535" s="16">
        <v>136</v>
      </c>
    </row>
    <row r="2536" spans="1:2" x14ac:dyDescent="0.45">
      <c r="A2536" s="16" t="s">
        <v>8219</v>
      </c>
      <c r="B2536" s="16">
        <v>14</v>
      </c>
    </row>
    <row r="2537" spans="1:2" x14ac:dyDescent="0.45">
      <c r="A2537" s="16" t="s">
        <v>8219</v>
      </c>
      <c r="B2537" s="16">
        <v>78</v>
      </c>
    </row>
    <row r="2538" spans="1:2" x14ac:dyDescent="0.45">
      <c r="A2538" s="16" t="s">
        <v>8219</v>
      </c>
      <c r="B2538" s="16">
        <v>4</v>
      </c>
    </row>
    <row r="2539" spans="1:2" x14ac:dyDescent="0.45">
      <c r="A2539" s="16" t="s">
        <v>8219</v>
      </c>
      <c r="B2539" s="16">
        <v>11</v>
      </c>
    </row>
    <row r="2540" spans="1:2" x14ac:dyDescent="0.45">
      <c r="A2540" s="16" t="s">
        <v>8219</v>
      </c>
      <c r="B2540" s="16">
        <v>185</v>
      </c>
    </row>
    <row r="2541" spans="1:2" x14ac:dyDescent="0.45">
      <c r="A2541" s="16" t="s">
        <v>8219</v>
      </c>
      <c r="B2541" s="16">
        <v>59</v>
      </c>
    </row>
    <row r="2542" spans="1:2" x14ac:dyDescent="0.45">
      <c r="A2542" s="16" t="s">
        <v>8219</v>
      </c>
      <c r="B2542" s="16">
        <v>27</v>
      </c>
    </row>
    <row r="2543" spans="1:2" x14ac:dyDescent="0.45">
      <c r="A2543" s="16" t="s">
        <v>8219</v>
      </c>
      <c r="B2543" s="16">
        <v>63</v>
      </c>
    </row>
    <row r="2544" spans="1:2" x14ac:dyDescent="0.45">
      <c r="A2544" s="16" t="s">
        <v>8219</v>
      </c>
      <c r="B2544" s="16">
        <v>13</v>
      </c>
    </row>
    <row r="2545" spans="1:2" x14ac:dyDescent="0.45">
      <c r="A2545" s="16" t="s">
        <v>8219</v>
      </c>
      <c r="B2545" s="16">
        <v>13</v>
      </c>
    </row>
    <row r="2546" spans="1:2" x14ac:dyDescent="0.45">
      <c r="A2546" s="16" t="s">
        <v>8219</v>
      </c>
      <c r="B2546" s="16">
        <v>57</v>
      </c>
    </row>
    <row r="2547" spans="1:2" x14ac:dyDescent="0.45">
      <c r="A2547" s="16" t="s">
        <v>8219</v>
      </c>
      <c r="B2547" s="16">
        <v>61</v>
      </c>
    </row>
    <row r="2548" spans="1:2" x14ac:dyDescent="0.45">
      <c r="A2548" s="16" t="s">
        <v>8219</v>
      </c>
      <c r="B2548" s="16">
        <v>65</v>
      </c>
    </row>
    <row r="2549" spans="1:2" x14ac:dyDescent="0.45">
      <c r="A2549" s="16" t="s">
        <v>8219</v>
      </c>
      <c r="B2549" s="16">
        <v>134</v>
      </c>
    </row>
    <row r="2550" spans="1:2" x14ac:dyDescent="0.45">
      <c r="A2550" s="16" t="s">
        <v>8219</v>
      </c>
      <c r="B2550" s="16">
        <v>37</v>
      </c>
    </row>
    <row r="2551" spans="1:2" x14ac:dyDescent="0.45">
      <c r="A2551" s="16" t="s">
        <v>8219</v>
      </c>
      <c r="B2551" s="16">
        <v>37</v>
      </c>
    </row>
    <row r="2552" spans="1:2" x14ac:dyDescent="0.45">
      <c r="A2552" s="16" t="s">
        <v>8219</v>
      </c>
      <c r="B2552" s="16">
        <v>150</v>
      </c>
    </row>
    <row r="2553" spans="1:2" x14ac:dyDescent="0.45">
      <c r="A2553" s="16" t="s">
        <v>8219</v>
      </c>
      <c r="B2553" s="16">
        <v>56</v>
      </c>
    </row>
    <row r="2554" spans="1:2" x14ac:dyDescent="0.45">
      <c r="A2554" s="16" t="s">
        <v>8219</v>
      </c>
      <c r="B2554" s="16">
        <v>18</v>
      </c>
    </row>
    <row r="2555" spans="1:2" x14ac:dyDescent="0.45">
      <c r="A2555" s="16" t="s">
        <v>8219</v>
      </c>
      <c r="B2555" s="16">
        <v>60</v>
      </c>
    </row>
    <row r="2556" spans="1:2" x14ac:dyDescent="0.45">
      <c r="A2556" s="16" t="s">
        <v>8219</v>
      </c>
      <c r="B2556" s="16">
        <v>67</v>
      </c>
    </row>
    <row r="2557" spans="1:2" x14ac:dyDescent="0.45">
      <c r="A2557" s="16" t="s">
        <v>8219</v>
      </c>
      <c r="B2557" s="16">
        <v>35</v>
      </c>
    </row>
    <row r="2558" spans="1:2" x14ac:dyDescent="0.45">
      <c r="A2558" s="16" t="s">
        <v>8219</v>
      </c>
      <c r="B2558" s="16">
        <v>34</v>
      </c>
    </row>
    <row r="2559" spans="1:2" x14ac:dyDescent="0.45">
      <c r="A2559" s="16" t="s">
        <v>8219</v>
      </c>
      <c r="B2559" s="16">
        <v>36</v>
      </c>
    </row>
    <row r="2560" spans="1:2" x14ac:dyDescent="0.45">
      <c r="A2560" s="16" t="s">
        <v>8219</v>
      </c>
      <c r="B2560" s="16">
        <v>18</v>
      </c>
    </row>
    <row r="2561" spans="1:2" x14ac:dyDescent="0.45">
      <c r="A2561" s="16" t="s">
        <v>8219</v>
      </c>
      <c r="B2561" s="16">
        <v>25</v>
      </c>
    </row>
    <row r="2562" spans="1:2" x14ac:dyDescent="0.45">
      <c r="A2562" s="16" t="s">
        <v>8219</v>
      </c>
      <c r="B2562" s="16">
        <v>21</v>
      </c>
    </row>
    <row r="2563" spans="1:2" x14ac:dyDescent="0.45">
      <c r="A2563" s="16" t="s">
        <v>8220</v>
      </c>
      <c r="B2563" s="16">
        <v>0</v>
      </c>
    </row>
    <row r="2564" spans="1:2" x14ac:dyDescent="0.45">
      <c r="A2564" s="16" t="s">
        <v>8220</v>
      </c>
      <c r="B2564" s="16">
        <v>3</v>
      </c>
    </row>
    <row r="2565" spans="1:2" x14ac:dyDescent="0.45">
      <c r="A2565" s="16" t="s">
        <v>8220</v>
      </c>
      <c r="B2565" s="16">
        <v>0</v>
      </c>
    </row>
    <row r="2566" spans="1:2" x14ac:dyDescent="0.45">
      <c r="A2566" s="16" t="s">
        <v>8220</v>
      </c>
      <c r="B2566" s="16">
        <v>0</v>
      </c>
    </row>
    <row r="2567" spans="1:2" x14ac:dyDescent="0.45">
      <c r="A2567" s="16" t="s">
        <v>8220</v>
      </c>
      <c r="B2567" s="16">
        <v>1</v>
      </c>
    </row>
    <row r="2568" spans="1:2" x14ac:dyDescent="0.45">
      <c r="A2568" s="16" t="s">
        <v>8220</v>
      </c>
      <c r="B2568" s="16">
        <v>0</v>
      </c>
    </row>
    <row r="2569" spans="1:2" x14ac:dyDescent="0.45">
      <c r="A2569" s="16" t="s">
        <v>8220</v>
      </c>
      <c r="B2569" s="16">
        <v>2</v>
      </c>
    </row>
    <row r="2570" spans="1:2" x14ac:dyDescent="0.45">
      <c r="A2570" s="16" t="s">
        <v>8220</v>
      </c>
      <c r="B2570" s="16">
        <v>1</v>
      </c>
    </row>
    <row r="2571" spans="1:2" x14ac:dyDescent="0.45">
      <c r="A2571" s="16" t="s">
        <v>8220</v>
      </c>
      <c r="B2571" s="16">
        <v>2</v>
      </c>
    </row>
    <row r="2572" spans="1:2" x14ac:dyDescent="0.45">
      <c r="A2572" s="16" t="s">
        <v>8220</v>
      </c>
      <c r="B2572" s="16">
        <v>2</v>
      </c>
    </row>
    <row r="2573" spans="1:2" x14ac:dyDescent="0.45">
      <c r="A2573" s="16" t="s">
        <v>8220</v>
      </c>
      <c r="B2573" s="16">
        <v>4</v>
      </c>
    </row>
    <row r="2574" spans="1:2" x14ac:dyDescent="0.45">
      <c r="A2574" s="16" t="s">
        <v>8220</v>
      </c>
      <c r="B2574" s="16">
        <v>0</v>
      </c>
    </row>
    <row r="2575" spans="1:2" x14ac:dyDescent="0.45">
      <c r="A2575" s="16" t="s">
        <v>8220</v>
      </c>
      <c r="B2575" s="16">
        <v>0</v>
      </c>
    </row>
    <row r="2576" spans="1:2" x14ac:dyDescent="0.45">
      <c r="A2576" s="16" t="s">
        <v>8220</v>
      </c>
      <c r="B2576" s="16">
        <v>0</v>
      </c>
    </row>
    <row r="2577" spans="1:2" x14ac:dyDescent="0.45">
      <c r="A2577" s="16" t="s">
        <v>8220</v>
      </c>
      <c r="B2577" s="16">
        <v>0</v>
      </c>
    </row>
    <row r="2578" spans="1:2" x14ac:dyDescent="0.45">
      <c r="A2578" s="16" t="s">
        <v>8220</v>
      </c>
      <c r="B2578" s="16">
        <v>0</v>
      </c>
    </row>
    <row r="2579" spans="1:2" x14ac:dyDescent="0.45">
      <c r="A2579" s="16" t="s">
        <v>8220</v>
      </c>
      <c r="B2579" s="16">
        <v>0</v>
      </c>
    </row>
    <row r="2580" spans="1:2" x14ac:dyDescent="0.45">
      <c r="A2580" s="16" t="s">
        <v>8220</v>
      </c>
      <c r="B2580" s="16">
        <v>0</v>
      </c>
    </row>
    <row r="2581" spans="1:2" x14ac:dyDescent="0.45">
      <c r="A2581" s="16" t="s">
        <v>8220</v>
      </c>
      <c r="B2581" s="16">
        <v>12</v>
      </c>
    </row>
    <row r="2582" spans="1:2" x14ac:dyDescent="0.45">
      <c r="A2582" s="16" t="s">
        <v>8220</v>
      </c>
      <c r="B2582" s="16">
        <v>2</v>
      </c>
    </row>
    <row r="2583" spans="1:2" x14ac:dyDescent="0.45">
      <c r="A2583" s="16" t="s">
        <v>8221</v>
      </c>
      <c r="B2583" s="16">
        <v>11</v>
      </c>
    </row>
    <row r="2584" spans="1:2" x14ac:dyDescent="0.45">
      <c r="A2584" s="16" t="s">
        <v>8221</v>
      </c>
      <c r="B2584" s="16">
        <v>1</v>
      </c>
    </row>
    <row r="2585" spans="1:2" x14ac:dyDescent="0.45">
      <c r="A2585" s="16" t="s">
        <v>8221</v>
      </c>
      <c r="B2585" s="16">
        <v>5</v>
      </c>
    </row>
    <row r="2586" spans="1:2" x14ac:dyDescent="0.45">
      <c r="A2586" s="16" t="s">
        <v>8221</v>
      </c>
      <c r="B2586" s="16">
        <v>0</v>
      </c>
    </row>
    <row r="2587" spans="1:2" x14ac:dyDescent="0.45">
      <c r="A2587" s="16" t="s">
        <v>8221</v>
      </c>
      <c r="B2587" s="16">
        <v>1</v>
      </c>
    </row>
    <row r="2588" spans="1:2" x14ac:dyDescent="0.45">
      <c r="A2588" s="16" t="s">
        <v>8221</v>
      </c>
      <c r="B2588" s="16">
        <v>1</v>
      </c>
    </row>
    <row r="2589" spans="1:2" x14ac:dyDescent="0.45">
      <c r="A2589" s="16" t="s">
        <v>8221</v>
      </c>
      <c r="B2589" s="16">
        <v>6</v>
      </c>
    </row>
    <row r="2590" spans="1:2" x14ac:dyDescent="0.45">
      <c r="A2590" s="16" t="s">
        <v>8221</v>
      </c>
      <c r="B2590" s="16">
        <v>8</v>
      </c>
    </row>
    <row r="2591" spans="1:2" x14ac:dyDescent="0.45">
      <c r="A2591" s="16" t="s">
        <v>8221</v>
      </c>
      <c r="B2591" s="16">
        <v>1</v>
      </c>
    </row>
    <row r="2592" spans="1:2" x14ac:dyDescent="0.45">
      <c r="A2592" s="16" t="s">
        <v>8221</v>
      </c>
      <c r="B2592" s="16">
        <v>0</v>
      </c>
    </row>
    <row r="2593" spans="1:2" x14ac:dyDescent="0.45">
      <c r="A2593" s="16" t="s">
        <v>8221</v>
      </c>
      <c r="B2593" s="16">
        <v>2</v>
      </c>
    </row>
    <row r="2594" spans="1:2" x14ac:dyDescent="0.45">
      <c r="A2594" s="16" t="s">
        <v>8221</v>
      </c>
      <c r="B2594" s="16">
        <v>1</v>
      </c>
    </row>
    <row r="2595" spans="1:2" x14ac:dyDescent="0.45">
      <c r="A2595" s="16" t="s">
        <v>8221</v>
      </c>
      <c r="B2595" s="16">
        <v>0</v>
      </c>
    </row>
    <row r="2596" spans="1:2" x14ac:dyDescent="0.45">
      <c r="A2596" s="16" t="s">
        <v>8221</v>
      </c>
      <c r="B2596" s="16">
        <v>1</v>
      </c>
    </row>
    <row r="2597" spans="1:2" x14ac:dyDescent="0.45">
      <c r="A2597" s="16" t="s">
        <v>8221</v>
      </c>
      <c r="B2597" s="16">
        <v>19</v>
      </c>
    </row>
    <row r="2598" spans="1:2" x14ac:dyDescent="0.45">
      <c r="A2598" s="16" t="s">
        <v>8221</v>
      </c>
      <c r="B2598" s="16">
        <v>27</v>
      </c>
    </row>
    <row r="2599" spans="1:2" x14ac:dyDescent="0.45">
      <c r="A2599" s="16" t="s">
        <v>8221</v>
      </c>
      <c r="B2599" s="16">
        <v>7</v>
      </c>
    </row>
    <row r="2600" spans="1:2" x14ac:dyDescent="0.45">
      <c r="A2600" s="16" t="s">
        <v>8221</v>
      </c>
      <c r="B2600" s="16">
        <v>14</v>
      </c>
    </row>
    <row r="2601" spans="1:2" x14ac:dyDescent="0.45">
      <c r="A2601" s="16" t="s">
        <v>8221</v>
      </c>
      <c r="B2601" s="16">
        <v>5</v>
      </c>
    </row>
    <row r="2602" spans="1:2" x14ac:dyDescent="0.45">
      <c r="A2602" s="16" t="s">
        <v>8221</v>
      </c>
      <c r="B2602" s="16">
        <v>30</v>
      </c>
    </row>
    <row r="2603" spans="1:2" x14ac:dyDescent="0.45">
      <c r="A2603" s="16" t="s">
        <v>8219</v>
      </c>
      <c r="B2603" s="16">
        <v>151</v>
      </c>
    </row>
    <row r="2604" spans="1:2" x14ac:dyDescent="0.45">
      <c r="A2604" s="16" t="s">
        <v>8219</v>
      </c>
      <c r="B2604" s="16">
        <v>489</v>
      </c>
    </row>
    <row r="2605" spans="1:2" x14ac:dyDescent="0.45">
      <c r="A2605" s="16" t="s">
        <v>8219</v>
      </c>
      <c r="B2605" s="16">
        <v>50</v>
      </c>
    </row>
    <row r="2606" spans="1:2" x14ac:dyDescent="0.45">
      <c r="A2606" s="16" t="s">
        <v>8219</v>
      </c>
      <c r="B2606" s="16">
        <v>321</v>
      </c>
    </row>
    <row r="2607" spans="1:2" x14ac:dyDescent="0.45">
      <c r="A2607" s="16" t="s">
        <v>8219</v>
      </c>
      <c r="B2607" s="16">
        <v>1762</v>
      </c>
    </row>
    <row r="2608" spans="1:2" x14ac:dyDescent="0.45">
      <c r="A2608" s="16" t="s">
        <v>8219</v>
      </c>
      <c r="B2608" s="16">
        <v>385</v>
      </c>
    </row>
    <row r="2609" spans="1:2" x14ac:dyDescent="0.45">
      <c r="A2609" s="16" t="s">
        <v>8219</v>
      </c>
      <c r="B2609" s="16">
        <v>398</v>
      </c>
    </row>
    <row r="2610" spans="1:2" x14ac:dyDescent="0.45">
      <c r="A2610" s="16" t="s">
        <v>8219</v>
      </c>
      <c r="B2610" s="16">
        <v>304</v>
      </c>
    </row>
    <row r="2611" spans="1:2" x14ac:dyDescent="0.45">
      <c r="A2611" s="16" t="s">
        <v>8219</v>
      </c>
      <c r="B2611" s="16">
        <v>676</v>
      </c>
    </row>
    <row r="2612" spans="1:2" x14ac:dyDescent="0.45">
      <c r="A2612" s="16" t="s">
        <v>8219</v>
      </c>
      <c r="B2612" s="16">
        <v>577</v>
      </c>
    </row>
    <row r="2613" spans="1:2" x14ac:dyDescent="0.45">
      <c r="A2613" s="16" t="s">
        <v>8219</v>
      </c>
      <c r="B2613" s="16">
        <v>3663</v>
      </c>
    </row>
    <row r="2614" spans="1:2" x14ac:dyDescent="0.45">
      <c r="A2614" s="16" t="s">
        <v>8219</v>
      </c>
      <c r="B2614" s="16">
        <v>294</v>
      </c>
    </row>
    <row r="2615" spans="1:2" x14ac:dyDescent="0.45">
      <c r="A2615" s="16" t="s">
        <v>8219</v>
      </c>
      <c r="B2615" s="16">
        <v>28</v>
      </c>
    </row>
    <row r="2616" spans="1:2" x14ac:dyDescent="0.45">
      <c r="A2616" s="16" t="s">
        <v>8219</v>
      </c>
      <c r="B2616" s="16">
        <v>100</v>
      </c>
    </row>
    <row r="2617" spans="1:2" x14ac:dyDescent="0.45">
      <c r="A2617" s="16" t="s">
        <v>8219</v>
      </c>
      <c r="B2617" s="16">
        <v>72</v>
      </c>
    </row>
    <row r="2618" spans="1:2" x14ac:dyDescent="0.45">
      <c r="A2618" s="16" t="s">
        <v>8219</v>
      </c>
      <c r="B2618" s="16">
        <v>238</v>
      </c>
    </row>
    <row r="2619" spans="1:2" x14ac:dyDescent="0.45">
      <c r="A2619" s="16" t="s">
        <v>8219</v>
      </c>
      <c r="B2619" s="16">
        <v>159</v>
      </c>
    </row>
    <row r="2620" spans="1:2" x14ac:dyDescent="0.45">
      <c r="A2620" s="16" t="s">
        <v>8219</v>
      </c>
      <c r="B2620" s="16">
        <v>77</v>
      </c>
    </row>
    <row r="2621" spans="1:2" x14ac:dyDescent="0.45">
      <c r="A2621" s="16" t="s">
        <v>8219</v>
      </c>
      <c r="B2621" s="16">
        <v>53</v>
      </c>
    </row>
    <row r="2622" spans="1:2" x14ac:dyDescent="0.45">
      <c r="A2622" s="16" t="s">
        <v>8219</v>
      </c>
      <c r="B2622" s="16">
        <v>1251</v>
      </c>
    </row>
    <row r="2623" spans="1:2" x14ac:dyDescent="0.45">
      <c r="A2623" s="16" t="s">
        <v>8219</v>
      </c>
      <c r="B2623" s="16">
        <v>465</v>
      </c>
    </row>
    <row r="2624" spans="1:2" x14ac:dyDescent="0.45">
      <c r="A2624" s="16" t="s">
        <v>8219</v>
      </c>
      <c r="B2624" s="16">
        <v>74</v>
      </c>
    </row>
    <row r="2625" spans="1:2" x14ac:dyDescent="0.45">
      <c r="A2625" s="16" t="s">
        <v>8219</v>
      </c>
      <c r="B2625" s="16">
        <v>62</v>
      </c>
    </row>
    <row r="2626" spans="1:2" x14ac:dyDescent="0.45">
      <c r="A2626" s="16" t="s">
        <v>8219</v>
      </c>
      <c r="B2626" s="16">
        <v>3468</v>
      </c>
    </row>
    <row r="2627" spans="1:2" x14ac:dyDescent="0.45">
      <c r="A2627" s="16" t="s">
        <v>8219</v>
      </c>
      <c r="B2627" s="16">
        <v>52</v>
      </c>
    </row>
    <row r="2628" spans="1:2" x14ac:dyDescent="0.45">
      <c r="A2628" s="16" t="s">
        <v>8219</v>
      </c>
      <c r="B2628" s="16">
        <v>50</v>
      </c>
    </row>
    <row r="2629" spans="1:2" x14ac:dyDescent="0.45">
      <c r="A2629" s="16" t="s">
        <v>8219</v>
      </c>
      <c r="B2629" s="16">
        <v>45</v>
      </c>
    </row>
    <row r="2630" spans="1:2" x14ac:dyDescent="0.45">
      <c r="A2630" s="16" t="s">
        <v>8219</v>
      </c>
      <c r="B2630" s="16">
        <v>21</v>
      </c>
    </row>
    <row r="2631" spans="1:2" x14ac:dyDescent="0.45">
      <c r="A2631" s="16" t="s">
        <v>8219</v>
      </c>
      <c r="B2631" s="16">
        <v>100</v>
      </c>
    </row>
    <row r="2632" spans="1:2" x14ac:dyDescent="0.45">
      <c r="A2632" s="16" t="s">
        <v>8219</v>
      </c>
      <c r="B2632" s="16">
        <v>81</v>
      </c>
    </row>
    <row r="2633" spans="1:2" x14ac:dyDescent="0.45">
      <c r="A2633" s="16" t="s">
        <v>8219</v>
      </c>
      <c r="B2633" s="16">
        <v>286</v>
      </c>
    </row>
    <row r="2634" spans="1:2" x14ac:dyDescent="0.45">
      <c r="A2634" s="16" t="s">
        <v>8219</v>
      </c>
      <c r="B2634" s="16">
        <v>42</v>
      </c>
    </row>
    <row r="2635" spans="1:2" x14ac:dyDescent="0.45">
      <c r="A2635" s="16" t="s">
        <v>8219</v>
      </c>
      <c r="B2635" s="16">
        <v>199</v>
      </c>
    </row>
    <row r="2636" spans="1:2" x14ac:dyDescent="0.45">
      <c r="A2636" s="16" t="s">
        <v>8219</v>
      </c>
      <c r="B2636" s="16">
        <v>25</v>
      </c>
    </row>
    <row r="2637" spans="1:2" x14ac:dyDescent="0.45">
      <c r="A2637" s="16" t="s">
        <v>8219</v>
      </c>
      <c r="B2637" s="16">
        <v>84</v>
      </c>
    </row>
    <row r="2638" spans="1:2" x14ac:dyDescent="0.45">
      <c r="A2638" s="16" t="s">
        <v>8219</v>
      </c>
      <c r="B2638" s="16">
        <v>50</v>
      </c>
    </row>
    <row r="2639" spans="1:2" x14ac:dyDescent="0.45">
      <c r="A2639" s="16" t="s">
        <v>8219</v>
      </c>
      <c r="B2639" s="16">
        <v>26</v>
      </c>
    </row>
    <row r="2640" spans="1:2" x14ac:dyDescent="0.45">
      <c r="A2640" s="16" t="s">
        <v>8219</v>
      </c>
      <c r="B2640" s="16">
        <v>14</v>
      </c>
    </row>
    <row r="2641" spans="1:2" x14ac:dyDescent="0.45">
      <c r="A2641" s="16" t="s">
        <v>8219</v>
      </c>
      <c r="B2641" s="16">
        <v>49</v>
      </c>
    </row>
    <row r="2642" spans="1:2" x14ac:dyDescent="0.45">
      <c r="A2642" s="16" t="s">
        <v>8219</v>
      </c>
      <c r="B2642" s="16">
        <v>69</v>
      </c>
    </row>
    <row r="2643" spans="1:2" x14ac:dyDescent="0.45">
      <c r="A2643" s="16" t="s">
        <v>8221</v>
      </c>
      <c r="B2643" s="16">
        <v>1</v>
      </c>
    </row>
    <row r="2644" spans="1:2" x14ac:dyDescent="0.45">
      <c r="A2644" s="16" t="s">
        <v>8221</v>
      </c>
      <c r="B2644" s="16">
        <v>0</v>
      </c>
    </row>
    <row r="2645" spans="1:2" x14ac:dyDescent="0.45">
      <c r="A2645" s="16" t="s">
        <v>8220</v>
      </c>
      <c r="B2645" s="16">
        <v>1501</v>
      </c>
    </row>
    <row r="2646" spans="1:2" x14ac:dyDescent="0.45">
      <c r="A2646" s="16" t="s">
        <v>8220</v>
      </c>
      <c r="B2646" s="16">
        <v>52</v>
      </c>
    </row>
    <row r="2647" spans="1:2" x14ac:dyDescent="0.45">
      <c r="A2647" s="16" t="s">
        <v>8220</v>
      </c>
      <c r="B2647" s="16">
        <v>23</v>
      </c>
    </row>
    <row r="2648" spans="1:2" x14ac:dyDescent="0.45">
      <c r="A2648" s="16" t="s">
        <v>8220</v>
      </c>
      <c r="B2648" s="16">
        <v>535</v>
      </c>
    </row>
    <row r="2649" spans="1:2" x14ac:dyDescent="0.45">
      <c r="A2649" s="16" t="s">
        <v>8220</v>
      </c>
      <c r="B2649" s="16">
        <v>3</v>
      </c>
    </row>
    <row r="2650" spans="1:2" x14ac:dyDescent="0.45">
      <c r="A2650" s="16" t="s">
        <v>8220</v>
      </c>
      <c r="B2650" s="16">
        <v>6</v>
      </c>
    </row>
    <row r="2651" spans="1:2" x14ac:dyDescent="0.45">
      <c r="A2651" s="16" t="s">
        <v>8220</v>
      </c>
      <c r="B2651" s="16">
        <v>3</v>
      </c>
    </row>
    <row r="2652" spans="1:2" x14ac:dyDescent="0.45">
      <c r="A2652" s="16" t="s">
        <v>8220</v>
      </c>
      <c r="B2652" s="16">
        <v>5</v>
      </c>
    </row>
    <row r="2653" spans="1:2" x14ac:dyDescent="0.45">
      <c r="A2653" s="16" t="s">
        <v>8220</v>
      </c>
      <c r="B2653" s="16">
        <v>17</v>
      </c>
    </row>
    <row r="2654" spans="1:2" x14ac:dyDescent="0.45">
      <c r="A2654" s="16" t="s">
        <v>8220</v>
      </c>
      <c r="B2654" s="16">
        <v>11</v>
      </c>
    </row>
    <row r="2655" spans="1:2" x14ac:dyDescent="0.45">
      <c r="A2655" s="16" t="s">
        <v>8220</v>
      </c>
      <c r="B2655" s="16">
        <v>70</v>
      </c>
    </row>
    <row r="2656" spans="1:2" x14ac:dyDescent="0.45">
      <c r="A2656" s="16" t="s">
        <v>8220</v>
      </c>
      <c r="B2656" s="16">
        <v>6</v>
      </c>
    </row>
    <row r="2657" spans="1:2" x14ac:dyDescent="0.45">
      <c r="A2657" s="16" t="s">
        <v>8220</v>
      </c>
      <c r="B2657" s="16">
        <v>43</v>
      </c>
    </row>
    <row r="2658" spans="1:2" x14ac:dyDescent="0.45">
      <c r="A2658" s="16" t="s">
        <v>8220</v>
      </c>
      <c r="B2658" s="16">
        <v>152</v>
      </c>
    </row>
    <row r="2659" spans="1:2" x14ac:dyDescent="0.45">
      <c r="A2659" s="16" t="s">
        <v>8220</v>
      </c>
      <c r="B2659" s="16">
        <v>59</v>
      </c>
    </row>
    <row r="2660" spans="1:2" x14ac:dyDescent="0.45">
      <c r="A2660" s="16" t="s">
        <v>8220</v>
      </c>
      <c r="B2660" s="16">
        <v>4</v>
      </c>
    </row>
    <row r="2661" spans="1:2" x14ac:dyDescent="0.45">
      <c r="A2661" s="16" t="s">
        <v>8220</v>
      </c>
      <c r="B2661" s="16">
        <v>10</v>
      </c>
    </row>
    <row r="2662" spans="1:2" x14ac:dyDescent="0.45">
      <c r="A2662" s="16" t="s">
        <v>8220</v>
      </c>
      <c r="B2662" s="16">
        <v>5</v>
      </c>
    </row>
    <row r="2663" spans="1:2" x14ac:dyDescent="0.45">
      <c r="A2663" s="16" t="s">
        <v>8219</v>
      </c>
      <c r="B2663" s="16">
        <v>60</v>
      </c>
    </row>
    <row r="2664" spans="1:2" x14ac:dyDescent="0.45">
      <c r="A2664" s="16" t="s">
        <v>8219</v>
      </c>
      <c r="B2664" s="16">
        <v>80</v>
      </c>
    </row>
    <row r="2665" spans="1:2" x14ac:dyDescent="0.45">
      <c r="A2665" s="16" t="s">
        <v>8219</v>
      </c>
      <c r="B2665" s="16">
        <v>56</v>
      </c>
    </row>
    <row r="2666" spans="1:2" x14ac:dyDescent="0.45">
      <c r="A2666" s="16" t="s">
        <v>8219</v>
      </c>
      <c r="B2666" s="16">
        <v>104</v>
      </c>
    </row>
    <row r="2667" spans="1:2" x14ac:dyDescent="0.45">
      <c r="A2667" s="16" t="s">
        <v>8219</v>
      </c>
      <c r="B2667" s="16">
        <v>46</v>
      </c>
    </row>
    <row r="2668" spans="1:2" x14ac:dyDescent="0.45">
      <c r="A2668" s="16" t="s">
        <v>8219</v>
      </c>
      <c r="B2668" s="16">
        <v>206</v>
      </c>
    </row>
    <row r="2669" spans="1:2" x14ac:dyDescent="0.45">
      <c r="A2669" s="16" t="s">
        <v>8219</v>
      </c>
      <c r="B2669" s="16">
        <v>18</v>
      </c>
    </row>
    <row r="2670" spans="1:2" x14ac:dyDescent="0.45">
      <c r="A2670" s="16" t="s">
        <v>8219</v>
      </c>
      <c r="B2670" s="16">
        <v>28</v>
      </c>
    </row>
    <row r="2671" spans="1:2" x14ac:dyDescent="0.45">
      <c r="A2671" s="16" t="s">
        <v>8219</v>
      </c>
      <c r="B2671" s="16">
        <v>11</v>
      </c>
    </row>
    <row r="2672" spans="1:2" x14ac:dyDescent="0.45">
      <c r="A2672" s="16" t="s">
        <v>8221</v>
      </c>
      <c r="B2672" s="16">
        <v>60</v>
      </c>
    </row>
    <row r="2673" spans="1:2" x14ac:dyDescent="0.45">
      <c r="A2673" s="16" t="s">
        <v>8221</v>
      </c>
      <c r="B2673" s="16">
        <v>84</v>
      </c>
    </row>
    <row r="2674" spans="1:2" x14ac:dyDescent="0.45">
      <c r="A2674" s="16" t="s">
        <v>8221</v>
      </c>
      <c r="B2674" s="16">
        <v>47</v>
      </c>
    </row>
    <row r="2675" spans="1:2" x14ac:dyDescent="0.45">
      <c r="A2675" s="16" t="s">
        <v>8221</v>
      </c>
      <c r="B2675" s="16">
        <v>66</v>
      </c>
    </row>
    <row r="2676" spans="1:2" x14ac:dyDescent="0.45">
      <c r="A2676" s="16" t="s">
        <v>8221</v>
      </c>
      <c r="B2676" s="16">
        <v>171</v>
      </c>
    </row>
    <row r="2677" spans="1:2" x14ac:dyDescent="0.45">
      <c r="A2677" s="16" t="s">
        <v>8221</v>
      </c>
      <c r="B2677" s="16">
        <v>29</v>
      </c>
    </row>
    <row r="2678" spans="1:2" x14ac:dyDescent="0.45">
      <c r="A2678" s="16" t="s">
        <v>8221</v>
      </c>
      <c r="B2678" s="16">
        <v>9</v>
      </c>
    </row>
    <row r="2679" spans="1:2" x14ac:dyDescent="0.45">
      <c r="A2679" s="16" t="s">
        <v>8221</v>
      </c>
      <c r="B2679" s="16">
        <v>27</v>
      </c>
    </row>
    <row r="2680" spans="1:2" x14ac:dyDescent="0.45">
      <c r="A2680" s="16" t="s">
        <v>8221</v>
      </c>
      <c r="B2680" s="16">
        <v>2</v>
      </c>
    </row>
    <row r="2681" spans="1:2" x14ac:dyDescent="0.45">
      <c r="A2681" s="16" t="s">
        <v>8221</v>
      </c>
      <c r="B2681" s="16">
        <v>3</v>
      </c>
    </row>
    <row r="2682" spans="1:2" x14ac:dyDescent="0.45">
      <c r="A2682" s="16" t="s">
        <v>8221</v>
      </c>
      <c r="B2682" s="16">
        <v>4</v>
      </c>
    </row>
    <row r="2683" spans="1:2" x14ac:dyDescent="0.45">
      <c r="A2683" s="16" t="s">
        <v>8221</v>
      </c>
      <c r="B2683" s="16">
        <v>2</v>
      </c>
    </row>
    <row r="2684" spans="1:2" x14ac:dyDescent="0.45">
      <c r="A2684" s="16" t="s">
        <v>8221</v>
      </c>
      <c r="B2684" s="16">
        <v>20</v>
      </c>
    </row>
    <row r="2685" spans="1:2" x14ac:dyDescent="0.45">
      <c r="A2685" s="16" t="s">
        <v>8221</v>
      </c>
      <c r="B2685" s="16">
        <v>3</v>
      </c>
    </row>
    <row r="2686" spans="1:2" x14ac:dyDescent="0.45">
      <c r="A2686" s="16" t="s">
        <v>8221</v>
      </c>
      <c r="B2686" s="16">
        <v>4</v>
      </c>
    </row>
    <row r="2687" spans="1:2" x14ac:dyDescent="0.45">
      <c r="A2687" s="16" t="s">
        <v>8221</v>
      </c>
      <c r="B2687" s="16">
        <v>1</v>
      </c>
    </row>
    <row r="2688" spans="1:2" x14ac:dyDescent="0.45">
      <c r="A2688" s="16" t="s">
        <v>8221</v>
      </c>
      <c r="B2688" s="16">
        <v>0</v>
      </c>
    </row>
    <row r="2689" spans="1:2" x14ac:dyDescent="0.45">
      <c r="A2689" s="16" t="s">
        <v>8221</v>
      </c>
      <c r="B2689" s="16">
        <v>0</v>
      </c>
    </row>
    <row r="2690" spans="1:2" x14ac:dyDescent="0.45">
      <c r="A2690" s="16" t="s">
        <v>8221</v>
      </c>
      <c r="B2690" s="16">
        <v>14</v>
      </c>
    </row>
    <row r="2691" spans="1:2" x14ac:dyDescent="0.45">
      <c r="A2691" s="16" t="s">
        <v>8221</v>
      </c>
      <c r="B2691" s="16">
        <v>1</v>
      </c>
    </row>
    <row r="2692" spans="1:2" x14ac:dyDescent="0.45">
      <c r="A2692" s="16" t="s">
        <v>8221</v>
      </c>
      <c r="B2692" s="16">
        <v>118</v>
      </c>
    </row>
    <row r="2693" spans="1:2" x14ac:dyDescent="0.45">
      <c r="A2693" s="16" t="s">
        <v>8221</v>
      </c>
      <c r="B2693" s="16">
        <v>2</v>
      </c>
    </row>
    <row r="2694" spans="1:2" x14ac:dyDescent="0.45">
      <c r="A2694" s="16" t="s">
        <v>8221</v>
      </c>
      <c r="B2694" s="16">
        <v>1</v>
      </c>
    </row>
    <row r="2695" spans="1:2" x14ac:dyDescent="0.45">
      <c r="A2695" s="16" t="s">
        <v>8221</v>
      </c>
      <c r="B2695" s="16">
        <v>3</v>
      </c>
    </row>
    <row r="2696" spans="1:2" x14ac:dyDescent="0.45">
      <c r="A2696" s="16" t="s">
        <v>8221</v>
      </c>
      <c r="B2696" s="16">
        <v>1</v>
      </c>
    </row>
    <row r="2697" spans="1:2" x14ac:dyDescent="0.45">
      <c r="A2697" s="16" t="s">
        <v>8221</v>
      </c>
      <c r="B2697" s="16">
        <v>3</v>
      </c>
    </row>
    <row r="2698" spans="1:2" x14ac:dyDescent="0.45">
      <c r="A2698" s="16" t="s">
        <v>8221</v>
      </c>
      <c r="B2698" s="16">
        <v>38</v>
      </c>
    </row>
    <row r="2699" spans="1:2" x14ac:dyDescent="0.45">
      <c r="A2699" s="16" t="s">
        <v>8221</v>
      </c>
      <c r="B2699" s="16">
        <v>52</v>
      </c>
    </row>
    <row r="2700" spans="1:2" x14ac:dyDescent="0.45">
      <c r="A2700" s="16" t="s">
        <v>8221</v>
      </c>
      <c r="B2700" s="16">
        <v>2</v>
      </c>
    </row>
    <row r="2701" spans="1:2" x14ac:dyDescent="0.45">
      <c r="A2701" s="16" t="s">
        <v>8221</v>
      </c>
      <c r="B2701" s="16">
        <v>0</v>
      </c>
    </row>
    <row r="2702" spans="1:2" x14ac:dyDescent="0.45">
      <c r="A2702" s="16" t="s">
        <v>8221</v>
      </c>
      <c r="B2702" s="16">
        <v>4</v>
      </c>
    </row>
    <row r="2703" spans="1:2" x14ac:dyDescent="0.45">
      <c r="A2703" s="16" t="s">
        <v>8222</v>
      </c>
      <c r="B2703" s="16">
        <v>46</v>
      </c>
    </row>
    <row r="2704" spans="1:2" x14ac:dyDescent="0.45">
      <c r="A2704" s="16" t="s">
        <v>8222</v>
      </c>
      <c r="B2704" s="16">
        <v>26</v>
      </c>
    </row>
    <row r="2705" spans="1:2" x14ac:dyDescent="0.45">
      <c r="A2705" s="16" t="s">
        <v>8222</v>
      </c>
      <c r="B2705" s="16">
        <v>45</v>
      </c>
    </row>
    <row r="2706" spans="1:2" x14ac:dyDescent="0.45">
      <c r="A2706" s="16" t="s">
        <v>8222</v>
      </c>
      <c r="B2706" s="16">
        <v>7</v>
      </c>
    </row>
    <row r="2707" spans="1:2" x14ac:dyDescent="0.45">
      <c r="A2707" s="16" t="s">
        <v>8222</v>
      </c>
      <c r="B2707" s="16">
        <v>8</v>
      </c>
    </row>
    <row r="2708" spans="1:2" x14ac:dyDescent="0.45">
      <c r="A2708" s="16" t="s">
        <v>8219</v>
      </c>
      <c r="B2708" s="16">
        <v>263</v>
      </c>
    </row>
    <row r="2709" spans="1:2" x14ac:dyDescent="0.45">
      <c r="A2709" s="16" t="s">
        <v>8219</v>
      </c>
      <c r="B2709" s="16">
        <v>394</v>
      </c>
    </row>
    <row r="2710" spans="1:2" x14ac:dyDescent="0.45">
      <c r="A2710" s="16" t="s">
        <v>8219</v>
      </c>
      <c r="B2710" s="16">
        <v>1049</v>
      </c>
    </row>
    <row r="2711" spans="1:2" x14ac:dyDescent="0.45">
      <c r="A2711" s="16" t="s">
        <v>8219</v>
      </c>
      <c r="B2711" s="16">
        <v>308</v>
      </c>
    </row>
    <row r="2712" spans="1:2" x14ac:dyDescent="0.45">
      <c r="A2712" s="16" t="s">
        <v>8219</v>
      </c>
      <c r="B2712" s="16">
        <v>1088</v>
      </c>
    </row>
    <row r="2713" spans="1:2" x14ac:dyDescent="0.45">
      <c r="A2713" s="16" t="s">
        <v>8219</v>
      </c>
      <c r="B2713" s="16">
        <v>73</v>
      </c>
    </row>
    <row r="2714" spans="1:2" x14ac:dyDescent="0.45">
      <c r="A2714" s="16" t="s">
        <v>8219</v>
      </c>
      <c r="B2714" s="16">
        <v>143</v>
      </c>
    </row>
    <row r="2715" spans="1:2" x14ac:dyDescent="0.45">
      <c r="A2715" s="16" t="s">
        <v>8219</v>
      </c>
      <c r="B2715" s="16">
        <v>1420</v>
      </c>
    </row>
    <row r="2716" spans="1:2" x14ac:dyDescent="0.45">
      <c r="A2716" s="16" t="s">
        <v>8219</v>
      </c>
      <c r="B2716" s="16">
        <v>305</v>
      </c>
    </row>
    <row r="2717" spans="1:2" x14ac:dyDescent="0.45">
      <c r="A2717" s="16" t="s">
        <v>8219</v>
      </c>
      <c r="B2717" s="16">
        <v>551</v>
      </c>
    </row>
    <row r="2718" spans="1:2" x14ac:dyDescent="0.45">
      <c r="A2718" s="16" t="s">
        <v>8219</v>
      </c>
      <c r="B2718" s="16">
        <v>187</v>
      </c>
    </row>
    <row r="2719" spans="1:2" x14ac:dyDescent="0.45">
      <c r="A2719" s="16" t="s">
        <v>8219</v>
      </c>
      <c r="B2719" s="16">
        <v>325</v>
      </c>
    </row>
    <row r="2720" spans="1:2" x14ac:dyDescent="0.45">
      <c r="A2720" s="16" t="s">
        <v>8219</v>
      </c>
      <c r="B2720" s="16">
        <v>148</v>
      </c>
    </row>
    <row r="2721" spans="1:2" x14ac:dyDescent="0.45">
      <c r="A2721" s="16" t="s">
        <v>8219</v>
      </c>
      <c r="B2721" s="16">
        <v>69</v>
      </c>
    </row>
    <row r="2722" spans="1:2" x14ac:dyDescent="0.45">
      <c r="A2722" s="16" t="s">
        <v>8219</v>
      </c>
      <c r="B2722" s="16">
        <v>173</v>
      </c>
    </row>
    <row r="2723" spans="1:2" x14ac:dyDescent="0.45">
      <c r="A2723" s="16" t="s">
        <v>8219</v>
      </c>
      <c r="B2723" s="16">
        <v>269</v>
      </c>
    </row>
    <row r="2724" spans="1:2" x14ac:dyDescent="0.45">
      <c r="A2724" s="16" t="s">
        <v>8219</v>
      </c>
      <c r="B2724" s="16">
        <v>185</v>
      </c>
    </row>
    <row r="2725" spans="1:2" x14ac:dyDescent="0.45">
      <c r="A2725" s="16" t="s">
        <v>8219</v>
      </c>
      <c r="B2725" s="16">
        <v>176</v>
      </c>
    </row>
    <row r="2726" spans="1:2" x14ac:dyDescent="0.45">
      <c r="A2726" s="16" t="s">
        <v>8219</v>
      </c>
      <c r="B2726" s="16">
        <v>1019</v>
      </c>
    </row>
    <row r="2727" spans="1:2" x14ac:dyDescent="0.45">
      <c r="A2727" s="16" t="s">
        <v>8219</v>
      </c>
      <c r="B2727" s="16">
        <v>113</v>
      </c>
    </row>
    <row r="2728" spans="1:2" x14ac:dyDescent="0.45">
      <c r="A2728" s="16" t="s">
        <v>8219</v>
      </c>
      <c r="B2728" s="16">
        <v>404</v>
      </c>
    </row>
    <row r="2729" spans="1:2" x14ac:dyDescent="0.45">
      <c r="A2729" s="16" t="s">
        <v>8219</v>
      </c>
      <c r="B2729" s="16">
        <v>707</v>
      </c>
    </row>
    <row r="2730" spans="1:2" x14ac:dyDescent="0.45">
      <c r="A2730" s="16" t="s">
        <v>8219</v>
      </c>
      <c r="B2730" s="16">
        <v>392</v>
      </c>
    </row>
    <row r="2731" spans="1:2" x14ac:dyDescent="0.45">
      <c r="A2731" s="16" t="s">
        <v>8219</v>
      </c>
      <c r="B2731" s="16">
        <v>23</v>
      </c>
    </row>
    <row r="2732" spans="1:2" x14ac:dyDescent="0.45">
      <c r="A2732" s="16" t="s">
        <v>8219</v>
      </c>
      <c r="B2732" s="16">
        <v>682</v>
      </c>
    </row>
    <row r="2733" spans="1:2" x14ac:dyDescent="0.45">
      <c r="A2733" s="16" t="s">
        <v>8219</v>
      </c>
      <c r="B2733" s="16">
        <v>37</v>
      </c>
    </row>
    <row r="2734" spans="1:2" x14ac:dyDescent="0.45">
      <c r="A2734" s="16" t="s">
        <v>8219</v>
      </c>
      <c r="B2734" s="16">
        <v>146</v>
      </c>
    </row>
    <row r="2735" spans="1:2" x14ac:dyDescent="0.45">
      <c r="A2735" s="16" t="s">
        <v>8219</v>
      </c>
      <c r="B2735" s="16">
        <v>119</v>
      </c>
    </row>
    <row r="2736" spans="1:2" x14ac:dyDescent="0.45">
      <c r="A2736" s="16" t="s">
        <v>8219</v>
      </c>
      <c r="B2736" s="16">
        <v>163</v>
      </c>
    </row>
    <row r="2737" spans="1:2" x14ac:dyDescent="0.45">
      <c r="A2737" s="16" t="s">
        <v>8219</v>
      </c>
      <c r="B2737" s="16">
        <v>339</v>
      </c>
    </row>
    <row r="2738" spans="1:2" x14ac:dyDescent="0.45">
      <c r="A2738" s="16" t="s">
        <v>8219</v>
      </c>
      <c r="B2738" s="16">
        <v>58</v>
      </c>
    </row>
    <row r="2739" spans="1:2" x14ac:dyDescent="0.45">
      <c r="A2739" s="16" t="s">
        <v>8219</v>
      </c>
      <c r="B2739" s="16">
        <v>456</v>
      </c>
    </row>
    <row r="2740" spans="1:2" x14ac:dyDescent="0.45">
      <c r="A2740" s="16" t="s">
        <v>8219</v>
      </c>
      <c r="B2740" s="16">
        <v>15</v>
      </c>
    </row>
    <row r="2741" spans="1:2" x14ac:dyDescent="0.45">
      <c r="A2741" s="16" t="s">
        <v>8219</v>
      </c>
      <c r="B2741" s="16">
        <v>191</v>
      </c>
    </row>
    <row r="2742" spans="1:2" x14ac:dyDescent="0.45">
      <c r="A2742" s="16" t="s">
        <v>8219</v>
      </c>
      <c r="B2742" s="16">
        <v>17</v>
      </c>
    </row>
    <row r="2743" spans="1:2" x14ac:dyDescent="0.45">
      <c r="A2743" s="16" t="s">
        <v>8221</v>
      </c>
      <c r="B2743" s="16">
        <v>4</v>
      </c>
    </row>
    <row r="2744" spans="1:2" x14ac:dyDescent="0.45">
      <c r="A2744" s="16" t="s">
        <v>8221</v>
      </c>
      <c r="B2744" s="16">
        <v>18</v>
      </c>
    </row>
    <row r="2745" spans="1:2" x14ac:dyDescent="0.45">
      <c r="A2745" s="16" t="s">
        <v>8221</v>
      </c>
      <c r="B2745" s="16">
        <v>0</v>
      </c>
    </row>
    <row r="2746" spans="1:2" x14ac:dyDescent="0.45">
      <c r="A2746" s="16" t="s">
        <v>8221</v>
      </c>
      <c r="B2746" s="16">
        <v>22</v>
      </c>
    </row>
    <row r="2747" spans="1:2" x14ac:dyDescent="0.45">
      <c r="A2747" s="16" t="s">
        <v>8221</v>
      </c>
      <c r="B2747" s="16">
        <v>49</v>
      </c>
    </row>
    <row r="2748" spans="1:2" x14ac:dyDescent="0.45">
      <c r="A2748" s="16" t="s">
        <v>8221</v>
      </c>
      <c r="B2748" s="16">
        <v>19</v>
      </c>
    </row>
    <row r="2749" spans="1:2" x14ac:dyDescent="0.45">
      <c r="A2749" s="16" t="s">
        <v>8221</v>
      </c>
      <c r="B2749" s="16">
        <v>4</v>
      </c>
    </row>
    <row r="2750" spans="1:2" x14ac:dyDescent="0.45">
      <c r="A2750" s="16" t="s">
        <v>8221</v>
      </c>
      <c r="B2750" s="16">
        <v>4</v>
      </c>
    </row>
    <row r="2751" spans="1:2" x14ac:dyDescent="0.45">
      <c r="A2751" s="16" t="s">
        <v>8221</v>
      </c>
      <c r="B2751" s="16">
        <v>2</v>
      </c>
    </row>
    <row r="2752" spans="1:2" x14ac:dyDescent="0.45">
      <c r="A2752" s="16" t="s">
        <v>8221</v>
      </c>
      <c r="B2752" s="16">
        <v>0</v>
      </c>
    </row>
    <row r="2753" spans="1:2" x14ac:dyDescent="0.45">
      <c r="A2753" s="16" t="s">
        <v>8221</v>
      </c>
      <c r="B2753" s="16">
        <v>0</v>
      </c>
    </row>
    <row r="2754" spans="1:2" x14ac:dyDescent="0.45">
      <c r="A2754" s="16" t="s">
        <v>8221</v>
      </c>
      <c r="B2754" s="16">
        <v>14</v>
      </c>
    </row>
    <row r="2755" spans="1:2" x14ac:dyDescent="0.45">
      <c r="A2755" s="16" t="s">
        <v>8221</v>
      </c>
      <c r="B2755" s="16">
        <v>8</v>
      </c>
    </row>
    <row r="2756" spans="1:2" x14ac:dyDescent="0.45">
      <c r="A2756" s="16" t="s">
        <v>8221</v>
      </c>
      <c r="B2756" s="16">
        <v>0</v>
      </c>
    </row>
    <row r="2757" spans="1:2" x14ac:dyDescent="0.45">
      <c r="A2757" s="16" t="s">
        <v>8221</v>
      </c>
      <c r="B2757" s="16">
        <v>15</v>
      </c>
    </row>
    <row r="2758" spans="1:2" x14ac:dyDescent="0.45">
      <c r="A2758" s="16" t="s">
        <v>8221</v>
      </c>
      <c r="B2758" s="16">
        <v>33</v>
      </c>
    </row>
    <row r="2759" spans="1:2" x14ac:dyDescent="0.45">
      <c r="A2759" s="16" t="s">
        <v>8221</v>
      </c>
      <c r="B2759" s="16">
        <v>2</v>
      </c>
    </row>
    <row r="2760" spans="1:2" x14ac:dyDescent="0.45">
      <c r="A2760" s="16" t="s">
        <v>8221</v>
      </c>
      <c r="B2760" s="16">
        <v>6</v>
      </c>
    </row>
    <row r="2761" spans="1:2" x14ac:dyDescent="0.45">
      <c r="A2761" s="16" t="s">
        <v>8221</v>
      </c>
      <c r="B2761" s="16">
        <v>2</v>
      </c>
    </row>
    <row r="2762" spans="1:2" x14ac:dyDescent="0.45">
      <c r="A2762" s="16" t="s">
        <v>8221</v>
      </c>
      <c r="B2762" s="16">
        <v>0</v>
      </c>
    </row>
    <row r="2763" spans="1:2" x14ac:dyDescent="0.45">
      <c r="A2763" s="16" t="s">
        <v>8221</v>
      </c>
      <c r="B2763" s="16">
        <v>4</v>
      </c>
    </row>
    <row r="2764" spans="1:2" x14ac:dyDescent="0.45">
      <c r="A2764" s="16" t="s">
        <v>8221</v>
      </c>
      <c r="B2764" s="16">
        <v>1</v>
      </c>
    </row>
    <row r="2765" spans="1:2" x14ac:dyDescent="0.45">
      <c r="A2765" s="16" t="s">
        <v>8221</v>
      </c>
      <c r="B2765" s="16">
        <v>3</v>
      </c>
    </row>
    <row r="2766" spans="1:2" x14ac:dyDescent="0.45">
      <c r="A2766" s="16" t="s">
        <v>8221</v>
      </c>
      <c r="B2766" s="16">
        <v>4</v>
      </c>
    </row>
    <row r="2767" spans="1:2" x14ac:dyDescent="0.45">
      <c r="A2767" s="16" t="s">
        <v>8221</v>
      </c>
      <c r="B2767" s="16">
        <v>0</v>
      </c>
    </row>
    <row r="2768" spans="1:2" x14ac:dyDescent="0.45">
      <c r="A2768" s="16" t="s">
        <v>8221</v>
      </c>
      <c r="B2768" s="16">
        <v>4</v>
      </c>
    </row>
    <row r="2769" spans="1:2" x14ac:dyDescent="0.45">
      <c r="A2769" s="16" t="s">
        <v>8221</v>
      </c>
      <c r="B2769" s="16">
        <v>3</v>
      </c>
    </row>
    <row r="2770" spans="1:2" x14ac:dyDescent="0.45">
      <c r="A2770" s="16" t="s">
        <v>8221</v>
      </c>
      <c r="B2770" s="16">
        <v>34</v>
      </c>
    </row>
    <row r="2771" spans="1:2" x14ac:dyDescent="0.45">
      <c r="A2771" s="16" t="s">
        <v>8221</v>
      </c>
      <c r="B2771" s="16">
        <v>2</v>
      </c>
    </row>
    <row r="2772" spans="1:2" x14ac:dyDescent="0.45">
      <c r="A2772" s="16" t="s">
        <v>8221</v>
      </c>
      <c r="B2772" s="16">
        <v>33</v>
      </c>
    </row>
    <row r="2773" spans="1:2" x14ac:dyDescent="0.45">
      <c r="A2773" s="16" t="s">
        <v>8221</v>
      </c>
      <c r="B2773" s="16">
        <v>0</v>
      </c>
    </row>
    <row r="2774" spans="1:2" x14ac:dyDescent="0.45">
      <c r="A2774" s="16" t="s">
        <v>8221</v>
      </c>
      <c r="B2774" s="16">
        <v>0</v>
      </c>
    </row>
    <row r="2775" spans="1:2" x14ac:dyDescent="0.45">
      <c r="A2775" s="16" t="s">
        <v>8221</v>
      </c>
      <c r="B2775" s="16">
        <v>1</v>
      </c>
    </row>
    <row r="2776" spans="1:2" x14ac:dyDescent="0.45">
      <c r="A2776" s="16" t="s">
        <v>8221</v>
      </c>
      <c r="B2776" s="16">
        <v>13</v>
      </c>
    </row>
    <row r="2777" spans="1:2" x14ac:dyDescent="0.45">
      <c r="A2777" s="16" t="s">
        <v>8221</v>
      </c>
      <c r="B2777" s="16">
        <v>2</v>
      </c>
    </row>
    <row r="2778" spans="1:2" x14ac:dyDescent="0.45">
      <c r="A2778" s="16" t="s">
        <v>8221</v>
      </c>
      <c r="B2778" s="16">
        <v>36</v>
      </c>
    </row>
    <row r="2779" spans="1:2" x14ac:dyDescent="0.45">
      <c r="A2779" s="16" t="s">
        <v>8221</v>
      </c>
      <c r="B2779" s="16">
        <v>1</v>
      </c>
    </row>
    <row r="2780" spans="1:2" x14ac:dyDescent="0.45">
      <c r="A2780" s="16" t="s">
        <v>8221</v>
      </c>
      <c r="B2780" s="16">
        <v>15</v>
      </c>
    </row>
    <row r="2781" spans="1:2" x14ac:dyDescent="0.45">
      <c r="A2781" s="16" t="s">
        <v>8221</v>
      </c>
      <c r="B2781" s="16">
        <v>1</v>
      </c>
    </row>
    <row r="2782" spans="1:2" x14ac:dyDescent="0.45">
      <c r="A2782" s="16" t="s">
        <v>8221</v>
      </c>
      <c r="B2782" s="16">
        <v>0</v>
      </c>
    </row>
    <row r="2783" spans="1:2" x14ac:dyDescent="0.45">
      <c r="A2783" s="16" t="s">
        <v>8219</v>
      </c>
      <c r="B2783" s="16">
        <v>28</v>
      </c>
    </row>
    <row r="2784" spans="1:2" x14ac:dyDescent="0.45">
      <c r="A2784" s="16" t="s">
        <v>8219</v>
      </c>
      <c r="B2784" s="16">
        <v>18</v>
      </c>
    </row>
    <row r="2785" spans="1:2" x14ac:dyDescent="0.45">
      <c r="A2785" s="16" t="s">
        <v>8219</v>
      </c>
      <c r="B2785" s="16">
        <v>61</v>
      </c>
    </row>
    <row r="2786" spans="1:2" x14ac:dyDescent="0.45">
      <c r="A2786" s="16" t="s">
        <v>8219</v>
      </c>
      <c r="B2786" s="16">
        <v>108</v>
      </c>
    </row>
    <row r="2787" spans="1:2" x14ac:dyDescent="0.45">
      <c r="A2787" s="16" t="s">
        <v>8219</v>
      </c>
      <c r="B2787" s="16">
        <v>142</v>
      </c>
    </row>
    <row r="2788" spans="1:2" x14ac:dyDescent="0.45">
      <c r="A2788" s="16" t="s">
        <v>8219</v>
      </c>
      <c r="B2788" s="16">
        <v>74</v>
      </c>
    </row>
    <row r="2789" spans="1:2" x14ac:dyDescent="0.45">
      <c r="A2789" s="16" t="s">
        <v>8219</v>
      </c>
      <c r="B2789" s="16">
        <v>38</v>
      </c>
    </row>
    <row r="2790" spans="1:2" x14ac:dyDescent="0.45">
      <c r="A2790" s="16" t="s">
        <v>8219</v>
      </c>
      <c r="B2790" s="16">
        <v>20</v>
      </c>
    </row>
    <row r="2791" spans="1:2" x14ac:dyDescent="0.45">
      <c r="A2791" s="16" t="s">
        <v>8219</v>
      </c>
      <c r="B2791" s="16">
        <v>24</v>
      </c>
    </row>
    <row r="2792" spans="1:2" x14ac:dyDescent="0.45">
      <c r="A2792" s="16" t="s">
        <v>8219</v>
      </c>
      <c r="B2792" s="16">
        <v>66</v>
      </c>
    </row>
    <row r="2793" spans="1:2" x14ac:dyDescent="0.45">
      <c r="A2793" s="16" t="s">
        <v>8219</v>
      </c>
      <c r="B2793" s="16">
        <v>28</v>
      </c>
    </row>
    <row r="2794" spans="1:2" x14ac:dyDescent="0.45">
      <c r="A2794" s="16" t="s">
        <v>8219</v>
      </c>
      <c r="B2794" s="16">
        <v>24</v>
      </c>
    </row>
    <row r="2795" spans="1:2" x14ac:dyDescent="0.45">
      <c r="A2795" s="16" t="s">
        <v>8219</v>
      </c>
      <c r="B2795" s="16">
        <v>73</v>
      </c>
    </row>
    <row r="2796" spans="1:2" x14ac:dyDescent="0.45">
      <c r="A2796" s="16" t="s">
        <v>8219</v>
      </c>
      <c r="B2796" s="16">
        <v>3</v>
      </c>
    </row>
    <row r="2797" spans="1:2" x14ac:dyDescent="0.45">
      <c r="A2797" s="16" t="s">
        <v>8219</v>
      </c>
      <c r="B2797" s="16">
        <v>20</v>
      </c>
    </row>
    <row r="2798" spans="1:2" x14ac:dyDescent="0.45">
      <c r="A2798" s="16" t="s">
        <v>8219</v>
      </c>
      <c r="B2798" s="16">
        <v>21</v>
      </c>
    </row>
    <row r="2799" spans="1:2" x14ac:dyDescent="0.45">
      <c r="A2799" s="16" t="s">
        <v>8219</v>
      </c>
      <c r="B2799" s="16">
        <v>94</v>
      </c>
    </row>
    <row r="2800" spans="1:2" x14ac:dyDescent="0.45">
      <c r="A2800" s="16" t="s">
        <v>8219</v>
      </c>
      <c r="B2800" s="16">
        <v>139</v>
      </c>
    </row>
    <row r="2801" spans="1:2" x14ac:dyDescent="0.45">
      <c r="A2801" s="16" t="s">
        <v>8219</v>
      </c>
      <c r="B2801" s="16">
        <v>130</v>
      </c>
    </row>
    <row r="2802" spans="1:2" x14ac:dyDescent="0.45">
      <c r="A2802" s="16" t="s">
        <v>8219</v>
      </c>
      <c r="B2802" s="16">
        <v>31</v>
      </c>
    </row>
    <row r="2803" spans="1:2" x14ac:dyDescent="0.45">
      <c r="A2803" s="16" t="s">
        <v>8219</v>
      </c>
      <c r="B2803" s="16">
        <v>13</v>
      </c>
    </row>
    <row r="2804" spans="1:2" x14ac:dyDescent="0.45">
      <c r="A2804" s="16" t="s">
        <v>8219</v>
      </c>
      <c r="B2804" s="16">
        <v>90</v>
      </c>
    </row>
    <row r="2805" spans="1:2" x14ac:dyDescent="0.45">
      <c r="A2805" s="16" t="s">
        <v>8219</v>
      </c>
      <c r="B2805" s="16">
        <v>141</v>
      </c>
    </row>
    <row r="2806" spans="1:2" x14ac:dyDescent="0.45">
      <c r="A2806" s="16" t="s">
        <v>8219</v>
      </c>
      <c r="B2806" s="16">
        <v>23</v>
      </c>
    </row>
    <row r="2807" spans="1:2" x14ac:dyDescent="0.45">
      <c r="A2807" s="16" t="s">
        <v>8219</v>
      </c>
      <c r="B2807" s="16">
        <v>18</v>
      </c>
    </row>
    <row r="2808" spans="1:2" x14ac:dyDescent="0.45">
      <c r="A2808" s="16" t="s">
        <v>8219</v>
      </c>
      <c r="B2808" s="16">
        <v>76</v>
      </c>
    </row>
    <row r="2809" spans="1:2" x14ac:dyDescent="0.45">
      <c r="A2809" s="16" t="s">
        <v>8219</v>
      </c>
      <c r="B2809" s="16">
        <v>93</v>
      </c>
    </row>
    <row r="2810" spans="1:2" x14ac:dyDescent="0.45">
      <c r="A2810" s="16" t="s">
        <v>8219</v>
      </c>
      <c r="B2810" s="16">
        <v>69</v>
      </c>
    </row>
    <row r="2811" spans="1:2" x14ac:dyDescent="0.45">
      <c r="A2811" s="16" t="s">
        <v>8219</v>
      </c>
      <c r="B2811" s="16">
        <v>21</v>
      </c>
    </row>
    <row r="2812" spans="1:2" x14ac:dyDescent="0.45">
      <c r="A2812" s="16" t="s">
        <v>8219</v>
      </c>
      <c r="B2812" s="16">
        <v>57</v>
      </c>
    </row>
    <row r="2813" spans="1:2" x14ac:dyDescent="0.45">
      <c r="A2813" s="16" t="s">
        <v>8219</v>
      </c>
      <c r="B2813" s="16">
        <v>108</v>
      </c>
    </row>
    <row r="2814" spans="1:2" x14ac:dyDescent="0.45">
      <c r="A2814" s="16" t="s">
        <v>8219</v>
      </c>
      <c r="B2814" s="16">
        <v>83</v>
      </c>
    </row>
    <row r="2815" spans="1:2" x14ac:dyDescent="0.45">
      <c r="A2815" s="16" t="s">
        <v>8219</v>
      </c>
      <c r="B2815" s="16">
        <v>96</v>
      </c>
    </row>
    <row r="2816" spans="1:2" x14ac:dyDescent="0.45">
      <c r="A2816" s="16" t="s">
        <v>8219</v>
      </c>
      <c r="B2816" s="16">
        <v>64</v>
      </c>
    </row>
    <row r="2817" spans="1:2" x14ac:dyDescent="0.45">
      <c r="A2817" s="16" t="s">
        <v>8219</v>
      </c>
      <c r="B2817" s="16">
        <v>14</v>
      </c>
    </row>
    <row r="2818" spans="1:2" x14ac:dyDescent="0.45">
      <c r="A2818" s="16" t="s">
        <v>8219</v>
      </c>
      <c r="B2818" s="16">
        <v>169</v>
      </c>
    </row>
    <row r="2819" spans="1:2" x14ac:dyDescent="0.45">
      <c r="A2819" s="16" t="s">
        <v>8219</v>
      </c>
      <c r="B2819" s="16">
        <v>33</v>
      </c>
    </row>
    <row r="2820" spans="1:2" x14ac:dyDescent="0.45">
      <c r="A2820" s="16" t="s">
        <v>8219</v>
      </c>
      <c r="B2820" s="16">
        <v>102</v>
      </c>
    </row>
    <row r="2821" spans="1:2" x14ac:dyDescent="0.45">
      <c r="A2821" s="16" t="s">
        <v>8219</v>
      </c>
      <c r="B2821" s="16">
        <v>104</v>
      </c>
    </row>
    <row r="2822" spans="1:2" x14ac:dyDescent="0.45">
      <c r="A2822" s="16" t="s">
        <v>8219</v>
      </c>
      <c r="B2822" s="16">
        <v>20</v>
      </c>
    </row>
    <row r="2823" spans="1:2" x14ac:dyDescent="0.45">
      <c r="A2823" s="16" t="s">
        <v>8219</v>
      </c>
      <c r="B2823" s="16">
        <v>35</v>
      </c>
    </row>
    <row r="2824" spans="1:2" x14ac:dyDescent="0.45">
      <c r="A2824" s="16" t="s">
        <v>8219</v>
      </c>
      <c r="B2824" s="16">
        <v>94</v>
      </c>
    </row>
    <row r="2825" spans="1:2" x14ac:dyDescent="0.45">
      <c r="A2825" s="16" t="s">
        <v>8219</v>
      </c>
      <c r="B2825" s="16">
        <v>14</v>
      </c>
    </row>
    <row r="2826" spans="1:2" x14ac:dyDescent="0.45">
      <c r="A2826" s="16" t="s">
        <v>8219</v>
      </c>
      <c r="B2826" s="16">
        <v>15</v>
      </c>
    </row>
    <row r="2827" spans="1:2" x14ac:dyDescent="0.45">
      <c r="A2827" s="16" t="s">
        <v>8219</v>
      </c>
      <c r="B2827" s="16">
        <v>51</v>
      </c>
    </row>
    <row r="2828" spans="1:2" x14ac:dyDescent="0.45">
      <c r="A2828" s="16" t="s">
        <v>8219</v>
      </c>
      <c r="B2828" s="16">
        <v>19</v>
      </c>
    </row>
    <row r="2829" spans="1:2" x14ac:dyDescent="0.45">
      <c r="A2829" s="16" t="s">
        <v>8219</v>
      </c>
      <c r="B2829" s="16">
        <v>23</v>
      </c>
    </row>
    <row r="2830" spans="1:2" x14ac:dyDescent="0.45">
      <c r="A2830" s="16" t="s">
        <v>8219</v>
      </c>
      <c r="B2830" s="16">
        <v>97</v>
      </c>
    </row>
    <row r="2831" spans="1:2" x14ac:dyDescent="0.45">
      <c r="A2831" s="16" t="s">
        <v>8219</v>
      </c>
      <c r="B2831" s="16">
        <v>76</v>
      </c>
    </row>
    <row r="2832" spans="1:2" x14ac:dyDescent="0.45">
      <c r="A2832" s="16" t="s">
        <v>8219</v>
      </c>
      <c r="B2832" s="16">
        <v>11</v>
      </c>
    </row>
    <row r="2833" spans="1:2" x14ac:dyDescent="0.45">
      <c r="A2833" s="16" t="s">
        <v>8219</v>
      </c>
      <c r="B2833" s="16">
        <v>52</v>
      </c>
    </row>
    <row r="2834" spans="1:2" x14ac:dyDescent="0.45">
      <c r="A2834" s="16" t="s">
        <v>8219</v>
      </c>
      <c r="B2834" s="16">
        <v>95</v>
      </c>
    </row>
    <row r="2835" spans="1:2" x14ac:dyDescent="0.45">
      <c r="A2835" s="16" t="s">
        <v>8219</v>
      </c>
      <c r="B2835" s="16">
        <v>35</v>
      </c>
    </row>
    <row r="2836" spans="1:2" x14ac:dyDescent="0.45">
      <c r="A2836" s="16" t="s">
        <v>8219</v>
      </c>
      <c r="B2836" s="16">
        <v>21</v>
      </c>
    </row>
    <row r="2837" spans="1:2" x14ac:dyDescent="0.45">
      <c r="A2837" s="16" t="s">
        <v>8219</v>
      </c>
      <c r="B2837" s="16">
        <v>93</v>
      </c>
    </row>
    <row r="2838" spans="1:2" x14ac:dyDescent="0.45">
      <c r="A2838" s="16" t="s">
        <v>8219</v>
      </c>
      <c r="B2838" s="16">
        <v>11</v>
      </c>
    </row>
    <row r="2839" spans="1:2" x14ac:dyDescent="0.45">
      <c r="A2839" s="16" t="s">
        <v>8219</v>
      </c>
      <c r="B2839" s="16">
        <v>21</v>
      </c>
    </row>
    <row r="2840" spans="1:2" x14ac:dyDescent="0.45">
      <c r="A2840" s="16" t="s">
        <v>8219</v>
      </c>
      <c r="B2840" s="16">
        <v>54</v>
      </c>
    </row>
    <row r="2841" spans="1:2" x14ac:dyDescent="0.45">
      <c r="A2841" s="16" t="s">
        <v>8219</v>
      </c>
      <c r="B2841" s="16">
        <v>31</v>
      </c>
    </row>
    <row r="2842" spans="1:2" x14ac:dyDescent="0.45">
      <c r="A2842" s="16" t="s">
        <v>8219</v>
      </c>
      <c r="B2842" s="16">
        <v>132</v>
      </c>
    </row>
    <row r="2843" spans="1:2" x14ac:dyDescent="0.45">
      <c r="A2843" s="16" t="s">
        <v>8221</v>
      </c>
      <c r="B2843" s="16">
        <v>1</v>
      </c>
    </row>
    <row r="2844" spans="1:2" x14ac:dyDescent="0.45">
      <c r="A2844" s="16" t="s">
        <v>8221</v>
      </c>
      <c r="B2844" s="16">
        <v>0</v>
      </c>
    </row>
    <row r="2845" spans="1:2" x14ac:dyDescent="0.45">
      <c r="A2845" s="16" t="s">
        <v>8221</v>
      </c>
      <c r="B2845" s="16">
        <v>0</v>
      </c>
    </row>
    <row r="2846" spans="1:2" x14ac:dyDescent="0.45">
      <c r="A2846" s="16" t="s">
        <v>8221</v>
      </c>
      <c r="B2846" s="16">
        <v>1</v>
      </c>
    </row>
    <row r="2847" spans="1:2" x14ac:dyDescent="0.45">
      <c r="A2847" s="16" t="s">
        <v>8221</v>
      </c>
      <c r="B2847" s="16">
        <v>39</v>
      </c>
    </row>
    <row r="2848" spans="1:2" x14ac:dyDescent="0.45">
      <c r="A2848" s="16" t="s">
        <v>8221</v>
      </c>
      <c r="B2848" s="16">
        <v>0</v>
      </c>
    </row>
    <row r="2849" spans="1:2" x14ac:dyDescent="0.45">
      <c r="A2849" s="16" t="s">
        <v>8221</v>
      </c>
      <c r="B2849" s="16">
        <v>0</v>
      </c>
    </row>
    <row r="2850" spans="1:2" x14ac:dyDescent="0.45">
      <c r="A2850" s="16" t="s">
        <v>8221</v>
      </c>
      <c r="B2850" s="16">
        <v>3</v>
      </c>
    </row>
    <row r="2851" spans="1:2" x14ac:dyDescent="0.45">
      <c r="A2851" s="16" t="s">
        <v>8221</v>
      </c>
      <c r="B2851" s="16">
        <v>1</v>
      </c>
    </row>
    <row r="2852" spans="1:2" x14ac:dyDescent="0.45">
      <c r="A2852" s="16" t="s">
        <v>8221</v>
      </c>
      <c r="B2852" s="16">
        <v>13</v>
      </c>
    </row>
    <row r="2853" spans="1:2" x14ac:dyDescent="0.45">
      <c r="A2853" s="16" t="s">
        <v>8221</v>
      </c>
      <c r="B2853" s="16">
        <v>0</v>
      </c>
    </row>
    <row r="2854" spans="1:2" x14ac:dyDescent="0.45">
      <c r="A2854" s="16" t="s">
        <v>8221</v>
      </c>
      <c r="B2854" s="16">
        <v>6</v>
      </c>
    </row>
    <row r="2855" spans="1:2" x14ac:dyDescent="0.45">
      <c r="A2855" s="16" t="s">
        <v>8221</v>
      </c>
      <c r="B2855" s="16">
        <v>0</v>
      </c>
    </row>
    <row r="2856" spans="1:2" x14ac:dyDescent="0.45">
      <c r="A2856" s="16" t="s">
        <v>8221</v>
      </c>
      <c r="B2856" s="16">
        <v>14</v>
      </c>
    </row>
    <row r="2857" spans="1:2" x14ac:dyDescent="0.45">
      <c r="A2857" s="16" t="s">
        <v>8221</v>
      </c>
      <c r="B2857" s="16">
        <v>5</v>
      </c>
    </row>
    <row r="2858" spans="1:2" x14ac:dyDescent="0.45">
      <c r="A2858" s="16" t="s">
        <v>8221</v>
      </c>
      <c r="B2858" s="16">
        <v>6</v>
      </c>
    </row>
    <row r="2859" spans="1:2" x14ac:dyDescent="0.45">
      <c r="A2859" s="16" t="s">
        <v>8221</v>
      </c>
      <c r="B2859" s="16">
        <v>15</v>
      </c>
    </row>
    <row r="2860" spans="1:2" x14ac:dyDescent="0.45">
      <c r="A2860" s="16" t="s">
        <v>8221</v>
      </c>
      <c r="B2860" s="16">
        <v>0</v>
      </c>
    </row>
    <row r="2861" spans="1:2" x14ac:dyDescent="0.45">
      <c r="A2861" s="16" t="s">
        <v>8221</v>
      </c>
      <c r="B2861" s="16">
        <v>1</v>
      </c>
    </row>
    <row r="2862" spans="1:2" x14ac:dyDescent="0.45">
      <c r="A2862" s="16" t="s">
        <v>8221</v>
      </c>
      <c r="B2862" s="16">
        <v>9</v>
      </c>
    </row>
    <row r="2863" spans="1:2" x14ac:dyDescent="0.45">
      <c r="A2863" s="16" t="s">
        <v>8221</v>
      </c>
      <c r="B2863" s="16">
        <v>3</v>
      </c>
    </row>
    <row r="2864" spans="1:2" x14ac:dyDescent="0.45">
      <c r="A2864" s="16" t="s">
        <v>8221</v>
      </c>
      <c r="B2864" s="16">
        <v>3</v>
      </c>
    </row>
    <row r="2865" spans="1:2" x14ac:dyDescent="0.45">
      <c r="A2865" s="16" t="s">
        <v>8221</v>
      </c>
      <c r="B2865" s="16">
        <v>1</v>
      </c>
    </row>
    <row r="2866" spans="1:2" x14ac:dyDescent="0.45">
      <c r="A2866" s="16" t="s">
        <v>8221</v>
      </c>
      <c r="B2866" s="16">
        <v>3</v>
      </c>
    </row>
    <row r="2867" spans="1:2" x14ac:dyDescent="0.45">
      <c r="A2867" s="16" t="s">
        <v>8221</v>
      </c>
      <c r="B2867" s="16">
        <v>0</v>
      </c>
    </row>
    <row r="2868" spans="1:2" x14ac:dyDescent="0.45">
      <c r="A2868" s="16" t="s">
        <v>8221</v>
      </c>
      <c r="B2868" s="16">
        <v>2</v>
      </c>
    </row>
    <row r="2869" spans="1:2" x14ac:dyDescent="0.45">
      <c r="A2869" s="16" t="s">
        <v>8221</v>
      </c>
      <c r="B2869" s="16">
        <v>10</v>
      </c>
    </row>
    <row r="2870" spans="1:2" x14ac:dyDescent="0.45">
      <c r="A2870" s="16" t="s">
        <v>8221</v>
      </c>
      <c r="B2870" s="16">
        <v>60</v>
      </c>
    </row>
    <row r="2871" spans="1:2" x14ac:dyDescent="0.45">
      <c r="A2871" s="16" t="s">
        <v>8221</v>
      </c>
      <c r="B2871" s="16">
        <v>5</v>
      </c>
    </row>
    <row r="2872" spans="1:2" x14ac:dyDescent="0.45">
      <c r="A2872" s="16" t="s">
        <v>8221</v>
      </c>
      <c r="B2872" s="16">
        <v>9</v>
      </c>
    </row>
    <row r="2873" spans="1:2" x14ac:dyDescent="0.45">
      <c r="A2873" s="16" t="s">
        <v>8221</v>
      </c>
      <c r="B2873" s="16">
        <v>13</v>
      </c>
    </row>
    <row r="2874" spans="1:2" x14ac:dyDescent="0.45">
      <c r="A2874" s="16" t="s">
        <v>8221</v>
      </c>
      <c r="B2874" s="16">
        <v>0</v>
      </c>
    </row>
    <row r="2875" spans="1:2" x14ac:dyDescent="0.45">
      <c r="A2875" s="16" t="s">
        <v>8221</v>
      </c>
      <c r="B2875" s="16">
        <v>8</v>
      </c>
    </row>
    <row r="2876" spans="1:2" x14ac:dyDescent="0.45">
      <c r="A2876" s="16" t="s">
        <v>8221</v>
      </c>
      <c r="B2876" s="16">
        <v>3</v>
      </c>
    </row>
    <row r="2877" spans="1:2" x14ac:dyDescent="0.45">
      <c r="A2877" s="16" t="s">
        <v>8221</v>
      </c>
      <c r="B2877" s="16">
        <v>3</v>
      </c>
    </row>
    <row r="2878" spans="1:2" x14ac:dyDescent="0.45">
      <c r="A2878" s="16" t="s">
        <v>8221</v>
      </c>
      <c r="B2878" s="16">
        <v>0</v>
      </c>
    </row>
    <row r="2879" spans="1:2" x14ac:dyDescent="0.45">
      <c r="A2879" s="16" t="s">
        <v>8221</v>
      </c>
      <c r="B2879" s="16">
        <v>6</v>
      </c>
    </row>
    <row r="2880" spans="1:2" x14ac:dyDescent="0.45">
      <c r="A2880" s="16" t="s">
        <v>8221</v>
      </c>
      <c r="B2880" s="16">
        <v>4</v>
      </c>
    </row>
    <row r="2881" spans="1:2" x14ac:dyDescent="0.45">
      <c r="A2881" s="16" t="s">
        <v>8221</v>
      </c>
      <c r="B2881" s="16">
        <v>1</v>
      </c>
    </row>
    <row r="2882" spans="1:2" x14ac:dyDescent="0.45">
      <c r="A2882" s="16" t="s">
        <v>8221</v>
      </c>
      <c r="B2882" s="16">
        <v>29</v>
      </c>
    </row>
    <row r="2883" spans="1:2" x14ac:dyDescent="0.45">
      <c r="A2883" s="16" t="s">
        <v>8221</v>
      </c>
      <c r="B2883" s="16">
        <v>0</v>
      </c>
    </row>
    <row r="2884" spans="1:2" x14ac:dyDescent="0.45">
      <c r="A2884" s="16" t="s">
        <v>8221</v>
      </c>
      <c r="B2884" s="16">
        <v>4</v>
      </c>
    </row>
    <row r="2885" spans="1:2" x14ac:dyDescent="0.45">
      <c r="A2885" s="16" t="s">
        <v>8221</v>
      </c>
      <c r="B2885" s="16">
        <v>5</v>
      </c>
    </row>
    <row r="2886" spans="1:2" x14ac:dyDescent="0.45">
      <c r="A2886" s="16" t="s">
        <v>8221</v>
      </c>
      <c r="B2886" s="16">
        <v>4</v>
      </c>
    </row>
    <row r="2887" spans="1:2" x14ac:dyDescent="0.45">
      <c r="A2887" s="16" t="s">
        <v>8221</v>
      </c>
      <c r="B2887" s="16">
        <v>5</v>
      </c>
    </row>
    <row r="2888" spans="1:2" x14ac:dyDescent="0.45">
      <c r="A2888" s="16" t="s">
        <v>8221</v>
      </c>
      <c r="B2888" s="16">
        <v>1</v>
      </c>
    </row>
    <row r="2889" spans="1:2" x14ac:dyDescent="0.45">
      <c r="A2889" s="16" t="s">
        <v>8221</v>
      </c>
      <c r="B2889" s="16">
        <v>1</v>
      </c>
    </row>
    <row r="2890" spans="1:2" x14ac:dyDescent="0.45">
      <c r="A2890" s="16" t="s">
        <v>8221</v>
      </c>
      <c r="B2890" s="16">
        <v>0</v>
      </c>
    </row>
    <row r="2891" spans="1:2" x14ac:dyDescent="0.45">
      <c r="A2891" s="16" t="s">
        <v>8221</v>
      </c>
      <c r="B2891" s="16">
        <v>14</v>
      </c>
    </row>
    <row r="2892" spans="1:2" x14ac:dyDescent="0.45">
      <c r="A2892" s="16" t="s">
        <v>8221</v>
      </c>
      <c r="B2892" s="16">
        <v>3</v>
      </c>
    </row>
    <row r="2893" spans="1:2" x14ac:dyDescent="0.45">
      <c r="A2893" s="16" t="s">
        <v>8221</v>
      </c>
      <c r="B2893" s="16">
        <v>10</v>
      </c>
    </row>
    <row r="2894" spans="1:2" x14ac:dyDescent="0.45">
      <c r="A2894" s="16" t="s">
        <v>8221</v>
      </c>
      <c r="B2894" s="16">
        <v>17</v>
      </c>
    </row>
    <row r="2895" spans="1:2" x14ac:dyDescent="0.45">
      <c r="A2895" s="16" t="s">
        <v>8221</v>
      </c>
      <c r="B2895" s="16">
        <v>2</v>
      </c>
    </row>
    <row r="2896" spans="1:2" x14ac:dyDescent="0.45">
      <c r="A2896" s="16" t="s">
        <v>8221</v>
      </c>
      <c r="B2896" s="16">
        <v>0</v>
      </c>
    </row>
    <row r="2897" spans="1:2" x14ac:dyDescent="0.45">
      <c r="A2897" s="16" t="s">
        <v>8221</v>
      </c>
      <c r="B2897" s="16">
        <v>4</v>
      </c>
    </row>
    <row r="2898" spans="1:2" x14ac:dyDescent="0.45">
      <c r="A2898" s="16" t="s">
        <v>8221</v>
      </c>
      <c r="B2898" s="16">
        <v>12</v>
      </c>
    </row>
    <row r="2899" spans="1:2" x14ac:dyDescent="0.45">
      <c r="A2899" s="16" t="s">
        <v>8221</v>
      </c>
      <c r="B2899" s="16">
        <v>3</v>
      </c>
    </row>
    <row r="2900" spans="1:2" x14ac:dyDescent="0.45">
      <c r="A2900" s="16" t="s">
        <v>8221</v>
      </c>
      <c r="B2900" s="16">
        <v>12</v>
      </c>
    </row>
    <row r="2901" spans="1:2" x14ac:dyDescent="0.45">
      <c r="A2901" s="16" t="s">
        <v>8221</v>
      </c>
      <c r="B2901" s="16">
        <v>0</v>
      </c>
    </row>
    <row r="2902" spans="1:2" x14ac:dyDescent="0.45">
      <c r="A2902" s="16" t="s">
        <v>8221</v>
      </c>
      <c r="B2902" s="16">
        <v>7</v>
      </c>
    </row>
    <row r="2903" spans="1:2" x14ac:dyDescent="0.45">
      <c r="A2903" s="16" t="s">
        <v>8221</v>
      </c>
      <c r="B2903" s="16">
        <v>2</v>
      </c>
    </row>
    <row r="2904" spans="1:2" x14ac:dyDescent="0.45">
      <c r="A2904" s="16" t="s">
        <v>8221</v>
      </c>
      <c r="B2904" s="16">
        <v>1</v>
      </c>
    </row>
    <row r="2905" spans="1:2" x14ac:dyDescent="0.45">
      <c r="A2905" s="16" t="s">
        <v>8221</v>
      </c>
      <c r="B2905" s="16">
        <v>4</v>
      </c>
    </row>
    <row r="2906" spans="1:2" x14ac:dyDescent="0.45">
      <c r="A2906" s="16" t="s">
        <v>8221</v>
      </c>
      <c r="B2906" s="16">
        <v>4</v>
      </c>
    </row>
    <row r="2907" spans="1:2" x14ac:dyDescent="0.45">
      <c r="A2907" s="16" t="s">
        <v>8221</v>
      </c>
      <c r="B2907" s="16">
        <v>17</v>
      </c>
    </row>
    <row r="2908" spans="1:2" x14ac:dyDescent="0.45">
      <c r="A2908" s="16" t="s">
        <v>8221</v>
      </c>
      <c r="B2908" s="16">
        <v>7</v>
      </c>
    </row>
    <row r="2909" spans="1:2" x14ac:dyDescent="0.45">
      <c r="A2909" s="16" t="s">
        <v>8221</v>
      </c>
      <c r="B2909" s="16">
        <v>2</v>
      </c>
    </row>
    <row r="2910" spans="1:2" x14ac:dyDescent="0.45">
      <c r="A2910" s="16" t="s">
        <v>8221</v>
      </c>
      <c r="B2910" s="16">
        <v>5</v>
      </c>
    </row>
    <row r="2911" spans="1:2" x14ac:dyDescent="0.45">
      <c r="A2911" s="16" t="s">
        <v>8221</v>
      </c>
      <c r="B2911" s="16">
        <v>1</v>
      </c>
    </row>
    <row r="2912" spans="1:2" x14ac:dyDescent="0.45">
      <c r="A2912" s="16" t="s">
        <v>8221</v>
      </c>
      <c r="B2912" s="16">
        <v>1</v>
      </c>
    </row>
    <row r="2913" spans="1:2" x14ac:dyDescent="0.45">
      <c r="A2913" s="16" t="s">
        <v>8221</v>
      </c>
      <c r="B2913" s="16">
        <v>14</v>
      </c>
    </row>
    <row r="2914" spans="1:2" x14ac:dyDescent="0.45">
      <c r="A2914" s="16" t="s">
        <v>8221</v>
      </c>
      <c r="B2914" s="16">
        <v>26</v>
      </c>
    </row>
    <row r="2915" spans="1:2" x14ac:dyDescent="0.45">
      <c r="A2915" s="16" t="s">
        <v>8221</v>
      </c>
      <c r="B2915" s="16">
        <v>2</v>
      </c>
    </row>
    <row r="2916" spans="1:2" x14ac:dyDescent="0.45">
      <c r="A2916" s="16" t="s">
        <v>8221</v>
      </c>
      <c r="B2916" s="16">
        <v>1</v>
      </c>
    </row>
    <row r="2917" spans="1:2" x14ac:dyDescent="0.45">
      <c r="A2917" s="16" t="s">
        <v>8221</v>
      </c>
      <c r="B2917" s="16">
        <v>3</v>
      </c>
    </row>
    <row r="2918" spans="1:2" x14ac:dyDescent="0.45">
      <c r="A2918" s="16" t="s">
        <v>8221</v>
      </c>
      <c r="B2918" s="16">
        <v>7</v>
      </c>
    </row>
    <row r="2919" spans="1:2" x14ac:dyDescent="0.45">
      <c r="A2919" s="16" t="s">
        <v>8221</v>
      </c>
      <c r="B2919" s="16">
        <v>9</v>
      </c>
    </row>
    <row r="2920" spans="1:2" x14ac:dyDescent="0.45">
      <c r="A2920" s="16" t="s">
        <v>8221</v>
      </c>
      <c r="B2920" s="16">
        <v>20</v>
      </c>
    </row>
    <row r="2921" spans="1:2" x14ac:dyDescent="0.45">
      <c r="A2921" s="16" t="s">
        <v>8221</v>
      </c>
      <c r="B2921" s="16">
        <v>6</v>
      </c>
    </row>
    <row r="2922" spans="1:2" x14ac:dyDescent="0.45">
      <c r="A2922" s="16" t="s">
        <v>8221</v>
      </c>
      <c r="B2922" s="16">
        <v>13</v>
      </c>
    </row>
    <row r="2923" spans="1:2" x14ac:dyDescent="0.45">
      <c r="A2923" s="16" t="s">
        <v>8219</v>
      </c>
      <c r="B2923" s="16">
        <v>3</v>
      </c>
    </row>
    <row r="2924" spans="1:2" x14ac:dyDescent="0.45">
      <c r="A2924" s="16" t="s">
        <v>8219</v>
      </c>
      <c r="B2924" s="16">
        <v>6</v>
      </c>
    </row>
    <row r="2925" spans="1:2" x14ac:dyDescent="0.45">
      <c r="A2925" s="16" t="s">
        <v>8219</v>
      </c>
      <c r="B2925" s="16">
        <v>10</v>
      </c>
    </row>
    <row r="2926" spans="1:2" x14ac:dyDescent="0.45">
      <c r="A2926" s="16" t="s">
        <v>8219</v>
      </c>
      <c r="B2926" s="16">
        <v>147</v>
      </c>
    </row>
    <row r="2927" spans="1:2" x14ac:dyDescent="0.45">
      <c r="A2927" s="16" t="s">
        <v>8219</v>
      </c>
      <c r="B2927" s="16">
        <v>199</v>
      </c>
    </row>
    <row r="2928" spans="1:2" x14ac:dyDescent="0.45">
      <c r="A2928" s="16" t="s">
        <v>8219</v>
      </c>
      <c r="B2928" s="16">
        <v>50</v>
      </c>
    </row>
    <row r="2929" spans="1:2" x14ac:dyDescent="0.45">
      <c r="A2929" s="16" t="s">
        <v>8219</v>
      </c>
      <c r="B2929" s="16">
        <v>21</v>
      </c>
    </row>
    <row r="2930" spans="1:2" x14ac:dyDescent="0.45">
      <c r="A2930" s="16" t="s">
        <v>8219</v>
      </c>
      <c r="B2930" s="16">
        <v>24</v>
      </c>
    </row>
    <row r="2931" spans="1:2" x14ac:dyDescent="0.45">
      <c r="A2931" s="16" t="s">
        <v>8219</v>
      </c>
      <c r="B2931" s="16">
        <v>32</v>
      </c>
    </row>
    <row r="2932" spans="1:2" x14ac:dyDescent="0.45">
      <c r="A2932" s="16" t="s">
        <v>8219</v>
      </c>
      <c r="B2932" s="16">
        <v>62</v>
      </c>
    </row>
    <row r="2933" spans="1:2" x14ac:dyDescent="0.45">
      <c r="A2933" s="16" t="s">
        <v>8219</v>
      </c>
      <c r="B2933" s="16">
        <v>9</v>
      </c>
    </row>
    <row r="2934" spans="1:2" x14ac:dyDescent="0.45">
      <c r="A2934" s="16" t="s">
        <v>8219</v>
      </c>
      <c r="B2934" s="16">
        <v>38</v>
      </c>
    </row>
    <row r="2935" spans="1:2" x14ac:dyDescent="0.45">
      <c r="A2935" s="16" t="s">
        <v>8219</v>
      </c>
      <c r="B2935" s="16">
        <v>54</v>
      </c>
    </row>
    <row r="2936" spans="1:2" x14ac:dyDescent="0.45">
      <c r="A2936" s="16" t="s">
        <v>8219</v>
      </c>
      <c r="B2936" s="16">
        <v>37</v>
      </c>
    </row>
    <row r="2937" spans="1:2" x14ac:dyDescent="0.45">
      <c r="A2937" s="16" t="s">
        <v>8219</v>
      </c>
      <c r="B2937" s="16">
        <v>39</v>
      </c>
    </row>
    <row r="2938" spans="1:2" x14ac:dyDescent="0.45">
      <c r="A2938" s="16" t="s">
        <v>8219</v>
      </c>
      <c r="B2938" s="16">
        <v>34</v>
      </c>
    </row>
    <row r="2939" spans="1:2" x14ac:dyDescent="0.45">
      <c r="A2939" s="16" t="s">
        <v>8219</v>
      </c>
      <c r="B2939" s="16">
        <v>55</v>
      </c>
    </row>
    <row r="2940" spans="1:2" x14ac:dyDescent="0.45">
      <c r="A2940" s="16" t="s">
        <v>8219</v>
      </c>
      <c r="B2940" s="16">
        <v>32</v>
      </c>
    </row>
    <row r="2941" spans="1:2" x14ac:dyDescent="0.45">
      <c r="A2941" s="16" t="s">
        <v>8219</v>
      </c>
      <c r="B2941" s="16">
        <v>25</v>
      </c>
    </row>
    <row r="2942" spans="1:2" x14ac:dyDescent="0.45">
      <c r="A2942" s="16" t="s">
        <v>8219</v>
      </c>
      <c r="B2942" s="16">
        <v>33</v>
      </c>
    </row>
    <row r="2943" spans="1:2" x14ac:dyDescent="0.45">
      <c r="A2943" s="16" t="s">
        <v>8221</v>
      </c>
      <c r="B2943" s="16">
        <v>1</v>
      </c>
    </row>
    <row r="2944" spans="1:2" x14ac:dyDescent="0.45">
      <c r="A2944" s="16" t="s">
        <v>8221</v>
      </c>
      <c r="B2944" s="16">
        <v>202</v>
      </c>
    </row>
    <row r="2945" spans="1:2" x14ac:dyDescent="0.45">
      <c r="A2945" s="16" t="s">
        <v>8221</v>
      </c>
      <c r="B2945" s="16">
        <v>0</v>
      </c>
    </row>
    <row r="2946" spans="1:2" x14ac:dyDescent="0.45">
      <c r="A2946" s="16" t="s">
        <v>8221</v>
      </c>
      <c r="B2946" s="16">
        <v>1</v>
      </c>
    </row>
    <row r="2947" spans="1:2" x14ac:dyDescent="0.45">
      <c r="A2947" s="16" t="s">
        <v>8221</v>
      </c>
      <c r="B2947" s="16">
        <v>0</v>
      </c>
    </row>
    <row r="2948" spans="1:2" x14ac:dyDescent="0.45">
      <c r="A2948" s="16" t="s">
        <v>8221</v>
      </c>
      <c r="B2948" s="16">
        <v>2</v>
      </c>
    </row>
    <row r="2949" spans="1:2" x14ac:dyDescent="0.45">
      <c r="A2949" s="16" t="s">
        <v>8221</v>
      </c>
      <c r="B2949" s="16">
        <v>13</v>
      </c>
    </row>
    <row r="2950" spans="1:2" x14ac:dyDescent="0.45">
      <c r="A2950" s="16" t="s">
        <v>8221</v>
      </c>
      <c r="B2950" s="16">
        <v>9</v>
      </c>
    </row>
    <row r="2951" spans="1:2" x14ac:dyDescent="0.45">
      <c r="A2951" s="16" t="s">
        <v>8221</v>
      </c>
      <c r="B2951" s="16">
        <v>2</v>
      </c>
    </row>
    <row r="2952" spans="1:2" x14ac:dyDescent="0.45">
      <c r="A2952" s="16" t="s">
        <v>8221</v>
      </c>
      <c r="B2952" s="16">
        <v>0</v>
      </c>
    </row>
    <row r="2953" spans="1:2" x14ac:dyDescent="0.45">
      <c r="A2953" s="16" t="s">
        <v>8220</v>
      </c>
      <c r="B2953" s="16">
        <v>58</v>
      </c>
    </row>
    <row r="2954" spans="1:2" x14ac:dyDescent="0.45">
      <c r="A2954" s="16" t="s">
        <v>8220</v>
      </c>
      <c r="B2954" s="16">
        <v>8</v>
      </c>
    </row>
    <row r="2955" spans="1:2" x14ac:dyDescent="0.45">
      <c r="A2955" s="16" t="s">
        <v>8220</v>
      </c>
      <c r="B2955" s="16">
        <v>3</v>
      </c>
    </row>
    <row r="2956" spans="1:2" x14ac:dyDescent="0.45">
      <c r="A2956" s="16" t="s">
        <v>8220</v>
      </c>
      <c r="B2956" s="16">
        <v>0</v>
      </c>
    </row>
    <row r="2957" spans="1:2" x14ac:dyDescent="0.45">
      <c r="A2957" s="16" t="s">
        <v>8220</v>
      </c>
      <c r="B2957" s="16">
        <v>11</v>
      </c>
    </row>
    <row r="2958" spans="1:2" x14ac:dyDescent="0.45">
      <c r="A2958" s="16" t="s">
        <v>8220</v>
      </c>
      <c r="B2958" s="16">
        <v>20</v>
      </c>
    </row>
    <row r="2959" spans="1:2" x14ac:dyDescent="0.45">
      <c r="A2959" s="16" t="s">
        <v>8220</v>
      </c>
      <c r="B2959" s="16">
        <v>3</v>
      </c>
    </row>
    <row r="2960" spans="1:2" x14ac:dyDescent="0.45">
      <c r="A2960" s="16" t="s">
        <v>8220</v>
      </c>
      <c r="B2960" s="16">
        <v>0</v>
      </c>
    </row>
    <row r="2961" spans="1:2" x14ac:dyDescent="0.45">
      <c r="A2961" s="16" t="s">
        <v>8220</v>
      </c>
      <c r="B2961" s="16">
        <v>0</v>
      </c>
    </row>
    <row r="2962" spans="1:2" x14ac:dyDescent="0.45">
      <c r="A2962" s="16" t="s">
        <v>8220</v>
      </c>
      <c r="B2962" s="16">
        <v>0</v>
      </c>
    </row>
    <row r="2963" spans="1:2" x14ac:dyDescent="0.45">
      <c r="A2963" s="16" t="s">
        <v>8219</v>
      </c>
      <c r="B2963" s="16">
        <v>108</v>
      </c>
    </row>
    <row r="2964" spans="1:2" x14ac:dyDescent="0.45">
      <c r="A2964" s="16" t="s">
        <v>8219</v>
      </c>
      <c r="B2964" s="16">
        <v>20</v>
      </c>
    </row>
    <row r="2965" spans="1:2" x14ac:dyDescent="0.45">
      <c r="A2965" s="16" t="s">
        <v>8219</v>
      </c>
      <c r="B2965" s="16">
        <v>98</v>
      </c>
    </row>
    <row r="2966" spans="1:2" x14ac:dyDescent="0.45">
      <c r="A2966" s="16" t="s">
        <v>8219</v>
      </c>
      <c r="B2966" s="16">
        <v>196</v>
      </c>
    </row>
    <row r="2967" spans="1:2" x14ac:dyDescent="0.45">
      <c r="A2967" s="16" t="s">
        <v>8219</v>
      </c>
      <c r="B2967" s="16">
        <v>39</v>
      </c>
    </row>
    <row r="2968" spans="1:2" x14ac:dyDescent="0.45">
      <c r="A2968" s="16" t="s">
        <v>8219</v>
      </c>
      <c r="B2968" s="16">
        <v>128</v>
      </c>
    </row>
    <row r="2969" spans="1:2" x14ac:dyDescent="0.45">
      <c r="A2969" s="16" t="s">
        <v>8219</v>
      </c>
      <c r="B2969" s="16">
        <v>71</v>
      </c>
    </row>
    <row r="2970" spans="1:2" x14ac:dyDescent="0.45">
      <c r="A2970" s="16" t="s">
        <v>8219</v>
      </c>
      <c r="B2970" s="16">
        <v>47</v>
      </c>
    </row>
    <row r="2971" spans="1:2" x14ac:dyDescent="0.45">
      <c r="A2971" s="16" t="s">
        <v>8219</v>
      </c>
      <c r="B2971" s="16">
        <v>17</v>
      </c>
    </row>
    <row r="2972" spans="1:2" x14ac:dyDescent="0.45">
      <c r="A2972" s="16" t="s">
        <v>8219</v>
      </c>
      <c r="B2972" s="16">
        <v>91</v>
      </c>
    </row>
    <row r="2973" spans="1:2" x14ac:dyDescent="0.45">
      <c r="A2973" s="16" t="s">
        <v>8219</v>
      </c>
      <c r="B2973" s="16">
        <v>43</v>
      </c>
    </row>
    <row r="2974" spans="1:2" x14ac:dyDescent="0.45">
      <c r="A2974" s="16" t="s">
        <v>8219</v>
      </c>
      <c r="B2974" s="16">
        <v>17</v>
      </c>
    </row>
    <row r="2975" spans="1:2" x14ac:dyDescent="0.45">
      <c r="A2975" s="16" t="s">
        <v>8219</v>
      </c>
      <c r="B2975" s="16">
        <v>33</v>
      </c>
    </row>
    <row r="2976" spans="1:2" x14ac:dyDescent="0.45">
      <c r="A2976" s="16" t="s">
        <v>8219</v>
      </c>
      <c r="B2976" s="16">
        <v>87</v>
      </c>
    </row>
    <row r="2977" spans="1:2" x14ac:dyDescent="0.45">
      <c r="A2977" s="16" t="s">
        <v>8219</v>
      </c>
      <c r="B2977" s="16">
        <v>113</v>
      </c>
    </row>
    <row r="2978" spans="1:2" x14ac:dyDescent="0.45">
      <c r="A2978" s="16" t="s">
        <v>8219</v>
      </c>
      <c r="B2978" s="16">
        <v>14</v>
      </c>
    </row>
    <row r="2979" spans="1:2" x14ac:dyDescent="0.45">
      <c r="A2979" s="16" t="s">
        <v>8219</v>
      </c>
      <c r="B2979" s="16">
        <v>30</v>
      </c>
    </row>
    <row r="2980" spans="1:2" x14ac:dyDescent="0.45">
      <c r="A2980" s="16" t="s">
        <v>8219</v>
      </c>
      <c r="B2980" s="16">
        <v>16</v>
      </c>
    </row>
    <row r="2981" spans="1:2" x14ac:dyDescent="0.45">
      <c r="A2981" s="16" t="s">
        <v>8219</v>
      </c>
      <c r="B2981" s="16">
        <v>46</v>
      </c>
    </row>
    <row r="2982" spans="1:2" x14ac:dyDescent="0.45">
      <c r="A2982" s="16" t="s">
        <v>8219</v>
      </c>
      <c r="B2982" s="16">
        <v>24</v>
      </c>
    </row>
    <row r="2983" spans="1:2" x14ac:dyDescent="0.45">
      <c r="A2983" s="16" t="s">
        <v>8219</v>
      </c>
      <c r="B2983" s="16">
        <v>97</v>
      </c>
    </row>
    <row r="2984" spans="1:2" x14ac:dyDescent="0.45">
      <c r="A2984" s="16" t="s">
        <v>8219</v>
      </c>
      <c r="B2984" s="16">
        <v>59</v>
      </c>
    </row>
    <row r="2985" spans="1:2" x14ac:dyDescent="0.45">
      <c r="A2985" s="16" t="s">
        <v>8219</v>
      </c>
      <c r="B2985" s="16">
        <v>1095</v>
      </c>
    </row>
    <row r="2986" spans="1:2" x14ac:dyDescent="0.45">
      <c r="A2986" s="16" t="s">
        <v>8219</v>
      </c>
      <c r="B2986" s="16">
        <v>218</v>
      </c>
    </row>
    <row r="2987" spans="1:2" x14ac:dyDescent="0.45">
      <c r="A2987" s="16" t="s">
        <v>8219</v>
      </c>
      <c r="B2987" s="16">
        <v>111</v>
      </c>
    </row>
    <row r="2988" spans="1:2" x14ac:dyDescent="0.45">
      <c r="A2988" s="16" t="s">
        <v>8219</v>
      </c>
      <c r="B2988" s="16">
        <v>56</v>
      </c>
    </row>
    <row r="2989" spans="1:2" x14ac:dyDescent="0.45">
      <c r="A2989" s="16" t="s">
        <v>8219</v>
      </c>
      <c r="B2989" s="16">
        <v>265</v>
      </c>
    </row>
    <row r="2990" spans="1:2" x14ac:dyDescent="0.45">
      <c r="A2990" s="16" t="s">
        <v>8219</v>
      </c>
      <c r="B2990" s="16">
        <v>28</v>
      </c>
    </row>
    <row r="2991" spans="1:2" x14ac:dyDescent="0.45">
      <c r="A2991" s="16" t="s">
        <v>8219</v>
      </c>
      <c r="B2991" s="16">
        <v>364</v>
      </c>
    </row>
    <row r="2992" spans="1:2" x14ac:dyDescent="0.45">
      <c r="A2992" s="16" t="s">
        <v>8219</v>
      </c>
      <c r="B2992" s="16">
        <v>27</v>
      </c>
    </row>
    <row r="2993" spans="1:2" x14ac:dyDescent="0.45">
      <c r="A2993" s="16" t="s">
        <v>8219</v>
      </c>
      <c r="B2993" s="16">
        <v>93</v>
      </c>
    </row>
    <row r="2994" spans="1:2" x14ac:dyDescent="0.45">
      <c r="A2994" s="16" t="s">
        <v>8219</v>
      </c>
      <c r="B2994" s="16">
        <v>64</v>
      </c>
    </row>
    <row r="2995" spans="1:2" x14ac:dyDescent="0.45">
      <c r="A2995" s="16" t="s">
        <v>8219</v>
      </c>
      <c r="B2995" s="16">
        <v>22</v>
      </c>
    </row>
    <row r="2996" spans="1:2" x14ac:dyDescent="0.45">
      <c r="A2996" s="16" t="s">
        <v>8219</v>
      </c>
      <c r="B2996" s="16">
        <v>59</v>
      </c>
    </row>
    <row r="2997" spans="1:2" x14ac:dyDescent="0.45">
      <c r="A2997" s="16" t="s">
        <v>8219</v>
      </c>
      <c r="B2997" s="16">
        <v>249</v>
      </c>
    </row>
    <row r="2998" spans="1:2" x14ac:dyDescent="0.45">
      <c r="A2998" s="16" t="s">
        <v>8219</v>
      </c>
      <c r="B2998" s="16">
        <v>392</v>
      </c>
    </row>
    <row r="2999" spans="1:2" x14ac:dyDescent="0.45">
      <c r="A2999" s="16" t="s">
        <v>8219</v>
      </c>
      <c r="B2999" s="16">
        <v>115</v>
      </c>
    </row>
    <row r="3000" spans="1:2" x14ac:dyDescent="0.45">
      <c r="A3000" s="16" t="s">
        <v>8219</v>
      </c>
      <c r="B3000" s="16">
        <v>433</v>
      </c>
    </row>
    <row r="3001" spans="1:2" x14ac:dyDescent="0.45">
      <c r="A3001" s="16" t="s">
        <v>8219</v>
      </c>
      <c r="B3001" s="16">
        <v>20</v>
      </c>
    </row>
    <row r="3002" spans="1:2" x14ac:dyDescent="0.45">
      <c r="A3002" s="16" t="s">
        <v>8219</v>
      </c>
      <c r="B3002" s="16">
        <v>8</v>
      </c>
    </row>
    <row r="3003" spans="1:2" x14ac:dyDescent="0.45">
      <c r="A3003" s="16" t="s">
        <v>8219</v>
      </c>
      <c r="B3003" s="16">
        <v>175</v>
      </c>
    </row>
    <row r="3004" spans="1:2" x14ac:dyDescent="0.45">
      <c r="A3004" s="16" t="s">
        <v>8219</v>
      </c>
      <c r="B3004" s="16">
        <v>104</v>
      </c>
    </row>
    <row r="3005" spans="1:2" x14ac:dyDescent="0.45">
      <c r="A3005" s="16" t="s">
        <v>8219</v>
      </c>
      <c r="B3005" s="16">
        <v>17</v>
      </c>
    </row>
    <row r="3006" spans="1:2" x14ac:dyDescent="0.45">
      <c r="A3006" s="16" t="s">
        <v>8219</v>
      </c>
      <c r="B3006" s="16">
        <v>277</v>
      </c>
    </row>
    <row r="3007" spans="1:2" x14ac:dyDescent="0.45">
      <c r="A3007" s="16" t="s">
        <v>8219</v>
      </c>
      <c r="B3007" s="16">
        <v>118</v>
      </c>
    </row>
    <row r="3008" spans="1:2" x14ac:dyDescent="0.45">
      <c r="A3008" s="16" t="s">
        <v>8219</v>
      </c>
      <c r="B3008" s="16">
        <v>97</v>
      </c>
    </row>
    <row r="3009" spans="1:2" x14ac:dyDescent="0.45">
      <c r="A3009" s="16" t="s">
        <v>8219</v>
      </c>
      <c r="B3009" s="16">
        <v>20</v>
      </c>
    </row>
    <row r="3010" spans="1:2" x14ac:dyDescent="0.45">
      <c r="A3010" s="16" t="s">
        <v>8219</v>
      </c>
      <c r="B3010" s="16">
        <v>26</v>
      </c>
    </row>
    <row r="3011" spans="1:2" x14ac:dyDescent="0.45">
      <c r="A3011" s="16" t="s">
        <v>8219</v>
      </c>
      <c r="B3011" s="16">
        <v>128</v>
      </c>
    </row>
    <row r="3012" spans="1:2" x14ac:dyDescent="0.45">
      <c r="A3012" s="16" t="s">
        <v>8219</v>
      </c>
      <c r="B3012" s="16">
        <v>15</v>
      </c>
    </row>
    <row r="3013" spans="1:2" x14ac:dyDescent="0.45">
      <c r="A3013" s="16" t="s">
        <v>8219</v>
      </c>
      <c r="B3013" s="16">
        <v>25</v>
      </c>
    </row>
    <row r="3014" spans="1:2" x14ac:dyDescent="0.45">
      <c r="A3014" s="16" t="s">
        <v>8219</v>
      </c>
      <c r="B3014" s="16">
        <v>55</v>
      </c>
    </row>
    <row r="3015" spans="1:2" x14ac:dyDescent="0.45">
      <c r="A3015" s="16" t="s">
        <v>8219</v>
      </c>
      <c r="B3015" s="16">
        <v>107</v>
      </c>
    </row>
    <row r="3016" spans="1:2" x14ac:dyDescent="0.45">
      <c r="A3016" s="16" t="s">
        <v>8219</v>
      </c>
      <c r="B3016" s="16">
        <v>557</v>
      </c>
    </row>
    <row r="3017" spans="1:2" x14ac:dyDescent="0.45">
      <c r="A3017" s="16" t="s">
        <v>8219</v>
      </c>
      <c r="B3017" s="16">
        <v>40</v>
      </c>
    </row>
    <row r="3018" spans="1:2" x14ac:dyDescent="0.45">
      <c r="A3018" s="16" t="s">
        <v>8219</v>
      </c>
      <c r="B3018" s="16">
        <v>36</v>
      </c>
    </row>
    <row r="3019" spans="1:2" x14ac:dyDescent="0.45">
      <c r="A3019" s="16" t="s">
        <v>8219</v>
      </c>
      <c r="B3019" s="16">
        <v>159</v>
      </c>
    </row>
    <row r="3020" spans="1:2" x14ac:dyDescent="0.45">
      <c r="A3020" s="16" t="s">
        <v>8219</v>
      </c>
      <c r="B3020" s="16">
        <v>41</v>
      </c>
    </row>
    <row r="3021" spans="1:2" x14ac:dyDescent="0.45">
      <c r="A3021" s="16" t="s">
        <v>8219</v>
      </c>
      <c r="B3021" s="16">
        <v>226</v>
      </c>
    </row>
    <row r="3022" spans="1:2" x14ac:dyDescent="0.45">
      <c r="A3022" s="16" t="s">
        <v>8219</v>
      </c>
      <c r="B3022" s="16">
        <v>30</v>
      </c>
    </row>
    <row r="3023" spans="1:2" x14ac:dyDescent="0.45">
      <c r="A3023" s="16" t="s">
        <v>8219</v>
      </c>
      <c r="B3023" s="16">
        <v>103</v>
      </c>
    </row>
    <row r="3024" spans="1:2" x14ac:dyDescent="0.45">
      <c r="A3024" s="16" t="s">
        <v>8219</v>
      </c>
      <c r="B3024" s="16">
        <v>62</v>
      </c>
    </row>
    <row r="3025" spans="1:2" x14ac:dyDescent="0.45">
      <c r="A3025" s="16" t="s">
        <v>8219</v>
      </c>
      <c r="B3025" s="16">
        <v>6</v>
      </c>
    </row>
    <row r="3026" spans="1:2" x14ac:dyDescent="0.45">
      <c r="A3026" s="16" t="s">
        <v>8219</v>
      </c>
      <c r="B3026" s="16">
        <v>182</v>
      </c>
    </row>
    <row r="3027" spans="1:2" x14ac:dyDescent="0.45">
      <c r="A3027" s="16" t="s">
        <v>8219</v>
      </c>
      <c r="B3027" s="16">
        <v>145</v>
      </c>
    </row>
    <row r="3028" spans="1:2" x14ac:dyDescent="0.45">
      <c r="A3028" s="16" t="s">
        <v>8219</v>
      </c>
      <c r="B3028" s="16">
        <v>25</v>
      </c>
    </row>
    <row r="3029" spans="1:2" x14ac:dyDescent="0.45">
      <c r="A3029" s="16" t="s">
        <v>8219</v>
      </c>
      <c r="B3029" s="16">
        <v>320</v>
      </c>
    </row>
    <row r="3030" spans="1:2" x14ac:dyDescent="0.45">
      <c r="A3030" s="16" t="s">
        <v>8219</v>
      </c>
      <c r="B3030" s="16">
        <v>99</v>
      </c>
    </row>
    <row r="3031" spans="1:2" x14ac:dyDescent="0.45">
      <c r="A3031" s="16" t="s">
        <v>8219</v>
      </c>
      <c r="B3031" s="16">
        <v>348</v>
      </c>
    </row>
    <row r="3032" spans="1:2" x14ac:dyDescent="0.45">
      <c r="A3032" s="16" t="s">
        <v>8219</v>
      </c>
      <c r="B3032" s="16">
        <v>41</v>
      </c>
    </row>
    <row r="3033" spans="1:2" x14ac:dyDescent="0.45">
      <c r="A3033" s="16" t="s">
        <v>8219</v>
      </c>
      <c r="B3033" s="16">
        <v>29</v>
      </c>
    </row>
    <row r="3034" spans="1:2" x14ac:dyDescent="0.45">
      <c r="A3034" s="16" t="s">
        <v>8219</v>
      </c>
      <c r="B3034" s="16">
        <v>25</v>
      </c>
    </row>
    <row r="3035" spans="1:2" x14ac:dyDescent="0.45">
      <c r="A3035" s="16" t="s">
        <v>8219</v>
      </c>
      <c r="B3035" s="16">
        <v>23</v>
      </c>
    </row>
    <row r="3036" spans="1:2" x14ac:dyDescent="0.45">
      <c r="A3036" s="16" t="s">
        <v>8219</v>
      </c>
      <c r="B3036" s="16">
        <v>1260</v>
      </c>
    </row>
    <row r="3037" spans="1:2" x14ac:dyDescent="0.45">
      <c r="A3037" s="16" t="s">
        <v>8219</v>
      </c>
      <c r="B3037" s="16">
        <v>307</v>
      </c>
    </row>
    <row r="3038" spans="1:2" x14ac:dyDescent="0.45">
      <c r="A3038" s="16" t="s">
        <v>8219</v>
      </c>
      <c r="B3038" s="16">
        <v>329</v>
      </c>
    </row>
    <row r="3039" spans="1:2" x14ac:dyDescent="0.45">
      <c r="A3039" s="16" t="s">
        <v>8219</v>
      </c>
      <c r="B3039" s="16">
        <v>32</v>
      </c>
    </row>
    <row r="3040" spans="1:2" x14ac:dyDescent="0.45">
      <c r="A3040" s="16" t="s">
        <v>8219</v>
      </c>
      <c r="B3040" s="16">
        <v>27</v>
      </c>
    </row>
    <row r="3041" spans="1:2" x14ac:dyDescent="0.45">
      <c r="A3041" s="16" t="s">
        <v>8219</v>
      </c>
      <c r="B3041" s="16">
        <v>236</v>
      </c>
    </row>
    <row r="3042" spans="1:2" x14ac:dyDescent="0.45">
      <c r="A3042" s="16" t="s">
        <v>8219</v>
      </c>
      <c r="B3042" s="16">
        <v>42</v>
      </c>
    </row>
    <row r="3043" spans="1:2" x14ac:dyDescent="0.45">
      <c r="A3043" s="16" t="s">
        <v>8219</v>
      </c>
      <c r="B3043" s="16">
        <v>95</v>
      </c>
    </row>
    <row r="3044" spans="1:2" x14ac:dyDescent="0.45">
      <c r="A3044" s="16" t="s">
        <v>8219</v>
      </c>
      <c r="B3044" s="16">
        <v>37</v>
      </c>
    </row>
    <row r="3045" spans="1:2" x14ac:dyDescent="0.45">
      <c r="A3045" s="16" t="s">
        <v>8219</v>
      </c>
      <c r="B3045" s="16">
        <v>128</v>
      </c>
    </row>
    <row r="3046" spans="1:2" x14ac:dyDescent="0.45">
      <c r="A3046" s="16" t="s">
        <v>8219</v>
      </c>
      <c r="B3046" s="16">
        <v>156</v>
      </c>
    </row>
    <row r="3047" spans="1:2" x14ac:dyDescent="0.45">
      <c r="A3047" s="16" t="s">
        <v>8219</v>
      </c>
      <c r="B3047" s="16">
        <v>64</v>
      </c>
    </row>
    <row r="3048" spans="1:2" x14ac:dyDescent="0.45">
      <c r="A3048" s="16" t="s">
        <v>8219</v>
      </c>
      <c r="B3048" s="16">
        <v>58</v>
      </c>
    </row>
    <row r="3049" spans="1:2" x14ac:dyDescent="0.45">
      <c r="A3049" s="16" t="s">
        <v>8219</v>
      </c>
      <c r="B3049" s="16">
        <v>20</v>
      </c>
    </row>
    <row r="3050" spans="1:2" x14ac:dyDescent="0.45">
      <c r="A3050" s="16" t="s">
        <v>8219</v>
      </c>
      <c r="B3050" s="16">
        <v>47</v>
      </c>
    </row>
    <row r="3051" spans="1:2" x14ac:dyDescent="0.45">
      <c r="A3051" s="16" t="s">
        <v>8219</v>
      </c>
      <c r="B3051" s="16">
        <v>54</v>
      </c>
    </row>
    <row r="3052" spans="1:2" x14ac:dyDescent="0.45">
      <c r="A3052" s="16" t="s">
        <v>8219</v>
      </c>
      <c r="B3052" s="16">
        <v>9</v>
      </c>
    </row>
    <row r="3053" spans="1:2" x14ac:dyDescent="0.45">
      <c r="A3053" s="16" t="s">
        <v>8221</v>
      </c>
      <c r="B3053" s="16">
        <v>35</v>
      </c>
    </row>
    <row r="3054" spans="1:2" x14ac:dyDescent="0.45">
      <c r="A3054" s="16" t="s">
        <v>8221</v>
      </c>
      <c r="B3054" s="16">
        <v>2</v>
      </c>
    </row>
    <row r="3055" spans="1:2" x14ac:dyDescent="0.45">
      <c r="A3055" s="16" t="s">
        <v>8221</v>
      </c>
      <c r="B3055" s="16">
        <v>3</v>
      </c>
    </row>
    <row r="3056" spans="1:2" x14ac:dyDescent="0.45">
      <c r="A3056" s="16" t="s">
        <v>8221</v>
      </c>
      <c r="B3056" s="16">
        <v>0</v>
      </c>
    </row>
    <row r="3057" spans="1:2" x14ac:dyDescent="0.45">
      <c r="A3057" s="16" t="s">
        <v>8221</v>
      </c>
      <c r="B3057" s="16">
        <v>1</v>
      </c>
    </row>
    <row r="3058" spans="1:2" x14ac:dyDescent="0.45">
      <c r="A3058" s="16" t="s">
        <v>8221</v>
      </c>
      <c r="B3058" s="16">
        <v>0</v>
      </c>
    </row>
    <row r="3059" spans="1:2" x14ac:dyDescent="0.45">
      <c r="A3059" s="16" t="s">
        <v>8221</v>
      </c>
      <c r="B3059" s="16">
        <v>0</v>
      </c>
    </row>
    <row r="3060" spans="1:2" x14ac:dyDescent="0.45">
      <c r="A3060" s="16" t="s">
        <v>8221</v>
      </c>
      <c r="B3060" s="16">
        <v>3</v>
      </c>
    </row>
    <row r="3061" spans="1:2" x14ac:dyDescent="0.45">
      <c r="A3061" s="16" t="s">
        <v>8221</v>
      </c>
      <c r="B3061" s="16">
        <v>11</v>
      </c>
    </row>
    <row r="3062" spans="1:2" x14ac:dyDescent="0.45">
      <c r="A3062" s="16" t="s">
        <v>8221</v>
      </c>
      <c r="B3062" s="16">
        <v>6</v>
      </c>
    </row>
    <row r="3063" spans="1:2" x14ac:dyDescent="0.45">
      <c r="A3063" s="16" t="s">
        <v>8221</v>
      </c>
      <c r="B3063" s="16">
        <v>0</v>
      </c>
    </row>
    <row r="3064" spans="1:2" x14ac:dyDescent="0.45">
      <c r="A3064" s="16" t="s">
        <v>8221</v>
      </c>
      <c r="B3064" s="16">
        <v>67</v>
      </c>
    </row>
    <row r="3065" spans="1:2" x14ac:dyDescent="0.45">
      <c r="A3065" s="16" t="s">
        <v>8221</v>
      </c>
      <c r="B3065" s="16">
        <v>23</v>
      </c>
    </row>
    <row r="3066" spans="1:2" x14ac:dyDescent="0.45">
      <c r="A3066" s="16" t="s">
        <v>8221</v>
      </c>
      <c r="B3066" s="16">
        <v>72</v>
      </c>
    </row>
    <row r="3067" spans="1:2" x14ac:dyDescent="0.45">
      <c r="A3067" s="16" t="s">
        <v>8221</v>
      </c>
      <c r="B3067" s="16">
        <v>2</v>
      </c>
    </row>
    <row r="3068" spans="1:2" x14ac:dyDescent="0.45">
      <c r="A3068" s="16" t="s">
        <v>8221</v>
      </c>
      <c r="B3068" s="16">
        <v>15</v>
      </c>
    </row>
    <row r="3069" spans="1:2" x14ac:dyDescent="0.45">
      <c r="A3069" s="16" t="s">
        <v>8221</v>
      </c>
      <c r="B3069" s="16">
        <v>1</v>
      </c>
    </row>
    <row r="3070" spans="1:2" x14ac:dyDescent="0.45">
      <c r="A3070" s="16" t="s">
        <v>8221</v>
      </c>
      <c r="B3070" s="16">
        <v>2</v>
      </c>
    </row>
    <row r="3071" spans="1:2" x14ac:dyDescent="0.45">
      <c r="A3071" s="16" t="s">
        <v>8221</v>
      </c>
      <c r="B3071" s="16">
        <v>7</v>
      </c>
    </row>
    <row r="3072" spans="1:2" x14ac:dyDescent="0.45">
      <c r="A3072" s="16" t="s">
        <v>8221</v>
      </c>
      <c r="B3072" s="16">
        <v>16</v>
      </c>
    </row>
    <row r="3073" spans="1:2" x14ac:dyDescent="0.45">
      <c r="A3073" s="16" t="s">
        <v>8221</v>
      </c>
      <c r="B3073" s="16">
        <v>117</v>
      </c>
    </row>
    <row r="3074" spans="1:2" x14ac:dyDescent="0.45">
      <c r="A3074" s="16" t="s">
        <v>8221</v>
      </c>
      <c r="B3074" s="16">
        <v>2</v>
      </c>
    </row>
    <row r="3075" spans="1:2" x14ac:dyDescent="0.45">
      <c r="A3075" s="16" t="s">
        <v>8221</v>
      </c>
      <c r="B3075" s="16">
        <v>7</v>
      </c>
    </row>
    <row r="3076" spans="1:2" x14ac:dyDescent="0.45">
      <c r="A3076" s="16" t="s">
        <v>8221</v>
      </c>
      <c r="B3076" s="16">
        <v>3</v>
      </c>
    </row>
    <row r="3077" spans="1:2" x14ac:dyDescent="0.45">
      <c r="A3077" s="16" t="s">
        <v>8221</v>
      </c>
      <c r="B3077" s="16">
        <v>20</v>
      </c>
    </row>
    <row r="3078" spans="1:2" x14ac:dyDescent="0.45">
      <c r="A3078" s="16" t="s">
        <v>8221</v>
      </c>
      <c r="B3078" s="16">
        <v>50</v>
      </c>
    </row>
    <row r="3079" spans="1:2" x14ac:dyDescent="0.45">
      <c r="A3079" s="16" t="s">
        <v>8221</v>
      </c>
      <c r="B3079" s="16">
        <v>2</v>
      </c>
    </row>
    <row r="3080" spans="1:2" x14ac:dyDescent="0.45">
      <c r="A3080" s="16" t="s">
        <v>8221</v>
      </c>
      <c r="B3080" s="16">
        <v>3</v>
      </c>
    </row>
    <row r="3081" spans="1:2" x14ac:dyDescent="0.45">
      <c r="A3081" s="16" t="s">
        <v>8221</v>
      </c>
      <c r="B3081" s="16">
        <v>27</v>
      </c>
    </row>
    <row r="3082" spans="1:2" x14ac:dyDescent="0.45">
      <c r="A3082" s="16" t="s">
        <v>8221</v>
      </c>
      <c r="B3082" s="16">
        <v>7</v>
      </c>
    </row>
    <row r="3083" spans="1:2" x14ac:dyDescent="0.45">
      <c r="A3083" s="16" t="s">
        <v>8221</v>
      </c>
      <c r="B3083" s="16">
        <v>5</v>
      </c>
    </row>
    <row r="3084" spans="1:2" x14ac:dyDescent="0.45">
      <c r="A3084" s="16" t="s">
        <v>8221</v>
      </c>
      <c r="B3084" s="16">
        <v>0</v>
      </c>
    </row>
    <row r="3085" spans="1:2" x14ac:dyDescent="0.45">
      <c r="A3085" s="16" t="s">
        <v>8221</v>
      </c>
      <c r="B3085" s="16">
        <v>3</v>
      </c>
    </row>
    <row r="3086" spans="1:2" x14ac:dyDescent="0.45">
      <c r="A3086" s="16" t="s">
        <v>8221</v>
      </c>
      <c r="B3086" s="16">
        <v>6</v>
      </c>
    </row>
    <row r="3087" spans="1:2" x14ac:dyDescent="0.45">
      <c r="A3087" s="16" t="s">
        <v>8221</v>
      </c>
      <c r="B3087" s="16">
        <v>9</v>
      </c>
    </row>
    <row r="3088" spans="1:2" x14ac:dyDescent="0.45">
      <c r="A3088" s="16" t="s">
        <v>8221</v>
      </c>
      <c r="B3088" s="16">
        <v>3</v>
      </c>
    </row>
    <row r="3089" spans="1:2" x14ac:dyDescent="0.45">
      <c r="A3089" s="16" t="s">
        <v>8221</v>
      </c>
      <c r="B3089" s="16">
        <v>2</v>
      </c>
    </row>
    <row r="3090" spans="1:2" x14ac:dyDescent="0.45">
      <c r="A3090" s="16" t="s">
        <v>8221</v>
      </c>
      <c r="B3090" s="16">
        <v>3</v>
      </c>
    </row>
    <row r="3091" spans="1:2" x14ac:dyDescent="0.45">
      <c r="A3091" s="16" t="s">
        <v>8221</v>
      </c>
      <c r="B3091" s="16">
        <v>45</v>
      </c>
    </row>
    <row r="3092" spans="1:2" x14ac:dyDescent="0.45">
      <c r="A3092" s="16" t="s">
        <v>8221</v>
      </c>
      <c r="B3092" s="16">
        <v>9</v>
      </c>
    </row>
    <row r="3093" spans="1:2" x14ac:dyDescent="0.45">
      <c r="A3093" s="16" t="s">
        <v>8221</v>
      </c>
      <c r="B3093" s="16">
        <v>9</v>
      </c>
    </row>
    <row r="3094" spans="1:2" x14ac:dyDescent="0.45">
      <c r="A3094" s="16" t="s">
        <v>8221</v>
      </c>
      <c r="B3094" s="16">
        <v>21</v>
      </c>
    </row>
    <row r="3095" spans="1:2" x14ac:dyDescent="0.45">
      <c r="A3095" s="16" t="s">
        <v>8221</v>
      </c>
      <c r="B3095" s="16">
        <v>17</v>
      </c>
    </row>
    <row r="3096" spans="1:2" x14ac:dyDescent="0.45">
      <c r="A3096" s="16" t="s">
        <v>8221</v>
      </c>
      <c r="B3096" s="16">
        <v>1</v>
      </c>
    </row>
    <row r="3097" spans="1:2" x14ac:dyDescent="0.45">
      <c r="A3097" s="16" t="s">
        <v>8221</v>
      </c>
      <c r="B3097" s="16">
        <v>1</v>
      </c>
    </row>
    <row r="3098" spans="1:2" x14ac:dyDescent="0.45">
      <c r="A3098" s="16" t="s">
        <v>8221</v>
      </c>
      <c r="B3098" s="16">
        <v>14</v>
      </c>
    </row>
    <row r="3099" spans="1:2" x14ac:dyDescent="0.45">
      <c r="A3099" s="16" t="s">
        <v>8221</v>
      </c>
      <c r="B3099" s="16">
        <v>42</v>
      </c>
    </row>
    <row r="3100" spans="1:2" x14ac:dyDescent="0.45">
      <c r="A3100" s="16" t="s">
        <v>8221</v>
      </c>
      <c r="B3100" s="16">
        <v>27</v>
      </c>
    </row>
    <row r="3101" spans="1:2" x14ac:dyDescent="0.45">
      <c r="A3101" s="16" t="s">
        <v>8221</v>
      </c>
      <c r="B3101" s="16">
        <v>5</v>
      </c>
    </row>
    <row r="3102" spans="1:2" x14ac:dyDescent="0.45">
      <c r="A3102" s="16" t="s">
        <v>8221</v>
      </c>
      <c r="B3102" s="16">
        <v>13</v>
      </c>
    </row>
    <row r="3103" spans="1:2" x14ac:dyDescent="0.45">
      <c r="A3103" s="16" t="s">
        <v>8221</v>
      </c>
      <c r="B3103" s="16">
        <v>12</v>
      </c>
    </row>
    <row r="3104" spans="1:2" x14ac:dyDescent="0.45">
      <c r="A3104" s="16" t="s">
        <v>8221</v>
      </c>
      <c r="B3104" s="16">
        <v>90</v>
      </c>
    </row>
    <row r="3105" spans="1:2" x14ac:dyDescent="0.45">
      <c r="A3105" s="16" t="s">
        <v>8221</v>
      </c>
      <c r="B3105" s="16">
        <v>2</v>
      </c>
    </row>
    <row r="3106" spans="1:2" x14ac:dyDescent="0.45">
      <c r="A3106" s="16" t="s">
        <v>8221</v>
      </c>
      <c r="B3106" s="16">
        <v>5</v>
      </c>
    </row>
    <row r="3107" spans="1:2" x14ac:dyDescent="0.45">
      <c r="A3107" s="16" t="s">
        <v>8221</v>
      </c>
      <c r="B3107" s="16">
        <v>31</v>
      </c>
    </row>
    <row r="3108" spans="1:2" x14ac:dyDescent="0.45">
      <c r="A3108" s="16" t="s">
        <v>8221</v>
      </c>
      <c r="B3108" s="16">
        <v>4</v>
      </c>
    </row>
    <row r="3109" spans="1:2" x14ac:dyDescent="0.45">
      <c r="A3109" s="16" t="s">
        <v>8221</v>
      </c>
      <c r="B3109" s="16">
        <v>29</v>
      </c>
    </row>
    <row r="3110" spans="1:2" x14ac:dyDescent="0.45">
      <c r="A3110" s="16" t="s">
        <v>8221</v>
      </c>
      <c r="B3110" s="16">
        <v>2</v>
      </c>
    </row>
    <row r="3111" spans="1:2" x14ac:dyDescent="0.45">
      <c r="A3111" s="16" t="s">
        <v>8221</v>
      </c>
      <c r="B3111" s="16">
        <v>114</v>
      </c>
    </row>
    <row r="3112" spans="1:2" x14ac:dyDescent="0.45">
      <c r="A3112" s="16" t="s">
        <v>8221</v>
      </c>
      <c r="B3112" s="16">
        <v>1</v>
      </c>
    </row>
    <row r="3113" spans="1:2" x14ac:dyDescent="0.45">
      <c r="A3113" s="16" t="s">
        <v>8221</v>
      </c>
      <c r="B3113" s="16">
        <v>76</v>
      </c>
    </row>
    <row r="3114" spans="1:2" x14ac:dyDescent="0.45">
      <c r="A3114" s="16" t="s">
        <v>8221</v>
      </c>
      <c r="B3114" s="16">
        <v>9</v>
      </c>
    </row>
    <row r="3115" spans="1:2" x14ac:dyDescent="0.45">
      <c r="A3115" s="16" t="s">
        <v>8221</v>
      </c>
      <c r="B3115" s="16">
        <v>37</v>
      </c>
    </row>
    <row r="3116" spans="1:2" x14ac:dyDescent="0.45">
      <c r="A3116" s="16" t="s">
        <v>8221</v>
      </c>
      <c r="B3116" s="16">
        <v>0</v>
      </c>
    </row>
    <row r="3117" spans="1:2" x14ac:dyDescent="0.45">
      <c r="A3117" s="16" t="s">
        <v>8221</v>
      </c>
      <c r="B3117" s="16">
        <v>1</v>
      </c>
    </row>
    <row r="3118" spans="1:2" x14ac:dyDescent="0.45">
      <c r="A3118" s="16" t="s">
        <v>8221</v>
      </c>
      <c r="B3118" s="16">
        <v>10</v>
      </c>
    </row>
    <row r="3119" spans="1:2" x14ac:dyDescent="0.45">
      <c r="A3119" s="16" t="s">
        <v>8221</v>
      </c>
      <c r="B3119" s="16">
        <v>1</v>
      </c>
    </row>
    <row r="3120" spans="1:2" x14ac:dyDescent="0.45">
      <c r="A3120" s="16" t="s">
        <v>8221</v>
      </c>
      <c r="B3120" s="16">
        <v>2</v>
      </c>
    </row>
    <row r="3121" spans="1:2" x14ac:dyDescent="0.45">
      <c r="A3121" s="16" t="s">
        <v>8221</v>
      </c>
      <c r="B3121" s="16">
        <v>1</v>
      </c>
    </row>
    <row r="3122" spans="1:2" x14ac:dyDescent="0.45">
      <c r="A3122" s="16" t="s">
        <v>8221</v>
      </c>
      <c r="B3122" s="16">
        <v>10</v>
      </c>
    </row>
    <row r="3123" spans="1:2" x14ac:dyDescent="0.45">
      <c r="A3123" s="16" t="s">
        <v>8220</v>
      </c>
      <c r="B3123" s="16">
        <v>1</v>
      </c>
    </row>
    <row r="3124" spans="1:2" x14ac:dyDescent="0.45">
      <c r="A3124" s="16" t="s">
        <v>8220</v>
      </c>
      <c r="B3124" s="16">
        <v>2</v>
      </c>
    </row>
    <row r="3125" spans="1:2" x14ac:dyDescent="0.45">
      <c r="A3125" s="16" t="s">
        <v>8220</v>
      </c>
      <c r="B3125" s="16">
        <v>348</v>
      </c>
    </row>
    <row r="3126" spans="1:2" x14ac:dyDescent="0.45">
      <c r="A3126" s="16" t="s">
        <v>8220</v>
      </c>
      <c r="B3126" s="16">
        <v>4</v>
      </c>
    </row>
    <row r="3127" spans="1:2" x14ac:dyDescent="0.45">
      <c r="A3127" s="16" t="s">
        <v>8220</v>
      </c>
      <c r="B3127" s="16">
        <v>0</v>
      </c>
    </row>
    <row r="3128" spans="1:2" x14ac:dyDescent="0.45">
      <c r="A3128" s="16" t="s">
        <v>8220</v>
      </c>
      <c r="B3128" s="16">
        <v>17</v>
      </c>
    </row>
    <row r="3129" spans="1:2" x14ac:dyDescent="0.45">
      <c r="A3129" s="16" t="s">
        <v>8220</v>
      </c>
      <c r="B3129" s="16">
        <v>0</v>
      </c>
    </row>
    <row r="3130" spans="1:2" x14ac:dyDescent="0.45">
      <c r="A3130" s="16" t="s">
        <v>8222</v>
      </c>
      <c r="B3130" s="16">
        <v>117</v>
      </c>
    </row>
    <row r="3131" spans="1:2" x14ac:dyDescent="0.45">
      <c r="A3131" s="16" t="s">
        <v>8222</v>
      </c>
      <c r="B3131" s="16">
        <v>1</v>
      </c>
    </row>
    <row r="3132" spans="1:2" x14ac:dyDescent="0.45">
      <c r="A3132" s="16" t="s">
        <v>8222</v>
      </c>
      <c r="B3132" s="16">
        <v>4</v>
      </c>
    </row>
    <row r="3133" spans="1:2" x14ac:dyDescent="0.45">
      <c r="A3133" s="16" t="s">
        <v>8222</v>
      </c>
      <c r="B3133" s="16">
        <v>12</v>
      </c>
    </row>
    <row r="3134" spans="1:2" x14ac:dyDescent="0.45">
      <c r="A3134" s="16" t="s">
        <v>8222</v>
      </c>
      <c r="B3134" s="16">
        <v>1</v>
      </c>
    </row>
    <row r="3135" spans="1:2" x14ac:dyDescent="0.45">
      <c r="A3135" s="16" t="s">
        <v>8222</v>
      </c>
      <c r="B3135" s="16">
        <v>16</v>
      </c>
    </row>
    <row r="3136" spans="1:2" x14ac:dyDescent="0.45">
      <c r="A3136" s="16" t="s">
        <v>8222</v>
      </c>
      <c r="B3136" s="16">
        <v>12</v>
      </c>
    </row>
    <row r="3137" spans="1:2" x14ac:dyDescent="0.45">
      <c r="A3137" s="16" t="s">
        <v>8222</v>
      </c>
      <c r="B3137" s="16">
        <v>7</v>
      </c>
    </row>
    <row r="3138" spans="1:2" x14ac:dyDescent="0.45">
      <c r="A3138" s="16" t="s">
        <v>8222</v>
      </c>
      <c r="B3138" s="16">
        <v>22</v>
      </c>
    </row>
    <row r="3139" spans="1:2" x14ac:dyDescent="0.45">
      <c r="A3139" s="16" t="s">
        <v>8222</v>
      </c>
      <c r="B3139" s="16">
        <v>1</v>
      </c>
    </row>
    <row r="3140" spans="1:2" x14ac:dyDescent="0.45">
      <c r="A3140" s="16" t="s">
        <v>8222</v>
      </c>
      <c r="B3140" s="16">
        <v>0</v>
      </c>
    </row>
    <row r="3141" spans="1:2" x14ac:dyDescent="0.45">
      <c r="A3141" s="16" t="s">
        <v>8222</v>
      </c>
      <c r="B3141" s="16">
        <v>6</v>
      </c>
    </row>
    <row r="3142" spans="1:2" x14ac:dyDescent="0.45">
      <c r="A3142" s="16" t="s">
        <v>8222</v>
      </c>
      <c r="B3142" s="16">
        <v>4</v>
      </c>
    </row>
    <row r="3143" spans="1:2" x14ac:dyDescent="0.45">
      <c r="A3143" s="16" t="s">
        <v>8222</v>
      </c>
      <c r="B3143" s="16">
        <v>8</v>
      </c>
    </row>
    <row r="3144" spans="1:2" x14ac:dyDescent="0.45">
      <c r="A3144" s="16" t="s">
        <v>8222</v>
      </c>
      <c r="B3144" s="16">
        <v>3</v>
      </c>
    </row>
    <row r="3145" spans="1:2" x14ac:dyDescent="0.45">
      <c r="A3145" s="16" t="s">
        <v>8222</v>
      </c>
      <c r="B3145" s="16">
        <v>0</v>
      </c>
    </row>
    <row r="3146" spans="1:2" x14ac:dyDescent="0.45">
      <c r="A3146" s="16" t="s">
        <v>8222</v>
      </c>
      <c r="B3146" s="16">
        <v>30</v>
      </c>
    </row>
    <row r="3147" spans="1:2" x14ac:dyDescent="0.45">
      <c r="A3147" s="16" t="s">
        <v>8222</v>
      </c>
      <c r="B3147" s="16">
        <v>0</v>
      </c>
    </row>
    <row r="3148" spans="1:2" x14ac:dyDescent="0.45">
      <c r="A3148" s="16" t="s">
        <v>8222</v>
      </c>
      <c r="B3148" s="16">
        <v>12</v>
      </c>
    </row>
    <row r="3149" spans="1:2" x14ac:dyDescent="0.45">
      <c r="A3149" s="16" t="s">
        <v>8219</v>
      </c>
      <c r="B3149" s="16">
        <v>213</v>
      </c>
    </row>
    <row r="3150" spans="1:2" x14ac:dyDescent="0.45">
      <c r="A3150" s="16" t="s">
        <v>8219</v>
      </c>
      <c r="B3150" s="16">
        <v>57</v>
      </c>
    </row>
    <row r="3151" spans="1:2" x14ac:dyDescent="0.45">
      <c r="A3151" s="16" t="s">
        <v>8219</v>
      </c>
      <c r="B3151" s="16">
        <v>25</v>
      </c>
    </row>
    <row r="3152" spans="1:2" x14ac:dyDescent="0.45">
      <c r="A3152" s="16" t="s">
        <v>8219</v>
      </c>
      <c r="B3152" s="16">
        <v>104</v>
      </c>
    </row>
    <row r="3153" spans="1:2" x14ac:dyDescent="0.45">
      <c r="A3153" s="16" t="s">
        <v>8219</v>
      </c>
      <c r="B3153" s="16">
        <v>34</v>
      </c>
    </row>
    <row r="3154" spans="1:2" x14ac:dyDescent="0.45">
      <c r="A3154" s="16" t="s">
        <v>8219</v>
      </c>
      <c r="B3154" s="16">
        <v>67</v>
      </c>
    </row>
    <row r="3155" spans="1:2" x14ac:dyDescent="0.45">
      <c r="A3155" s="16" t="s">
        <v>8219</v>
      </c>
      <c r="B3155" s="16">
        <v>241</v>
      </c>
    </row>
    <row r="3156" spans="1:2" x14ac:dyDescent="0.45">
      <c r="A3156" s="16" t="s">
        <v>8219</v>
      </c>
      <c r="B3156" s="16">
        <v>123</v>
      </c>
    </row>
    <row r="3157" spans="1:2" x14ac:dyDescent="0.45">
      <c r="A3157" s="16" t="s">
        <v>8219</v>
      </c>
      <c r="B3157" s="16">
        <v>302</v>
      </c>
    </row>
    <row r="3158" spans="1:2" x14ac:dyDescent="0.45">
      <c r="A3158" s="16" t="s">
        <v>8219</v>
      </c>
      <c r="B3158" s="16">
        <v>89</v>
      </c>
    </row>
    <row r="3159" spans="1:2" x14ac:dyDescent="0.45">
      <c r="A3159" s="16" t="s">
        <v>8219</v>
      </c>
      <c r="B3159" s="16">
        <v>41</v>
      </c>
    </row>
    <row r="3160" spans="1:2" x14ac:dyDescent="0.45">
      <c r="A3160" s="16" t="s">
        <v>8219</v>
      </c>
      <c r="B3160" s="16">
        <v>69</v>
      </c>
    </row>
    <row r="3161" spans="1:2" x14ac:dyDescent="0.45">
      <c r="A3161" s="16" t="s">
        <v>8219</v>
      </c>
      <c r="B3161" s="16">
        <v>52</v>
      </c>
    </row>
    <row r="3162" spans="1:2" x14ac:dyDescent="0.45">
      <c r="A3162" s="16" t="s">
        <v>8219</v>
      </c>
      <c r="B3162" s="16">
        <v>57</v>
      </c>
    </row>
    <row r="3163" spans="1:2" x14ac:dyDescent="0.45">
      <c r="A3163" s="16" t="s">
        <v>8219</v>
      </c>
      <c r="B3163" s="16">
        <v>74</v>
      </c>
    </row>
    <row r="3164" spans="1:2" x14ac:dyDescent="0.45">
      <c r="A3164" s="16" t="s">
        <v>8219</v>
      </c>
      <c r="B3164" s="16">
        <v>63</v>
      </c>
    </row>
    <row r="3165" spans="1:2" x14ac:dyDescent="0.45">
      <c r="A3165" s="16" t="s">
        <v>8219</v>
      </c>
      <c r="B3165" s="16">
        <v>72</v>
      </c>
    </row>
    <row r="3166" spans="1:2" x14ac:dyDescent="0.45">
      <c r="A3166" s="16" t="s">
        <v>8219</v>
      </c>
      <c r="B3166" s="16">
        <v>71</v>
      </c>
    </row>
    <row r="3167" spans="1:2" x14ac:dyDescent="0.45">
      <c r="A3167" s="16" t="s">
        <v>8219</v>
      </c>
      <c r="B3167" s="16">
        <v>21</v>
      </c>
    </row>
    <row r="3168" spans="1:2" x14ac:dyDescent="0.45">
      <c r="A3168" s="16" t="s">
        <v>8219</v>
      </c>
      <c r="B3168" s="16">
        <v>930</v>
      </c>
    </row>
    <row r="3169" spans="1:2" x14ac:dyDescent="0.45">
      <c r="A3169" s="16" t="s">
        <v>8219</v>
      </c>
      <c r="B3169" s="16">
        <v>55</v>
      </c>
    </row>
    <row r="3170" spans="1:2" x14ac:dyDescent="0.45">
      <c r="A3170" s="16" t="s">
        <v>8219</v>
      </c>
      <c r="B3170" s="16">
        <v>61</v>
      </c>
    </row>
    <row r="3171" spans="1:2" x14ac:dyDescent="0.45">
      <c r="A3171" s="16" t="s">
        <v>8219</v>
      </c>
      <c r="B3171" s="16">
        <v>82</v>
      </c>
    </row>
    <row r="3172" spans="1:2" x14ac:dyDescent="0.45">
      <c r="A3172" s="16" t="s">
        <v>8219</v>
      </c>
      <c r="B3172" s="16">
        <v>71</v>
      </c>
    </row>
    <row r="3173" spans="1:2" x14ac:dyDescent="0.45">
      <c r="A3173" s="16" t="s">
        <v>8219</v>
      </c>
      <c r="B3173" s="16">
        <v>117</v>
      </c>
    </row>
    <row r="3174" spans="1:2" x14ac:dyDescent="0.45">
      <c r="A3174" s="16" t="s">
        <v>8219</v>
      </c>
      <c r="B3174" s="16">
        <v>29</v>
      </c>
    </row>
    <row r="3175" spans="1:2" x14ac:dyDescent="0.45">
      <c r="A3175" s="16" t="s">
        <v>8219</v>
      </c>
      <c r="B3175" s="16">
        <v>74</v>
      </c>
    </row>
    <row r="3176" spans="1:2" x14ac:dyDescent="0.45">
      <c r="A3176" s="16" t="s">
        <v>8219</v>
      </c>
      <c r="B3176" s="16">
        <v>23</v>
      </c>
    </row>
    <row r="3177" spans="1:2" x14ac:dyDescent="0.45">
      <c r="A3177" s="16" t="s">
        <v>8219</v>
      </c>
      <c r="B3177" s="16">
        <v>60</v>
      </c>
    </row>
    <row r="3178" spans="1:2" x14ac:dyDescent="0.45">
      <c r="A3178" s="16" t="s">
        <v>8219</v>
      </c>
      <c r="B3178" s="16">
        <v>55</v>
      </c>
    </row>
    <row r="3179" spans="1:2" x14ac:dyDescent="0.45">
      <c r="A3179" s="16" t="s">
        <v>8219</v>
      </c>
      <c r="B3179" s="16">
        <v>51</v>
      </c>
    </row>
    <row r="3180" spans="1:2" x14ac:dyDescent="0.45">
      <c r="A3180" s="16" t="s">
        <v>8219</v>
      </c>
      <c r="B3180" s="16">
        <v>78</v>
      </c>
    </row>
    <row r="3181" spans="1:2" x14ac:dyDescent="0.45">
      <c r="A3181" s="16" t="s">
        <v>8219</v>
      </c>
      <c r="B3181" s="16">
        <v>62</v>
      </c>
    </row>
    <row r="3182" spans="1:2" x14ac:dyDescent="0.45">
      <c r="A3182" s="16" t="s">
        <v>8219</v>
      </c>
      <c r="B3182" s="16">
        <v>45</v>
      </c>
    </row>
    <row r="3183" spans="1:2" x14ac:dyDescent="0.45">
      <c r="A3183" s="16" t="s">
        <v>8219</v>
      </c>
      <c r="B3183" s="16">
        <v>15</v>
      </c>
    </row>
    <row r="3184" spans="1:2" x14ac:dyDescent="0.45">
      <c r="A3184" s="16" t="s">
        <v>8219</v>
      </c>
      <c r="B3184" s="16">
        <v>151</v>
      </c>
    </row>
    <row r="3185" spans="1:2" x14ac:dyDescent="0.45">
      <c r="A3185" s="16" t="s">
        <v>8219</v>
      </c>
      <c r="B3185" s="16">
        <v>68</v>
      </c>
    </row>
    <row r="3186" spans="1:2" x14ac:dyDescent="0.45">
      <c r="A3186" s="16" t="s">
        <v>8219</v>
      </c>
      <c r="B3186" s="16">
        <v>46</v>
      </c>
    </row>
    <row r="3187" spans="1:2" x14ac:dyDescent="0.45">
      <c r="A3187" s="16" t="s">
        <v>8219</v>
      </c>
      <c r="B3187" s="16">
        <v>24</v>
      </c>
    </row>
    <row r="3188" spans="1:2" x14ac:dyDescent="0.45">
      <c r="A3188" s="16" t="s">
        <v>8219</v>
      </c>
      <c r="B3188" s="16">
        <v>70</v>
      </c>
    </row>
    <row r="3189" spans="1:2" x14ac:dyDescent="0.45">
      <c r="A3189" s="16" t="s">
        <v>8219</v>
      </c>
      <c r="B3189" s="16">
        <v>244</v>
      </c>
    </row>
    <row r="3190" spans="1:2" x14ac:dyDescent="0.45">
      <c r="A3190" s="16" t="s">
        <v>8221</v>
      </c>
      <c r="B3190" s="16">
        <v>9</v>
      </c>
    </row>
    <row r="3191" spans="1:2" x14ac:dyDescent="0.45">
      <c r="A3191" s="16" t="s">
        <v>8221</v>
      </c>
      <c r="B3191" s="16">
        <v>19</v>
      </c>
    </row>
    <row r="3192" spans="1:2" x14ac:dyDescent="0.45">
      <c r="A3192" s="16" t="s">
        <v>8221</v>
      </c>
      <c r="B3192" s="16">
        <v>0</v>
      </c>
    </row>
    <row r="3193" spans="1:2" x14ac:dyDescent="0.45">
      <c r="A3193" s="16" t="s">
        <v>8221</v>
      </c>
      <c r="B3193" s="16">
        <v>4</v>
      </c>
    </row>
    <row r="3194" spans="1:2" x14ac:dyDescent="0.45">
      <c r="A3194" s="16" t="s">
        <v>8221</v>
      </c>
      <c r="B3194" s="16">
        <v>8</v>
      </c>
    </row>
    <row r="3195" spans="1:2" x14ac:dyDescent="0.45">
      <c r="A3195" s="16" t="s">
        <v>8221</v>
      </c>
      <c r="B3195" s="16">
        <v>24</v>
      </c>
    </row>
    <row r="3196" spans="1:2" x14ac:dyDescent="0.45">
      <c r="A3196" s="16" t="s">
        <v>8221</v>
      </c>
      <c r="B3196" s="16">
        <v>0</v>
      </c>
    </row>
    <row r="3197" spans="1:2" x14ac:dyDescent="0.45">
      <c r="A3197" s="16" t="s">
        <v>8221</v>
      </c>
      <c r="B3197" s="16">
        <v>39</v>
      </c>
    </row>
    <row r="3198" spans="1:2" x14ac:dyDescent="0.45">
      <c r="A3198" s="16" t="s">
        <v>8221</v>
      </c>
      <c r="B3198" s="16">
        <v>6</v>
      </c>
    </row>
    <row r="3199" spans="1:2" x14ac:dyDescent="0.45">
      <c r="A3199" s="16" t="s">
        <v>8221</v>
      </c>
      <c r="B3199" s="16">
        <v>4</v>
      </c>
    </row>
    <row r="3200" spans="1:2" x14ac:dyDescent="0.45">
      <c r="A3200" s="16" t="s">
        <v>8221</v>
      </c>
      <c r="B3200" s="16">
        <v>3</v>
      </c>
    </row>
    <row r="3201" spans="1:2" x14ac:dyDescent="0.45">
      <c r="A3201" s="16" t="s">
        <v>8221</v>
      </c>
      <c r="B3201" s="16">
        <v>53</v>
      </c>
    </row>
    <row r="3202" spans="1:2" x14ac:dyDescent="0.45">
      <c r="A3202" s="16" t="s">
        <v>8221</v>
      </c>
      <c r="B3202" s="16">
        <v>1</v>
      </c>
    </row>
    <row r="3203" spans="1:2" x14ac:dyDescent="0.45">
      <c r="A3203" s="16" t="s">
        <v>8221</v>
      </c>
      <c r="B3203" s="16">
        <v>2</v>
      </c>
    </row>
    <row r="3204" spans="1:2" x14ac:dyDescent="0.45">
      <c r="A3204" s="16" t="s">
        <v>8221</v>
      </c>
      <c r="B3204" s="16">
        <v>25</v>
      </c>
    </row>
    <row r="3205" spans="1:2" x14ac:dyDescent="0.45">
      <c r="A3205" s="16" t="s">
        <v>8221</v>
      </c>
      <c r="B3205" s="16">
        <v>6</v>
      </c>
    </row>
    <row r="3206" spans="1:2" x14ac:dyDescent="0.45">
      <c r="A3206" s="16" t="s">
        <v>8221</v>
      </c>
      <c r="B3206" s="16">
        <v>0</v>
      </c>
    </row>
    <row r="3207" spans="1:2" x14ac:dyDescent="0.45">
      <c r="A3207" s="16" t="s">
        <v>8221</v>
      </c>
      <c r="B3207" s="16">
        <v>12</v>
      </c>
    </row>
    <row r="3208" spans="1:2" x14ac:dyDescent="0.45">
      <c r="A3208" s="16" t="s">
        <v>8221</v>
      </c>
      <c r="B3208" s="16">
        <v>0</v>
      </c>
    </row>
    <row r="3209" spans="1:2" x14ac:dyDescent="0.45">
      <c r="A3209" s="16" t="s">
        <v>8221</v>
      </c>
      <c r="B3209" s="16">
        <v>36</v>
      </c>
    </row>
    <row r="3210" spans="1:2" x14ac:dyDescent="0.45">
      <c r="A3210" s="16" t="s">
        <v>8219</v>
      </c>
      <c r="B3210" s="16">
        <v>82</v>
      </c>
    </row>
    <row r="3211" spans="1:2" x14ac:dyDescent="0.45">
      <c r="A3211" s="16" t="s">
        <v>8219</v>
      </c>
      <c r="B3211" s="16">
        <v>226</v>
      </c>
    </row>
    <row r="3212" spans="1:2" x14ac:dyDescent="0.45">
      <c r="A3212" s="16" t="s">
        <v>8219</v>
      </c>
      <c r="B3212" s="16">
        <v>60</v>
      </c>
    </row>
    <row r="3213" spans="1:2" x14ac:dyDescent="0.45">
      <c r="A3213" s="16" t="s">
        <v>8219</v>
      </c>
      <c r="B3213" s="16">
        <v>322</v>
      </c>
    </row>
    <row r="3214" spans="1:2" x14ac:dyDescent="0.45">
      <c r="A3214" s="16" t="s">
        <v>8219</v>
      </c>
      <c r="B3214" s="16">
        <v>94</v>
      </c>
    </row>
    <row r="3215" spans="1:2" x14ac:dyDescent="0.45">
      <c r="A3215" s="16" t="s">
        <v>8219</v>
      </c>
      <c r="B3215" s="16">
        <v>47</v>
      </c>
    </row>
    <row r="3216" spans="1:2" x14ac:dyDescent="0.45">
      <c r="A3216" s="16" t="s">
        <v>8219</v>
      </c>
      <c r="B3216" s="16">
        <v>115</v>
      </c>
    </row>
    <row r="3217" spans="1:2" x14ac:dyDescent="0.45">
      <c r="A3217" s="16" t="s">
        <v>8219</v>
      </c>
      <c r="B3217" s="16">
        <v>134</v>
      </c>
    </row>
    <row r="3218" spans="1:2" x14ac:dyDescent="0.45">
      <c r="A3218" s="16" t="s">
        <v>8219</v>
      </c>
      <c r="B3218" s="16">
        <v>35</v>
      </c>
    </row>
    <row r="3219" spans="1:2" x14ac:dyDescent="0.45">
      <c r="A3219" s="16" t="s">
        <v>8219</v>
      </c>
      <c r="B3219" s="16">
        <v>104</v>
      </c>
    </row>
    <row r="3220" spans="1:2" x14ac:dyDescent="0.45">
      <c r="A3220" s="16" t="s">
        <v>8219</v>
      </c>
      <c r="B3220" s="16">
        <v>184</v>
      </c>
    </row>
    <row r="3221" spans="1:2" x14ac:dyDescent="0.45">
      <c r="A3221" s="16" t="s">
        <v>8219</v>
      </c>
      <c r="B3221" s="16">
        <v>119</v>
      </c>
    </row>
    <row r="3222" spans="1:2" x14ac:dyDescent="0.45">
      <c r="A3222" s="16" t="s">
        <v>8219</v>
      </c>
      <c r="B3222" s="16">
        <v>59</v>
      </c>
    </row>
    <row r="3223" spans="1:2" x14ac:dyDescent="0.45">
      <c r="A3223" s="16" t="s">
        <v>8219</v>
      </c>
      <c r="B3223" s="16">
        <v>113</v>
      </c>
    </row>
    <row r="3224" spans="1:2" x14ac:dyDescent="0.45">
      <c r="A3224" s="16" t="s">
        <v>8219</v>
      </c>
      <c r="B3224" s="16">
        <v>84</v>
      </c>
    </row>
    <row r="3225" spans="1:2" x14ac:dyDescent="0.45">
      <c r="A3225" s="16" t="s">
        <v>8219</v>
      </c>
      <c r="B3225" s="16">
        <v>74</v>
      </c>
    </row>
    <row r="3226" spans="1:2" x14ac:dyDescent="0.45">
      <c r="A3226" s="16" t="s">
        <v>8219</v>
      </c>
      <c r="B3226" s="16">
        <v>216</v>
      </c>
    </row>
    <row r="3227" spans="1:2" x14ac:dyDescent="0.45">
      <c r="A3227" s="16" t="s">
        <v>8219</v>
      </c>
      <c r="B3227" s="16">
        <v>39</v>
      </c>
    </row>
    <row r="3228" spans="1:2" x14ac:dyDescent="0.45">
      <c r="A3228" s="16" t="s">
        <v>8219</v>
      </c>
      <c r="B3228" s="16">
        <v>21</v>
      </c>
    </row>
    <row r="3229" spans="1:2" x14ac:dyDescent="0.45">
      <c r="A3229" s="16" t="s">
        <v>8219</v>
      </c>
      <c r="B3229" s="16">
        <v>30</v>
      </c>
    </row>
    <row r="3230" spans="1:2" x14ac:dyDescent="0.45">
      <c r="A3230" s="16" t="s">
        <v>8219</v>
      </c>
      <c r="B3230" s="16">
        <v>37</v>
      </c>
    </row>
    <row r="3231" spans="1:2" x14ac:dyDescent="0.45">
      <c r="A3231" s="16" t="s">
        <v>8219</v>
      </c>
      <c r="B3231" s="16">
        <v>202</v>
      </c>
    </row>
    <row r="3232" spans="1:2" x14ac:dyDescent="0.45">
      <c r="A3232" s="16" t="s">
        <v>8219</v>
      </c>
      <c r="B3232" s="16">
        <v>37</v>
      </c>
    </row>
    <row r="3233" spans="1:2" x14ac:dyDescent="0.45">
      <c r="A3233" s="16" t="s">
        <v>8219</v>
      </c>
      <c r="B3233" s="16">
        <v>28</v>
      </c>
    </row>
    <row r="3234" spans="1:2" x14ac:dyDescent="0.45">
      <c r="A3234" s="16" t="s">
        <v>8219</v>
      </c>
      <c r="B3234" s="16">
        <v>26</v>
      </c>
    </row>
    <row r="3235" spans="1:2" x14ac:dyDescent="0.45">
      <c r="A3235" s="16" t="s">
        <v>8219</v>
      </c>
      <c r="B3235" s="16">
        <v>61</v>
      </c>
    </row>
    <row r="3236" spans="1:2" x14ac:dyDescent="0.45">
      <c r="A3236" s="16" t="s">
        <v>8219</v>
      </c>
      <c r="B3236" s="16">
        <v>115</v>
      </c>
    </row>
    <row r="3237" spans="1:2" x14ac:dyDescent="0.45">
      <c r="A3237" s="16" t="s">
        <v>8219</v>
      </c>
      <c r="B3237" s="16">
        <v>181</v>
      </c>
    </row>
    <row r="3238" spans="1:2" x14ac:dyDescent="0.45">
      <c r="A3238" s="16" t="s">
        <v>8219</v>
      </c>
      <c r="B3238" s="16">
        <v>110</v>
      </c>
    </row>
    <row r="3239" spans="1:2" x14ac:dyDescent="0.45">
      <c r="A3239" s="16" t="s">
        <v>8219</v>
      </c>
      <c r="B3239" s="16">
        <v>269</v>
      </c>
    </row>
    <row r="3240" spans="1:2" x14ac:dyDescent="0.45">
      <c r="A3240" s="16" t="s">
        <v>8219</v>
      </c>
      <c r="B3240" s="16">
        <v>79</v>
      </c>
    </row>
    <row r="3241" spans="1:2" x14ac:dyDescent="0.45">
      <c r="A3241" s="16" t="s">
        <v>8219</v>
      </c>
      <c r="B3241" s="16">
        <v>104</v>
      </c>
    </row>
    <row r="3242" spans="1:2" x14ac:dyDescent="0.45">
      <c r="A3242" s="16" t="s">
        <v>8219</v>
      </c>
      <c r="B3242" s="16">
        <v>34</v>
      </c>
    </row>
    <row r="3243" spans="1:2" x14ac:dyDescent="0.45">
      <c r="A3243" s="16" t="s">
        <v>8219</v>
      </c>
      <c r="B3243" s="16">
        <v>167</v>
      </c>
    </row>
    <row r="3244" spans="1:2" x14ac:dyDescent="0.45">
      <c r="A3244" s="16" t="s">
        <v>8219</v>
      </c>
      <c r="B3244" s="16">
        <v>183</v>
      </c>
    </row>
    <row r="3245" spans="1:2" x14ac:dyDescent="0.45">
      <c r="A3245" s="16" t="s">
        <v>8219</v>
      </c>
      <c r="B3245" s="16">
        <v>71</v>
      </c>
    </row>
    <row r="3246" spans="1:2" x14ac:dyDescent="0.45">
      <c r="A3246" s="16" t="s">
        <v>8219</v>
      </c>
      <c r="B3246" s="16">
        <v>69</v>
      </c>
    </row>
    <row r="3247" spans="1:2" x14ac:dyDescent="0.45">
      <c r="A3247" s="16" t="s">
        <v>8219</v>
      </c>
      <c r="B3247" s="16">
        <v>270</v>
      </c>
    </row>
    <row r="3248" spans="1:2" x14ac:dyDescent="0.45">
      <c r="A3248" s="16" t="s">
        <v>8219</v>
      </c>
      <c r="B3248" s="16">
        <v>193</v>
      </c>
    </row>
    <row r="3249" spans="1:2" x14ac:dyDescent="0.45">
      <c r="A3249" s="16" t="s">
        <v>8219</v>
      </c>
      <c r="B3249" s="16">
        <v>57</v>
      </c>
    </row>
    <row r="3250" spans="1:2" x14ac:dyDescent="0.45">
      <c r="A3250" s="16" t="s">
        <v>8219</v>
      </c>
      <c r="B3250" s="16">
        <v>200</v>
      </c>
    </row>
    <row r="3251" spans="1:2" x14ac:dyDescent="0.45">
      <c r="A3251" s="16" t="s">
        <v>8219</v>
      </c>
      <c r="B3251" s="16">
        <v>88</v>
      </c>
    </row>
    <row r="3252" spans="1:2" x14ac:dyDescent="0.45">
      <c r="A3252" s="16" t="s">
        <v>8219</v>
      </c>
      <c r="B3252" s="16">
        <v>213</v>
      </c>
    </row>
    <row r="3253" spans="1:2" x14ac:dyDescent="0.45">
      <c r="A3253" s="16" t="s">
        <v>8219</v>
      </c>
      <c r="B3253" s="16">
        <v>20</v>
      </c>
    </row>
    <row r="3254" spans="1:2" x14ac:dyDescent="0.45">
      <c r="A3254" s="16" t="s">
        <v>8219</v>
      </c>
      <c r="B3254" s="16">
        <v>50</v>
      </c>
    </row>
    <row r="3255" spans="1:2" x14ac:dyDescent="0.45">
      <c r="A3255" s="16" t="s">
        <v>8219</v>
      </c>
      <c r="B3255" s="16">
        <v>115</v>
      </c>
    </row>
    <row r="3256" spans="1:2" x14ac:dyDescent="0.45">
      <c r="A3256" s="16" t="s">
        <v>8219</v>
      </c>
      <c r="B3256" s="16">
        <v>186</v>
      </c>
    </row>
    <row r="3257" spans="1:2" x14ac:dyDescent="0.45">
      <c r="A3257" s="16" t="s">
        <v>8219</v>
      </c>
      <c r="B3257" s="16">
        <v>18</v>
      </c>
    </row>
    <row r="3258" spans="1:2" x14ac:dyDescent="0.45">
      <c r="A3258" s="16" t="s">
        <v>8219</v>
      </c>
      <c r="B3258" s="16">
        <v>176</v>
      </c>
    </row>
    <row r="3259" spans="1:2" x14ac:dyDescent="0.45">
      <c r="A3259" s="16" t="s">
        <v>8219</v>
      </c>
      <c r="B3259" s="16">
        <v>41</v>
      </c>
    </row>
    <row r="3260" spans="1:2" x14ac:dyDescent="0.45">
      <c r="A3260" s="16" t="s">
        <v>8219</v>
      </c>
      <c r="B3260" s="16">
        <v>75</v>
      </c>
    </row>
    <row r="3261" spans="1:2" x14ac:dyDescent="0.45">
      <c r="A3261" s="16" t="s">
        <v>8219</v>
      </c>
      <c r="B3261" s="16">
        <v>97</v>
      </c>
    </row>
    <row r="3262" spans="1:2" x14ac:dyDescent="0.45">
      <c r="A3262" s="16" t="s">
        <v>8219</v>
      </c>
      <c r="B3262" s="16">
        <v>73</v>
      </c>
    </row>
    <row r="3263" spans="1:2" x14ac:dyDescent="0.45">
      <c r="A3263" s="16" t="s">
        <v>8219</v>
      </c>
      <c r="B3263" s="16">
        <v>49</v>
      </c>
    </row>
    <row r="3264" spans="1:2" x14ac:dyDescent="0.45">
      <c r="A3264" s="16" t="s">
        <v>8219</v>
      </c>
      <c r="B3264" s="16">
        <v>134</v>
      </c>
    </row>
    <row r="3265" spans="1:2" x14ac:dyDescent="0.45">
      <c r="A3265" s="16" t="s">
        <v>8219</v>
      </c>
      <c r="B3265" s="16">
        <v>68</v>
      </c>
    </row>
    <row r="3266" spans="1:2" x14ac:dyDescent="0.45">
      <c r="A3266" s="16" t="s">
        <v>8219</v>
      </c>
      <c r="B3266" s="16">
        <v>49</v>
      </c>
    </row>
    <row r="3267" spans="1:2" x14ac:dyDescent="0.45">
      <c r="A3267" s="16" t="s">
        <v>8219</v>
      </c>
      <c r="B3267" s="16">
        <v>63</v>
      </c>
    </row>
    <row r="3268" spans="1:2" x14ac:dyDescent="0.45">
      <c r="A3268" s="16" t="s">
        <v>8219</v>
      </c>
      <c r="B3268" s="16">
        <v>163</v>
      </c>
    </row>
    <row r="3269" spans="1:2" x14ac:dyDescent="0.45">
      <c r="A3269" s="16" t="s">
        <v>8219</v>
      </c>
      <c r="B3269" s="16">
        <v>288</v>
      </c>
    </row>
    <row r="3270" spans="1:2" x14ac:dyDescent="0.45">
      <c r="A3270" s="16" t="s">
        <v>8219</v>
      </c>
      <c r="B3270" s="16">
        <v>42</v>
      </c>
    </row>
    <row r="3271" spans="1:2" x14ac:dyDescent="0.45">
      <c r="A3271" s="16" t="s">
        <v>8219</v>
      </c>
      <c r="B3271" s="16">
        <v>70</v>
      </c>
    </row>
    <row r="3272" spans="1:2" x14ac:dyDescent="0.45">
      <c r="A3272" s="16" t="s">
        <v>8219</v>
      </c>
      <c r="B3272" s="16">
        <v>30</v>
      </c>
    </row>
    <row r="3273" spans="1:2" x14ac:dyDescent="0.45">
      <c r="A3273" s="16" t="s">
        <v>8219</v>
      </c>
      <c r="B3273" s="16">
        <v>51</v>
      </c>
    </row>
    <row r="3274" spans="1:2" x14ac:dyDescent="0.45">
      <c r="A3274" s="16" t="s">
        <v>8219</v>
      </c>
      <c r="B3274" s="16">
        <v>145</v>
      </c>
    </row>
    <row r="3275" spans="1:2" x14ac:dyDescent="0.45">
      <c r="A3275" s="16" t="s">
        <v>8219</v>
      </c>
      <c r="B3275" s="16">
        <v>21</v>
      </c>
    </row>
    <row r="3276" spans="1:2" x14ac:dyDescent="0.45">
      <c r="A3276" s="16" t="s">
        <v>8219</v>
      </c>
      <c r="B3276" s="16">
        <v>286</v>
      </c>
    </row>
    <row r="3277" spans="1:2" x14ac:dyDescent="0.45">
      <c r="A3277" s="16" t="s">
        <v>8219</v>
      </c>
      <c r="B3277" s="16">
        <v>12</v>
      </c>
    </row>
    <row r="3278" spans="1:2" x14ac:dyDescent="0.45">
      <c r="A3278" s="16" t="s">
        <v>8219</v>
      </c>
      <c r="B3278" s="16">
        <v>100</v>
      </c>
    </row>
    <row r="3279" spans="1:2" x14ac:dyDescent="0.45">
      <c r="A3279" s="16" t="s">
        <v>8219</v>
      </c>
      <c r="B3279" s="16">
        <v>100</v>
      </c>
    </row>
    <row r="3280" spans="1:2" x14ac:dyDescent="0.45">
      <c r="A3280" s="16" t="s">
        <v>8219</v>
      </c>
      <c r="B3280" s="16">
        <v>34</v>
      </c>
    </row>
    <row r="3281" spans="1:2" x14ac:dyDescent="0.45">
      <c r="A3281" s="16" t="s">
        <v>8219</v>
      </c>
      <c r="B3281" s="16">
        <v>63</v>
      </c>
    </row>
    <row r="3282" spans="1:2" x14ac:dyDescent="0.45">
      <c r="A3282" s="16" t="s">
        <v>8219</v>
      </c>
      <c r="B3282" s="16">
        <v>30</v>
      </c>
    </row>
    <row r="3283" spans="1:2" x14ac:dyDescent="0.45">
      <c r="A3283" s="16" t="s">
        <v>8219</v>
      </c>
      <c r="B3283" s="16">
        <v>47</v>
      </c>
    </row>
    <row r="3284" spans="1:2" x14ac:dyDescent="0.45">
      <c r="A3284" s="16" t="s">
        <v>8219</v>
      </c>
      <c r="B3284" s="16">
        <v>237</v>
      </c>
    </row>
    <row r="3285" spans="1:2" x14ac:dyDescent="0.45">
      <c r="A3285" s="16" t="s">
        <v>8219</v>
      </c>
      <c r="B3285" s="16">
        <v>47</v>
      </c>
    </row>
    <row r="3286" spans="1:2" x14ac:dyDescent="0.45">
      <c r="A3286" s="16" t="s">
        <v>8219</v>
      </c>
      <c r="B3286" s="16">
        <v>15</v>
      </c>
    </row>
    <row r="3287" spans="1:2" x14ac:dyDescent="0.45">
      <c r="A3287" s="16" t="s">
        <v>8219</v>
      </c>
      <c r="B3287" s="16">
        <v>81</v>
      </c>
    </row>
    <row r="3288" spans="1:2" x14ac:dyDescent="0.45">
      <c r="A3288" s="16" t="s">
        <v>8219</v>
      </c>
      <c r="B3288" s="16">
        <v>122</v>
      </c>
    </row>
    <row r="3289" spans="1:2" x14ac:dyDescent="0.45">
      <c r="A3289" s="16" t="s">
        <v>8219</v>
      </c>
      <c r="B3289" s="16">
        <v>34</v>
      </c>
    </row>
    <row r="3290" spans="1:2" x14ac:dyDescent="0.45">
      <c r="A3290" s="16" t="s">
        <v>8219</v>
      </c>
      <c r="B3290" s="16">
        <v>207</v>
      </c>
    </row>
    <row r="3291" spans="1:2" x14ac:dyDescent="0.45">
      <c r="A3291" s="16" t="s">
        <v>8219</v>
      </c>
      <c r="B3291" s="16">
        <v>25</v>
      </c>
    </row>
    <row r="3292" spans="1:2" x14ac:dyDescent="0.45">
      <c r="A3292" s="16" t="s">
        <v>8219</v>
      </c>
      <c r="B3292" s="16">
        <v>72</v>
      </c>
    </row>
    <row r="3293" spans="1:2" x14ac:dyDescent="0.45">
      <c r="A3293" s="16" t="s">
        <v>8219</v>
      </c>
      <c r="B3293" s="16">
        <v>14</v>
      </c>
    </row>
    <row r="3294" spans="1:2" x14ac:dyDescent="0.45">
      <c r="A3294" s="16" t="s">
        <v>8219</v>
      </c>
      <c r="B3294" s="16">
        <v>15</v>
      </c>
    </row>
    <row r="3295" spans="1:2" x14ac:dyDescent="0.45">
      <c r="A3295" s="16" t="s">
        <v>8219</v>
      </c>
      <c r="B3295" s="16">
        <v>91</v>
      </c>
    </row>
    <row r="3296" spans="1:2" x14ac:dyDescent="0.45">
      <c r="A3296" s="16" t="s">
        <v>8219</v>
      </c>
      <c r="B3296" s="16">
        <v>24</v>
      </c>
    </row>
    <row r="3297" spans="1:2" x14ac:dyDescent="0.45">
      <c r="A3297" s="16" t="s">
        <v>8219</v>
      </c>
      <c r="B3297" s="16">
        <v>27</v>
      </c>
    </row>
    <row r="3298" spans="1:2" x14ac:dyDescent="0.45">
      <c r="A3298" s="16" t="s">
        <v>8219</v>
      </c>
      <c r="B3298" s="16">
        <v>47</v>
      </c>
    </row>
    <row r="3299" spans="1:2" x14ac:dyDescent="0.45">
      <c r="A3299" s="16" t="s">
        <v>8219</v>
      </c>
      <c r="B3299" s="16">
        <v>44</v>
      </c>
    </row>
    <row r="3300" spans="1:2" x14ac:dyDescent="0.45">
      <c r="A3300" s="16" t="s">
        <v>8219</v>
      </c>
      <c r="B3300" s="16">
        <v>72</v>
      </c>
    </row>
    <row r="3301" spans="1:2" x14ac:dyDescent="0.45">
      <c r="A3301" s="16" t="s">
        <v>8219</v>
      </c>
      <c r="B3301" s="16">
        <v>63</v>
      </c>
    </row>
    <row r="3302" spans="1:2" x14ac:dyDescent="0.45">
      <c r="A3302" s="16" t="s">
        <v>8219</v>
      </c>
      <c r="B3302" s="16">
        <v>88</v>
      </c>
    </row>
    <row r="3303" spans="1:2" x14ac:dyDescent="0.45">
      <c r="A3303" s="16" t="s">
        <v>8219</v>
      </c>
      <c r="B3303" s="16">
        <v>70</v>
      </c>
    </row>
    <row r="3304" spans="1:2" x14ac:dyDescent="0.45">
      <c r="A3304" s="16" t="s">
        <v>8219</v>
      </c>
      <c r="B3304" s="16">
        <v>50</v>
      </c>
    </row>
    <row r="3305" spans="1:2" x14ac:dyDescent="0.45">
      <c r="A3305" s="16" t="s">
        <v>8219</v>
      </c>
      <c r="B3305" s="16">
        <v>35</v>
      </c>
    </row>
    <row r="3306" spans="1:2" x14ac:dyDescent="0.45">
      <c r="A3306" s="16" t="s">
        <v>8219</v>
      </c>
      <c r="B3306" s="16">
        <v>175</v>
      </c>
    </row>
    <row r="3307" spans="1:2" x14ac:dyDescent="0.45">
      <c r="A3307" s="16" t="s">
        <v>8219</v>
      </c>
      <c r="B3307" s="16">
        <v>20</v>
      </c>
    </row>
    <row r="3308" spans="1:2" x14ac:dyDescent="0.45">
      <c r="A3308" s="16" t="s">
        <v>8219</v>
      </c>
      <c r="B3308" s="16">
        <v>54</v>
      </c>
    </row>
    <row r="3309" spans="1:2" x14ac:dyDescent="0.45">
      <c r="A3309" s="16" t="s">
        <v>8219</v>
      </c>
      <c r="B3309" s="16">
        <v>20</v>
      </c>
    </row>
    <row r="3310" spans="1:2" x14ac:dyDescent="0.45">
      <c r="A3310" s="16" t="s">
        <v>8219</v>
      </c>
      <c r="B3310" s="16">
        <v>57</v>
      </c>
    </row>
    <row r="3311" spans="1:2" x14ac:dyDescent="0.45">
      <c r="A3311" s="16" t="s">
        <v>8219</v>
      </c>
      <c r="B3311" s="16">
        <v>31</v>
      </c>
    </row>
    <row r="3312" spans="1:2" x14ac:dyDescent="0.45">
      <c r="A3312" s="16" t="s">
        <v>8219</v>
      </c>
      <c r="B3312" s="16">
        <v>31</v>
      </c>
    </row>
    <row r="3313" spans="1:2" x14ac:dyDescent="0.45">
      <c r="A3313" s="16" t="s">
        <v>8219</v>
      </c>
      <c r="B3313" s="16">
        <v>45</v>
      </c>
    </row>
    <row r="3314" spans="1:2" x14ac:dyDescent="0.45">
      <c r="A3314" s="16" t="s">
        <v>8219</v>
      </c>
      <c r="B3314" s="16">
        <v>41</v>
      </c>
    </row>
    <row r="3315" spans="1:2" x14ac:dyDescent="0.45">
      <c r="A3315" s="16" t="s">
        <v>8219</v>
      </c>
      <c r="B3315" s="16">
        <v>29</v>
      </c>
    </row>
    <row r="3316" spans="1:2" x14ac:dyDescent="0.45">
      <c r="A3316" s="16" t="s">
        <v>8219</v>
      </c>
      <c r="B3316" s="16">
        <v>58</v>
      </c>
    </row>
    <row r="3317" spans="1:2" x14ac:dyDescent="0.45">
      <c r="A3317" s="16" t="s">
        <v>8219</v>
      </c>
      <c r="B3317" s="16">
        <v>89</v>
      </c>
    </row>
    <row r="3318" spans="1:2" x14ac:dyDescent="0.45">
      <c r="A3318" s="16" t="s">
        <v>8219</v>
      </c>
      <c r="B3318" s="16">
        <v>125</v>
      </c>
    </row>
    <row r="3319" spans="1:2" x14ac:dyDescent="0.45">
      <c r="A3319" s="16" t="s">
        <v>8219</v>
      </c>
      <c r="B3319" s="16">
        <v>18</v>
      </c>
    </row>
    <row r="3320" spans="1:2" x14ac:dyDescent="0.45">
      <c r="A3320" s="16" t="s">
        <v>8219</v>
      </c>
      <c r="B3320" s="16">
        <v>32</v>
      </c>
    </row>
    <row r="3321" spans="1:2" x14ac:dyDescent="0.45">
      <c r="A3321" s="16" t="s">
        <v>8219</v>
      </c>
      <c r="B3321" s="16">
        <v>16</v>
      </c>
    </row>
    <row r="3322" spans="1:2" x14ac:dyDescent="0.45">
      <c r="A3322" s="16" t="s">
        <v>8219</v>
      </c>
      <c r="B3322" s="16">
        <v>38</v>
      </c>
    </row>
    <row r="3323" spans="1:2" x14ac:dyDescent="0.45">
      <c r="A3323" s="16" t="s">
        <v>8219</v>
      </c>
      <c r="B3323" s="16">
        <v>15</v>
      </c>
    </row>
    <row r="3324" spans="1:2" x14ac:dyDescent="0.45">
      <c r="A3324" s="16" t="s">
        <v>8219</v>
      </c>
      <c r="B3324" s="16">
        <v>23</v>
      </c>
    </row>
    <row r="3325" spans="1:2" x14ac:dyDescent="0.45">
      <c r="A3325" s="16" t="s">
        <v>8219</v>
      </c>
      <c r="B3325" s="16">
        <v>49</v>
      </c>
    </row>
    <row r="3326" spans="1:2" x14ac:dyDescent="0.45">
      <c r="A3326" s="16" t="s">
        <v>8219</v>
      </c>
      <c r="B3326" s="16">
        <v>10</v>
      </c>
    </row>
    <row r="3327" spans="1:2" x14ac:dyDescent="0.45">
      <c r="A3327" s="16" t="s">
        <v>8219</v>
      </c>
      <c r="B3327" s="16">
        <v>15</v>
      </c>
    </row>
    <row r="3328" spans="1:2" x14ac:dyDescent="0.45">
      <c r="A3328" s="16" t="s">
        <v>8219</v>
      </c>
      <c r="B3328" s="16">
        <v>57</v>
      </c>
    </row>
    <row r="3329" spans="1:2" x14ac:dyDescent="0.45">
      <c r="A3329" s="16" t="s">
        <v>8219</v>
      </c>
      <c r="B3329" s="16">
        <v>33</v>
      </c>
    </row>
    <row r="3330" spans="1:2" x14ac:dyDescent="0.45">
      <c r="A3330" s="16" t="s">
        <v>8219</v>
      </c>
      <c r="B3330" s="16">
        <v>9</v>
      </c>
    </row>
    <row r="3331" spans="1:2" x14ac:dyDescent="0.45">
      <c r="A3331" s="16" t="s">
        <v>8219</v>
      </c>
      <c r="B3331" s="16">
        <v>26</v>
      </c>
    </row>
    <row r="3332" spans="1:2" x14ac:dyDescent="0.45">
      <c r="A3332" s="16" t="s">
        <v>8219</v>
      </c>
      <c r="B3332" s="16">
        <v>69</v>
      </c>
    </row>
    <row r="3333" spans="1:2" x14ac:dyDescent="0.45">
      <c r="A3333" s="16" t="s">
        <v>8219</v>
      </c>
      <c r="B3333" s="16">
        <v>65</v>
      </c>
    </row>
    <row r="3334" spans="1:2" x14ac:dyDescent="0.45">
      <c r="A3334" s="16" t="s">
        <v>8219</v>
      </c>
      <c r="B3334" s="16">
        <v>83</v>
      </c>
    </row>
    <row r="3335" spans="1:2" x14ac:dyDescent="0.45">
      <c r="A3335" s="16" t="s">
        <v>8219</v>
      </c>
      <c r="B3335" s="16">
        <v>111</v>
      </c>
    </row>
    <row r="3336" spans="1:2" x14ac:dyDescent="0.45">
      <c r="A3336" s="16" t="s">
        <v>8219</v>
      </c>
      <c r="B3336" s="16">
        <v>46</v>
      </c>
    </row>
    <row r="3337" spans="1:2" x14ac:dyDescent="0.45">
      <c r="A3337" s="16" t="s">
        <v>8219</v>
      </c>
      <c r="B3337" s="16">
        <v>63</v>
      </c>
    </row>
    <row r="3338" spans="1:2" x14ac:dyDescent="0.45">
      <c r="A3338" s="16" t="s">
        <v>8219</v>
      </c>
      <c r="B3338" s="16">
        <v>9</v>
      </c>
    </row>
    <row r="3339" spans="1:2" x14ac:dyDescent="0.45">
      <c r="A3339" s="16" t="s">
        <v>8219</v>
      </c>
      <c r="B3339" s="16">
        <v>34</v>
      </c>
    </row>
    <row r="3340" spans="1:2" x14ac:dyDescent="0.45">
      <c r="A3340" s="16" t="s">
        <v>8219</v>
      </c>
      <c r="B3340" s="16">
        <v>112</v>
      </c>
    </row>
    <row r="3341" spans="1:2" x14ac:dyDescent="0.45">
      <c r="A3341" s="16" t="s">
        <v>8219</v>
      </c>
      <c r="B3341" s="16">
        <v>47</v>
      </c>
    </row>
    <row r="3342" spans="1:2" x14ac:dyDescent="0.45">
      <c r="A3342" s="16" t="s">
        <v>8219</v>
      </c>
      <c r="B3342" s="16">
        <v>38</v>
      </c>
    </row>
    <row r="3343" spans="1:2" x14ac:dyDescent="0.45">
      <c r="A3343" s="16" t="s">
        <v>8219</v>
      </c>
      <c r="B3343" s="16">
        <v>28</v>
      </c>
    </row>
    <row r="3344" spans="1:2" x14ac:dyDescent="0.45">
      <c r="A3344" s="16" t="s">
        <v>8219</v>
      </c>
      <c r="B3344" s="16">
        <v>78</v>
      </c>
    </row>
    <row r="3345" spans="1:2" x14ac:dyDescent="0.45">
      <c r="A3345" s="16" t="s">
        <v>8219</v>
      </c>
      <c r="B3345" s="16">
        <v>23</v>
      </c>
    </row>
    <row r="3346" spans="1:2" x14ac:dyDescent="0.45">
      <c r="A3346" s="16" t="s">
        <v>8219</v>
      </c>
      <c r="B3346" s="16">
        <v>40</v>
      </c>
    </row>
    <row r="3347" spans="1:2" x14ac:dyDescent="0.45">
      <c r="A3347" s="16" t="s">
        <v>8219</v>
      </c>
      <c r="B3347" s="16">
        <v>13</v>
      </c>
    </row>
    <row r="3348" spans="1:2" x14ac:dyDescent="0.45">
      <c r="A3348" s="16" t="s">
        <v>8219</v>
      </c>
      <c r="B3348" s="16">
        <v>18</v>
      </c>
    </row>
    <row r="3349" spans="1:2" x14ac:dyDescent="0.45">
      <c r="A3349" s="16" t="s">
        <v>8219</v>
      </c>
      <c r="B3349" s="16">
        <v>22</v>
      </c>
    </row>
    <row r="3350" spans="1:2" x14ac:dyDescent="0.45">
      <c r="A3350" s="16" t="s">
        <v>8219</v>
      </c>
      <c r="B3350" s="16">
        <v>79</v>
      </c>
    </row>
    <row r="3351" spans="1:2" x14ac:dyDescent="0.45">
      <c r="A3351" s="16" t="s">
        <v>8219</v>
      </c>
      <c r="B3351" s="16">
        <v>14</v>
      </c>
    </row>
    <row r="3352" spans="1:2" x14ac:dyDescent="0.45">
      <c r="A3352" s="16" t="s">
        <v>8219</v>
      </c>
      <c r="B3352" s="16">
        <v>51</v>
      </c>
    </row>
    <row r="3353" spans="1:2" x14ac:dyDescent="0.45">
      <c r="A3353" s="16" t="s">
        <v>8219</v>
      </c>
      <c r="B3353" s="16">
        <v>54</v>
      </c>
    </row>
    <row r="3354" spans="1:2" x14ac:dyDescent="0.45">
      <c r="A3354" s="16" t="s">
        <v>8219</v>
      </c>
      <c r="B3354" s="16">
        <v>70</v>
      </c>
    </row>
    <row r="3355" spans="1:2" x14ac:dyDescent="0.45">
      <c r="A3355" s="16" t="s">
        <v>8219</v>
      </c>
      <c r="B3355" s="16">
        <v>44</v>
      </c>
    </row>
    <row r="3356" spans="1:2" x14ac:dyDescent="0.45">
      <c r="A3356" s="16" t="s">
        <v>8219</v>
      </c>
      <c r="B3356" s="16">
        <v>55</v>
      </c>
    </row>
    <row r="3357" spans="1:2" x14ac:dyDescent="0.45">
      <c r="A3357" s="16" t="s">
        <v>8219</v>
      </c>
      <c r="B3357" s="16">
        <v>15</v>
      </c>
    </row>
    <row r="3358" spans="1:2" x14ac:dyDescent="0.45">
      <c r="A3358" s="16" t="s">
        <v>8219</v>
      </c>
      <c r="B3358" s="16">
        <v>27</v>
      </c>
    </row>
    <row r="3359" spans="1:2" x14ac:dyDescent="0.45">
      <c r="A3359" s="16" t="s">
        <v>8219</v>
      </c>
      <c r="B3359" s="16">
        <v>21</v>
      </c>
    </row>
    <row r="3360" spans="1:2" x14ac:dyDescent="0.45">
      <c r="A3360" s="16" t="s">
        <v>8219</v>
      </c>
      <c r="B3360" s="16">
        <v>162</v>
      </c>
    </row>
    <row r="3361" spans="1:2" x14ac:dyDescent="0.45">
      <c r="A3361" s="16" t="s">
        <v>8219</v>
      </c>
      <c r="B3361" s="16">
        <v>23</v>
      </c>
    </row>
    <row r="3362" spans="1:2" x14ac:dyDescent="0.45">
      <c r="A3362" s="16" t="s">
        <v>8219</v>
      </c>
      <c r="B3362" s="16">
        <v>72</v>
      </c>
    </row>
    <row r="3363" spans="1:2" x14ac:dyDescent="0.45">
      <c r="A3363" s="16" t="s">
        <v>8219</v>
      </c>
      <c r="B3363" s="16">
        <v>68</v>
      </c>
    </row>
    <row r="3364" spans="1:2" x14ac:dyDescent="0.45">
      <c r="A3364" s="16" t="s">
        <v>8219</v>
      </c>
      <c r="B3364" s="16">
        <v>20</v>
      </c>
    </row>
    <row r="3365" spans="1:2" x14ac:dyDescent="0.45">
      <c r="A3365" s="16" t="s">
        <v>8219</v>
      </c>
      <c r="B3365" s="16">
        <v>26</v>
      </c>
    </row>
    <row r="3366" spans="1:2" x14ac:dyDescent="0.45">
      <c r="A3366" s="16" t="s">
        <v>8219</v>
      </c>
      <c r="B3366" s="16">
        <v>72</v>
      </c>
    </row>
    <row r="3367" spans="1:2" x14ac:dyDescent="0.45">
      <c r="A3367" s="16" t="s">
        <v>8219</v>
      </c>
      <c r="B3367" s="16">
        <v>3</v>
      </c>
    </row>
    <row r="3368" spans="1:2" x14ac:dyDescent="0.45">
      <c r="A3368" s="16" t="s">
        <v>8219</v>
      </c>
      <c r="B3368" s="16">
        <v>18</v>
      </c>
    </row>
    <row r="3369" spans="1:2" x14ac:dyDescent="0.45">
      <c r="A3369" s="16" t="s">
        <v>8219</v>
      </c>
      <c r="B3369" s="16">
        <v>30</v>
      </c>
    </row>
    <row r="3370" spans="1:2" x14ac:dyDescent="0.45">
      <c r="A3370" s="16" t="s">
        <v>8219</v>
      </c>
      <c r="B3370" s="16">
        <v>23</v>
      </c>
    </row>
    <row r="3371" spans="1:2" x14ac:dyDescent="0.45">
      <c r="A3371" s="16" t="s">
        <v>8219</v>
      </c>
      <c r="B3371" s="16">
        <v>54</v>
      </c>
    </row>
    <row r="3372" spans="1:2" x14ac:dyDescent="0.45">
      <c r="A3372" s="16" t="s">
        <v>8219</v>
      </c>
      <c r="B3372" s="16">
        <v>26</v>
      </c>
    </row>
    <row r="3373" spans="1:2" x14ac:dyDescent="0.45">
      <c r="A3373" s="16" t="s">
        <v>8219</v>
      </c>
      <c r="B3373" s="16">
        <v>9</v>
      </c>
    </row>
    <row r="3374" spans="1:2" x14ac:dyDescent="0.45">
      <c r="A3374" s="16" t="s">
        <v>8219</v>
      </c>
      <c r="B3374" s="16">
        <v>27</v>
      </c>
    </row>
    <row r="3375" spans="1:2" x14ac:dyDescent="0.45">
      <c r="A3375" s="16" t="s">
        <v>8219</v>
      </c>
      <c r="B3375" s="16">
        <v>30</v>
      </c>
    </row>
    <row r="3376" spans="1:2" x14ac:dyDescent="0.45">
      <c r="A3376" s="16" t="s">
        <v>8219</v>
      </c>
      <c r="B3376" s="16">
        <v>52</v>
      </c>
    </row>
    <row r="3377" spans="1:2" x14ac:dyDescent="0.45">
      <c r="A3377" s="16" t="s">
        <v>8219</v>
      </c>
      <c r="B3377" s="16">
        <v>17</v>
      </c>
    </row>
    <row r="3378" spans="1:2" x14ac:dyDescent="0.45">
      <c r="A3378" s="16" t="s">
        <v>8219</v>
      </c>
      <c r="B3378" s="16">
        <v>19</v>
      </c>
    </row>
    <row r="3379" spans="1:2" x14ac:dyDescent="0.45">
      <c r="A3379" s="16" t="s">
        <v>8219</v>
      </c>
      <c r="B3379" s="16">
        <v>77</v>
      </c>
    </row>
    <row r="3380" spans="1:2" x14ac:dyDescent="0.45">
      <c r="A3380" s="16" t="s">
        <v>8219</v>
      </c>
      <c r="B3380" s="16">
        <v>21</v>
      </c>
    </row>
    <row r="3381" spans="1:2" x14ac:dyDescent="0.45">
      <c r="A3381" s="16" t="s">
        <v>8219</v>
      </c>
      <c r="B3381" s="16">
        <v>38</v>
      </c>
    </row>
    <row r="3382" spans="1:2" x14ac:dyDescent="0.45">
      <c r="A3382" s="16" t="s">
        <v>8219</v>
      </c>
      <c r="B3382" s="16">
        <v>28</v>
      </c>
    </row>
    <row r="3383" spans="1:2" x14ac:dyDescent="0.45">
      <c r="A3383" s="16" t="s">
        <v>8219</v>
      </c>
      <c r="B3383" s="16">
        <v>48</v>
      </c>
    </row>
    <row r="3384" spans="1:2" x14ac:dyDescent="0.45">
      <c r="A3384" s="16" t="s">
        <v>8219</v>
      </c>
      <c r="B3384" s="16">
        <v>46</v>
      </c>
    </row>
    <row r="3385" spans="1:2" x14ac:dyDescent="0.45">
      <c r="A3385" s="16" t="s">
        <v>8219</v>
      </c>
      <c r="B3385" s="16">
        <v>30</v>
      </c>
    </row>
    <row r="3386" spans="1:2" x14ac:dyDescent="0.45">
      <c r="A3386" s="16" t="s">
        <v>8219</v>
      </c>
      <c r="B3386" s="16">
        <v>64</v>
      </c>
    </row>
    <row r="3387" spans="1:2" x14ac:dyDescent="0.45">
      <c r="A3387" s="16" t="s">
        <v>8219</v>
      </c>
      <c r="B3387" s="16">
        <v>15</v>
      </c>
    </row>
    <row r="3388" spans="1:2" x14ac:dyDescent="0.45">
      <c r="A3388" s="16" t="s">
        <v>8219</v>
      </c>
      <c r="B3388" s="16">
        <v>41</v>
      </c>
    </row>
    <row r="3389" spans="1:2" x14ac:dyDescent="0.45">
      <c r="A3389" s="16" t="s">
        <v>8219</v>
      </c>
      <c r="B3389" s="16">
        <v>35</v>
      </c>
    </row>
    <row r="3390" spans="1:2" x14ac:dyDescent="0.45">
      <c r="A3390" s="16" t="s">
        <v>8219</v>
      </c>
      <c r="B3390" s="16">
        <v>45</v>
      </c>
    </row>
    <row r="3391" spans="1:2" x14ac:dyDescent="0.45">
      <c r="A3391" s="16" t="s">
        <v>8219</v>
      </c>
      <c r="B3391" s="16">
        <v>62</v>
      </c>
    </row>
    <row r="3392" spans="1:2" x14ac:dyDescent="0.45">
      <c r="A3392" s="16" t="s">
        <v>8219</v>
      </c>
      <c r="B3392" s="16">
        <v>22</v>
      </c>
    </row>
    <row r="3393" spans="1:2" x14ac:dyDescent="0.45">
      <c r="A3393" s="16" t="s">
        <v>8219</v>
      </c>
      <c r="B3393" s="16">
        <v>18</v>
      </c>
    </row>
    <row r="3394" spans="1:2" x14ac:dyDescent="0.45">
      <c r="A3394" s="16" t="s">
        <v>8219</v>
      </c>
      <c r="B3394" s="16">
        <v>12</v>
      </c>
    </row>
    <row r="3395" spans="1:2" x14ac:dyDescent="0.45">
      <c r="A3395" s="16" t="s">
        <v>8219</v>
      </c>
      <c r="B3395" s="16">
        <v>44</v>
      </c>
    </row>
    <row r="3396" spans="1:2" x14ac:dyDescent="0.45">
      <c r="A3396" s="16" t="s">
        <v>8219</v>
      </c>
      <c r="B3396" s="16">
        <v>27</v>
      </c>
    </row>
    <row r="3397" spans="1:2" x14ac:dyDescent="0.45">
      <c r="A3397" s="16" t="s">
        <v>8219</v>
      </c>
      <c r="B3397" s="16">
        <v>38</v>
      </c>
    </row>
    <row r="3398" spans="1:2" x14ac:dyDescent="0.45">
      <c r="A3398" s="16" t="s">
        <v>8219</v>
      </c>
      <c r="B3398" s="16">
        <v>28</v>
      </c>
    </row>
    <row r="3399" spans="1:2" x14ac:dyDescent="0.45">
      <c r="A3399" s="16" t="s">
        <v>8219</v>
      </c>
      <c r="B3399" s="16">
        <v>24</v>
      </c>
    </row>
    <row r="3400" spans="1:2" x14ac:dyDescent="0.45">
      <c r="A3400" s="16" t="s">
        <v>8219</v>
      </c>
      <c r="B3400" s="16">
        <v>65</v>
      </c>
    </row>
    <row r="3401" spans="1:2" x14ac:dyDescent="0.45">
      <c r="A3401" s="16" t="s">
        <v>8219</v>
      </c>
      <c r="B3401" s="16">
        <v>46</v>
      </c>
    </row>
    <row r="3402" spans="1:2" x14ac:dyDescent="0.45">
      <c r="A3402" s="16" t="s">
        <v>8219</v>
      </c>
      <c r="B3402" s="16">
        <v>85</v>
      </c>
    </row>
    <row r="3403" spans="1:2" x14ac:dyDescent="0.45">
      <c r="A3403" s="16" t="s">
        <v>8219</v>
      </c>
      <c r="B3403" s="16">
        <v>66</v>
      </c>
    </row>
    <row r="3404" spans="1:2" x14ac:dyDescent="0.45">
      <c r="A3404" s="16" t="s">
        <v>8219</v>
      </c>
      <c r="B3404" s="16">
        <v>165</v>
      </c>
    </row>
    <row r="3405" spans="1:2" x14ac:dyDescent="0.45">
      <c r="A3405" s="16" t="s">
        <v>8219</v>
      </c>
      <c r="B3405" s="16">
        <v>17</v>
      </c>
    </row>
    <row r="3406" spans="1:2" x14ac:dyDescent="0.45">
      <c r="A3406" s="16" t="s">
        <v>8219</v>
      </c>
      <c r="B3406" s="16">
        <v>3</v>
      </c>
    </row>
    <row r="3407" spans="1:2" x14ac:dyDescent="0.45">
      <c r="A3407" s="16" t="s">
        <v>8219</v>
      </c>
      <c r="B3407" s="16">
        <v>17</v>
      </c>
    </row>
    <row r="3408" spans="1:2" x14ac:dyDescent="0.45">
      <c r="A3408" s="16" t="s">
        <v>8219</v>
      </c>
      <c r="B3408" s="16">
        <v>91</v>
      </c>
    </row>
    <row r="3409" spans="1:2" x14ac:dyDescent="0.45">
      <c r="A3409" s="16" t="s">
        <v>8219</v>
      </c>
      <c r="B3409" s="16">
        <v>67</v>
      </c>
    </row>
    <row r="3410" spans="1:2" x14ac:dyDescent="0.45">
      <c r="A3410" s="16" t="s">
        <v>8219</v>
      </c>
      <c r="B3410" s="16">
        <v>18</v>
      </c>
    </row>
    <row r="3411" spans="1:2" x14ac:dyDescent="0.45">
      <c r="A3411" s="16" t="s">
        <v>8219</v>
      </c>
      <c r="B3411" s="16">
        <v>21</v>
      </c>
    </row>
    <row r="3412" spans="1:2" x14ac:dyDescent="0.45">
      <c r="A3412" s="16" t="s">
        <v>8219</v>
      </c>
      <c r="B3412" s="16">
        <v>40</v>
      </c>
    </row>
    <row r="3413" spans="1:2" x14ac:dyDescent="0.45">
      <c r="A3413" s="16" t="s">
        <v>8219</v>
      </c>
      <c r="B3413" s="16">
        <v>78</v>
      </c>
    </row>
    <row r="3414" spans="1:2" x14ac:dyDescent="0.45">
      <c r="A3414" s="16" t="s">
        <v>8219</v>
      </c>
      <c r="B3414" s="16">
        <v>26</v>
      </c>
    </row>
    <row r="3415" spans="1:2" x14ac:dyDescent="0.45">
      <c r="A3415" s="16" t="s">
        <v>8219</v>
      </c>
      <c r="B3415" s="16">
        <v>14</v>
      </c>
    </row>
    <row r="3416" spans="1:2" x14ac:dyDescent="0.45">
      <c r="A3416" s="16" t="s">
        <v>8219</v>
      </c>
      <c r="B3416" s="16">
        <v>44</v>
      </c>
    </row>
    <row r="3417" spans="1:2" x14ac:dyDescent="0.45">
      <c r="A3417" s="16" t="s">
        <v>8219</v>
      </c>
      <c r="B3417" s="16">
        <v>9</v>
      </c>
    </row>
    <row r="3418" spans="1:2" x14ac:dyDescent="0.45">
      <c r="A3418" s="16" t="s">
        <v>8219</v>
      </c>
      <c r="B3418" s="16">
        <v>30</v>
      </c>
    </row>
    <row r="3419" spans="1:2" x14ac:dyDescent="0.45">
      <c r="A3419" s="16" t="s">
        <v>8219</v>
      </c>
      <c r="B3419" s="16">
        <v>45</v>
      </c>
    </row>
    <row r="3420" spans="1:2" x14ac:dyDescent="0.45">
      <c r="A3420" s="16" t="s">
        <v>8219</v>
      </c>
      <c r="B3420" s="16">
        <v>56</v>
      </c>
    </row>
    <row r="3421" spans="1:2" x14ac:dyDescent="0.45">
      <c r="A3421" s="16" t="s">
        <v>8219</v>
      </c>
      <c r="B3421" s="16">
        <v>46</v>
      </c>
    </row>
    <row r="3422" spans="1:2" x14ac:dyDescent="0.45">
      <c r="A3422" s="16" t="s">
        <v>8219</v>
      </c>
      <c r="B3422" s="16">
        <v>34</v>
      </c>
    </row>
    <row r="3423" spans="1:2" x14ac:dyDescent="0.45">
      <c r="A3423" s="16" t="s">
        <v>8219</v>
      </c>
      <c r="B3423" s="16">
        <v>98</v>
      </c>
    </row>
    <row r="3424" spans="1:2" x14ac:dyDescent="0.45">
      <c r="A3424" s="16" t="s">
        <v>8219</v>
      </c>
      <c r="B3424" s="16">
        <v>46</v>
      </c>
    </row>
    <row r="3425" spans="1:2" x14ac:dyDescent="0.45">
      <c r="A3425" s="16" t="s">
        <v>8219</v>
      </c>
      <c r="B3425" s="16">
        <v>10</v>
      </c>
    </row>
    <row r="3426" spans="1:2" x14ac:dyDescent="0.45">
      <c r="A3426" s="16" t="s">
        <v>8219</v>
      </c>
      <c r="B3426" s="16">
        <v>76</v>
      </c>
    </row>
    <row r="3427" spans="1:2" x14ac:dyDescent="0.45">
      <c r="A3427" s="16" t="s">
        <v>8219</v>
      </c>
      <c r="B3427" s="16">
        <v>104</v>
      </c>
    </row>
    <row r="3428" spans="1:2" x14ac:dyDescent="0.45">
      <c r="A3428" s="16" t="s">
        <v>8219</v>
      </c>
      <c r="B3428" s="16">
        <v>87</v>
      </c>
    </row>
    <row r="3429" spans="1:2" x14ac:dyDescent="0.45">
      <c r="A3429" s="16" t="s">
        <v>8219</v>
      </c>
      <c r="B3429" s="16">
        <v>29</v>
      </c>
    </row>
    <row r="3430" spans="1:2" x14ac:dyDescent="0.45">
      <c r="A3430" s="16" t="s">
        <v>8219</v>
      </c>
      <c r="B3430" s="16">
        <v>51</v>
      </c>
    </row>
    <row r="3431" spans="1:2" x14ac:dyDescent="0.45">
      <c r="A3431" s="16" t="s">
        <v>8219</v>
      </c>
      <c r="B3431" s="16">
        <v>12</v>
      </c>
    </row>
    <row r="3432" spans="1:2" x14ac:dyDescent="0.45">
      <c r="A3432" s="16" t="s">
        <v>8219</v>
      </c>
      <c r="B3432" s="16">
        <v>72</v>
      </c>
    </row>
    <row r="3433" spans="1:2" x14ac:dyDescent="0.45">
      <c r="A3433" s="16" t="s">
        <v>8219</v>
      </c>
      <c r="B3433" s="16">
        <v>21</v>
      </c>
    </row>
    <row r="3434" spans="1:2" x14ac:dyDescent="0.45">
      <c r="A3434" s="16" t="s">
        <v>8219</v>
      </c>
      <c r="B3434" s="16">
        <v>42</v>
      </c>
    </row>
    <row r="3435" spans="1:2" x14ac:dyDescent="0.45">
      <c r="A3435" s="16" t="s">
        <v>8219</v>
      </c>
      <c r="B3435" s="16">
        <v>71</v>
      </c>
    </row>
    <row r="3436" spans="1:2" x14ac:dyDescent="0.45">
      <c r="A3436" s="16" t="s">
        <v>8219</v>
      </c>
      <c r="B3436" s="16">
        <v>168</v>
      </c>
    </row>
    <row r="3437" spans="1:2" x14ac:dyDescent="0.45">
      <c r="A3437" s="16" t="s">
        <v>8219</v>
      </c>
      <c r="B3437" s="16">
        <v>19</v>
      </c>
    </row>
    <row r="3438" spans="1:2" x14ac:dyDescent="0.45">
      <c r="A3438" s="16" t="s">
        <v>8219</v>
      </c>
      <c r="B3438" s="16">
        <v>37</v>
      </c>
    </row>
    <row r="3439" spans="1:2" x14ac:dyDescent="0.45">
      <c r="A3439" s="16" t="s">
        <v>8219</v>
      </c>
      <c r="B3439" s="16">
        <v>36</v>
      </c>
    </row>
    <row r="3440" spans="1:2" x14ac:dyDescent="0.45">
      <c r="A3440" s="16" t="s">
        <v>8219</v>
      </c>
      <c r="B3440" s="16">
        <v>14</v>
      </c>
    </row>
    <row r="3441" spans="1:2" x14ac:dyDescent="0.45">
      <c r="A3441" s="16" t="s">
        <v>8219</v>
      </c>
      <c r="B3441" s="16">
        <v>18</v>
      </c>
    </row>
    <row r="3442" spans="1:2" x14ac:dyDescent="0.45">
      <c r="A3442" s="16" t="s">
        <v>8219</v>
      </c>
      <c r="B3442" s="16">
        <v>82</v>
      </c>
    </row>
    <row r="3443" spans="1:2" x14ac:dyDescent="0.45">
      <c r="A3443" s="16" t="s">
        <v>8219</v>
      </c>
      <c r="B3443" s="16">
        <v>43</v>
      </c>
    </row>
    <row r="3444" spans="1:2" x14ac:dyDescent="0.45">
      <c r="A3444" s="16" t="s">
        <v>8219</v>
      </c>
      <c r="B3444" s="16">
        <v>8</v>
      </c>
    </row>
    <row r="3445" spans="1:2" x14ac:dyDescent="0.45">
      <c r="A3445" s="16" t="s">
        <v>8219</v>
      </c>
      <c r="B3445" s="16">
        <v>45</v>
      </c>
    </row>
    <row r="3446" spans="1:2" x14ac:dyDescent="0.45">
      <c r="A3446" s="16" t="s">
        <v>8219</v>
      </c>
      <c r="B3446" s="16">
        <v>20</v>
      </c>
    </row>
    <row r="3447" spans="1:2" x14ac:dyDescent="0.45">
      <c r="A3447" s="16" t="s">
        <v>8219</v>
      </c>
      <c r="B3447" s="16">
        <v>31</v>
      </c>
    </row>
    <row r="3448" spans="1:2" x14ac:dyDescent="0.45">
      <c r="A3448" s="16" t="s">
        <v>8219</v>
      </c>
      <c r="B3448" s="16">
        <v>25</v>
      </c>
    </row>
    <row r="3449" spans="1:2" x14ac:dyDescent="0.45">
      <c r="A3449" s="16" t="s">
        <v>8219</v>
      </c>
      <c r="B3449" s="16">
        <v>14</v>
      </c>
    </row>
    <row r="3450" spans="1:2" x14ac:dyDescent="0.45">
      <c r="A3450" s="16" t="s">
        <v>8219</v>
      </c>
      <c r="B3450" s="16">
        <v>45</v>
      </c>
    </row>
    <row r="3451" spans="1:2" x14ac:dyDescent="0.45">
      <c r="A3451" s="16" t="s">
        <v>8219</v>
      </c>
      <c r="B3451" s="16">
        <v>20</v>
      </c>
    </row>
    <row r="3452" spans="1:2" x14ac:dyDescent="0.45">
      <c r="A3452" s="16" t="s">
        <v>8219</v>
      </c>
      <c r="B3452" s="16">
        <v>39</v>
      </c>
    </row>
    <row r="3453" spans="1:2" x14ac:dyDescent="0.45">
      <c r="A3453" s="16" t="s">
        <v>8219</v>
      </c>
      <c r="B3453" s="16">
        <v>16</v>
      </c>
    </row>
    <row r="3454" spans="1:2" x14ac:dyDescent="0.45">
      <c r="A3454" s="16" t="s">
        <v>8219</v>
      </c>
      <c r="B3454" s="16">
        <v>37</v>
      </c>
    </row>
    <row r="3455" spans="1:2" x14ac:dyDescent="0.45">
      <c r="A3455" s="16" t="s">
        <v>8219</v>
      </c>
      <c r="B3455" s="16">
        <v>14</v>
      </c>
    </row>
    <row r="3456" spans="1:2" x14ac:dyDescent="0.45">
      <c r="A3456" s="16" t="s">
        <v>8219</v>
      </c>
      <c r="B3456" s="16">
        <v>21</v>
      </c>
    </row>
    <row r="3457" spans="1:2" x14ac:dyDescent="0.45">
      <c r="A3457" s="16" t="s">
        <v>8219</v>
      </c>
      <c r="B3457" s="16">
        <v>69</v>
      </c>
    </row>
    <row r="3458" spans="1:2" x14ac:dyDescent="0.45">
      <c r="A3458" s="16" t="s">
        <v>8219</v>
      </c>
      <c r="B3458" s="16">
        <v>16</v>
      </c>
    </row>
    <row r="3459" spans="1:2" x14ac:dyDescent="0.45">
      <c r="A3459" s="16" t="s">
        <v>8219</v>
      </c>
      <c r="B3459" s="16">
        <v>55</v>
      </c>
    </row>
    <row r="3460" spans="1:2" x14ac:dyDescent="0.45">
      <c r="A3460" s="16" t="s">
        <v>8219</v>
      </c>
      <c r="B3460" s="16">
        <v>27</v>
      </c>
    </row>
    <row r="3461" spans="1:2" x14ac:dyDescent="0.45">
      <c r="A3461" s="16" t="s">
        <v>8219</v>
      </c>
      <c r="B3461" s="16">
        <v>36</v>
      </c>
    </row>
    <row r="3462" spans="1:2" x14ac:dyDescent="0.45">
      <c r="A3462" s="16" t="s">
        <v>8219</v>
      </c>
      <c r="B3462" s="16">
        <v>19</v>
      </c>
    </row>
    <row r="3463" spans="1:2" x14ac:dyDescent="0.45">
      <c r="A3463" s="16" t="s">
        <v>8219</v>
      </c>
      <c r="B3463" s="16">
        <v>12</v>
      </c>
    </row>
    <row r="3464" spans="1:2" x14ac:dyDescent="0.45">
      <c r="A3464" s="16" t="s">
        <v>8219</v>
      </c>
      <c r="B3464" s="16">
        <v>17</v>
      </c>
    </row>
    <row r="3465" spans="1:2" x14ac:dyDescent="0.45">
      <c r="A3465" s="16" t="s">
        <v>8219</v>
      </c>
      <c r="B3465" s="16">
        <v>114</v>
      </c>
    </row>
    <row r="3466" spans="1:2" x14ac:dyDescent="0.45">
      <c r="A3466" s="16" t="s">
        <v>8219</v>
      </c>
      <c r="B3466" s="16">
        <v>93</v>
      </c>
    </row>
    <row r="3467" spans="1:2" x14ac:dyDescent="0.45">
      <c r="A3467" s="16" t="s">
        <v>8219</v>
      </c>
      <c r="B3467" s="16">
        <v>36</v>
      </c>
    </row>
    <row r="3468" spans="1:2" x14ac:dyDescent="0.45">
      <c r="A3468" s="16" t="s">
        <v>8219</v>
      </c>
      <c r="B3468" s="16">
        <v>61</v>
      </c>
    </row>
    <row r="3469" spans="1:2" x14ac:dyDescent="0.45">
      <c r="A3469" s="16" t="s">
        <v>8219</v>
      </c>
      <c r="B3469" s="16">
        <v>47</v>
      </c>
    </row>
    <row r="3470" spans="1:2" x14ac:dyDescent="0.45">
      <c r="A3470" s="16" t="s">
        <v>8219</v>
      </c>
      <c r="B3470" s="16">
        <v>17</v>
      </c>
    </row>
    <row r="3471" spans="1:2" x14ac:dyDescent="0.45">
      <c r="A3471" s="16" t="s">
        <v>8219</v>
      </c>
      <c r="B3471" s="16">
        <v>63</v>
      </c>
    </row>
    <row r="3472" spans="1:2" x14ac:dyDescent="0.45">
      <c r="A3472" s="16" t="s">
        <v>8219</v>
      </c>
      <c r="B3472" s="16">
        <v>9</v>
      </c>
    </row>
    <row r="3473" spans="1:2" x14ac:dyDescent="0.45">
      <c r="A3473" s="16" t="s">
        <v>8219</v>
      </c>
      <c r="B3473" s="16">
        <v>30</v>
      </c>
    </row>
    <row r="3474" spans="1:2" x14ac:dyDescent="0.45">
      <c r="A3474" s="16" t="s">
        <v>8219</v>
      </c>
      <c r="B3474" s="16">
        <v>23</v>
      </c>
    </row>
    <row r="3475" spans="1:2" x14ac:dyDescent="0.45">
      <c r="A3475" s="16" t="s">
        <v>8219</v>
      </c>
      <c r="B3475" s="16">
        <v>33</v>
      </c>
    </row>
    <row r="3476" spans="1:2" x14ac:dyDescent="0.45">
      <c r="A3476" s="16" t="s">
        <v>8219</v>
      </c>
      <c r="B3476" s="16">
        <v>39</v>
      </c>
    </row>
    <row r="3477" spans="1:2" x14ac:dyDescent="0.45">
      <c r="A3477" s="16" t="s">
        <v>8219</v>
      </c>
      <c r="B3477" s="16">
        <v>17</v>
      </c>
    </row>
    <row r="3478" spans="1:2" x14ac:dyDescent="0.45">
      <c r="A3478" s="16" t="s">
        <v>8219</v>
      </c>
      <c r="B3478" s="16">
        <v>6</v>
      </c>
    </row>
    <row r="3479" spans="1:2" x14ac:dyDescent="0.45">
      <c r="A3479" s="16" t="s">
        <v>8219</v>
      </c>
      <c r="B3479" s="16">
        <v>39</v>
      </c>
    </row>
    <row r="3480" spans="1:2" x14ac:dyDescent="0.45">
      <c r="A3480" s="16" t="s">
        <v>8219</v>
      </c>
      <c r="B3480" s="16">
        <v>57</v>
      </c>
    </row>
    <row r="3481" spans="1:2" x14ac:dyDescent="0.45">
      <c r="A3481" s="16" t="s">
        <v>8219</v>
      </c>
      <c r="B3481" s="16">
        <v>56</v>
      </c>
    </row>
    <row r="3482" spans="1:2" x14ac:dyDescent="0.45">
      <c r="A3482" s="16" t="s">
        <v>8219</v>
      </c>
      <c r="B3482" s="16">
        <v>13</v>
      </c>
    </row>
    <row r="3483" spans="1:2" x14ac:dyDescent="0.45">
      <c r="A3483" s="16" t="s">
        <v>8219</v>
      </c>
      <c r="B3483" s="16">
        <v>95</v>
      </c>
    </row>
    <row r="3484" spans="1:2" x14ac:dyDescent="0.45">
      <c r="A3484" s="16" t="s">
        <v>8219</v>
      </c>
      <c r="B3484" s="16">
        <v>80</v>
      </c>
    </row>
    <row r="3485" spans="1:2" x14ac:dyDescent="0.45">
      <c r="A3485" s="16" t="s">
        <v>8219</v>
      </c>
      <c r="B3485" s="16">
        <v>133</v>
      </c>
    </row>
    <row r="3486" spans="1:2" x14ac:dyDescent="0.45">
      <c r="A3486" s="16" t="s">
        <v>8219</v>
      </c>
      <c r="B3486" s="16">
        <v>44</v>
      </c>
    </row>
    <row r="3487" spans="1:2" x14ac:dyDescent="0.45">
      <c r="A3487" s="16" t="s">
        <v>8219</v>
      </c>
      <c r="B3487" s="16">
        <v>30</v>
      </c>
    </row>
    <row r="3488" spans="1:2" x14ac:dyDescent="0.45">
      <c r="A3488" s="16" t="s">
        <v>8219</v>
      </c>
      <c r="B3488" s="16">
        <v>56</v>
      </c>
    </row>
    <row r="3489" spans="1:2" x14ac:dyDescent="0.45">
      <c r="A3489" s="16" t="s">
        <v>8219</v>
      </c>
      <c r="B3489" s="16">
        <v>66</v>
      </c>
    </row>
    <row r="3490" spans="1:2" x14ac:dyDescent="0.45">
      <c r="A3490" s="16" t="s">
        <v>8219</v>
      </c>
      <c r="B3490" s="16">
        <v>29</v>
      </c>
    </row>
    <row r="3491" spans="1:2" x14ac:dyDescent="0.45">
      <c r="A3491" s="16" t="s">
        <v>8219</v>
      </c>
      <c r="B3491" s="16">
        <v>72</v>
      </c>
    </row>
    <row r="3492" spans="1:2" x14ac:dyDescent="0.45">
      <c r="A3492" s="16" t="s">
        <v>8219</v>
      </c>
      <c r="B3492" s="16">
        <v>27</v>
      </c>
    </row>
    <row r="3493" spans="1:2" x14ac:dyDescent="0.45">
      <c r="A3493" s="16" t="s">
        <v>8219</v>
      </c>
      <c r="B3493" s="16">
        <v>10</v>
      </c>
    </row>
    <row r="3494" spans="1:2" x14ac:dyDescent="0.45">
      <c r="A3494" s="16" t="s">
        <v>8219</v>
      </c>
      <c r="B3494" s="16">
        <v>35</v>
      </c>
    </row>
    <row r="3495" spans="1:2" x14ac:dyDescent="0.45">
      <c r="A3495" s="16" t="s">
        <v>8219</v>
      </c>
      <c r="B3495" s="16">
        <v>29</v>
      </c>
    </row>
    <row r="3496" spans="1:2" x14ac:dyDescent="0.45">
      <c r="A3496" s="16" t="s">
        <v>8219</v>
      </c>
      <c r="B3496" s="16">
        <v>13</v>
      </c>
    </row>
    <row r="3497" spans="1:2" x14ac:dyDescent="0.45">
      <c r="A3497" s="16" t="s">
        <v>8219</v>
      </c>
      <c r="B3497" s="16">
        <v>72</v>
      </c>
    </row>
    <row r="3498" spans="1:2" x14ac:dyDescent="0.45">
      <c r="A3498" s="16" t="s">
        <v>8219</v>
      </c>
      <c r="B3498" s="16">
        <v>78</v>
      </c>
    </row>
    <row r="3499" spans="1:2" x14ac:dyDescent="0.45">
      <c r="A3499" s="16" t="s">
        <v>8219</v>
      </c>
      <c r="B3499" s="16">
        <v>49</v>
      </c>
    </row>
    <row r="3500" spans="1:2" x14ac:dyDescent="0.45">
      <c r="A3500" s="16" t="s">
        <v>8219</v>
      </c>
      <c r="B3500" s="16">
        <v>42</v>
      </c>
    </row>
    <row r="3501" spans="1:2" x14ac:dyDescent="0.45">
      <c r="A3501" s="16" t="s">
        <v>8219</v>
      </c>
      <c r="B3501" s="16">
        <v>35</v>
      </c>
    </row>
    <row r="3502" spans="1:2" x14ac:dyDescent="0.45">
      <c r="A3502" s="16" t="s">
        <v>8219</v>
      </c>
      <c r="B3502" s="16">
        <v>42</v>
      </c>
    </row>
    <row r="3503" spans="1:2" x14ac:dyDescent="0.45">
      <c r="A3503" s="16" t="s">
        <v>8219</v>
      </c>
      <c r="B3503" s="16">
        <v>42</v>
      </c>
    </row>
    <row r="3504" spans="1:2" x14ac:dyDescent="0.45">
      <c r="A3504" s="16" t="s">
        <v>8219</v>
      </c>
      <c r="B3504" s="16">
        <v>31</v>
      </c>
    </row>
    <row r="3505" spans="1:2" x14ac:dyDescent="0.45">
      <c r="A3505" s="16" t="s">
        <v>8219</v>
      </c>
      <c r="B3505" s="16">
        <v>38</v>
      </c>
    </row>
    <row r="3506" spans="1:2" x14ac:dyDescent="0.45">
      <c r="A3506" s="16" t="s">
        <v>8219</v>
      </c>
      <c r="B3506" s="16">
        <v>8</v>
      </c>
    </row>
    <row r="3507" spans="1:2" x14ac:dyDescent="0.45">
      <c r="A3507" s="16" t="s">
        <v>8219</v>
      </c>
      <c r="B3507" s="16">
        <v>39</v>
      </c>
    </row>
    <row r="3508" spans="1:2" x14ac:dyDescent="0.45">
      <c r="A3508" s="16" t="s">
        <v>8219</v>
      </c>
      <c r="B3508" s="16">
        <v>29</v>
      </c>
    </row>
    <row r="3509" spans="1:2" x14ac:dyDescent="0.45">
      <c r="A3509" s="16" t="s">
        <v>8219</v>
      </c>
      <c r="B3509" s="16">
        <v>72</v>
      </c>
    </row>
    <row r="3510" spans="1:2" x14ac:dyDescent="0.45">
      <c r="A3510" s="16" t="s">
        <v>8219</v>
      </c>
      <c r="B3510" s="16">
        <v>15</v>
      </c>
    </row>
    <row r="3511" spans="1:2" x14ac:dyDescent="0.45">
      <c r="A3511" s="16" t="s">
        <v>8219</v>
      </c>
      <c r="B3511" s="16">
        <v>33</v>
      </c>
    </row>
    <row r="3512" spans="1:2" x14ac:dyDescent="0.45">
      <c r="A3512" s="16" t="s">
        <v>8219</v>
      </c>
      <c r="B3512" s="16">
        <v>15</v>
      </c>
    </row>
    <row r="3513" spans="1:2" x14ac:dyDescent="0.45">
      <c r="A3513" s="16" t="s">
        <v>8219</v>
      </c>
      <c r="B3513" s="16">
        <v>19</v>
      </c>
    </row>
    <row r="3514" spans="1:2" x14ac:dyDescent="0.45">
      <c r="A3514" s="16" t="s">
        <v>8219</v>
      </c>
      <c r="B3514" s="16">
        <v>17</v>
      </c>
    </row>
    <row r="3515" spans="1:2" x14ac:dyDescent="0.45">
      <c r="A3515" s="16" t="s">
        <v>8219</v>
      </c>
      <c r="B3515" s="16">
        <v>44</v>
      </c>
    </row>
    <row r="3516" spans="1:2" x14ac:dyDescent="0.45">
      <c r="A3516" s="16" t="s">
        <v>8219</v>
      </c>
      <c r="B3516" s="16">
        <v>10</v>
      </c>
    </row>
    <row r="3517" spans="1:2" x14ac:dyDescent="0.45">
      <c r="A3517" s="16" t="s">
        <v>8219</v>
      </c>
      <c r="B3517" s="16">
        <v>46</v>
      </c>
    </row>
    <row r="3518" spans="1:2" x14ac:dyDescent="0.45">
      <c r="A3518" s="16" t="s">
        <v>8219</v>
      </c>
      <c r="B3518" s="16">
        <v>11</v>
      </c>
    </row>
    <row r="3519" spans="1:2" x14ac:dyDescent="0.45">
      <c r="A3519" s="16" t="s">
        <v>8219</v>
      </c>
      <c r="B3519" s="16">
        <v>13</v>
      </c>
    </row>
    <row r="3520" spans="1:2" x14ac:dyDescent="0.45">
      <c r="A3520" s="16" t="s">
        <v>8219</v>
      </c>
      <c r="B3520" s="16">
        <v>33</v>
      </c>
    </row>
    <row r="3521" spans="1:2" x14ac:dyDescent="0.45">
      <c r="A3521" s="16" t="s">
        <v>8219</v>
      </c>
      <c r="B3521" s="16">
        <v>28</v>
      </c>
    </row>
    <row r="3522" spans="1:2" x14ac:dyDescent="0.45">
      <c r="A3522" s="16" t="s">
        <v>8219</v>
      </c>
      <c r="B3522" s="16">
        <v>21</v>
      </c>
    </row>
    <row r="3523" spans="1:2" x14ac:dyDescent="0.45">
      <c r="A3523" s="16" t="s">
        <v>8219</v>
      </c>
      <c r="B3523" s="16">
        <v>13</v>
      </c>
    </row>
    <row r="3524" spans="1:2" x14ac:dyDescent="0.45">
      <c r="A3524" s="16" t="s">
        <v>8219</v>
      </c>
      <c r="B3524" s="16">
        <v>34</v>
      </c>
    </row>
    <row r="3525" spans="1:2" x14ac:dyDescent="0.45">
      <c r="A3525" s="16" t="s">
        <v>8219</v>
      </c>
      <c r="B3525" s="16">
        <v>80</v>
      </c>
    </row>
    <row r="3526" spans="1:2" x14ac:dyDescent="0.45">
      <c r="A3526" s="16" t="s">
        <v>8219</v>
      </c>
      <c r="B3526" s="16">
        <v>74</v>
      </c>
    </row>
    <row r="3527" spans="1:2" x14ac:dyDescent="0.45">
      <c r="A3527" s="16" t="s">
        <v>8219</v>
      </c>
      <c r="B3527" s="16">
        <v>7</v>
      </c>
    </row>
    <row r="3528" spans="1:2" x14ac:dyDescent="0.45">
      <c r="A3528" s="16" t="s">
        <v>8219</v>
      </c>
      <c r="B3528" s="16">
        <v>34</v>
      </c>
    </row>
    <row r="3529" spans="1:2" x14ac:dyDescent="0.45">
      <c r="A3529" s="16" t="s">
        <v>8219</v>
      </c>
      <c r="B3529" s="16">
        <v>86</v>
      </c>
    </row>
    <row r="3530" spans="1:2" x14ac:dyDescent="0.45">
      <c r="A3530" s="16" t="s">
        <v>8219</v>
      </c>
      <c r="B3530" s="16">
        <v>37</v>
      </c>
    </row>
    <row r="3531" spans="1:2" x14ac:dyDescent="0.45">
      <c r="A3531" s="16" t="s">
        <v>8219</v>
      </c>
      <c r="B3531" s="16">
        <v>18</v>
      </c>
    </row>
    <row r="3532" spans="1:2" x14ac:dyDescent="0.45">
      <c r="A3532" s="16" t="s">
        <v>8219</v>
      </c>
      <c r="B3532" s="16">
        <v>22</v>
      </c>
    </row>
    <row r="3533" spans="1:2" x14ac:dyDescent="0.45">
      <c r="A3533" s="16" t="s">
        <v>8219</v>
      </c>
      <c r="B3533" s="16">
        <v>26</v>
      </c>
    </row>
    <row r="3534" spans="1:2" x14ac:dyDescent="0.45">
      <c r="A3534" s="16" t="s">
        <v>8219</v>
      </c>
      <c r="B3534" s="16">
        <v>27</v>
      </c>
    </row>
    <row r="3535" spans="1:2" x14ac:dyDescent="0.45">
      <c r="A3535" s="16" t="s">
        <v>8219</v>
      </c>
      <c r="B3535" s="16">
        <v>8</v>
      </c>
    </row>
    <row r="3536" spans="1:2" x14ac:dyDescent="0.45">
      <c r="A3536" s="16" t="s">
        <v>8219</v>
      </c>
      <c r="B3536" s="16">
        <v>204</v>
      </c>
    </row>
    <row r="3537" spans="1:2" x14ac:dyDescent="0.45">
      <c r="A3537" s="16" t="s">
        <v>8219</v>
      </c>
      <c r="B3537" s="16">
        <v>46</v>
      </c>
    </row>
    <row r="3538" spans="1:2" x14ac:dyDescent="0.45">
      <c r="A3538" s="16" t="s">
        <v>8219</v>
      </c>
      <c r="B3538" s="16">
        <v>17</v>
      </c>
    </row>
    <row r="3539" spans="1:2" x14ac:dyDescent="0.45">
      <c r="A3539" s="16" t="s">
        <v>8219</v>
      </c>
      <c r="B3539" s="16">
        <v>28</v>
      </c>
    </row>
    <row r="3540" spans="1:2" x14ac:dyDescent="0.45">
      <c r="A3540" s="16" t="s">
        <v>8219</v>
      </c>
      <c r="B3540" s="16">
        <v>83</v>
      </c>
    </row>
    <row r="3541" spans="1:2" x14ac:dyDescent="0.45">
      <c r="A3541" s="16" t="s">
        <v>8219</v>
      </c>
      <c r="B3541" s="16">
        <v>13</v>
      </c>
    </row>
    <row r="3542" spans="1:2" x14ac:dyDescent="0.45">
      <c r="A3542" s="16" t="s">
        <v>8219</v>
      </c>
      <c r="B3542" s="16">
        <v>8</v>
      </c>
    </row>
    <row r="3543" spans="1:2" x14ac:dyDescent="0.45">
      <c r="A3543" s="16" t="s">
        <v>8219</v>
      </c>
      <c r="B3543" s="16">
        <v>32</v>
      </c>
    </row>
    <row r="3544" spans="1:2" x14ac:dyDescent="0.45">
      <c r="A3544" s="16" t="s">
        <v>8219</v>
      </c>
      <c r="B3544" s="16">
        <v>85</v>
      </c>
    </row>
    <row r="3545" spans="1:2" x14ac:dyDescent="0.45">
      <c r="A3545" s="16" t="s">
        <v>8219</v>
      </c>
      <c r="B3545" s="16">
        <v>29</v>
      </c>
    </row>
    <row r="3546" spans="1:2" x14ac:dyDescent="0.45">
      <c r="A3546" s="16" t="s">
        <v>8219</v>
      </c>
      <c r="B3546" s="16">
        <v>24</v>
      </c>
    </row>
    <row r="3547" spans="1:2" x14ac:dyDescent="0.45">
      <c r="A3547" s="16" t="s">
        <v>8219</v>
      </c>
      <c r="B3547" s="16">
        <v>8</v>
      </c>
    </row>
    <row r="3548" spans="1:2" x14ac:dyDescent="0.45">
      <c r="A3548" s="16" t="s">
        <v>8219</v>
      </c>
      <c r="B3548" s="16">
        <v>19</v>
      </c>
    </row>
    <row r="3549" spans="1:2" x14ac:dyDescent="0.45">
      <c r="A3549" s="16" t="s">
        <v>8219</v>
      </c>
      <c r="B3549" s="16">
        <v>336</v>
      </c>
    </row>
    <row r="3550" spans="1:2" x14ac:dyDescent="0.45">
      <c r="A3550" s="16" t="s">
        <v>8219</v>
      </c>
      <c r="B3550" s="16">
        <v>13</v>
      </c>
    </row>
    <row r="3551" spans="1:2" x14ac:dyDescent="0.45">
      <c r="A3551" s="16" t="s">
        <v>8219</v>
      </c>
      <c r="B3551" s="16">
        <v>42</v>
      </c>
    </row>
    <row r="3552" spans="1:2" x14ac:dyDescent="0.45">
      <c r="A3552" s="16" t="s">
        <v>8219</v>
      </c>
      <c r="B3552" s="16">
        <v>64</v>
      </c>
    </row>
    <row r="3553" spans="1:2" x14ac:dyDescent="0.45">
      <c r="A3553" s="16" t="s">
        <v>8219</v>
      </c>
      <c r="B3553" s="16">
        <v>25</v>
      </c>
    </row>
    <row r="3554" spans="1:2" x14ac:dyDescent="0.45">
      <c r="A3554" s="16" t="s">
        <v>8219</v>
      </c>
      <c r="B3554" s="16">
        <v>20</v>
      </c>
    </row>
    <row r="3555" spans="1:2" x14ac:dyDescent="0.45">
      <c r="A3555" s="16" t="s">
        <v>8219</v>
      </c>
      <c r="B3555" s="16">
        <v>104</v>
      </c>
    </row>
    <row r="3556" spans="1:2" x14ac:dyDescent="0.45">
      <c r="A3556" s="16" t="s">
        <v>8219</v>
      </c>
      <c r="B3556" s="16">
        <v>53</v>
      </c>
    </row>
    <row r="3557" spans="1:2" x14ac:dyDescent="0.45">
      <c r="A3557" s="16" t="s">
        <v>8219</v>
      </c>
      <c r="B3557" s="16">
        <v>14</v>
      </c>
    </row>
    <row r="3558" spans="1:2" x14ac:dyDescent="0.45">
      <c r="A3558" s="16" t="s">
        <v>8219</v>
      </c>
      <c r="B3558" s="16">
        <v>20</v>
      </c>
    </row>
    <row r="3559" spans="1:2" x14ac:dyDescent="0.45">
      <c r="A3559" s="16" t="s">
        <v>8219</v>
      </c>
      <c r="B3559" s="16">
        <v>558</v>
      </c>
    </row>
    <row r="3560" spans="1:2" x14ac:dyDescent="0.45">
      <c r="A3560" s="16" t="s">
        <v>8219</v>
      </c>
      <c r="B3560" s="16">
        <v>22</v>
      </c>
    </row>
    <row r="3561" spans="1:2" x14ac:dyDescent="0.45">
      <c r="A3561" s="16" t="s">
        <v>8219</v>
      </c>
      <c r="B3561" s="16">
        <v>24</v>
      </c>
    </row>
    <row r="3562" spans="1:2" x14ac:dyDescent="0.45">
      <c r="A3562" s="16" t="s">
        <v>8219</v>
      </c>
      <c r="B3562" s="16">
        <v>74</v>
      </c>
    </row>
    <row r="3563" spans="1:2" x14ac:dyDescent="0.45">
      <c r="A3563" s="16" t="s">
        <v>8219</v>
      </c>
      <c r="B3563" s="16">
        <v>54</v>
      </c>
    </row>
    <row r="3564" spans="1:2" x14ac:dyDescent="0.45">
      <c r="A3564" s="16" t="s">
        <v>8219</v>
      </c>
      <c r="B3564" s="16">
        <v>31</v>
      </c>
    </row>
    <row r="3565" spans="1:2" x14ac:dyDescent="0.45">
      <c r="A3565" s="16" t="s">
        <v>8219</v>
      </c>
      <c r="B3565" s="16">
        <v>25</v>
      </c>
    </row>
    <row r="3566" spans="1:2" x14ac:dyDescent="0.45">
      <c r="A3566" s="16" t="s">
        <v>8219</v>
      </c>
      <c r="B3566" s="16">
        <v>17</v>
      </c>
    </row>
    <row r="3567" spans="1:2" x14ac:dyDescent="0.45">
      <c r="A3567" s="16" t="s">
        <v>8219</v>
      </c>
      <c r="B3567" s="16">
        <v>12</v>
      </c>
    </row>
    <row r="3568" spans="1:2" x14ac:dyDescent="0.45">
      <c r="A3568" s="16" t="s">
        <v>8219</v>
      </c>
      <c r="B3568" s="16">
        <v>38</v>
      </c>
    </row>
    <row r="3569" spans="1:2" x14ac:dyDescent="0.45">
      <c r="A3569" s="16" t="s">
        <v>8219</v>
      </c>
      <c r="B3569" s="16">
        <v>41</v>
      </c>
    </row>
    <row r="3570" spans="1:2" x14ac:dyDescent="0.45">
      <c r="A3570" s="16" t="s">
        <v>8219</v>
      </c>
      <c r="B3570" s="16">
        <v>19</v>
      </c>
    </row>
    <row r="3571" spans="1:2" x14ac:dyDescent="0.45">
      <c r="A3571" s="16" t="s">
        <v>8219</v>
      </c>
      <c r="B3571" s="16">
        <v>41</v>
      </c>
    </row>
    <row r="3572" spans="1:2" x14ac:dyDescent="0.45">
      <c r="A3572" s="16" t="s">
        <v>8219</v>
      </c>
      <c r="B3572" s="16">
        <v>26</v>
      </c>
    </row>
    <row r="3573" spans="1:2" x14ac:dyDescent="0.45">
      <c r="A3573" s="16" t="s">
        <v>8219</v>
      </c>
      <c r="B3573" s="16">
        <v>25</v>
      </c>
    </row>
    <row r="3574" spans="1:2" x14ac:dyDescent="0.45">
      <c r="A3574" s="16" t="s">
        <v>8219</v>
      </c>
      <c r="B3574" s="16">
        <v>9</v>
      </c>
    </row>
    <row r="3575" spans="1:2" x14ac:dyDescent="0.45">
      <c r="A3575" s="16" t="s">
        <v>8219</v>
      </c>
      <c r="B3575" s="16">
        <v>78</v>
      </c>
    </row>
    <row r="3576" spans="1:2" x14ac:dyDescent="0.45">
      <c r="A3576" s="16" t="s">
        <v>8219</v>
      </c>
      <c r="B3576" s="16">
        <v>45</v>
      </c>
    </row>
    <row r="3577" spans="1:2" x14ac:dyDescent="0.45">
      <c r="A3577" s="16" t="s">
        <v>8219</v>
      </c>
      <c r="B3577" s="16">
        <v>102</v>
      </c>
    </row>
    <row r="3578" spans="1:2" x14ac:dyDescent="0.45">
      <c r="A3578" s="16" t="s">
        <v>8219</v>
      </c>
      <c r="B3578" s="16">
        <v>5</v>
      </c>
    </row>
    <row r="3579" spans="1:2" x14ac:dyDescent="0.45">
      <c r="A3579" s="16" t="s">
        <v>8219</v>
      </c>
      <c r="B3579" s="16">
        <v>27</v>
      </c>
    </row>
    <row r="3580" spans="1:2" x14ac:dyDescent="0.45">
      <c r="A3580" s="16" t="s">
        <v>8219</v>
      </c>
      <c r="B3580" s="16">
        <v>37</v>
      </c>
    </row>
    <row r="3581" spans="1:2" x14ac:dyDescent="0.45">
      <c r="A3581" s="16" t="s">
        <v>8219</v>
      </c>
      <c r="B3581" s="16">
        <v>14</v>
      </c>
    </row>
    <row r="3582" spans="1:2" x14ac:dyDescent="0.45">
      <c r="A3582" s="16" t="s">
        <v>8219</v>
      </c>
      <c r="B3582" s="16">
        <v>27</v>
      </c>
    </row>
    <row r="3583" spans="1:2" x14ac:dyDescent="0.45">
      <c r="A3583" s="16" t="s">
        <v>8219</v>
      </c>
      <c r="B3583" s="16">
        <v>45</v>
      </c>
    </row>
    <row r="3584" spans="1:2" x14ac:dyDescent="0.45">
      <c r="A3584" s="16" t="s">
        <v>8219</v>
      </c>
      <c r="B3584" s="16">
        <v>49</v>
      </c>
    </row>
    <row r="3585" spans="1:2" x14ac:dyDescent="0.45">
      <c r="A3585" s="16" t="s">
        <v>8219</v>
      </c>
      <c r="B3585" s="16">
        <v>24</v>
      </c>
    </row>
    <row r="3586" spans="1:2" x14ac:dyDescent="0.45">
      <c r="A3586" s="16" t="s">
        <v>8219</v>
      </c>
      <c r="B3586" s="16">
        <v>112</v>
      </c>
    </row>
    <row r="3587" spans="1:2" x14ac:dyDescent="0.45">
      <c r="A3587" s="16" t="s">
        <v>8219</v>
      </c>
      <c r="B3587" s="16">
        <v>23</v>
      </c>
    </row>
    <row r="3588" spans="1:2" x14ac:dyDescent="0.45">
      <c r="A3588" s="16" t="s">
        <v>8219</v>
      </c>
      <c r="B3588" s="16">
        <v>54</v>
      </c>
    </row>
    <row r="3589" spans="1:2" x14ac:dyDescent="0.45">
      <c r="A3589" s="16" t="s">
        <v>8219</v>
      </c>
      <c r="B3589" s="16">
        <v>28</v>
      </c>
    </row>
    <row r="3590" spans="1:2" x14ac:dyDescent="0.45">
      <c r="A3590" s="16" t="s">
        <v>8219</v>
      </c>
      <c r="B3590" s="16">
        <v>11</v>
      </c>
    </row>
    <row r="3591" spans="1:2" x14ac:dyDescent="0.45">
      <c r="A3591" s="16" t="s">
        <v>8219</v>
      </c>
      <c r="B3591" s="16">
        <v>62</v>
      </c>
    </row>
    <row r="3592" spans="1:2" x14ac:dyDescent="0.45">
      <c r="A3592" s="16" t="s">
        <v>8219</v>
      </c>
      <c r="B3592" s="16">
        <v>73</v>
      </c>
    </row>
    <row r="3593" spans="1:2" x14ac:dyDescent="0.45">
      <c r="A3593" s="16" t="s">
        <v>8219</v>
      </c>
      <c r="B3593" s="16">
        <v>18</v>
      </c>
    </row>
    <row r="3594" spans="1:2" x14ac:dyDescent="0.45">
      <c r="A3594" s="16" t="s">
        <v>8219</v>
      </c>
      <c r="B3594" s="16">
        <v>35</v>
      </c>
    </row>
    <row r="3595" spans="1:2" x14ac:dyDescent="0.45">
      <c r="A3595" s="16" t="s">
        <v>8219</v>
      </c>
      <c r="B3595" s="16">
        <v>43</v>
      </c>
    </row>
    <row r="3596" spans="1:2" x14ac:dyDescent="0.45">
      <c r="A3596" s="16" t="s">
        <v>8219</v>
      </c>
      <c r="B3596" s="16">
        <v>36</v>
      </c>
    </row>
    <row r="3597" spans="1:2" x14ac:dyDescent="0.45">
      <c r="A3597" s="16" t="s">
        <v>8219</v>
      </c>
      <c r="B3597" s="16">
        <v>62</v>
      </c>
    </row>
    <row r="3598" spans="1:2" x14ac:dyDescent="0.45">
      <c r="A3598" s="16" t="s">
        <v>8219</v>
      </c>
      <c r="B3598" s="16">
        <v>15</v>
      </c>
    </row>
    <row r="3599" spans="1:2" x14ac:dyDescent="0.45">
      <c r="A3599" s="16" t="s">
        <v>8219</v>
      </c>
      <c r="B3599" s="16">
        <v>33</v>
      </c>
    </row>
    <row r="3600" spans="1:2" x14ac:dyDescent="0.45">
      <c r="A3600" s="16" t="s">
        <v>8219</v>
      </c>
      <c r="B3600" s="16">
        <v>27</v>
      </c>
    </row>
    <row r="3601" spans="1:2" x14ac:dyDescent="0.45">
      <c r="A3601" s="16" t="s">
        <v>8219</v>
      </c>
      <c r="B3601" s="16">
        <v>17</v>
      </c>
    </row>
    <row r="3602" spans="1:2" x14ac:dyDescent="0.45">
      <c r="A3602" s="16" t="s">
        <v>8219</v>
      </c>
      <c r="B3602" s="16">
        <v>4</v>
      </c>
    </row>
    <row r="3603" spans="1:2" x14ac:dyDescent="0.45">
      <c r="A3603" s="16" t="s">
        <v>8219</v>
      </c>
      <c r="B3603" s="16">
        <v>53</v>
      </c>
    </row>
    <row r="3604" spans="1:2" x14ac:dyDescent="0.45">
      <c r="A3604" s="16" t="s">
        <v>8219</v>
      </c>
      <c r="B3604" s="16">
        <v>49</v>
      </c>
    </row>
    <row r="3605" spans="1:2" x14ac:dyDescent="0.45">
      <c r="A3605" s="16" t="s">
        <v>8219</v>
      </c>
      <c r="B3605" s="16">
        <v>57</v>
      </c>
    </row>
    <row r="3606" spans="1:2" x14ac:dyDescent="0.45">
      <c r="A3606" s="16" t="s">
        <v>8219</v>
      </c>
      <c r="B3606" s="16">
        <v>69</v>
      </c>
    </row>
    <row r="3607" spans="1:2" x14ac:dyDescent="0.45">
      <c r="A3607" s="16" t="s">
        <v>8219</v>
      </c>
      <c r="B3607" s="16">
        <v>15</v>
      </c>
    </row>
    <row r="3608" spans="1:2" x14ac:dyDescent="0.45">
      <c r="A3608" s="16" t="s">
        <v>8219</v>
      </c>
      <c r="B3608" s="16">
        <v>64</v>
      </c>
    </row>
    <row r="3609" spans="1:2" x14ac:dyDescent="0.45">
      <c r="A3609" s="16" t="s">
        <v>8219</v>
      </c>
      <c r="B3609" s="16">
        <v>20</v>
      </c>
    </row>
    <row r="3610" spans="1:2" x14ac:dyDescent="0.45">
      <c r="A3610" s="16" t="s">
        <v>8219</v>
      </c>
      <c r="B3610" s="16">
        <v>27</v>
      </c>
    </row>
    <row r="3611" spans="1:2" x14ac:dyDescent="0.45">
      <c r="A3611" s="16" t="s">
        <v>8219</v>
      </c>
      <c r="B3611" s="16">
        <v>21</v>
      </c>
    </row>
    <row r="3612" spans="1:2" x14ac:dyDescent="0.45">
      <c r="A3612" s="16" t="s">
        <v>8219</v>
      </c>
      <c r="B3612" s="16">
        <v>31</v>
      </c>
    </row>
    <row r="3613" spans="1:2" x14ac:dyDescent="0.45">
      <c r="A3613" s="16" t="s">
        <v>8219</v>
      </c>
      <c r="B3613" s="16">
        <v>51</v>
      </c>
    </row>
    <row r="3614" spans="1:2" x14ac:dyDescent="0.45">
      <c r="A3614" s="16" t="s">
        <v>8219</v>
      </c>
      <c r="B3614" s="16">
        <v>57</v>
      </c>
    </row>
    <row r="3615" spans="1:2" x14ac:dyDescent="0.45">
      <c r="A3615" s="16" t="s">
        <v>8219</v>
      </c>
      <c r="B3615" s="16">
        <v>20</v>
      </c>
    </row>
    <row r="3616" spans="1:2" x14ac:dyDescent="0.45">
      <c r="A3616" s="16" t="s">
        <v>8219</v>
      </c>
      <c r="B3616" s="16">
        <v>71</v>
      </c>
    </row>
    <row r="3617" spans="1:2" x14ac:dyDescent="0.45">
      <c r="A3617" s="16" t="s">
        <v>8219</v>
      </c>
      <c r="B3617" s="16">
        <v>72</v>
      </c>
    </row>
    <row r="3618" spans="1:2" x14ac:dyDescent="0.45">
      <c r="A3618" s="16" t="s">
        <v>8219</v>
      </c>
      <c r="B3618" s="16">
        <v>45</v>
      </c>
    </row>
    <row r="3619" spans="1:2" x14ac:dyDescent="0.45">
      <c r="A3619" s="16" t="s">
        <v>8219</v>
      </c>
      <c r="B3619" s="16">
        <v>51</v>
      </c>
    </row>
    <row r="3620" spans="1:2" x14ac:dyDescent="0.45">
      <c r="A3620" s="16" t="s">
        <v>8219</v>
      </c>
      <c r="B3620" s="16">
        <v>56</v>
      </c>
    </row>
    <row r="3621" spans="1:2" x14ac:dyDescent="0.45">
      <c r="A3621" s="16" t="s">
        <v>8219</v>
      </c>
      <c r="B3621" s="16">
        <v>17</v>
      </c>
    </row>
    <row r="3622" spans="1:2" x14ac:dyDescent="0.45">
      <c r="A3622" s="16" t="s">
        <v>8219</v>
      </c>
      <c r="B3622" s="16">
        <v>197</v>
      </c>
    </row>
    <row r="3623" spans="1:2" x14ac:dyDescent="0.45">
      <c r="A3623" s="16" t="s">
        <v>8219</v>
      </c>
      <c r="B3623" s="16">
        <v>70</v>
      </c>
    </row>
    <row r="3624" spans="1:2" x14ac:dyDescent="0.45">
      <c r="A3624" s="16" t="s">
        <v>8219</v>
      </c>
      <c r="B3624" s="16">
        <v>21</v>
      </c>
    </row>
    <row r="3625" spans="1:2" x14ac:dyDescent="0.45">
      <c r="A3625" s="16" t="s">
        <v>8219</v>
      </c>
      <c r="B3625" s="16">
        <v>34</v>
      </c>
    </row>
    <row r="3626" spans="1:2" x14ac:dyDescent="0.45">
      <c r="A3626" s="16" t="s">
        <v>8219</v>
      </c>
      <c r="B3626" s="16">
        <v>39</v>
      </c>
    </row>
    <row r="3627" spans="1:2" x14ac:dyDescent="0.45">
      <c r="A3627" s="16" t="s">
        <v>8219</v>
      </c>
      <c r="B3627" s="16">
        <v>78</v>
      </c>
    </row>
    <row r="3628" spans="1:2" x14ac:dyDescent="0.45">
      <c r="A3628" s="16" t="s">
        <v>8219</v>
      </c>
      <c r="B3628" s="16">
        <v>48</v>
      </c>
    </row>
    <row r="3629" spans="1:2" x14ac:dyDescent="0.45">
      <c r="A3629" s="16" t="s">
        <v>8219</v>
      </c>
      <c r="B3629" s="16">
        <v>29</v>
      </c>
    </row>
    <row r="3630" spans="1:2" x14ac:dyDescent="0.45">
      <c r="A3630" s="16" t="s">
        <v>8221</v>
      </c>
      <c r="B3630" s="16">
        <v>0</v>
      </c>
    </row>
    <row r="3631" spans="1:2" x14ac:dyDescent="0.45">
      <c r="A3631" s="16" t="s">
        <v>8221</v>
      </c>
      <c r="B3631" s="16">
        <v>2</v>
      </c>
    </row>
    <row r="3632" spans="1:2" x14ac:dyDescent="0.45">
      <c r="A3632" s="16" t="s">
        <v>8221</v>
      </c>
      <c r="B3632" s="16">
        <v>1</v>
      </c>
    </row>
    <row r="3633" spans="1:2" x14ac:dyDescent="0.45">
      <c r="A3633" s="16" t="s">
        <v>8221</v>
      </c>
      <c r="B3633" s="16">
        <v>59</v>
      </c>
    </row>
    <row r="3634" spans="1:2" x14ac:dyDescent="0.45">
      <c r="A3634" s="16" t="s">
        <v>8221</v>
      </c>
      <c r="B3634" s="16">
        <v>1</v>
      </c>
    </row>
    <row r="3635" spans="1:2" x14ac:dyDescent="0.45">
      <c r="A3635" s="16" t="s">
        <v>8221</v>
      </c>
      <c r="B3635" s="16">
        <v>31</v>
      </c>
    </row>
    <row r="3636" spans="1:2" x14ac:dyDescent="0.45">
      <c r="A3636" s="16" t="s">
        <v>8221</v>
      </c>
      <c r="B3636" s="16">
        <v>18</v>
      </c>
    </row>
    <row r="3637" spans="1:2" x14ac:dyDescent="0.45">
      <c r="A3637" s="16" t="s">
        <v>8221</v>
      </c>
      <c r="B3637" s="16">
        <v>10</v>
      </c>
    </row>
    <row r="3638" spans="1:2" x14ac:dyDescent="0.45">
      <c r="A3638" s="16" t="s">
        <v>8221</v>
      </c>
      <c r="B3638" s="16">
        <v>0</v>
      </c>
    </row>
    <row r="3639" spans="1:2" x14ac:dyDescent="0.45">
      <c r="A3639" s="16" t="s">
        <v>8221</v>
      </c>
      <c r="B3639" s="16">
        <v>14</v>
      </c>
    </row>
    <row r="3640" spans="1:2" x14ac:dyDescent="0.45">
      <c r="A3640" s="16" t="s">
        <v>8221</v>
      </c>
      <c r="B3640" s="16">
        <v>2</v>
      </c>
    </row>
    <row r="3641" spans="1:2" x14ac:dyDescent="0.45">
      <c r="A3641" s="16" t="s">
        <v>8221</v>
      </c>
      <c r="B3641" s="16">
        <v>1</v>
      </c>
    </row>
    <row r="3642" spans="1:2" x14ac:dyDescent="0.45">
      <c r="A3642" s="16" t="s">
        <v>8221</v>
      </c>
      <c r="B3642" s="16">
        <v>3</v>
      </c>
    </row>
    <row r="3643" spans="1:2" x14ac:dyDescent="0.45">
      <c r="A3643" s="16" t="s">
        <v>8221</v>
      </c>
      <c r="B3643" s="16">
        <v>0</v>
      </c>
    </row>
    <row r="3644" spans="1:2" x14ac:dyDescent="0.45">
      <c r="A3644" s="16" t="s">
        <v>8221</v>
      </c>
      <c r="B3644" s="16">
        <v>2</v>
      </c>
    </row>
    <row r="3645" spans="1:2" x14ac:dyDescent="0.45">
      <c r="A3645" s="16" t="s">
        <v>8221</v>
      </c>
      <c r="B3645" s="16">
        <v>0</v>
      </c>
    </row>
    <row r="3646" spans="1:2" x14ac:dyDescent="0.45">
      <c r="A3646" s="16" t="s">
        <v>8221</v>
      </c>
      <c r="B3646" s="16">
        <v>12</v>
      </c>
    </row>
    <row r="3647" spans="1:2" x14ac:dyDescent="0.45">
      <c r="A3647" s="16" t="s">
        <v>8221</v>
      </c>
      <c r="B3647" s="16">
        <v>1</v>
      </c>
    </row>
    <row r="3648" spans="1:2" x14ac:dyDescent="0.45">
      <c r="A3648" s="16" t="s">
        <v>8221</v>
      </c>
      <c r="B3648" s="16">
        <v>8</v>
      </c>
    </row>
    <row r="3649" spans="1:2" x14ac:dyDescent="0.45">
      <c r="A3649" s="16" t="s">
        <v>8221</v>
      </c>
      <c r="B3649" s="16">
        <v>2</v>
      </c>
    </row>
    <row r="3650" spans="1:2" x14ac:dyDescent="0.45">
      <c r="A3650" s="16" t="s">
        <v>8219</v>
      </c>
      <c r="B3650" s="16">
        <v>73</v>
      </c>
    </row>
    <row r="3651" spans="1:2" x14ac:dyDescent="0.45">
      <c r="A3651" s="16" t="s">
        <v>8219</v>
      </c>
      <c r="B3651" s="16">
        <v>8</v>
      </c>
    </row>
    <row r="3652" spans="1:2" x14ac:dyDescent="0.45">
      <c r="A3652" s="16" t="s">
        <v>8219</v>
      </c>
      <c r="B3652" s="16">
        <v>17</v>
      </c>
    </row>
    <row r="3653" spans="1:2" x14ac:dyDescent="0.45">
      <c r="A3653" s="16" t="s">
        <v>8219</v>
      </c>
      <c r="B3653" s="16">
        <v>9</v>
      </c>
    </row>
    <row r="3654" spans="1:2" x14ac:dyDescent="0.45">
      <c r="A3654" s="16" t="s">
        <v>8219</v>
      </c>
      <c r="B3654" s="16">
        <v>17</v>
      </c>
    </row>
    <row r="3655" spans="1:2" x14ac:dyDescent="0.45">
      <c r="A3655" s="16" t="s">
        <v>8219</v>
      </c>
      <c r="B3655" s="16">
        <v>33</v>
      </c>
    </row>
    <row r="3656" spans="1:2" x14ac:dyDescent="0.45">
      <c r="A3656" s="16" t="s">
        <v>8219</v>
      </c>
      <c r="B3656" s="16">
        <v>38</v>
      </c>
    </row>
    <row r="3657" spans="1:2" x14ac:dyDescent="0.45">
      <c r="A3657" s="16" t="s">
        <v>8219</v>
      </c>
      <c r="B3657" s="16">
        <v>79</v>
      </c>
    </row>
    <row r="3658" spans="1:2" x14ac:dyDescent="0.45">
      <c r="A3658" s="16" t="s">
        <v>8219</v>
      </c>
      <c r="B3658" s="16">
        <v>46</v>
      </c>
    </row>
    <row r="3659" spans="1:2" x14ac:dyDescent="0.45">
      <c r="A3659" s="16" t="s">
        <v>8219</v>
      </c>
      <c r="B3659" s="16">
        <v>20</v>
      </c>
    </row>
    <row r="3660" spans="1:2" x14ac:dyDescent="0.45">
      <c r="A3660" s="16" t="s">
        <v>8219</v>
      </c>
      <c r="B3660" s="16">
        <v>20</v>
      </c>
    </row>
    <row r="3661" spans="1:2" x14ac:dyDescent="0.45">
      <c r="A3661" s="16" t="s">
        <v>8219</v>
      </c>
      <c r="B3661" s="16">
        <v>13</v>
      </c>
    </row>
    <row r="3662" spans="1:2" x14ac:dyDescent="0.45">
      <c r="A3662" s="16" t="s">
        <v>8219</v>
      </c>
      <c r="B3662" s="16">
        <v>22</v>
      </c>
    </row>
    <row r="3663" spans="1:2" x14ac:dyDescent="0.45">
      <c r="A3663" s="16" t="s">
        <v>8219</v>
      </c>
      <c r="B3663" s="16">
        <v>36</v>
      </c>
    </row>
    <row r="3664" spans="1:2" x14ac:dyDescent="0.45">
      <c r="A3664" s="16" t="s">
        <v>8219</v>
      </c>
      <c r="B3664" s="16">
        <v>40</v>
      </c>
    </row>
    <row r="3665" spans="1:2" x14ac:dyDescent="0.45">
      <c r="A3665" s="16" t="s">
        <v>8219</v>
      </c>
      <c r="B3665" s="16">
        <v>9</v>
      </c>
    </row>
    <row r="3666" spans="1:2" x14ac:dyDescent="0.45">
      <c r="A3666" s="16" t="s">
        <v>8219</v>
      </c>
      <c r="B3666" s="16">
        <v>19</v>
      </c>
    </row>
    <row r="3667" spans="1:2" x14ac:dyDescent="0.45">
      <c r="A3667" s="16" t="s">
        <v>8219</v>
      </c>
      <c r="B3667" s="16">
        <v>14</v>
      </c>
    </row>
    <row r="3668" spans="1:2" x14ac:dyDescent="0.45">
      <c r="A3668" s="16" t="s">
        <v>8219</v>
      </c>
      <c r="B3668" s="16">
        <v>38</v>
      </c>
    </row>
    <row r="3669" spans="1:2" x14ac:dyDescent="0.45">
      <c r="A3669" s="16" t="s">
        <v>8219</v>
      </c>
      <c r="B3669" s="16">
        <v>58</v>
      </c>
    </row>
    <row r="3670" spans="1:2" x14ac:dyDescent="0.45">
      <c r="A3670" s="16" t="s">
        <v>8219</v>
      </c>
      <c r="B3670" s="16">
        <v>28</v>
      </c>
    </row>
    <row r="3671" spans="1:2" x14ac:dyDescent="0.45">
      <c r="A3671" s="16" t="s">
        <v>8219</v>
      </c>
      <c r="B3671" s="16">
        <v>17</v>
      </c>
    </row>
    <row r="3672" spans="1:2" x14ac:dyDescent="0.45">
      <c r="A3672" s="16" t="s">
        <v>8219</v>
      </c>
      <c r="B3672" s="16">
        <v>12</v>
      </c>
    </row>
    <row r="3673" spans="1:2" x14ac:dyDescent="0.45">
      <c r="A3673" s="16" t="s">
        <v>8219</v>
      </c>
      <c r="B3673" s="16">
        <v>40</v>
      </c>
    </row>
    <row r="3674" spans="1:2" x14ac:dyDescent="0.45">
      <c r="A3674" s="16" t="s">
        <v>8219</v>
      </c>
      <c r="B3674" s="16">
        <v>57</v>
      </c>
    </row>
    <row r="3675" spans="1:2" x14ac:dyDescent="0.45">
      <c r="A3675" s="16" t="s">
        <v>8219</v>
      </c>
      <c r="B3675" s="16">
        <v>114</v>
      </c>
    </row>
    <row r="3676" spans="1:2" x14ac:dyDescent="0.45">
      <c r="A3676" s="16" t="s">
        <v>8219</v>
      </c>
      <c r="B3676" s="16">
        <v>31</v>
      </c>
    </row>
    <row r="3677" spans="1:2" x14ac:dyDescent="0.45">
      <c r="A3677" s="16" t="s">
        <v>8219</v>
      </c>
      <c r="B3677" s="16">
        <v>3</v>
      </c>
    </row>
    <row r="3678" spans="1:2" x14ac:dyDescent="0.45">
      <c r="A3678" s="16" t="s">
        <v>8219</v>
      </c>
      <c r="B3678" s="16">
        <v>16</v>
      </c>
    </row>
    <row r="3679" spans="1:2" x14ac:dyDescent="0.45">
      <c r="A3679" s="16" t="s">
        <v>8219</v>
      </c>
      <c r="B3679" s="16">
        <v>199</v>
      </c>
    </row>
    <row r="3680" spans="1:2" x14ac:dyDescent="0.45">
      <c r="A3680" s="16" t="s">
        <v>8219</v>
      </c>
      <c r="B3680" s="16">
        <v>31</v>
      </c>
    </row>
    <row r="3681" spans="1:2" x14ac:dyDescent="0.45">
      <c r="A3681" s="16" t="s">
        <v>8219</v>
      </c>
      <c r="B3681" s="16">
        <v>30</v>
      </c>
    </row>
    <row r="3682" spans="1:2" x14ac:dyDescent="0.45">
      <c r="A3682" s="16" t="s">
        <v>8219</v>
      </c>
      <c r="B3682" s="16">
        <v>34</v>
      </c>
    </row>
    <row r="3683" spans="1:2" x14ac:dyDescent="0.45">
      <c r="A3683" s="16" t="s">
        <v>8219</v>
      </c>
      <c r="B3683" s="16">
        <v>18</v>
      </c>
    </row>
    <row r="3684" spans="1:2" x14ac:dyDescent="0.45">
      <c r="A3684" s="16" t="s">
        <v>8219</v>
      </c>
      <c r="B3684" s="16">
        <v>67</v>
      </c>
    </row>
    <row r="3685" spans="1:2" x14ac:dyDescent="0.45">
      <c r="A3685" s="16" t="s">
        <v>8219</v>
      </c>
      <c r="B3685" s="16">
        <v>66</v>
      </c>
    </row>
    <row r="3686" spans="1:2" x14ac:dyDescent="0.45">
      <c r="A3686" s="16" t="s">
        <v>8219</v>
      </c>
      <c r="B3686" s="16">
        <v>23</v>
      </c>
    </row>
    <row r="3687" spans="1:2" x14ac:dyDescent="0.45">
      <c r="A3687" s="16" t="s">
        <v>8219</v>
      </c>
      <c r="B3687" s="16">
        <v>126</v>
      </c>
    </row>
    <row r="3688" spans="1:2" x14ac:dyDescent="0.45">
      <c r="A3688" s="16" t="s">
        <v>8219</v>
      </c>
      <c r="B3688" s="16">
        <v>6</v>
      </c>
    </row>
    <row r="3689" spans="1:2" x14ac:dyDescent="0.45">
      <c r="A3689" s="16" t="s">
        <v>8219</v>
      </c>
      <c r="B3689" s="16">
        <v>25</v>
      </c>
    </row>
    <row r="3690" spans="1:2" x14ac:dyDescent="0.45">
      <c r="A3690" s="16" t="s">
        <v>8219</v>
      </c>
      <c r="B3690" s="16">
        <v>39</v>
      </c>
    </row>
    <row r="3691" spans="1:2" x14ac:dyDescent="0.45">
      <c r="A3691" s="16" t="s">
        <v>8219</v>
      </c>
      <c r="B3691" s="16">
        <v>62</v>
      </c>
    </row>
    <row r="3692" spans="1:2" x14ac:dyDescent="0.45">
      <c r="A3692" s="16" t="s">
        <v>8219</v>
      </c>
      <c r="B3692" s="16">
        <v>31</v>
      </c>
    </row>
    <row r="3693" spans="1:2" x14ac:dyDescent="0.45">
      <c r="A3693" s="16" t="s">
        <v>8219</v>
      </c>
      <c r="B3693" s="16">
        <v>274</v>
      </c>
    </row>
    <row r="3694" spans="1:2" x14ac:dyDescent="0.45">
      <c r="A3694" s="16" t="s">
        <v>8219</v>
      </c>
      <c r="B3694" s="16">
        <v>17</v>
      </c>
    </row>
    <row r="3695" spans="1:2" x14ac:dyDescent="0.45">
      <c r="A3695" s="16" t="s">
        <v>8219</v>
      </c>
      <c r="B3695" s="16">
        <v>14</v>
      </c>
    </row>
    <row r="3696" spans="1:2" x14ac:dyDescent="0.45">
      <c r="A3696" s="16" t="s">
        <v>8219</v>
      </c>
      <c r="B3696" s="16">
        <v>60</v>
      </c>
    </row>
    <row r="3697" spans="1:2" x14ac:dyDescent="0.45">
      <c r="A3697" s="16" t="s">
        <v>8219</v>
      </c>
      <c r="B3697" s="16">
        <v>33</v>
      </c>
    </row>
    <row r="3698" spans="1:2" x14ac:dyDescent="0.45">
      <c r="A3698" s="16" t="s">
        <v>8219</v>
      </c>
      <c r="B3698" s="16">
        <v>78</v>
      </c>
    </row>
    <row r="3699" spans="1:2" x14ac:dyDescent="0.45">
      <c r="A3699" s="16" t="s">
        <v>8219</v>
      </c>
      <c r="B3699" s="16">
        <v>30</v>
      </c>
    </row>
    <row r="3700" spans="1:2" x14ac:dyDescent="0.45">
      <c r="A3700" s="16" t="s">
        <v>8219</v>
      </c>
      <c r="B3700" s="16">
        <v>136</v>
      </c>
    </row>
    <row r="3701" spans="1:2" x14ac:dyDescent="0.45">
      <c r="A3701" s="16" t="s">
        <v>8219</v>
      </c>
      <c r="B3701" s="16">
        <v>40</v>
      </c>
    </row>
    <row r="3702" spans="1:2" x14ac:dyDescent="0.45">
      <c r="A3702" s="16" t="s">
        <v>8219</v>
      </c>
      <c r="B3702" s="16">
        <v>18</v>
      </c>
    </row>
    <row r="3703" spans="1:2" x14ac:dyDescent="0.45">
      <c r="A3703" s="16" t="s">
        <v>8219</v>
      </c>
      <c r="B3703" s="16">
        <v>39</v>
      </c>
    </row>
    <row r="3704" spans="1:2" x14ac:dyDescent="0.45">
      <c r="A3704" s="16" t="s">
        <v>8219</v>
      </c>
      <c r="B3704" s="16">
        <v>21</v>
      </c>
    </row>
    <row r="3705" spans="1:2" x14ac:dyDescent="0.45">
      <c r="A3705" s="16" t="s">
        <v>8219</v>
      </c>
      <c r="B3705" s="16">
        <v>30</v>
      </c>
    </row>
    <row r="3706" spans="1:2" x14ac:dyDescent="0.45">
      <c r="A3706" s="16" t="s">
        <v>8219</v>
      </c>
      <c r="B3706" s="16">
        <v>27</v>
      </c>
    </row>
    <row r="3707" spans="1:2" x14ac:dyDescent="0.45">
      <c r="A3707" s="16" t="s">
        <v>8219</v>
      </c>
      <c r="B3707" s="16">
        <v>35</v>
      </c>
    </row>
    <row r="3708" spans="1:2" x14ac:dyDescent="0.45">
      <c r="A3708" s="16" t="s">
        <v>8219</v>
      </c>
      <c r="B3708" s="16">
        <v>13</v>
      </c>
    </row>
    <row r="3709" spans="1:2" x14ac:dyDescent="0.45">
      <c r="A3709" s="16" t="s">
        <v>8219</v>
      </c>
      <c r="B3709" s="16">
        <v>23</v>
      </c>
    </row>
    <row r="3710" spans="1:2" x14ac:dyDescent="0.45">
      <c r="A3710" s="16" t="s">
        <v>8219</v>
      </c>
      <c r="B3710" s="16">
        <v>39</v>
      </c>
    </row>
    <row r="3711" spans="1:2" x14ac:dyDescent="0.45">
      <c r="A3711" s="16" t="s">
        <v>8219</v>
      </c>
      <c r="B3711" s="16">
        <v>35</v>
      </c>
    </row>
    <row r="3712" spans="1:2" x14ac:dyDescent="0.45">
      <c r="A3712" s="16" t="s">
        <v>8219</v>
      </c>
      <c r="B3712" s="16">
        <v>27</v>
      </c>
    </row>
    <row r="3713" spans="1:2" x14ac:dyDescent="0.45">
      <c r="A3713" s="16" t="s">
        <v>8219</v>
      </c>
      <c r="B3713" s="16">
        <v>21</v>
      </c>
    </row>
    <row r="3714" spans="1:2" x14ac:dyDescent="0.45">
      <c r="A3714" s="16" t="s">
        <v>8219</v>
      </c>
      <c r="B3714" s="16">
        <v>104</v>
      </c>
    </row>
    <row r="3715" spans="1:2" x14ac:dyDescent="0.45">
      <c r="A3715" s="16" t="s">
        <v>8219</v>
      </c>
      <c r="B3715" s="16">
        <v>19</v>
      </c>
    </row>
    <row r="3716" spans="1:2" x14ac:dyDescent="0.45">
      <c r="A3716" s="16" t="s">
        <v>8219</v>
      </c>
      <c r="B3716" s="16">
        <v>97</v>
      </c>
    </row>
    <row r="3717" spans="1:2" x14ac:dyDescent="0.45">
      <c r="A3717" s="16" t="s">
        <v>8219</v>
      </c>
      <c r="B3717" s="16">
        <v>27</v>
      </c>
    </row>
    <row r="3718" spans="1:2" x14ac:dyDescent="0.45">
      <c r="A3718" s="16" t="s">
        <v>8219</v>
      </c>
      <c r="B3718" s="16">
        <v>24</v>
      </c>
    </row>
    <row r="3719" spans="1:2" x14ac:dyDescent="0.45">
      <c r="A3719" s="16" t="s">
        <v>8219</v>
      </c>
      <c r="B3719" s="16">
        <v>13</v>
      </c>
    </row>
    <row r="3720" spans="1:2" x14ac:dyDescent="0.45">
      <c r="A3720" s="16" t="s">
        <v>8219</v>
      </c>
      <c r="B3720" s="16">
        <v>46</v>
      </c>
    </row>
    <row r="3721" spans="1:2" x14ac:dyDescent="0.45">
      <c r="A3721" s="16" t="s">
        <v>8219</v>
      </c>
      <c r="B3721" s="16">
        <v>4</v>
      </c>
    </row>
    <row r="3722" spans="1:2" x14ac:dyDescent="0.45">
      <c r="A3722" s="16" t="s">
        <v>8219</v>
      </c>
      <c r="B3722" s="16">
        <v>40</v>
      </c>
    </row>
    <row r="3723" spans="1:2" x14ac:dyDescent="0.45">
      <c r="A3723" s="16" t="s">
        <v>8219</v>
      </c>
      <c r="B3723" s="16">
        <v>44</v>
      </c>
    </row>
    <row r="3724" spans="1:2" x14ac:dyDescent="0.45">
      <c r="A3724" s="16" t="s">
        <v>8219</v>
      </c>
      <c r="B3724" s="16">
        <v>35</v>
      </c>
    </row>
    <row r="3725" spans="1:2" x14ac:dyDescent="0.45">
      <c r="A3725" s="16" t="s">
        <v>8219</v>
      </c>
      <c r="B3725" s="16">
        <v>63</v>
      </c>
    </row>
    <row r="3726" spans="1:2" x14ac:dyDescent="0.45">
      <c r="A3726" s="16" t="s">
        <v>8219</v>
      </c>
      <c r="B3726" s="16">
        <v>89</v>
      </c>
    </row>
    <row r="3727" spans="1:2" x14ac:dyDescent="0.45">
      <c r="A3727" s="16" t="s">
        <v>8219</v>
      </c>
      <c r="B3727" s="16">
        <v>15</v>
      </c>
    </row>
    <row r="3728" spans="1:2" x14ac:dyDescent="0.45">
      <c r="A3728" s="16" t="s">
        <v>8219</v>
      </c>
      <c r="B3728" s="16">
        <v>46</v>
      </c>
    </row>
    <row r="3729" spans="1:2" x14ac:dyDescent="0.45">
      <c r="A3729" s="16" t="s">
        <v>8219</v>
      </c>
      <c r="B3729" s="16">
        <v>33</v>
      </c>
    </row>
    <row r="3730" spans="1:2" x14ac:dyDescent="0.45">
      <c r="A3730" s="16" t="s">
        <v>8221</v>
      </c>
      <c r="B3730" s="16">
        <v>31</v>
      </c>
    </row>
    <row r="3731" spans="1:2" x14ac:dyDescent="0.45">
      <c r="A3731" s="16" t="s">
        <v>8221</v>
      </c>
      <c r="B3731" s="16">
        <v>5</v>
      </c>
    </row>
    <row r="3732" spans="1:2" x14ac:dyDescent="0.45">
      <c r="A3732" s="16" t="s">
        <v>8221</v>
      </c>
      <c r="B3732" s="16">
        <v>1</v>
      </c>
    </row>
    <row r="3733" spans="1:2" x14ac:dyDescent="0.45">
      <c r="A3733" s="16" t="s">
        <v>8221</v>
      </c>
      <c r="B3733" s="16">
        <v>12</v>
      </c>
    </row>
    <row r="3734" spans="1:2" x14ac:dyDescent="0.45">
      <c r="A3734" s="16" t="s">
        <v>8221</v>
      </c>
      <c r="B3734" s="16">
        <v>4</v>
      </c>
    </row>
    <row r="3735" spans="1:2" x14ac:dyDescent="0.45">
      <c r="A3735" s="16" t="s">
        <v>8221</v>
      </c>
      <c r="B3735" s="16">
        <v>0</v>
      </c>
    </row>
    <row r="3736" spans="1:2" x14ac:dyDescent="0.45">
      <c r="A3736" s="16" t="s">
        <v>8221</v>
      </c>
      <c r="B3736" s="16">
        <v>7</v>
      </c>
    </row>
    <row r="3737" spans="1:2" x14ac:dyDescent="0.45">
      <c r="A3737" s="16" t="s">
        <v>8221</v>
      </c>
      <c r="B3737" s="16">
        <v>2</v>
      </c>
    </row>
    <row r="3738" spans="1:2" x14ac:dyDescent="0.45">
      <c r="A3738" s="16" t="s">
        <v>8221</v>
      </c>
      <c r="B3738" s="16">
        <v>1</v>
      </c>
    </row>
    <row r="3739" spans="1:2" x14ac:dyDescent="0.45">
      <c r="A3739" s="16" t="s">
        <v>8221</v>
      </c>
      <c r="B3739" s="16">
        <v>4</v>
      </c>
    </row>
    <row r="3740" spans="1:2" x14ac:dyDescent="0.45">
      <c r="A3740" s="16" t="s">
        <v>8221</v>
      </c>
      <c r="B3740" s="16">
        <v>6</v>
      </c>
    </row>
    <row r="3741" spans="1:2" x14ac:dyDescent="0.45">
      <c r="A3741" s="16" t="s">
        <v>8221</v>
      </c>
      <c r="B3741" s="16">
        <v>8</v>
      </c>
    </row>
    <row r="3742" spans="1:2" x14ac:dyDescent="0.45">
      <c r="A3742" s="16" t="s">
        <v>8221</v>
      </c>
      <c r="B3742" s="16">
        <v>14</v>
      </c>
    </row>
    <row r="3743" spans="1:2" x14ac:dyDescent="0.45">
      <c r="A3743" s="16" t="s">
        <v>8221</v>
      </c>
      <c r="B3743" s="16">
        <v>0</v>
      </c>
    </row>
    <row r="3744" spans="1:2" x14ac:dyDescent="0.45">
      <c r="A3744" s="16" t="s">
        <v>8221</v>
      </c>
      <c r="B3744" s="16">
        <v>4</v>
      </c>
    </row>
    <row r="3745" spans="1:2" x14ac:dyDescent="0.45">
      <c r="A3745" s="16" t="s">
        <v>8221</v>
      </c>
      <c r="B3745" s="16">
        <v>0</v>
      </c>
    </row>
    <row r="3746" spans="1:2" x14ac:dyDescent="0.45">
      <c r="A3746" s="16" t="s">
        <v>8221</v>
      </c>
      <c r="B3746" s="16">
        <v>0</v>
      </c>
    </row>
    <row r="3747" spans="1:2" x14ac:dyDescent="0.45">
      <c r="A3747" s="16" t="s">
        <v>8221</v>
      </c>
      <c r="B3747" s="16">
        <v>1</v>
      </c>
    </row>
    <row r="3748" spans="1:2" x14ac:dyDescent="0.45">
      <c r="A3748" s="16" t="s">
        <v>8221</v>
      </c>
      <c r="B3748" s="16">
        <v>1</v>
      </c>
    </row>
    <row r="3749" spans="1:2" x14ac:dyDescent="0.45">
      <c r="A3749" s="16" t="s">
        <v>8221</v>
      </c>
      <c r="B3749" s="16">
        <v>1</v>
      </c>
    </row>
    <row r="3750" spans="1:2" x14ac:dyDescent="0.45">
      <c r="A3750" s="16" t="s">
        <v>8219</v>
      </c>
      <c r="B3750" s="16">
        <v>52</v>
      </c>
    </row>
    <row r="3751" spans="1:2" x14ac:dyDescent="0.45">
      <c r="A3751" s="16" t="s">
        <v>8219</v>
      </c>
      <c r="B3751" s="16">
        <v>7</v>
      </c>
    </row>
    <row r="3752" spans="1:2" x14ac:dyDescent="0.45">
      <c r="A3752" s="16" t="s">
        <v>8219</v>
      </c>
      <c r="B3752" s="16">
        <v>28</v>
      </c>
    </row>
    <row r="3753" spans="1:2" x14ac:dyDescent="0.45">
      <c r="A3753" s="16" t="s">
        <v>8219</v>
      </c>
      <c r="B3753" s="16">
        <v>11</v>
      </c>
    </row>
    <row r="3754" spans="1:2" x14ac:dyDescent="0.45">
      <c r="A3754" s="16" t="s">
        <v>8219</v>
      </c>
      <c r="B3754" s="16">
        <v>15</v>
      </c>
    </row>
    <row r="3755" spans="1:2" x14ac:dyDescent="0.45">
      <c r="A3755" s="16" t="s">
        <v>8219</v>
      </c>
      <c r="B3755" s="16">
        <v>30</v>
      </c>
    </row>
    <row r="3756" spans="1:2" x14ac:dyDescent="0.45">
      <c r="A3756" s="16" t="s">
        <v>8219</v>
      </c>
      <c r="B3756" s="16">
        <v>27</v>
      </c>
    </row>
    <row r="3757" spans="1:2" x14ac:dyDescent="0.45">
      <c r="A3757" s="16" t="s">
        <v>8219</v>
      </c>
      <c r="B3757" s="16">
        <v>28</v>
      </c>
    </row>
    <row r="3758" spans="1:2" x14ac:dyDescent="0.45">
      <c r="A3758" s="16" t="s">
        <v>8219</v>
      </c>
      <c r="B3758" s="16">
        <v>17</v>
      </c>
    </row>
    <row r="3759" spans="1:2" x14ac:dyDescent="0.45">
      <c r="A3759" s="16" t="s">
        <v>8219</v>
      </c>
      <c r="B3759" s="16">
        <v>50</v>
      </c>
    </row>
    <row r="3760" spans="1:2" x14ac:dyDescent="0.45">
      <c r="A3760" s="16" t="s">
        <v>8219</v>
      </c>
      <c r="B3760" s="16">
        <v>26</v>
      </c>
    </row>
    <row r="3761" spans="1:2" x14ac:dyDescent="0.45">
      <c r="A3761" s="16" t="s">
        <v>8219</v>
      </c>
      <c r="B3761" s="16">
        <v>88</v>
      </c>
    </row>
    <row r="3762" spans="1:2" x14ac:dyDescent="0.45">
      <c r="A3762" s="16" t="s">
        <v>8219</v>
      </c>
      <c r="B3762" s="16">
        <v>91</v>
      </c>
    </row>
    <row r="3763" spans="1:2" x14ac:dyDescent="0.45">
      <c r="A3763" s="16" t="s">
        <v>8219</v>
      </c>
      <c r="B3763" s="16">
        <v>3</v>
      </c>
    </row>
    <row r="3764" spans="1:2" x14ac:dyDescent="0.45">
      <c r="A3764" s="16" t="s">
        <v>8219</v>
      </c>
      <c r="B3764" s="16">
        <v>28</v>
      </c>
    </row>
    <row r="3765" spans="1:2" x14ac:dyDescent="0.45">
      <c r="A3765" s="16" t="s">
        <v>8219</v>
      </c>
      <c r="B3765" s="16">
        <v>77</v>
      </c>
    </row>
    <row r="3766" spans="1:2" x14ac:dyDescent="0.45">
      <c r="A3766" s="16" t="s">
        <v>8219</v>
      </c>
      <c r="B3766" s="16">
        <v>27</v>
      </c>
    </row>
    <row r="3767" spans="1:2" x14ac:dyDescent="0.45">
      <c r="A3767" s="16" t="s">
        <v>8219</v>
      </c>
      <c r="B3767" s="16">
        <v>107</v>
      </c>
    </row>
    <row r="3768" spans="1:2" x14ac:dyDescent="0.45">
      <c r="A3768" s="16" t="s">
        <v>8219</v>
      </c>
      <c r="B3768" s="16">
        <v>96</v>
      </c>
    </row>
    <row r="3769" spans="1:2" x14ac:dyDescent="0.45">
      <c r="A3769" s="16" t="s">
        <v>8219</v>
      </c>
      <c r="B3769" s="16">
        <v>56</v>
      </c>
    </row>
    <row r="3770" spans="1:2" x14ac:dyDescent="0.45">
      <c r="A3770" s="16" t="s">
        <v>8219</v>
      </c>
      <c r="B3770" s="16">
        <v>58</v>
      </c>
    </row>
    <row r="3771" spans="1:2" x14ac:dyDescent="0.45">
      <c r="A3771" s="16" t="s">
        <v>8219</v>
      </c>
      <c r="B3771" s="16">
        <v>15</v>
      </c>
    </row>
    <row r="3772" spans="1:2" x14ac:dyDescent="0.45">
      <c r="A3772" s="16" t="s">
        <v>8219</v>
      </c>
      <c r="B3772" s="16">
        <v>20</v>
      </c>
    </row>
    <row r="3773" spans="1:2" x14ac:dyDescent="0.45">
      <c r="A3773" s="16" t="s">
        <v>8219</v>
      </c>
      <c r="B3773" s="16">
        <v>38</v>
      </c>
    </row>
    <row r="3774" spans="1:2" x14ac:dyDescent="0.45">
      <c r="A3774" s="16" t="s">
        <v>8219</v>
      </c>
      <c r="B3774" s="16">
        <v>33</v>
      </c>
    </row>
    <row r="3775" spans="1:2" x14ac:dyDescent="0.45">
      <c r="A3775" s="16" t="s">
        <v>8219</v>
      </c>
      <c r="B3775" s="16">
        <v>57</v>
      </c>
    </row>
    <row r="3776" spans="1:2" x14ac:dyDescent="0.45">
      <c r="A3776" s="16" t="s">
        <v>8219</v>
      </c>
      <c r="B3776" s="16">
        <v>25</v>
      </c>
    </row>
    <row r="3777" spans="1:2" x14ac:dyDescent="0.45">
      <c r="A3777" s="16" t="s">
        <v>8219</v>
      </c>
      <c r="B3777" s="16">
        <v>14</v>
      </c>
    </row>
    <row r="3778" spans="1:2" x14ac:dyDescent="0.45">
      <c r="A3778" s="16" t="s">
        <v>8219</v>
      </c>
      <c r="B3778" s="16">
        <v>94</v>
      </c>
    </row>
    <row r="3779" spans="1:2" x14ac:dyDescent="0.45">
      <c r="A3779" s="16" t="s">
        <v>8219</v>
      </c>
      <c r="B3779" s="16">
        <v>59</v>
      </c>
    </row>
    <row r="3780" spans="1:2" x14ac:dyDescent="0.45">
      <c r="A3780" s="16" t="s">
        <v>8219</v>
      </c>
      <c r="B3780" s="16">
        <v>36</v>
      </c>
    </row>
    <row r="3781" spans="1:2" x14ac:dyDescent="0.45">
      <c r="A3781" s="16" t="s">
        <v>8219</v>
      </c>
      <c r="B3781" s="16">
        <v>115</v>
      </c>
    </row>
    <row r="3782" spans="1:2" x14ac:dyDescent="0.45">
      <c r="A3782" s="16" t="s">
        <v>8219</v>
      </c>
      <c r="B3782" s="16">
        <v>30</v>
      </c>
    </row>
    <row r="3783" spans="1:2" x14ac:dyDescent="0.45">
      <c r="A3783" s="16" t="s">
        <v>8219</v>
      </c>
      <c r="B3783" s="16">
        <v>52</v>
      </c>
    </row>
    <row r="3784" spans="1:2" x14ac:dyDescent="0.45">
      <c r="A3784" s="16" t="s">
        <v>8219</v>
      </c>
      <c r="B3784" s="16">
        <v>27</v>
      </c>
    </row>
    <row r="3785" spans="1:2" x14ac:dyDescent="0.45">
      <c r="A3785" s="16" t="s">
        <v>8219</v>
      </c>
      <c r="B3785" s="16">
        <v>24</v>
      </c>
    </row>
    <row r="3786" spans="1:2" x14ac:dyDescent="0.45">
      <c r="A3786" s="16" t="s">
        <v>8219</v>
      </c>
      <c r="B3786" s="16">
        <v>10</v>
      </c>
    </row>
    <row r="3787" spans="1:2" x14ac:dyDescent="0.45">
      <c r="A3787" s="16" t="s">
        <v>8219</v>
      </c>
      <c r="B3787" s="16">
        <v>30</v>
      </c>
    </row>
    <row r="3788" spans="1:2" x14ac:dyDescent="0.45">
      <c r="A3788" s="16" t="s">
        <v>8219</v>
      </c>
      <c r="B3788" s="16">
        <v>71</v>
      </c>
    </row>
    <row r="3789" spans="1:2" x14ac:dyDescent="0.45">
      <c r="A3789" s="16" t="s">
        <v>8219</v>
      </c>
      <c r="B3789" s="16">
        <v>10</v>
      </c>
    </row>
    <row r="3790" spans="1:2" x14ac:dyDescent="0.45">
      <c r="A3790" s="16" t="s">
        <v>8221</v>
      </c>
      <c r="B3790" s="16">
        <v>1</v>
      </c>
    </row>
    <row r="3791" spans="1:2" x14ac:dyDescent="0.45">
      <c r="A3791" s="16" t="s">
        <v>8221</v>
      </c>
      <c r="B3791" s="16">
        <v>4</v>
      </c>
    </row>
    <row r="3792" spans="1:2" x14ac:dyDescent="0.45">
      <c r="A3792" s="16" t="s">
        <v>8221</v>
      </c>
      <c r="B3792" s="16">
        <v>0</v>
      </c>
    </row>
    <row r="3793" spans="1:2" x14ac:dyDescent="0.45">
      <c r="A3793" s="16" t="s">
        <v>8221</v>
      </c>
      <c r="B3793" s="16">
        <v>0</v>
      </c>
    </row>
    <row r="3794" spans="1:2" x14ac:dyDescent="0.45">
      <c r="A3794" s="16" t="s">
        <v>8221</v>
      </c>
      <c r="B3794" s="16">
        <v>2</v>
      </c>
    </row>
    <row r="3795" spans="1:2" x14ac:dyDescent="0.45">
      <c r="A3795" s="16" t="s">
        <v>8221</v>
      </c>
      <c r="B3795" s="16">
        <v>24</v>
      </c>
    </row>
    <row r="3796" spans="1:2" x14ac:dyDescent="0.45">
      <c r="A3796" s="16" t="s">
        <v>8221</v>
      </c>
      <c r="B3796" s="16">
        <v>1</v>
      </c>
    </row>
    <row r="3797" spans="1:2" x14ac:dyDescent="0.45">
      <c r="A3797" s="16" t="s">
        <v>8221</v>
      </c>
      <c r="B3797" s="16">
        <v>2</v>
      </c>
    </row>
    <row r="3798" spans="1:2" x14ac:dyDescent="0.45">
      <c r="A3798" s="16" t="s">
        <v>8221</v>
      </c>
      <c r="B3798" s="16">
        <v>1</v>
      </c>
    </row>
    <row r="3799" spans="1:2" x14ac:dyDescent="0.45">
      <c r="A3799" s="16" t="s">
        <v>8221</v>
      </c>
      <c r="B3799" s="16">
        <v>37</v>
      </c>
    </row>
    <row r="3800" spans="1:2" x14ac:dyDescent="0.45">
      <c r="A3800" s="16" t="s">
        <v>8221</v>
      </c>
      <c r="B3800" s="16">
        <v>5</v>
      </c>
    </row>
    <row r="3801" spans="1:2" x14ac:dyDescent="0.45">
      <c r="A3801" s="16" t="s">
        <v>8221</v>
      </c>
      <c r="B3801" s="16">
        <v>4</v>
      </c>
    </row>
    <row r="3802" spans="1:2" x14ac:dyDescent="0.45">
      <c r="A3802" s="16" t="s">
        <v>8221</v>
      </c>
      <c r="B3802" s="16">
        <v>16</v>
      </c>
    </row>
    <row r="3803" spans="1:2" x14ac:dyDescent="0.45">
      <c r="A3803" s="16" t="s">
        <v>8221</v>
      </c>
      <c r="B3803" s="16">
        <v>9</v>
      </c>
    </row>
    <row r="3804" spans="1:2" x14ac:dyDescent="0.45">
      <c r="A3804" s="16" t="s">
        <v>8221</v>
      </c>
      <c r="B3804" s="16">
        <v>0</v>
      </c>
    </row>
    <row r="3805" spans="1:2" x14ac:dyDescent="0.45">
      <c r="A3805" s="16" t="s">
        <v>8221</v>
      </c>
      <c r="B3805" s="16">
        <v>40</v>
      </c>
    </row>
    <row r="3806" spans="1:2" x14ac:dyDescent="0.45">
      <c r="A3806" s="16" t="s">
        <v>8221</v>
      </c>
      <c r="B3806" s="16">
        <v>0</v>
      </c>
    </row>
    <row r="3807" spans="1:2" x14ac:dyDescent="0.45">
      <c r="A3807" s="16" t="s">
        <v>8221</v>
      </c>
      <c r="B3807" s="16">
        <v>2</v>
      </c>
    </row>
    <row r="3808" spans="1:2" x14ac:dyDescent="0.45">
      <c r="A3808" s="16" t="s">
        <v>8221</v>
      </c>
      <c r="B3808" s="16">
        <v>1</v>
      </c>
    </row>
    <row r="3809" spans="1:2" x14ac:dyDescent="0.45">
      <c r="A3809" s="16" t="s">
        <v>8221</v>
      </c>
      <c r="B3809" s="16">
        <v>9</v>
      </c>
    </row>
    <row r="3810" spans="1:2" x14ac:dyDescent="0.45">
      <c r="A3810" s="16" t="s">
        <v>8219</v>
      </c>
      <c r="B3810" s="16">
        <v>24</v>
      </c>
    </row>
    <row r="3811" spans="1:2" x14ac:dyDescent="0.45">
      <c r="A3811" s="16" t="s">
        <v>8219</v>
      </c>
      <c r="B3811" s="16">
        <v>38</v>
      </c>
    </row>
    <row r="3812" spans="1:2" x14ac:dyDescent="0.45">
      <c r="A3812" s="16" t="s">
        <v>8219</v>
      </c>
      <c r="B3812" s="16">
        <v>26</v>
      </c>
    </row>
    <row r="3813" spans="1:2" x14ac:dyDescent="0.45">
      <c r="A3813" s="16" t="s">
        <v>8219</v>
      </c>
      <c r="B3813" s="16">
        <v>19</v>
      </c>
    </row>
    <row r="3814" spans="1:2" x14ac:dyDescent="0.45">
      <c r="A3814" s="16" t="s">
        <v>8219</v>
      </c>
      <c r="B3814" s="16">
        <v>11</v>
      </c>
    </row>
    <row r="3815" spans="1:2" x14ac:dyDescent="0.45">
      <c r="A3815" s="16" t="s">
        <v>8219</v>
      </c>
      <c r="B3815" s="16">
        <v>27</v>
      </c>
    </row>
    <row r="3816" spans="1:2" x14ac:dyDescent="0.45">
      <c r="A3816" s="16" t="s">
        <v>8219</v>
      </c>
      <c r="B3816" s="16">
        <v>34</v>
      </c>
    </row>
    <row r="3817" spans="1:2" x14ac:dyDescent="0.45">
      <c r="A3817" s="16" t="s">
        <v>8219</v>
      </c>
      <c r="B3817" s="16">
        <v>20</v>
      </c>
    </row>
    <row r="3818" spans="1:2" x14ac:dyDescent="0.45">
      <c r="A3818" s="16" t="s">
        <v>8219</v>
      </c>
      <c r="B3818" s="16">
        <v>37</v>
      </c>
    </row>
    <row r="3819" spans="1:2" x14ac:dyDescent="0.45">
      <c r="A3819" s="16" t="s">
        <v>8219</v>
      </c>
      <c r="B3819" s="16">
        <v>20</v>
      </c>
    </row>
    <row r="3820" spans="1:2" x14ac:dyDescent="0.45">
      <c r="A3820" s="16" t="s">
        <v>8219</v>
      </c>
      <c r="B3820" s="16">
        <v>10</v>
      </c>
    </row>
    <row r="3821" spans="1:2" x14ac:dyDescent="0.45">
      <c r="A3821" s="16" t="s">
        <v>8219</v>
      </c>
      <c r="B3821" s="16">
        <v>26</v>
      </c>
    </row>
    <row r="3822" spans="1:2" x14ac:dyDescent="0.45">
      <c r="A3822" s="16" t="s">
        <v>8219</v>
      </c>
      <c r="B3822" s="16">
        <v>20</v>
      </c>
    </row>
    <row r="3823" spans="1:2" x14ac:dyDescent="0.45">
      <c r="A3823" s="16" t="s">
        <v>8219</v>
      </c>
      <c r="B3823" s="16">
        <v>46</v>
      </c>
    </row>
    <row r="3824" spans="1:2" x14ac:dyDescent="0.45">
      <c r="A3824" s="16" t="s">
        <v>8219</v>
      </c>
      <c r="B3824" s="16">
        <v>76</v>
      </c>
    </row>
    <row r="3825" spans="1:2" x14ac:dyDescent="0.45">
      <c r="A3825" s="16" t="s">
        <v>8219</v>
      </c>
      <c r="B3825" s="16">
        <v>41</v>
      </c>
    </row>
    <row r="3826" spans="1:2" x14ac:dyDescent="0.45">
      <c r="A3826" s="16" t="s">
        <v>8219</v>
      </c>
      <c r="B3826" s="16">
        <v>7</v>
      </c>
    </row>
    <row r="3827" spans="1:2" x14ac:dyDescent="0.45">
      <c r="A3827" s="16" t="s">
        <v>8219</v>
      </c>
      <c r="B3827" s="16">
        <v>49</v>
      </c>
    </row>
    <row r="3828" spans="1:2" x14ac:dyDescent="0.45">
      <c r="A3828" s="16" t="s">
        <v>8219</v>
      </c>
      <c r="B3828" s="16">
        <v>26</v>
      </c>
    </row>
    <row r="3829" spans="1:2" x14ac:dyDescent="0.45">
      <c r="A3829" s="16" t="s">
        <v>8219</v>
      </c>
      <c r="B3829" s="16">
        <v>65</v>
      </c>
    </row>
    <row r="3830" spans="1:2" x14ac:dyDescent="0.45">
      <c r="A3830" s="16" t="s">
        <v>8219</v>
      </c>
      <c r="B3830" s="16">
        <v>28</v>
      </c>
    </row>
    <row r="3831" spans="1:2" x14ac:dyDescent="0.45">
      <c r="A3831" s="16" t="s">
        <v>8219</v>
      </c>
      <c r="B3831" s="16">
        <v>8</v>
      </c>
    </row>
    <row r="3832" spans="1:2" x14ac:dyDescent="0.45">
      <c r="A3832" s="16" t="s">
        <v>8219</v>
      </c>
      <c r="B3832" s="16">
        <v>3</v>
      </c>
    </row>
    <row r="3833" spans="1:2" x14ac:dyDescent="0.45">
      <c r="A3833" s="16" t="s">
        <v>8219</v>
      </c>
      <c r="B3833" s="16">
        <v>9</v>
      </c>
    </row>
    <row r="3834" spans="1:2" x14ac:dyDescent="0.45">
      <c r="A3834" s="16" t="s">
        <v>8219</v>
      </c>
      <c r="B3834" s="16">
        <v>9</v>
      </c>
    </row>
    <row r="3835" spans="1:2" x14ac:dyDescent="0.45">
      <c r="A3835" s="16" t="s">
        <v>8219</v>
      </c>
      <c r="B3835" s="16">
        <v>20</v>
      </c>
    </row>
    <row r="3836" spans="1:2" x14ac:dyDescent="0.45">
      <c r="A3836" s="16" t="s">
        <v>8219</v>
      </c>
      <c r="B3836" s="16">
        <v>57</v>
      </c>
    </row>
    <row r="3837" spans="1:2" x14ac:dyDescent="0.45">
      <c r="A3837" s="16" t="s">
        <v>8219</v>
      </c>
      <c r="B3837" s="16">
        <v>8</v>
      </c>
    </row>
    <row r="3838" spans="1:2" x14ac:dyDescent="0.45">
      <c r="A3838" s="16" t="s">
        <v>8219</v>
      </c>
      <c r="B3838" s="16">
        <v>14</v>
      </c>
    </row>
    <row r="3839" spans="1:2" x14ac:dyDescent="0.45">
      <c r="A3839" s="16" t="s">
        <v>8219</v>
      </c>
      <c r="B3839" s="16">
        <v>17</v>
      </c>
    </row>
    <row r="3840" spans="1:2" x14ac:dyDescent="0.45">
      <c r="A3840" s="16" t="s">
        <v>8219</v>
      </c>
      <c r="B3840" s="16">
        <v>100</v>
      </c>
    </row>
    <row r="3841" spans="1:2" x14ac:dyDescent="0.45">
      <c r="A3841" s="16" t="s">
        <v>8219</v>
      </c>
      <c r="B3841" s="16">
        <v>32</v>
      </c>
    </row>
    <row r="3842" spans="1:2" x14ac:dyDescent="0.45">
      <c r="A3842" s="16" t="s">
        <v>8219</v>
      </c>
      <c r="B3842" s="16">
        <v>3</v>
      </c>
    </row>
    <row r="3843" spans="1:2" x14ac:dyDescent="0.45">
      <c r="A3843" s="16" t="s">
        <v>8221</v>
      </c>
      <c r="B3843" s="16">
        <v>34</v>
      </c>
    </row>
    <row r="3844" spans="1:2" x14ac:dyDescent="0.45">
      <c r="A3844" s="16" t="s">
        <v>8221</v>
      </c>
      <c r="B3844" s="16">
        <v>23</v>
      </c>
    </row>
    <row r="3845" spans="1:2" x14ac:dyDescent="0.45">
      <c r="A3845" s="16" t="s">
        <v>8221</v>
      </c>
      <c r="B3845" s="16">
        <v>19</v>
      </c>
    </row>
    <row r="3846" spans="1:2" x14ac:dyDescent="0.45">
      <c r="A3846" s="16" t="s">
        <v>8221</v>
      </c>
      <c r="B3846" s="16">
        <v>50</v>
      </c>
    </row>
    <row r="3847" spans="1:2" x14ac:dyDescent="0.45">
      <c r="A3847" s="16" t="s">
        <v>8221</v>
      </c>
      <c r="B3847" s="16">
        <v>12</v>
      </c>
    </row>
    <row r="3848" spans="1:2" x14ac:dyDescent="0.45">
      <c r="A3848" s="16" t="s">
        <v>8221</v>
      </c>
      <c r="B3848" s="16">
        <v>8</v>
      </c>
    </row>
    <row r="3849" spans="1:2" x14ac:dyDescent="0.45">
      <c r="A3849" s="16" t="s">
        <v>8221</v>
      </c>
      <c r="B3849" s="16">
        <v>9</v>
      </c>
    </row>
    <row r="3850" spans="1:2" x14ac:dyDescent="0.45">
      <c r="A3850" s="16" t="s">
        <v>8221</v>
      </c>
      <c r="B3850" s="16">
        <v>43</v>
      </c>
    </row>
    <row r="3851" spans="1:2" x14ac:dyDescent="0.45">
      <c r="A3851" s="16" t="s">
        <v>8221</v>
      </c>
      <c r="B3851" s="16">
        <v>28</v>
      </c>
    </row>
    <row r="3852" spans="1:2" x14ac:dyDescent="0.45">
      <c r="A3852" s="16" t="s">
        <v>8221</v>
      </c>
      <c r="B3852" s="16">
        <v>4</v>
      </c>
    </row>
    <row r="3853" spans="1:2" x14ac:dyDescent="0.45">
      <c r="A3853" s="16" t="s">
        <v>8221</v>
      </c>
      <c r="B3853" s="16">
        <v>24</v>
      </c>
    </row>
    <row r="3854" spans="1:2" x14ac:dyDescent="0.45">
      <c r="A3854" s="16" t="s">
        <v>8221</v>
      </c>
      <c r="B3854" s="16">
        <v>2</v>
      </c>
    </row>
    <row r="3855" spans="1:2" x14ac:dyDescent="0.45">
      <c r="A3855" s="16" t="s">
        <v>8221</v>
      </c>
      <c r="B3855" s="16">
        <v>2</v>
      </c>
    </row>
    <row r="3856" spans="1:2" x14ac:dyDescent="0.45">
      <c r="A3856" s="16" t="s">
        <v>8221</v>
      </c>
      <c r="B3856" s="16">
        <v>20</v>
      </c>
    </row>
    <row r="3857" spans="1:2" x14ac:dyDescent="0.45">
      <c r="A3857" s="16" t="s">
        <v>8221</v>
      </c>
      <c r="B3857" s="16">
        <v>1</v>
      </c>
    </row>
    <row r="3858" spans="1:2" x14ac:dyDescent="0.45">
      <c r="A3858" s="16" t="s">
        <v>8221</v>
      </c>
      <c r="B3858" s="16">
        <v>1</v>
      </c>
    </row>
    <row r="3859" spans="1:2" x14ac:dyDescent="0.45">
      <c r="A3859" s="16" t="s">
        <v>8221</v>
      </c>
      <c r="B3859" s="16">
        <v>4</v>
      </c>
    </row>
    <row r="3860" spans="1:2" x14ac:dyDescent="0.45">
      <c r="A3860" s="16" t="s">
        <v>8221</v>
      </c>
      <c r="B3860" s="16">
        <v>1</v>
      </c>
    </row>
    <row r="3861" spans="1:2" x14ac:dyDescent="0.45">
      <c r="A3861" s="16" t="s">
        <v>8221</v>
      </c>
      <c r="B3861" s="16">
        <v>1</v>
      </c>
    </row>
    <row r="3862" spans="1:2" x14ac:dyDescent="0.45">
      <c r="A3862" s="16" t="s">
        <v>8221</v>
      </c>
      <c r="B3862" s="16">
        <v>13</v>
      </c>
    </row>
    <row r="3863" spans="1:2" x14ac:dyDescent="0.45">
      <c r="A3863" s="16" t="s">
        <v>8221</v>
      </c>
      <c r="B3863" s="16">
        <v>1</v>
      </c>
    </row>
    <row r="3864" spans="1:2" x14ac:dyDescent="0.45">
      <c r="A3864" s="16" t="s">
        <v>8221</v>
      </c>
      <c r="B3864" s="16">
        <v>1</v>
      </c>
    </row>
    <row r="3865" spans="1:2" x14ac:dyDescent="0.45">
      <c r="A3865" s="16" t="s">
        <v>8221</v>
      </c>
      <c r="B3865" s="16">
        <v>0</v>
      </c>
    </row>
    <row r="3866" spans="1:2" x14ac:dyDescent="0.45">
      <c r="A3866" s="16" t="s">
        <v>8221</v>
      </c>
      <c r="B3866" s="16">
        <v>3</v>
      </c>
    </row>
    <row r="3867" spans="1:2" x14ac:dyDescent="0.45">
      <c r="A3867" s="16" t="s">
        <v>8221</v>
      </c>
      <c r="B3867" s="16">
        <v>14</v>
      </c>
    </row>
    <row r="3868" spans="1:2" x14ac:dyDescent="0.45">
      <c r="A3868" s="16" t="s">
        <v>8221</v>
      </c>
      <c r="B3868" s="16">
        <v>2</v>
      </c>
    </row>
    <row r="3869" spans="1:2" x14ac:dyDescent="0.45">
      <c r="A3869" s="16" t="s">
        <v>8221</v>
      </c>
      <c r="B3869" s="16">
        <v>5</v>
      </c>
    </row>
    <row r="3870" spans="1:2" x14ac:dyDescent="0.45">
      <c r="A3870" s="16" t="s">
        <v>8220</v>
      </c>
      <c r="B3870" s="16">
        <v>1</v>
      </c>
    </row>
    <row r="3871" spans="1:2" x14ac:dyDescent="0.45">
      <c r="A3871" s="16" t="s">
        <v>8220</v>
      </c>
      <c r="B3871" s="16">
        <v>15</v>
      </c>
    </row>
    <row r="3872" spans="1:2" x14ac:dyDescent="0.45">
      <c r="A3872" s="16" t="s">
        <v>8220</v>
      </c>
      <c r="B3872" s="16">
        <v>10</v>
      </c>
    </row>
    <row r="3873" spans="1:2" x14ac:dyDescent="0.45">
      <c r="A3873" s="16" t="s">
        <v>8220</v>
      </c>
      <c r="B3873" s="16">
        <v>3</v>
      </c>
    </row>
    <row r="3874" spans="1:2" x14ac:dyDescent="0.45">
      <c r="A3874" s="16" t="s">
        <v>8220</v>
      </c>
      <c r="B3874" s="16">
        <v>0</v>
      </c>
    </row>
    <row r="3875" spans="1:2" x14ac:dyDescent="0.45">
      <c r="A3875" s="16" t="s">
        <v>8220</v>
      </c>
      <c r="B3875" s="16">
        <v>0</v>
      </c>
    </row>
    <row r="3876" spans="1:2" x14ac:dyDescent="0.45">
      <c r="A3876" s="16" t="s">
        <v>8220</v>
      </c>
      <c r="B3876" s="16">
        <v>0</v>
      </c>
    </row>
    <row r="3877" spans="1:2" x14ac:dyDescent="0.45">
      <c r="A3877" s="16" t="s">
        <v>8220</v>
      </c>
      <c r="B3877" s="16">
        <v>0</v>
      </c>
    </row>
    <row r="3878" spans="1:2" x14ac:dyDescent="0.45">
      <c r="A3878" s="16" t="s">
        <v>8220</v>
      </c>
      <c r="B3878" s="16">
        <v>46</v>
      </c>
    </row>
    <row r="3879" spans="1:2" x14ac:dyDescent="0.45">
      <c r="A3879" s="16" t="s">
        <v>8220</v>
      </c>
      <c r="B3879" s="16">
        <v>14</v>
      </c>
    </row>
    <row r="3880" spans="1:2" x14ac:dyDescent="0.45">
      <c r="A3880" s="16" t="s">
        <v>8220</v>
      </c>
      <c r="B3880" s="16">
        <v>1</v>
      </c>
    </row>
    <row r="3881" spans="1:2" x14ac:dyDescent="0.45">
      <c r="A3881" s="16" t="s">
        <v>8220</v>
      </c>
      <c r="B3881" s="16">
        <v>0</v>
      </c>
    </row>
    <row r="3882" spans="1:2" x14ac:dyDescent="0.45">
      <c r="A3882" s="16" t="s">
        <v>8220</v>
      </c>
      <c r="B3882" s="16">
        <v>17</v>
      </c>
    </row>
    <row r="3883" spans="1:2" x14ac:dyDescent="0.45">
      <c r="A3883" s="16" t="s">
        <v>8220</v>
      </c>
      <c r="B3883" s="16">
        <v>1</v>
      </c>
    </row>
    <row r="3884" spans="1:2" x14ac:dyDescent="0.45">
      <c r="A3884" s="16" t="s">
        <v>8220</v>
      </c>
      <c r="B3884" s="16">
        <v>0</v>
      </c>
    </row>
    <row r="3885" spans="1:2" x14ac:dyDescent="0.45">
      <c r="A3885" s="16" t="s">
        <v>8220</v>
      </c>
      <c r="B3885" s="16">
        <v>0</v>
      </c>
    </row>
    <row r="3886" spans="1:2" x14ac:dyDescent="0.45">
      <c r="A3886" s="16" t="s">
        <v>8220</v>
      </c>
      <c r="B3886" s="16">
        <v>0</v>
      </c>
    </row>
    <row r="3887" spans="1:2" x14ac:dyDescent="0.45">
      <c r="A3887" s="16" t="s">
        <v>8220</v>
      </c>
      <c r="B3887" s="16">
        <v>0</v>
      </c>
    </row>
    <row r="3888" spans="1:2" x14ac:dyDescent="0.45">
      <c r="A3888" s="16" t="s">
        <v>8220</v>
      </c>
      <c r="B3888" s="16">
        <v>0</v>
      </c>
    </row>
    <row r="3889" spans="1:2" x14ac:dyDescent="0.45">
      <c r="A3889" s="16" t="s">
        <v>8220</v>
      </c>
      <c r="B3889" s="16">
        <v>2</v>
      </c>
    </row>
    <row r="3890" spans="1:2" x14ac:dyDescent="0.45">
      <c r="A3890" s="16" t="s">
        <v>8221</v>
      </c>
      <c r="B3890" s="16">
        <v>14</v>
      </c>
    </row>
    <row r="3891" spans="1:2" x14ac:dyDescent="0.45">
      <c r="A3891" s="16" t="s">
        <v>8221</v>
      </c>
      <c r="B3891" s="16">
        <v>9</v>
      </c>
    </row>
    <row r="3892" spans="1:2" x14ac:dyDescent="0.45">
      <c r="A3892" s="16" t="s">
        <v>8221</v>
      </c>
      <c r="B3892" s="16">
        <v>8</v>
      </c>
    </row>
    <row r="3893" spans="1:2" x14ac:dyDescent="0.45">
      <c r="A3893" s="16" t="s">
        <v>8221</v>
      </c>
      <c r="B3893" s="16">
        <v>7</v>
      </c>
    </row>
    <row r="3894" spans="1:2" x14ac:dyDescent="0.45">
      <c r="A3894" s="16" t="s">
        <v>8221</v>
      </c>
      <c r="B3894" s="16">
        <v>0</v>
      </c>
    </row>
    <row r="3895" spans="1:2" x14ac:dyDescent="0.45">
      <c r="A3895" s="16" t="s">
        <v>8221</v>
      </c>
      <c r="B3895" s="16">
        <v>84</v>
      </c>
    </row>
    <row r="3896" spans="1:2" x14ac:dyDescent="0.45">
      <c r="A3896" s="16" t="s">
        <v>8221</v>
      </c>
      <c r="B3896" s="16">
        <v>11</v>
      </c>
    </row>
    <row r="3897" spans="1:2" x14ac:dyDescent="0.45">
      <c r="A3897" s="16" t="s">
        <v>8221</v>
      </c>
      <c r="B3897" s="16">
        <v>1</v>
      </c>
    </row>
    <row r="3898" spans="1:2" x14ac:dyDescent="0.45">
      <c r="A3898" s="16" t="s">
        <v>8221</v>
      </c>
      <c r="B3898" s="16">
        <v>4</v>
      </c>
    </row>
    <row r="3899" spans="1:2" x14ac:dyDescent="0.45">
      <c r="A3899" s="16" t="s">
        <v>8221</v>
      </c>
      <c r="B3899" s="16">
        <v>10</v>
      </c>
    </row>
    <row r="3900" spans="1:2" x14ac:dyDescent="0.45">
      <c r="A3900" s="16" t="s">
        <v>8221</v>
      </c>
      <c r="B3900" s="16">
        <v>16</v>
      </c>
    </row>
    <row r="3901" spans="1:2" x14ac:dyDescent="0.45">
      <c r="A3901" s="16" t="s">
        <v>8221</v>
      </c>
      <c r="B3901" s="16">
        <v>2</v>
      </c>
    </row>
    <row r="3902" spans="1:2" x14ac:dyDescent="0.45">
      <c r="A3902" s="16" t="s">
        <v>8221</v>
      </c>
      <c r="B3902" s="16">
        <v>5</v>
      </c>
    </row>
    <row r="3903" spans="1:2" x14ac:dyDescent="0.45">
      <c r="A3903" s="16" t="s">
        <v>8221</v>
      </c>
      <c r="B3903" s="16">
        <v>1</v>
      </c>
    </row>
    <row r="3904" spans="1:2" x14ac:dyDescent="0.45">
      <c r="A3904" s="16" t="s">
        <v>8221</v>
      </c>
      <c r="B3904" s="16">
        <v>31</v>
      </c>
    </row>
    <row r="3905" spans="1:2" x14ac:dyDescent="0.45">
      <c r="A3905" s="16" t="s">
        <v>8221</v>
      </c>
      <c r="B3905" s="16">
        <v>0</v>
      </c>
    </row>
    <row r="3906" spans="1:2" x14ac:dyDescent="0.45">
      <c r="A3906" s="16" t="s">
        <v>8221</v>
      </c>
      <c r="B3906" s="16">
        <v>2</v>
      </c>
    </row>
    <row r="3907" spans="1:2" x14ac:dyDescent="0.45">
      <c r="A3907" s="16" t="s">
        <v>8221</v>
      </c>
      <c r="B3907" s="16">
        <v>7</v>
      </c>
    </row>
    <row r="3908" spans="1:2" x14ac:dyDescent="0.45">
      <c r="A3908" s="16" t="s">
        <v>8221</v>
      </c>
      <c r="B3908" s="16">
        <v>16</v>
      </c>
    </row>
    <row r="3909" spans="1:2" x14ac:dyDescent="0.45">
      <c r="A3909" s="16" t="s">
        <v>8221</v>
      </c>
      <c r="B3909" s="16">
        <v>4</v>
      </c>
    </row>
    <row r="3910" spans="1:2" x14ac:dyDescent="0.45">
      <c r="A3910" s="16" t="s">
        <v>8221</v>
      </c>
      <c r="B3910" s="16">
        <v>4</v>
      </c>
    </row>
    <row r="3911" spans="1:2" x14ac:dyDescent="0.45">
      <c r="A3911" s="16" t="s">
        <v>8221</v>
      </c>
      <c r="B3911" s="16">
        <v>4</v>
      </c>
    </row>
    <row r="3912" spans="1:2" x14ac:dyDescent="0.45">
      <c r="A3912" s="16" t="s">
        <v>8221</v>
      </c>
      <c r="B3912" s="16">
        <v>3</v>
      </c>
    </row>
    <row r="3913" spans="1:2" x14ac:dyDescent="0.45">
      <c r="A3913" s="16" t="s">
        <v>8221</v>
      </c>
      <c r="B3913" s="16">
        <v>36</v>
      </c>
    </row>
    <row r="3914" spans="1:2" x14ac:dyDescent="0.45">
      <c r="A3914" s="16" t="s">
        <v>8221</v>
      </c>
      <c r="B3914" s="16">
        <v>1</v>
      </c>
    </row>
    <row r="3915" spans="1:2" x14ac:dyDescent="0.45">
      <c r="A3915" s="16" t="s">
        <v>8221</v>
      </c>
      <c r="B3915" s="16">
        <v>7</v>
      </c>
    </row>
    <row r="3916" spans="1:2" x14ac:dyDescent="0.45">
      <c r="A3916" s="16" t="s">
        <v>8221</v>
      </c>
      <c r="B3916" s="16">
        <v>27</v>
      </c>
    </row>
    <row r="3917" spans="1:2" x14ac:dyDescent="0.45">
      <c r="A3917" s="16" t="s">
        <v>8221</v>
      </c>
      <c r="B3917" s="16">
        <v>1</v>
      </c>
    </row>
    <row r="3918" spans="1:2" x14ac:dyDescent="0.45">
      <c r="A3918" s="16" t="s">
        <v>8221</v>
      </c>
      <c r="B3918" s="16">
        <v>0</v>
      </c>
    </row>
    <row r="3919" spans="1:2" x14ac:dyDescent="0.45">
      <c r="A3919" s="16" t="s">
        <v>8221</v>
      </c>
      <c r="B3919" s="16">
        <v>1</v>
      </c>
    </row>
    <row r="3920" spans="1:2" x14ac:dyDescent="0.45">
      <c r="A3920" s="16" t="s">
        <v>8221</v>
      </c>
      <c r="B3920" s="16">
        <v>3</v>
      </c>
    </row>
    <row r="3921" spans="1:2" x14ac:dyDescent="0.45">
      <c r="A3921" s="16" t="s">
        <v>8221</v>
      </c>
      <c r="B3921" s="16">
        <v>3</v>
      </c>
    </row>
    <row r="3922" spans="1:2" x14ac:dyDescent="0.45">
      <c r="A3922" s="16" t="s">
        <v>8221</v>
      </c>
      <c r="B3922" s="16">
        <v>3</v>
      </c>
    </row>
    <row r="3923" spans="1:2" x14ac:dyDescent="0.45">
      <c r="A3923" s="16" t="s">
        <v>8221</v>
      </c>
      <c r="B3923" s="16">
        <v>0</v>
      </c>
    </row>
    <row r="3924" spans="1:2" x14ac:dyDescent="0.45">
      <c r="A3924" s="16" t="s">
        <v>8221</v>
      </c>
      <c r="B3924" s="16">
        <v>6</v>
      </c>
    </row>
    <row r="3925" spans="1:2" x14ac:dyDescent="0.45">
      <c r="A3925" s="16" t="s">
        <v>8221</v>
      </c>
      <c r="B3925" s="16">
        <v>17</v>
      </c>
    </row>
    <row r="3926" spans="1:2" x14ac:dyDescent="0.45">
      <c r="A3926" s="16" t="s">
        <v>8221</v>
      </c>
      <c r="B3926" s="16">
        <v>40</v>
      </c>
    </row>
    <row r="3927" spans="1:2" x14ac:dyDescent="0.45">
      <c r="A3927" s="16" t="s">
        <v>8221</v>
      </c>
      <c r="B3927" s="16">
        <v>3</v>
      </c>
    </row>
    <row r="3928" spans="1:2" x14ac:dyDescent="0.45">
      <c r="A3928" s="16" t="s">
        <v>8221</v>
      </c>
      <c r="B3928" s="16">
        <v>1</v>
      </c>
    </row>
    <row r="3929" spans="1:2" x14ac:dyDescent="0.45">
      <c r="A3929" s="16" t="s">
        <v>8221</v>
      </c>
      <c r="B3929" s="16">
        <v>2</v>
      </c>
    </row>
    <row r="3930" spans="1:2" x14ac:dyDescent="0.45">
      <c r="A3930" s="16" t="s">
        <v>8221</v>
      </c>
      <c r="B3930" s="16">
        <v>7</v>
      </c>
    </row>
    <row r="3931" spans="1:2" x14ac:dyDescent="0.45">
      <c r="A3931" s="16" t="s">
        <v>8221</v>
      </c>
      <c r="B3931" s="16">
        <v>14</v>
      </c>
    </row>
    <row r="3932" spans="1:2" x14ac:dyDescent="0.45">
      <c r="A3932" s="16" t="s">
        <v>8221</v>
      </c>
      <c r="B3932" s="16">
        <v>0</v>
      </c>
    </row>
    <row r="3933" spans="1:2" x14ac:dyDescent="0.45">
      <c r="A3933" s="16" t="s">
        <v>8221</v>
      </c>
      <c r="B3933" s="16">
        <v>0</v>
      </c>
    </row>
    <row r="3934" spans="1:2" x14ac:dyDescent="0.45">
      <c r="A3934" s="16" t="s">
        <v>8221</v>
      </c>
      <c r="B3934" s="16">
        <v>1</v>
      </c>
    </row>
    <row r="3935" spans="1:2" x14ac:dyDescent="0.45">
      <c r="A3935" s="16" t="s">
        <v>8221</v>
      </c>
      <c r="B3935" s="16">
        <v>12</v>
      </c>
    </row>
    <row r="3936" spans="1:2" x14ac:dyDescent="0.45">
      <c r="A3936" s="16" t="s">
        <v>8221</v>
      </c>
      <c r="B3936" s="16">
        <v>12</v>
      </c>
    </row>
    <row r="3937" spans="1:2" x14ac:dyDescent="0.45">
      <c r="A3937" s="16" t="s">
        <v>8221</v>
      </c>
      <c r="B3937" s="16">
        <v>23</v>
      </c>
    </row>
    <row r="3938" spans="1:2" x14ac:dyDescent="0.45">
      <c r="A3938" s="16" t="s">
        <v>8221</v>
      </c>
      <c r="B3938" s="16">
        <v>0</v>
      </c>
    </row>
    <row r="3939" spans="1:2" x14ac:dyDescent="0.45">
      <c r="A3939" s="16" t="s">
        <v>8221</v>
      </c>
      <c r="B3939" s="16">
        <v>10</v>
      </c>
    </row>
    <row r="3940" spans="1:2" x14ac:dyDescent="0.45">
      <c r="A3940" s="16" t="s">
        <v>8221</v>
      </c>
      <c r="B3940" s="16">
        <v>5</v>
      </c>
    </row>
    <row r="3941" spans="1:2" x14ac:dyDescent="0.45">
      <c r="A3941" s="16" t="s">
        <v>8221</v>
      </c>
      <c r="B3941" s="16">
        <v>1</v>
      </c>
    </row>
    <row r="3942" spans="1:2" x14ac:dyDescent="0.45">
      <c r="A3942" s="16" t="s">
        <v>8221</v>
      </c>
      <c r="B3942" s="16">
        <v>2</v>
      </c>
    </row>
    <row r="3943" spans="1:2" x14ac:dyDescent="0.45">
      <c r="A3943" s="16" t="s">
        <v>8221</v>
      </c>
      <c r="B3943" s="16">
        <v>2</v>
      </c>
    </row>
    <row r="3944" spans="1:2" x14ac:dyDescent="0.45">
      <c r="A3944" s="16" t="s">
        <v>8221</v>
      </c>
      <c r="B3944" s="16">
        <v>0</v>
      </c>
    </row>
    <row r="3945" spans="1:2" x14ac:dyDescent="0.45">
      <c r="A3945" s="16" t="s">
        <v>8221</v>
      </c>
      <c r="B3945" s="16">
        <v>13</v>
      </c>
    </row>
    <row r="3946" spans="1:2" x14ac:dyDescent="0.45">
      <c r="A3946" s="16" t="s">
        <v>8221</v>
      </c>
      <c r="B3946" s="16">
        <v>0</v>
      </c>
    </row>
    <row r="3947" spans="1:2" x14ac:dyDescent="0.45">
      <c r="A3947" s="16" t="s">
        <v>8221</v>
      </c>
      <c r="B3947" s="16">
        <v>1</v>
      </c>
    </row>
    <row r="3948" spans="1:2" x14ac:dyDescent="0.45">
      <c r="A3948" s="16" t="s">
        <v>8221</v>
      </c>
      <c r="B3948" s="16">
        <v>5</v>
      </c>
    </row>
    <row r="3949" spans="1:2" x14ac:dyDescent="0.45">
      <c r="A3949" s="16" t="s">
        <v>8221</v>
      </c>
      <c r="B3949" s="16">
        <v>2</v>
      </c>
    </row>
    <row r="3950" spans="1:2" x14ac:dyDescent="0.45">
      <c r="A3950" s="16" t="s">
        <v>8221</v>
      </c>
      <c r="B3950" s="16">
        <v>0</v>
      </c>
    </row>
    <row r="3951" spans="1:2" x14ac:dyDescent="0.45">
      <c r="A3951" s="16" t="s">
        <v>8221</v>
      </c>
      <c r="B3951" s="16">
        <v>32</v>
      </c>
    </row>
    <row r="3952" spans="1:2" x14ac:dyDescent="0.45">
      <c r="A3952" s="16" t="s">
        <v>8221</v>
      </c>
      <c r="B3952" s="16">
        <v>1</v>
      </c>
    </row>
    <row r="3953" spans="1:2" x14ac:dyDescent="0.45">
      <c r="A3953" s="16" t="s">
        <v>8221</v>
      </c>
      <c r="B3953" s="16">
        <v>1</v>
      </c>
    </row>
    <row r="3954" spans="1:2" x14ac:dyDescent="0.45">
      <c r="A3954" s="16" t="s">
        <v>8221</v>
      </c>
      <c r="B3954" s="16">
        <v>1</v>
      </c>
    </row>
    <row r="3955" spans="1:2" x14ac:dyDescent="0.45">
      <c r="A3955" s="16" t="s">
        <v>8221</v>
      </c>
      <c r="B3955" s="16">
        <v>0</v>
      </c>
    </row>
    <row r="3956" spans="1:2" x14ac:dyDescent="0.45">
      <c r="A3956" s="16" t="s">
        <v>8221</v>
      </c>
      <c r="B3956" s="16">
        <v>0</v>
      </c>
    </row>
    <row r="3957" spans="1:2" x14ac:dyDescent="0.45">
      <c r="A3957" s="16" t="s">
        <v>8221</v>
      </c>
      <c r="B3957" s="16">
        <v>8</v>
      </c>
    </row>
    <row r="3958" spans="1:2" x14ac:dyDescent="0.45">
      <c r="A3958" s="16" t="s">
        <v>8221</v>
      </c>
      <c r="B3958" s="16">
        <v>0</v>
      </c>
    </row>
    <row r="3959" spans="1:2" x14ac:dyDescent="0.45">
      <c r="A3959" s="16" t="s">
        <v>8221</v>
      </c>
      <c r="B3959" s="16">
        <v>1</v>
      </c>
    </row>
    <row r="3960" spans="1:2" x14ac:dyDescent="0.45">
      <c r="A3960" s="16" t="s">
        <v>8221</v>
      </c>
      <c r="B3960" s="16">
        <v>16</v>
      </c>
    </row>
    <row r="3961" spans="1:2" x14ac:dyDescent="0.45">
      <c r="A3961" s="16" t="s">
        <v>8221</v>
      </c>
      <c r="B3961" s="16">
        <v>12</v>
      </c>
    </row>
    <row r="3962" spans="1:2" x14ac:dyDescent="0.45">
      <c r="A3962" s="16" t="s">
        <v>8221</v>
      </c>
      <c r="B3962" s="16">
        <v>4</v>
      </c>
    </row>
    <row r="3963" spans="1:2" x14ac:dyDescent="0.45">
      <c r="A3963" s="16" t="s">
        <v>8221</v>
      </c>
      <c r="B3963" s="16">
        <v>2</v>
      </c>
    </row>
    <row r="3964" spans="1:2" x14ac:dyDescent="0.45">
      <c r="A3964" s="16" t="s">
        <v>8221</v>
      </c>
      <c r="B3964" s="16">
        <v>3</v>
      </c>
    </row>
    <row r="3965" spans="1:2" x14ac:dyDescent="0.45">
      <c r="A3965" s="16" t="s">
        <v>8221</v>
      </c>
      <c r="B3965" s="16">
        <v>0</v>
      </c>
    </row>
    <row r="3966" spans="1:2" x14ac:dyDescent="0.45">
      <c r="A3966" s="16" t="s">
        <v>8221</v>
      </c>
      <c r="B3966" s="16">
        <v>3</v>
      </c>
    </row>
    <row r="3967" spans="1:2" x14ac:dyDescent="0.45">
      <c r="A3967" s="16" t="s">
        <v>8221</v>
      </c>
      <c r="B3967" s="16">
        <v>4</v>
      </c>
    </row>
    <row r="3968" spans="1:2" x14ac:dyDescent="0.45">
      <c r="A3968" s="16" t="s">
        <v>8221</v>
      </c>
      <c r="B3968" s="16">
        <v>2</v>
      </c>
    </row>
    <row r="3969" spans="1:2" x14ac:dyDescent="0.45">
      <c r="A3969" s="16" t="s">
        <v>8221</v>
      </c>
      <c r="B3969" s="16">
        <v>10</v>
      </c>
    </row>
    <row r="3970" spans="1:2" x14ac:dyDescent="0.45">
      <c r="A3970" s="16" t="s">
        <v>8221</v>
      </c>
      <c r="B3970" s="16">
        <v>11</v>
      </c>
    </row>
    <row r="3971" spans="1:2" x14ac:dyDescent="0.45">
      <c r="A3971" s="16" t="s">
        <v>8221</v>
      </c>
      <c r="B3971" s="16">
        <v>6</v>
      </c>
    </row>
    <row r="3972" spans="1:2" x14ac:dyDescent="0.45">
      <c r="A3972" s="16" t="s">
        <v>8221</v>
      </c>
      <c r="B3972" s="16">
        <v>2</v>
      </c>
    </row>
    <row r="3973" spans="1:2" x14ac:dyDescent="0.45">
      <c r="A3973" s="16" t="s">
        <v>8221</v>
      </c>
      <c r="B3973" s="16">
        <v>6</v>
      </c>
    </row>
    <row r="3974" spans="1:2" x14ac:dyDescent="0.45">
      <c r="A3974" s="16" t="s">
        <v>8221</v>
      </c>
      <c r="B3974" s="16">
        <v>8</v>
      </c>
    </row>
    <row r="3975" spans="1:2" x14ac:dyDescent="0.45">
      <c r="A3975" s="16" t="s">
        <v>8221</v>
      </c>
      <c r="B3975" s="16">
        <v>37</v>
      </c>
    </row>
    <row r="3976" spans="1:2" x14ac:dyDescent="0.45">
      <c r="A3976" s="16" t="s">
        <v>8221</v>
      </c>
      <c r="B3976" s="16">
        <v>11</v>
      </c>
    </row>
    <row r="3977" spans="1:2" x14ac:dyDescent="0.45">
      <c r="A3977" s="16" t="s">
        <v>8221</v>
      </c>
      <c r="B3977" s="16">
        <v>0</v>
      </c>
    </row>
    <row r="3978" spans="1:2" x14ac:dyDescent="0.45">
      <c r="A3978" s="16" t="s">
        <v>8221</v>
      </c>
      <c r="B3978" s="16">
        <v>10</v>
      </c>
    </row>
    <row r="3979" spans="1:2" x14ac:dyDescent="0.45">
      <c r="A3979" s="16" t="s">
        <v>8221</v>
      </c>
      <c r="B3979" s="16">
        <v>6</v>
      </c>
    </row>
    <row r="3980" spans="1:2" x14ac:dyDescent="0.45">
      <c r="A3980" s="16" t="s">
        <v>8221</v>
      </c>
      <c r="B3980" s="16">
        <v>8</v>
      </c>
    </row>
    <row r="3981" spans="1:2" x14ac:dyDescent="0.45">
      <c r="A3981" s="16" t="s">
        <v>8221</v>
      </c>
      <c r="B3981" s="16">
        <v>6</v>
      </c>
    </row>
    <row r="3982" spans="1:2" x14ac:dyDescent="0.45">
      <c r="A3982" s="16" t="s">
        <v>8221</v>
      </c>
      <c r="B3982" s="16">
        <v>7</v>
      </c>
    </row>
    <row r="3983" spans="1:2" x14ac:dyDescent="0.45">
      <c r="A3983" s="16" t="s">
        <v>8221</v>
      </c>
      <c r="B3983" s="16">
        <v>7</v>
      </c>
    </row>
    <row r="3984" spans="1:2" x14ac:dyDescent="0.45">
      <c r="A3984" s="16" t="s">
        <v>8221</v>
      </c>
      <c r="B3984" s="16">
        <v>5</v>
      </c>
    </row>
    <row r="3985" spans="1:2" x14ac:dyDescent="0.45">
      <c r="A3985" s="16" t="s">
        <v>8221</v>
      </c>
      <c r="B3985" s="16">
        <v>46</v>
      </c>
    </row>
    <row r="3986" spans="1:2" x14ac:dyDescent="0.45">
      <c r="A3986" s="16" t="s">
        <v>8221</v>
      </c>
      <c r="B3986" s="16">
        <v>10</v>
      </c>
    </row>
    <row r="3987" spans="1:2" x14ac:dyDescent="0.45">
      <c r="A3987" s="16" t="s">
        <v>8221</v>
      </c>
      <c r="B3987" s="16">
        <v>19</v>
      </c>
    </row>
    <row r="3988" spans="1:2" x14ac:dyDescent="0.45">
      <c r="A3988" s="16" t="s">
        <v>8221</v>
      </c>
      <c r="B3988" s="16">
        <v>13</v>
      </c>
    </row>
    <row r="3989" spans="1:2" x14ac:dyDescent="0.45">
      <c r="A3989" s="16" t="s">
        <v>8221</v>
      </c>
      <c r="B3989" s="16">
        <v>13</v>
      </c>
    </row>
    <row r="3990" spans="1:2" x14ac:dyDescent="0.45">
      <c r="A3990" s="16" t="s">
        <v>8221</v>
      </c>
      <c r="B3990" s="16">
        <v>4</v>
      </c>
    </row>
    <row r="3991" spans="1:2" x14ac:dyDescent="0.45">
      <c r="A3991" s="16" t="s">
        <v>8221</v>
      </c>
      <c r="B3991" s="16">
        <v>0</v>
      </c>
    </row>
    <row r="3992" spans="1:2" x14ac:dyDescent="0.45">
      <c r="A3992" s="16" t="s">
        <v>8221</v>
      </c>
      <c r="B3992" s="16">
        <v>3</v>
      </c>
    </row>
    <row r="3993" spans="1:2" x14ac:dyDescent="0.45">
      <c r="A3993" s="16" t="s">
        <v>8221</v>
      </c>
      <c r="B3993" s="16">
        <v>1</v>
      </c>
    </row>
    <row r="3994" spans="1:2" x14ac:dyDescent="0.45">
      <c r="A3994" s="16" t="s">
        <v>8221</v>
      </c>
      <c r="B3994" s="16">
        <v>9</v>
      </c>
    </row>
    <row r="3995" spans="1:2" x14ac:dyDescent="0.45">
      <c r="A3995" s="16" t="s">
        <v>8221</v>
      </c>
      <c r="B3995" s="16">
        <v>1</v>
      </c>
    </row>
    <row r="3996" spans="1:2" x14ac:dyDescent="0.45">
      <c r="A3996" s="16" t="s">
        <v>8221</v>
      </c>
      <c r="B3996" s="16">
        <v>1</v>
      </c>
    </row>
    <row r="3997" spans="1:2" x14ac:dyDescent="0.45">
      <c r="A3997" s="16" t="s">
        <v>8221</v>
      </c>
      <c r="B3997" s="16">
        <v>4</v>
      </c>
    </row>
    <row r="3998" spans="1:2" x14ac:dyDescent="0.45">
      <c r="A3998" s="16" t="s">
        <v>8221</v>
      </c>
      <c r="B3998" s="16">
        <v>17</v>
      </c>
    </row>
    <row r="3999" spans="1:2" x14ac:dyDescent="0.45">
      <c r="A3999" s="16" t="s">
        <v>8221</v>
      </c>
      <c r="B3999" s="16">
        <v>0</v>
      </c>
    </row>
    <row r="4000" spans="1:2" x14ac:dyDescent="0.45">
      <c r="A4000" s="16" t="s">
        <v>8221</v>
      </c>
      <c r="B4000" s="16">
        <v>12</v>
      </c>
    </row>
    <row r="4001" spans="1:2" x14ac:dyDescent="0.45">
      <c r="A4001" s="16" t="s">
        <v>8221</v>
      </c>
      <c r="B4001" s="16">
        <v>14</v>
      </c>
    </row>
    <row r="4002" spans="1:2" x14ac:dyDescent="0.45">
      <c r="A4002" s="16" t="s">
        <v>8221</v>
      </c>
      <c r="B4002" s="16">
        <v>1</v>
      </c>
    </row>
    <row r="4003" spans="1:2" x14ac:dyDescent="0.45">
      <c r="A4003" s="16" t="s">
        <v>8221</v>
      </c>
      <c r="B4003" s="16">
        <v>14</v>
      </c>
    </row>
    <row r="4004" spans="1:2" x14ac:dyDescent="0.45">
      <c r="A4004" s="16" t="s">
        <v>8221</v>
      </c>
      <c r="B4004" s="16">
        <v>4</v>
      </c>
    </row>
    <row r="4005" spans="1:2" x14ac:dyDescent="0.45">
      <c r="A4005" s="16" t="s">
        <v>8221</v>
      </c>
      <c r="B4005" s="16">
        <v>2</v>
      </c>
    </row>
    <row r="4006" spans="1:2" x14ac:dyDescent="0.45">
      <c r="A4006" s="16" t="s">
        <v>8221</v>
      </c>
      <c r="B4006" s="16">
        <v>1</v>
      </c>
    </row>
    <row r="4007" spans="1:2" x14ac:dyDescent="0.45">
      <c r="A4007" s="16" t="s">
        <v>8221</v>
      </c>
      <c r="B4007" s="16">
        <v>2</v>
      </c>
    </row>
    <row r="4008" spans="1:2" x14ac:dyDescent="0.45">
      <c r="A4008" s="16" t="s">
        <v>8221</v>
      </c>
      <c r="B4008" s="16">
        <v>1</v>
      </c>
    </row>
    <row r="4009" spans="1:2" x14ac:dyDescent="0.45">
      <c r="A4009" s="16" t="s">
        <v>8221</v>
      </c>
      <c r="B4009" s="16">
        <v>1</v>
      </c>
    </row>
    <row r="4010" spans="1:2" x14ac:dyDescent="0.45">
      <c r="A4010" s="16" t="s">
        <v>8221</v>
      </c>
      <c r="B4010" s="16">
        <v>4</v>
      </c>
    </row>
    <row r="4011" spans="1:2" x14ac:dyDescent="0.45">
      <c r="A4011" s="16" t="s">
        <v>8221</v>
      </c>
      <c r="B4011" s="16">
        <v>3</v>
      </c>
    </row>
    <row r="4012" spans="1:2" x14ac:dyDescent="0.45">
      <c r="A4012" s="16" t="s">
        <v>8221</v>
      </c>
      <c r="B4012" s="16">
        <v>38</v>
      </c>
    </row>
    <row r="4013" spans="1:2" x14ac:dyDescent="0.45">
      <c r="A4013" s="16" t="s">
        <v>8221</v>
      </c>
      <c r="B4013" s="16">
        <v>4</v>
      </c>
    </row>
    <row r="4014" spans="1:2" x14ac:dyDescent="0.45">
      <c r="A4014" s="16" t="s">
        <v>8221</v>
      </c>
      <c r="B4014" s="16">
        <v>0</v>
      </c>
    </row>
    <row r="4015" spans="1:2" x14ac:dyDescent="0.45">
      <c r="A4015" s="16" t="s">
        <v>8221</v>
      </c>
      <c r="B4015" s="16">
        <v>2</v>
      </c>
    </row>
    <row r="4016" spans="1:2" x14ac:dyDescent="0.45">
      <c r="A4016" s="16" t="s">
        <v>8221</v>
      </c>
      <c r="B4016" s="16">
        <v>0</v>
      </c>
    </row>
    <row r="4017" spans="1:2" x14ac:dyDescent="0.45">
      <c r="A4017" s="16" t="s">
        <v>8221</v>
      </c>
      <c r="B4017" s="16">
        <v>1</v>
      </c>
    </row>
    <row r="4018" spans="1:2" x14ac:dyDescent="0.45">
      <c r="A4018" s="16" t="s">
        <v>8221</v>
      </c>
      <c r="B4018" s="16">
        <v>7</v>
      </c>
    </row>
    <row r="4019" spans="1:2" x14ac:dyDescent="0.45">
      <c r="A4019" s="16" t="s">
        <v>8221</v>
      </c>
      <c r="B4019" s="16">
        <v>2</v>
      </c>
    </row>
    <row r="4020" spans="1:2" x14ac:dyDescent="0.45">
      <c r="A4020" s="16" t="s">
        <v>8221</v>
      </c>
      <c r="B4020" s="16">
        <v>4</v>
      </c>
    </row>
    <row r="4021" spans="1:2" x14ac:dyDescent="0.45">
      <c r="A4021" s="16" t="s">
        <v>8221</v>
      </c>
      <c r="B4021" s="16">
        <v>4</v>
      </c>
    </row>
    <row r="4022" spans="1:2" x14ac:dyDescent="0.45">
      <c r="A4022" s="16" t="s">
        <v>8221</v>
      </c>
      <c r="B4022" s="16">
        <v>3</v>
      </c>
    </row>
    <row r="4023" spans="1:2" x14ac:dyDescent="0.45">
      <c r="A4023" s="16" t="s">
        <v>8221</v>
      </c>
      <c r="B4023" s="16">
        <v>2</v>
      </c>
    </row>
    <row r="4024" spans="1:2" x14ac:dyDescent="0.45">
      <c r="A4024" s="16" t="s">
        <v>8221</v>
      </c>
      <c r="B4024" s="16">
        <v>197</v>
      </c>
    </row>
    <row r="4025" spans="1:2" x14ac:dyDescent="0.45">
      <c r="A4025" s="16" t="s">
        <v>8221</v>
      </c>
      <c r="B4025" s="16">
        <v>0</v>
      </c>
    </row>
    <row r="4026" spans="1:2" x14ac:dyDescent="0.45">
      <c r="A4026" s="16" t="s">
        <v>8221</v>
      </c>
      <c r="B4026" s="16">
        <v>1</v>
      </c>
    </row>
    <row r="4027" spans="1:2" x14ac:dyDescent="0.45">
      <c r="A4027" s="16" t="s">
        <v>8221</v>
      </c>
      <c r="B4027" s="16">
        <v>4</v>
      </c>
    </row>
    <row r="4028" spans="1:2" x14ac:dyDescent="0.45">
      <c r="A4028" s="16" t="s">
        <v>8221</v>
      </c>
      <c r="B4028" s="16">
        <v>0</v>
      </c>
    </row>
    <row r="4029" spans="1:2" x14ac:dyDescent="0.45">
      <c r="A4029" s="16" t="s">
        <v>8221</v>
      </c>
      <c r="B4029" s="16">
        <v>7</v>
      </c>
    </row>
    <row r="4030" spans="1:2" x14ac:dyDescent="0.45">
      <c r="A4030" s="16" t="s">
        <v>8221</v>
      </c>
      <c r="B4030" s="16">
        <v>11</v>
      </c>
    </row>
    <row r="4031" spans="1:2" x14ac:dyDescent="0.45">
      <c r="A4031" s="16" t="s">
        <v>8221</v>
      </c>
      <c r="B4031" s="16">
        <v>0</v>
      </c>
    </row>
    <row r="4032" spans="1:2" x14ac:dyDescent="0.45">
      <c r="A4032" s="16" t="s">
        <v>8221</v>
      </c>
      <c r="B4032" s="16">
        <v>6</v>
      </c>
    </row>
    <row r="4033" spans="1:2" x14ac:dyDescent="0.45">
      <c r="A4033" s="16" t="s">
        <v>8221</v>
      </c>
      <c r="B4033" s="16">
        <v>0</v>
      </c>
    </row>
    <row r="4034" spans="1:2" x14ac:dyDescent="0.45">
      <c r="A4034" s="16" t="s">
        <v>8221</v>
      </c>
      <c r="B4034" s="16">
        <v>7</v>
      </c>
    </row>
    <row r="4035" spans="1:2" x14ac:dyDescent="0.45">
      <c r="A4035" s="16" t="s">
        <v>8221</v>
      </c>
      <c r="B4035" s="16">
        <v>94</v>
      </c>
    </row>
    <row r="4036" spans="1:2" x14ac:dyDescent="0.45">
      <c r="A4036" s="16" t="s">
        <v>8221</v>
      </c>
      <c r="B4036" s="16">
        <v>2</v>
      </c>
    </row>
    <row r="4037" spans="1:2" x14ac:dyDescent="0.45">
      <c r="A4037" s="16" t="s">
        <v>8221</v>
      </c>
      <c r="B4037" s="16">
        <v>25</v>
      </c>
    </row>
    <row r="4038" spans="1:2" x14ac:dyDescent="0.45">
      <c r="A4038" s="16" t="s">
        <v>8221</v>
      </c>
      <c r="B4038" s="16">
        <v>17</v>
      </c>
    </row>
    <row r="4039" spans="1:2" x14ac:dyDescent="0.45">
      <c r="A4039" s="16" t="s">
        <v>8221</v>
      </c>
      <c r="B4039" s="16">
        <v>2</v>
      </c>
    </row>
    <row r="4040" spans="1:2" x14ac:dyDescent="0.45">
      <c r="A4040" s="16" t="s">
        <v>8221</v>
      </c>
      <c r="B4040" s="16">
        <v>4</v>
      </c>
    </row>
    <row r="4041" spans="1:2" x14ac:dyDescent="0.45">
      <c r="A4041" s="16" t="s">
        <v>8221</v>
      </c>
      <c r="B4041" s="16">
        <v>5</v>
      </c>
    </row>
    <row r="4042" spans="1:2" x14ac:dyDescent="0.45">
      <c r="A4042" s="16" t="s">
        <v>8221</v>
      </c>
      <c r="B4042" s="16">
        <v>2</v>
      </c>
    </row>
    <row r="4043" spans="1:2" x14ac:dyDescent="0.45">
      <c r="A4043" s="16" t="s">
        <v>8221</v>
      </c>
      <c r="B4043" s="16">
        <v>2</v>
      </c>
    </row>
    <row r="4044" spans="1:2" x14ac:dyDescent="0.45">
      <c r="A4044" s="16" t="s">
        <v>8221</v>
      </c>
      <c r="B4044" s="16">
        <v>3</v>
      </c>
    </row>
    <row r="4045" spans="1:2" x14ac:dyDescent="0.45">
      <c r="A4045" s="16" t="s">
        <v>8221</v>
      </c>
      <c r="B4045" s="16">
        <v>0</v>
      </c>
    </row>
    <row r="4046" spans="1:2" x14ac:dyDescent="0.45">
      <c r="A4046" s="16" t="s">
        <v>8221</v>
      </c>
      <c r="B4046" s="16">
        <v>4</v>
      </c>
    </row>
    <row r="4047" spans="1:2" x14ac:dyDescent="0.45">
      <c r="A4047" s="16" t="s">
        <v>8221</v>
      </c>
      <c r="B4047" s="16">
        <v>1</v>
      </c>
    </row>
    <row r="4048" spans="1:2" x14ac:dyDescent="0.45">
      <c r="A4048" s="16" t="s">
        <v>8221</v>
      </c>
      <c r="B4048" s="16">
        <v>12</v>
      </c>
    </row>
    <row r="4049" spans="1:2" x14ac:dyDescent="0.45">
      <c r="A4049" s="16" t="s">
        <v>8221</v>
      </c>
      <c r="B4049" s="16">
        <v>4</v>
      </c>
    </row>
    <row r="4050" spans="1:2" x14ac:dyDescent="0.45">
      <c r="A4050" s="16" t="s">
        <v>8221</v>
      </c>
      <c r="B4050" s="16">
        <v>91</v>
      </c>
    </row>
    <row r="4051" spans="1:2" x14ac:dyDescent="0.45">
      <c r="A4051" s="16" t="s">
        <v>8221</v>
      </c>
      <c r="B4051" s="16">
        <v>1</v>
      </c>
    </row>
    <row r="4052" spans="1:2" x14ac:dyDescent="0.45">
      <c r="A4052" s="16" t="s">
        <v>8221</v>
      </c>
      <c r="B4052" s="16">
        <v>1</v>
      </c>
    </row>
    <row r="4053" spans="1:2" x14ac:dyDescent="0.45">
      <c r="A4053" s="16" t="s">
        <v>8221</v>
      </c>
      <c r="B4053" s="16">
        <v>0</v>
      </c>
    </row>
    <row r="4054" spans="1:2" x14ac:dyDescent="0.45">
      <c r="A4054" s="16" t="s">
        <v>8221</v>
      </c>
      <c r="B4054" s="16">
        <v>13</v>
      </c>
    </row>
    <row r="4055" spans="1:2" x14ac:dyDescent="0.45">
      <c r="A4055" s="16" t="s">
        <v>8221</v>
      </c>
      <c r="B4055" s="16">
        <v>2</v>
      </c>
    </row>
    <row r="4056" spans="1:2" x14ac:dyDescent="0.45">
      <c r="A4056" s="16" t="s">
        <v>8221</v>
      </c>
      <c r="B4056" s="16">
        <v>0</v>
      </c>
    </row>
    <row r="4057" spans="1:2" x14ac:dyDescent="0.45">
      <c r="A4057" s="16" t="s">
        <v>8221</v>
      </c>
      <c r="B4057" s="16">
        <v>21</v>
      </c>
    </row>
    <row r="4058" spans="1:2" x14ac:dyDescent="0.45">
      <c r="A4058" s="16" t="s">
        <v>8221</v>
      </c>
      <c r="B4058" s="16">
        <v>9</v>
      </c>
    </row>
    <row r="4059" spans="1:2" x14ac:dyDescent="0.45">
      <c r="A4059" s="16" t="s">
        <v>8221</v>
      </c>
      <c r="B4059" s="16">
        <v>6</v>
      </c>
    </row>
    <row r="4060" spans="1:2" x14ac:dyDescent="0.45">
      <c r="A4060" s="16" t="s">
        <v>8221</v>
      </c>
      <c r="B4060" s="16">
        <v>4</v>
      </c>
    </row>
    <row r="4061" spans="1:2" x14ac:dyDescent="0.45">
      <c r="A4061" s="16" t="s">
        <v>8221</v>
      </c>
      <c r="B4061" s="16">
        <v>7</v>
      </c>
    </row>
    <row r="4062" spans="1:2" x14ac:dyDescent="0.45">
      <c r="A4062" s="16" t="s">
        <v>8221</v>
      </c>
      <c r="B4062" s="16">
        <v>5</v>
      </c>
    </row>
    <row r="4063" spans="1:2" x14ac:dyDescent="0.45">
      <c r="A4063" s="16" t="s">
        <v>8221</v>
      </c>
      <c r="B4063" s="16">
        <v>0</v>
      </c>
    </row>
    <row r="4064" spans="1:2" x14ac:dyDescent="0.45">
      <c r="A4064" s="16" t="s">
        <v>8221</v>
      </c>
      <c r="B4064" s="16">
        <v>3</v>
      </c>
    </row>
    <row r="4065" spans="1:2" x14ac:dyDescent="0.45">
      <c r="A4065" s="16" t="s">
        <v>8221</v>
      </c>
      <c r="B4065" s="16">
        <v>9</v>
      </c>
    </row>
    <row r="4066" spans="1:2" x14ac:dyDescent="0.45">
      <c r="A4066" s="16" t="s">
        <v>8221</v>
      </c>
      <c r="B4066" s="16">
        <v>6</v>
      </c>
    </row>
    <row r="4067" spans="1:2" x14ac:dyDescent="0.45">
      <c r="A4067" s="16" t="s">
        <v>8221</v>
      </c>
      <c r="B4067" s="16">
        <v>4</v>
      </c>
    </row>
    <row r="4068" spans="1:2" x14ac:dyDescent="0.45">
      <c r="A4068" s="16" t="s">
        <v>8221</v>
      </c>
      <c r="B4068" s="16">
        <v>1</v>
      </c>
    </row>
    <row r="4069" spans="1:2" x14ac:dyDescent="0.45">
      <c r="A4069" s="16" t="s">
        <v>8221</v>
      </c>
      <c r="B4069" s="16">
        <v>17</v>
      </c>
    </row>
    <row r="4070" spans="1:2" x14ac:dyDescent="0.45">
      <c r="A4070" s="16" t="s">
        <v>8221</v>
      </c>
      <c r="B4070" s="16">
        <v>1</v>
      </c>
    </row>
    <row r="4071" spans="1:2" x14ac:dyDescent="0.45">
      <c r="A4071" s="16" t="s">
        <v>8221</v>
      </c>
      <c r="B4071" s="16">
        <v>13</v>
      </c>
    </row>
    <row r="4072" spans="1:2" x14ac:dyDescent="0.45">
      <c r="A4072" s="16" t="s">
        <v>8221</v>
      </c>
      <c r="B4072" s="16">
        <v>6</v>
      </c>
    </row>
    <row r="4073" spans="1:2" x14ac:dyDescent="0.45">
      <c r="A4073" s="16" t="s">
        <v>8221</v>
      </c>
      <c r="B4073" s="16">
        <v>0</v>
      </c>
    </row>
    <row r="4074" spans="1:2" x14ac:dyDescent="0.45">
      <c r="A4074" s="16" t="s">
        <v>8221</v>
      </c>
      <c r="B4074" s="16">
        <v>2</v>
      </c>
    </row>
    <row r="4075" spans="1:2" x14ac:dyDescent="0.45">
      <c r="A4075" s="16" t="s">
        <v>8221</v>
      </c>
      <c r="B4075" s="16">
        <v>2</v>
      </c>
    </row>
    <row r="4076" spans="1:2" x14ac:dyDescent="0.45">
      <c r="A4076" s="16" t="s">
        <v>8221</v>
      </c>
      <c r="B4076" s="16">
        <v>21</v>
      </c>
    </row>
    <row r="4077" spans="1:2" x14ac:dyDescent="0.45">
      <c r="A4077" s="16" t="s">
        <v>8221</v>
      </c>
      <c r="B4077" s="16">
        <v>13</v>
      </c>
    </row>
    <row r="4078" spans="1:2" x14ac:dyDescent="0.45">
      <c r="A4078" s="16" t="s">
        <v>8221</v>
      </c>
      <c r="B4078" s="16">
        <v>0</v>
      </c>
    </row>
    <row r="4079" spans="1:2" x14ac:dyDescent="0.45">
      <c r="A4079" s="16" t="s">
        <v>8221</v>
      </c>
      <c r="B4079" s="16">
        <v>6</v>
      </c>
    </row>
    <row r="4080" spans="1:2" x14ac:dyDescent="0.45">
      <c r="A4080" s="16" t="s">
        <v>8221</v>
      </c>
      <c r="B4080" s="16">
        <v>0</v>
      </c>
    </row>
    <row r="4081" spans="1:2" x14ac:dyDescent="0.45">
      <c r="A4081" s="16" t="s">
        <v>8221</v>
      </c>
      <c r="B4081" s="16">
        <v>1</v>
      </c>
    </row>
    <row r="4082" spans="1:2" x14ac:dyDescent="0.45">
      <c r="A4082" s="16" t="s">
        <v>8221</v>
      </c>
      <c r="B4082" s="16">
        <v>0</v>
      </c>
    </row>
    <row r="4083" spans="1:2" x14ac:dyDescent="0.45">
      <c r="A4083" s="16" t="s">
        <v>8221</v>
      </c>
      <c r="B4083" s="16">
        <v>12</v>
      </c>
    </row>
    <row r="4084" spans="1:2" x14ac:dyDescent="0.45">
      <c r="A4084" s="16" t="s">
        <v>8221</v>
      </c>
      <c r="B4084" s="16">
        <v>2</v>
      </c>
    </row>
    <row r="4085" spans="1:2" x14ac:dyDescent="0.45">
      <c r="A4085" s="16" t="s">
        <v>8221</v>
      </c>
      <c r="B4085" s="16">
        <v>6</v>
      </c>
    </row>
    <row r="4086" spans="1:2" x14ac:dyDescent="0.45">
      <c r="A4086" s="16" t="s">
        <v>8221</v>
      </c>
      <c r="B4086" s="16">
        <v>1</v>
      </c>
    </row>
    <row r="4087" spans="1:2" x14ac:dyDescent="0.45">
      <c r="A4087" s="16" t="s">
        <v>8221</v>
      </c>
      <c r="B4087" s="16">
        <v>1</v>
      </c>
    </row>
    <row r="4088" spans="1:2" x14ac:dyDescent="0.45">
      <c r="A4088" s="16" t="s">
        <v>8221</v>
      </c>
      <c r="B4088" s="16">
        <v>5</v>
      </c>
    </row>
    <row r="4089" spans="1:2" x14ac:dyDescent="0.45">
      <c r="A4089" s="16" t="s">
        <v>8221</v>
      </c>
      <c r="B4089" s="16">
        <v>0</v>
      </c>
    </row>
    <row r="4090" spans="1:2" x14ac:dyDescent="0.45">
      <c r="A4090" s="16" t="s">
        <v>8221</v>
      </c>
      <c r="B4090" s="16">
        <v>3</v>
      </c>
    </row>
    <row r="4091" spans="1:2" x14ac:dyDescent="0.45">
      <c r="A4091" s="16" t="s">
        <v>8221</v>
      </c>
      <c r="B4091" s="16">
        <v>8</v>
      </c>
    </row>
    <row r="4092" spans="1:2" x14ac:dyDescent="0.45">
      <c r="A4092" s="16" t="s">
        <v>8221</v>
      </c>
      <c r="B4092" s="16">
        <v>3</v>
      </c>
    </row>
    <row r="4093" spans="1:2" x14ac:dyDescent="0.45">
      <c r="A4093" s="16" t="s">
        <v>8221</v>
      </c>
      <c r="B4093" s="16">
        <v>8</v>
      </c>
    </row>
    <row r="4094" spans="1:2" x14ac:dyDescent="0.45">
      <c r="A4094" s="16" t="s">
        <v>8221</v>
      </c>
      <c r="B4094" s="16">
        <v>1</v>
      </c>
    </row>
    <row r="4095" spans="1:2" x14ac:dyDescent="0.45">
      <c r="A4095" s="16" t="s">
        <v>8221</v>
      </c>
      <c r="B4095" s="16">
        <v>4</v>
      </c>
    </row>
    <row r="4096" spans="1:2" x14ac:dyDescent="0.45">
      <c r="A4096" s="16" t="s">
        <v>8221</v>
      </c>
      <c r="B4096" s="16">
        <v>8</v>
      </c>
    </row>
    <row r="4097" spans="1:2" x14ac:dyDescent="0.45">
      <c r="A4097" s="16" t="s">
        <v>8221</v>
      </c>
      <c r="B4097" s="16">
        <v>1</v>
      </c>
    </row>
    <row r="4098" spans="1:2" x14ac:dyDescent="0.45">
      <c r="A4098" s="16" t="s">
        <v>8221</v>
      </c>
      <c r="B4098" s="16">
        <v>5</v>
      </c>
    </row>
    <row r="4099" spans="1:2" x14ac:dyDescent="0.45">
      <c r="A4099" s="16" t="s">
        <v>8221</v>
      </c>
      <c r="B4099" s="16">
        <v>0</v>
      </c>
    </row>
    <row r="4100" spans="1:2" x14ac:dyDescent="0.45">
      <c r="A4100" s="16" t="s">
        <v>8221</v>
      </c>
      <c r="B4100" s="16">
        <v>0</v>
      </c>
    </row>
    <row r="4101" spans="1:2" x14ac:dyDescent="0.45">
      <c r="A4101" s="16" t="s">
        <v>8221</v>
      </c>
      <c r="B4101" s="16">
        <v>1</v>
      </c>
    </row>
    <row r="4102" spans="1:2" x14ac:dyDescent="0.45">
      <c r="A4102" s="16" t="s">
        <v>8221</v>
      </c>
      <c r="B4102" s="16">
        <v>0</v>
      </c>
    </row>
    <row r="4103" spans="1:2" x14ac:dyDescent="0.45">
      <c r="A4103" s="16" t="s">
        <v>8221</v>
      </c>
      <c r="B4103" s="16">
        <v>0</v>
      </c>
    </row>
    <row r="4104" spans="1:2" x14ac:dyDescent="0.45">
      <c r="A4104" s="16" t="s">
        <v>8221</v>
      </c>
      <c r="B4104" s="16">
        <v>6</v>
      </c>
    </row>
    <row r="4105" spans="1:2" x14ac:dyDescent="0.45">
      <c r="A4105" s="16" t="s">
        <v>8221</v>
      </c>
      <c r="B4105" s="16">
        <v>6</v>
      </c>
    </row>
    <row r="4106" spans="1:2" x14ac:dyDescent="0.45">
      <c r="A4106" s="16" t="s">
        <v>8221</v>
      </c>
      <c r="B4106" s="16">
        <v>14</v>
      </c>
    </row>
    <row r="4107" spans="1:2" x14ac:dyDescent="0.45">
      <c r="A4107" s="16" t="s">
        <v>8221</v>
      </c>
      <c r="B4107" s="16">
        <v>6</v>
      </c>
    </row>
    <row r="4108" spans="1:2" x14ac:dyDescent="0.45">
      <c r="A4108" s="16" t="s">
        <v>8221</v>
      </c>
      <c r="B4108" s="16">
        <v>33</v>
      </c>
    </row>
    <row r="4109" spans="1:2" x14ac:dyDescent="0.45">
      <c r="A4109" s="16" t="s">
        <v>8221</v>
      </c>
      <c r="B4109" s="16">
        <v>4</v>
      </c>
    </row>
    <row r="4110" spans="1:2" x14ac:dyDescent="0.45">
      <c r="A4110" s="16" t="s">
        <v>8221</v>
      </c>
      <c r="B4110" s="16">
        <v>1</v>
      </c>
    </row>
    <row r="4111" spans="1:2" x14ac:dyDescent="0.45">
      <c r="A4111" s="16" t="s">
        <v>8221</v>
      </c>
      <c r="B4111" s="16">
        <v>0</v>
      </c>
    </row>
    <row r="4112" spans="1:2" x14ac:dyDescent="0.45">
      <c r="A4112" s="16" t="s">
        <v>8221</v>
      </c>
      <c r="B4112" s="16">
        <v>6</v>
      </c>
    </row>
    <row r="4113" spans="1:2" x14ac:dyDescent="0.45">
      <c r="A4113" s="16" t="s">
        <v>8221</v>
      </c>
      <c r="B4113" s="16">
        <v>6</v>
      </c>
    </row>
    <row r="4114" spans="1:2" x14ac:dyDescent="0.45">
      <c r="A4114" s="16" t="s">
        <v>8221</v>
      </c>
      <c r="B4114" s="16">
        <v>1</v>
      </c>
    </row>
    <row r="4115" spans="1:2" x14ac:dyDescent="0.45">
      <c r="A4115" s="16" t="s">
        <v>8221</v>
      </c>
      <c r="B4115" s="16">
        <v>3</v>
      </c>
    </row>
  </sheetData>
  <conditionalFormatting sqref="A1:A1048576">
    <cfRule type="containsText" dxfId="5" priority="3" operator="containsText" text="canceled">
      <formula>NOT(ISERROR(SEARCH("canceled",A1)))</formula>
    </cfRule>
    <cfRule type="containsText" dxfId="4" priority="4" operator="containsText" text="live">
      <formula>NOT(ISERROR(SEARCH("live",A1)))</formula>
    </cfRule>
    <cfRule type="containsText" dxfId="3" priority="5" operator="containsText" text="failed">
      <formula>NOT(ISERROR(SEARCH("failed",A1)))</formula>
    </cfRule>
    <cfRule type="containsText" dxfId="2" priority="6" operator="containsText" text="successful">
      <formula>NOT(ISERROR(SEARCH("successful",A1)))</formula>
    </cfRule>
  </conditionalFormatting>
  <conditionalFormatting sqref="D1:D1048576">
    <cfRule type="containsText" dxfId="1" priority="2" operator="containsText" text="successful">
      <formula>NOT(ISERROR(SEARCH("successful",D1)))</formula>
    </cfRule>
  </conditionalFormatting>
  <conditionalFormatting sqref="G1:G1048576">
    <cfRule type="containsText" dxfId="0" priority="1" operator="containsText" text="failed">
      <formula>NOT(ISERROR(SEARCH("failed",G1)))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925DC-307C-40D7-BCFC-D89926B819EA}">
  <dimension ref="B5:M18"/>
  <sheetViews>
    <sheetView workbookViewId="0">
      <selection activeCell="M30" sqref="M30"/>
    </sheetView>
  </sheetViews>
  <sheetFormatPr defaultRowHeight="14.25" x14ac:dyDescent="0.45"/>
  <cols>
    <col min="2" max="2" width="12.59765625" bestFit="1" customWidth="1"/>
    <col min="3" max="3" width="15.265625" bestFit="1" customWidth="1"/>
    <col min="4" max="4" width="5.6640625" bestFit="1" customWidth="1"/>
    <col min="5" max="5" width="8.19921875" bestFit="1" customWidth="1"/>
    <col min="6" max="6" width="3.9296875" bestFit="1" customWidth="1"/>
    <col min="7" max="7" width="10.46484375" bestFit="1" customWidth="1"/>
    <col min="9" max="9" width="12.59765625" bestFit="1" customWidth="1"/>
    <col min="10" max="10" width="13" bestFit="1" customWidth="1"/>
  </cols>
  <sheetData>
    <row r="5" spans="2:13" x14ac:dyDescent="0.45">
      <c r="B5" t="s">
        <v>8223</v>
      </c>
      <c r="C5" t="s">
        <v>8360</v>
      </c>
      <c r="I5" t="s">
        <v>8223</v>
      </c>
      <c r="J5" t="s">
        <v>8360</v>
      </c>
    </row>
    <row r="7" spans="2:13" x14ac:dyDescent="0.45">
      <c r="B7" t="s">
        <v>8363</v>
      </c>
      <c r="C7" t="s">
        <v>8365</v>
      </c>
      <c r="I7" t="s">
        <v>8363</v>
      </c>
      <c r="J7" t="s">
        <v>8365</v>
      </c>
    </row>
    <row r="8" spans="2:13" x14ac:dyDescent="0.45">
      <c r="B8" t="s">
        <v>8361</v>
      </c>
      <c r="C8" t="s">
        <v>8219</v>
      </c>
      <c r="D8" t="s">
        <v>8221</v>
      </c>
      <c r="E8" t="s">
        <v>8220</v>
      </c>
      <c r="F8" t="s">
        <v>8222</v>
      </c>
      <c r="G8" t="s">
        <v>8362</v>
      </c>
      <c r="I8" t="s">
        <v>8361</v>
      </c>
      <c r="J8" t="s">
        <v>8219</v>
      </c>
      <c r="K8" t="s">
        <v>8221</v>
      </c>
      <c r="L8" t="s">
        <v>8220</v>
      </c>
      <c r="M8" t="s">
        <v>8222</v>
      </c>
    </row>
    <row r="9" spans="2:13" x14ac:dyDescent="0.45">
      <c r="B9" t="s">
        <v>8308</v>
      </c>
      <c r="C9">
        <v>300</v>
      </c>
      <c r="D9">
        <v>180</v>
      </c>
      <c r="E9">
        <v>40</v>
      </c>
      <c r="G9">
        <v>520</v>
      </c>
      <c r="I9" t="s">
        <v>8308</v>
      </c>
      <c r="J9" s="12">
        <f>C9/$G9</f>
        <v>0.57692307692307687</v>
      </c>
      <c r="K9" s="12">
        <f t="shared" ref="K9:M9" si="0">D9/$G9</f>
        <v>0.34615384615384615</v>
      </c>
      <c r="L9" s="12">
        <f t="shared" si="0"/>
        <v>7.6923076923076927E-2</v>
      </c>
      <c r="M9" s="12">
        <f t="shared" si="0"/>
        <v>0</v>
      </c>
    </row>
    <row r="10" spans="2:13" x14ac:dyDescent="0.45">
      <c r="B10" t="s">
        <v>8334</v>
      </c>
      <c r="C10">
        <v>34</v>
      </c>
      <c r="D10">
        <v>140</v>
      </c>
      <c r="E10">
        <v>20</v>
      </c>
      <c r="F10">
        <v>6</v>
      </c>
      <c r="G10">
        <v>200</v>
      </c>
      <c r="I10" t="s">
        <v>8334</v>
      </c>
      <c r="J10" s="12">
        <f t="shared" ref="J10:J17" si="1">C10/$G10</f>
        <v>0.17</v>
      </c>
      <c r="K10" s="12">
        <f t="shared" ref="K10:K17" si="2">D10/$G10</f>
        <v>0.7</v>
      </c>
      <c r="L10" s="12">
        <f t="shared" ref="L10:L17" si="3">E10/$G10</f>
        <v>0.1</v>
      </c>
      <c r="M10" s="12">
        <f t="shared" ref="M10:M17" si="4">F10/$G10</f>
        <v>0.03</v>
      </c>
    </row>
    <row r="11" spans="2:13" x14ac:dyDescent="0.45">
      <c r="B11" t="s">
        <v>8331</v>
      </c>
      <c r="C11">
        <v>80</v>
      </c>
      <c r="D11">
        <v>140</v>
      </c>
      <c r="G11">
        <v>220</v>
      </c>
      <c r="I11" t="s">
        <v>8331</v>
      </c>
      <c r="J11" s="12">
        <f t="shared" si="1"/>
        <v>0.36363636363636365</v>
      </c>
      <c r="K11" s="12">
        <f t="shared" si="2"/>
        <v>0.63636363636363635</v>
      </c>
      <c r="L11" s="12">
        <f t="shared" si="3"/>
        <v>0</v>
      </c>
      <c r="M11" s="12">
        <f t="shared" si="4"/>
        <v>0</v>
      </c>
    </row>
    <row r="12" spans="2:13" x14ac:dyDescent="0.45">
      <c r="B12" t="s">
        <v>8329</v>
      </c>
      <c r="E12">
        <v>24</v>
      </c>
      <c r="G12">
        <v>24</v>
      </c>
      <c r="I12" t="s">
        <v>8329</v>
      </c>
      <c r="J12" s="12">
        <f t="shared" si="1"/>
        <v>0</v>
      </c>
      <c r="K12" s="12">
        <f t="shared" si="2"/>
        <v>0</v>
      </c>
      <c r="L12" s="12">
        <f t="shared" si="3"/>
        <v>1</v>
      </c>
      <c r="M12" s="12">
        <f t="shared" si="4"/>
        <v>0</v>
      </c>
    </row>
    <row r="13" spans="2:13" x14ac:dyDescent="0.45">
      <c r="B13" t="s">
        <v>8323</v>
      </c>
      <c r="C13">
        <v>540</v>
      </c>
      <c r="D13">
        <v>120</v>
      </c>
      <c r="E13">
        <v>20</v>
      </c>
      <c r="F13">
        <v>20</v>
      </c>
      <c r="G13">
        <v>700</v>
      </c>
      <c r="I13" t="s">
        <v>8323</v>
      </c>
      <c r="J13" s="12">
        <f t="shared" si="1"/>
        <v>0.77142857142857146</v>
      </c>
      <c r="K13" s="12">
        <f t="shared" si="2"/>
        <v>0.17142857142857143</v>
      </c>
      <c r="L13" s="12">
        <f t="shared" si="3"/>
        <v>2.8571428571428571E-2</v>
      </c>
      <c r="M13" s="12">
        <f t="shared" si="4"/>
        <v>2.8571428571428571E-2</v>
      </c>
    </row>
    <row r="14" spans="2:13" x14ac:dyDescent="0.45">
      <c r="B14" t="s">
        <v>8336</v>
      </c>
      <c r="C14">
        <v>103</v>
      </c>
      <c r="D14">
        <v>117</v>
      </c>
      <c r="G14">
        <v>220</v>
      </c>
      <c r="I14" t="s">
        <v>8336</v>
      </c>
      <c r="J14" s="12">
        <f t="shared" si="1"/>
        <v>0.4681818181818182</v>
      </c>
      <c r="K14" s="12">
        <f t="shared" si="2"/>
        <v>0.53181818181818186</v>
      </c>
      <c r="L14" s="12">
        <f t="shared" si="3"/>
        <v>0</v>
      </c>
      <c r="M14" s="12">
        <f t="shared" si="4"/>
        <v>0</v>
      </c>
    </row>
    <row r="15" spans="2:13" x14ac:dyDescent="0.45">
      <c r="B15" t="s">
        <v>8320</v>
      </c>
      <c r="C15">
        <v>80</v>
      </c>
      <c r="D15">
        <v>127</v>
      </c>
      <c r="E15">
        <v>30</v>
      </c>
      <c r="G15">
        <v>237</v>
      </c>
      <c r="I15" t="s">
        <v>8320</v>
      </c>
      <c r="J15" s="12">
        <f t="shared" si="1"/>
        <v>0.33755274261603374</v>
      </c>
      <c r="K15" s="12">
        <f t="shared" si="2"/>
        <v>0.53586497890295359</v>
      </c>
      <c r="L15" s="12">
        <f t="shared" si="3"/>
        <v>0.12658227848101267</v>
      </c>
      <c r="M15" s="12">
        <f t="shared" si="4"/>
        <v>0</v>
      </c>
    </row>
    <row r="16" spans="2:13" x14ac:dyDescent="0.45">
      <c r="B16" t="s">
        <v>8317</v>
      </c>
      <c r="C16">
        <v>209</v>
      </c>
      <c r="D16">
        <v>213</v>
      </c>
      <c r="E16">
        <v>178</v>
      </c>
      <c r="G16">
        <v>600</v>
      </c>
      <c r="I16" t="s">
        <v>8317</v>
      </c>
      <c r="J16" s="12">
        <f t="shared" si="1"/>
        <v>0.34833333333333333</v>
      </c>
      <c r="K16" s="12">
        <f t="shared" si="2"/>
        <v>0.35499999999999998</v>
      </c>
      <c r="L16" s="12">
        <f t="shared" si="3"/>
        <v>0.29666666666666669</v>
      </c>
      <c r="M16" s="12">
        <f t="shared" si="4"/>
        <v>0</v>
      </c>
    </row>
    <row r="17" spans="2:13" x14ac:dyDescent="0.45">
      <c r="B17" t="s">
        <v>8315</v>
      </c>
      <c r="C17">
        <v>839</v>
      </c>
      <c r="D17">
        <v>493</v>
      </c>
      <c r="E17">
        <v>37</v>
      </c>
      <c r="F17">
        <v>24</v>
      </c>
      <c r="G17">
        <v>1393</v>
      </c>
      <c r="I17" t="s">
        <v>8315</v>
      </c>
      <c r="J17" s="12">
        <f t="shared" si="1"/>
        <v>0.60229720028715006</v>
      </c>
      <c r="K17" s="12">
        <f t="shared" si="2"/>
        <v>0.35391241923905242</v>
      </c>
      <c r="L17" s="12">
        <f t="shared" si="3"/>
        <v>2.6561378320172292E-2</v>
      </c>
      <c r="M17" s="12">
        <f t="shared" si="4"/>
        <v>1.7229002153625269E-2</v>
      </c>
    </row>
    <row r="18" spans="2:13" x14ac:dyDescent="0.45">
      <c r="B18" t="s">
        <v>8362</v>
      </c>
      <c r="C18">
        <v>2185</v>
      </c>
      <c r="D18">
        <v>1530</v>
      </c>
      <c r="E18">
        <v>349</v>
      </c>
      <c r="F18">
        <v>50</v>
      </c>
      <c r="G18">
        <v>4114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177D-4B69-4054-8A34-16A6FC41E9C7}">
  <sheetPr filterMode="1"/>
  <dimension ref="A1:M47"/>
  <sheetViews>
    <sheetView topLeftCell="I1" workbookViewId="0">
      <selection activeCell="I58" sqref="I58"/>
    </sheetView>
  </sheetViews>
  <sheetFormatPr defaultRowHeight="14.25" x14ac:dyDescent="0.45"/>
  <cols>
    <col min="1" max="1" width="15.6640625" bestFit="1" customWidth="1"/>
    <col min="9" max="9" width="15.6640625" bestFit="1" customWidth="1"/>
  </cols>
  <sheetData>
    <row r="1" spans="1:13" x14ac:dyDescent="0.45">
      <c r="A1" t="s">
        <v>8223</v>
      </c>
      <c r="B1" t="s">
        <v>8360</v>
      </c>
    </row>
    <row r="2" spans="1:13" x14ac:dyDescent="0.45">
      <c r="A2" t="s">
        <v>8358</v>
      </c>
      <c r="B2" t="s">
        <v>8360</v>
      </c>
    </row>
    <row r="4" spans="1:13" s="10" customFormat="1" x14ac:dyDescent="0.45">
      <c r="A4" s="10" t="s">
        <v>8363</v>
      </c>
      <c r="B4" s="10" t="s">
        <v>8365</v>
      </c>
      <c r="I4" s="10" t="s">
        <v>8381</v>
      </c>
    </row>
    <row r="5" spans="1:13" s="10" customFormat="1" x14ac:dyDescent="0.45">
      <c r="A5" s="10" t="s">
        <v>8361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8362</v>
      </c>
      <c r="I5" s="10" t="s">
        <v>8361</v>
      </c>
      <c r="J5" s="10" t="s">
        <v>8219</v>
      </c>
      <c r="K5" s="10" t="s">
        <v>8221</v>
      </c>
      <c r="L5" s="10" t="s">
        <v>8220</v>
      </c>
      <c r="M5" s="10" t="s">
        <v>8222</v>
      </c>
    </row>
    <row r="6" spans="1:13" hidden="1" x14ac:dyDescent="0.45">
      <c r="A6" t="s">
        <v>8314</v>
      </c>
      <c r="C6">
        <v>100</v>
      </c>
      <c r="F6">
        <v>100</v>
      </c>
      <c r="I6" t="s">
        <v>8314</v>
      </c>
      <c r="J6" s="11">
        <f>B6/$F6</f>
        <v>0</v>
      </c>
      <c r="K6" s="11">
        <f t="shared" ref="K6:K46" si="0">C6/$F6</f>
        <v>1</v>
      </c>
      <c r="L6" s="11">
        <f t="shared" ref="L6:L46" si="1">D6/$F6</f>
        <v>0</v>
      </c>
      <c r="M6" s="11">
        <f t="shared" ref="M6:M46" si="2">E6/$F6</f>
        <v>0</v>
      </c>
    </row>
    <row r="7" spans="1:13" hidden="1" x14ac:dyDescent="0.45">
      <c r="A7" t="s">
        <v>8342</v>
      </c>
      <c r="D7">
        <v>20</v>
      </c>
      <c r="F7">
        <v>20</v>
      </c>
      <c r="I7" t="s">
        <v>8342</v>
      </c>
      <c r="J7" s="11">
        <f t="shared" ref="J7:J46" si="3">B7/$F7</f>
        <v>0</v>
      </c>
      <c r="K7" s="11">
        <f t="shared" si="0"/>
        <v>0</v>
      </c>
      <c r="L7" s="11">
        <f t="shared" si="1"/>
        <v>1</v>
      </c>
      <c r="M7" s="11">
        <f t="shared" si="2"/>
        <v>0</v>
      </c>
    </row>
    <row r="8" spans="1:13" hidden="1" x14ac:dyDescent="0.45">
      <c r="A8" t="s">
        <v>8330</v>
      </c>
      <c r="D8">
        <v>24</v>
      </c>
      <c r="F8">
        <v>24</v>
      </c>
      <c r="I8" t="s">
        <v>8330</v>
      </c>
      <c r="J8" s="11">
        <f t="shared" si="3"/>
        <v>0</v>
      </c>
      <c r="K8" s="11">
        <f t="shared" si="0"/>
        <v>0</v>
      </c>
      <c r="L8" s="11">
        <f t="shared" si="1"/>
        <v>1</v>
      </c>
      <c r="M8" s="11">
        <f t="shared" si="2"/>
        <v>0</v>
      </c>
    </row>
    <row r="9" spans="1:13" hidden="1" x14ac:dyDescent="0.45">
      <c r="A9" t="s">
        <v>8356</v>
      </c>
      <c r="C9">
        <v>40</v>
      </c>
      <c r="F9">
        <v>40</v>
      </c>
      <c r="I9" t="s">
        <v>8356</v>
      </c>
      <c r="J9" s="11">
        <f t="shared" si="3"/>
        <v>0</v>
      </c>
      <c r="K9" s="11">
        <f t="shared" si="0"/>
        <v>1</v>
      </c>
      <c r="L9" s="11">
        <f t="shared" si="1"/>
        <v>0</v>
      </c>
      <c r="M9" s="11">
        <f t="shared" si="2"/>
        <v>0</v>
      </c>
    </row>
    <row r="10" spans="1:13" x14ac:dyDescent="0.45">
      <c r="A10" t="s">
        <v>8352</v>
      </c>
      <c r="B10">
        <v>40</v>
      </c>
      <c r="F10">
        <v>40</v>
      </c>
      <c r="I10" t="s">
        <v>8352</v>
      </c>
      <c r="J10" s="11">
        <f t="shared" si="3"/>
        <v>1</v>
      </c>
      <c r="K10" s="11">
        <f t="shared" si="0"/>
        <v>0</v>
      </c>
      <c r="L10" s="11">
        <f t="shared" si="1"/>
        <v>0</v>
      </c>
      <c r="M10" s="11">
        <f t="shared" si="2"/>
        <v>0</v>
      </c>
    </row>
    <row r="11" spans="1:13" x14ac:dyDescent="0.45">
      <c r="A11" t="s">
        <v>8313</v>
      </c>
      <c r="B11">
        <v>180</v>
      </c>
      <c r="F11">
        <v>180</v>
      </c>
      <c r="I11" t="s">
        <v>8313</v>
      </c>
      <c r="J11" s="11">
        <f t="shared" si="3"/>
        <v>1</v>
      </c>
      <c r="K11" s="11">
        <f t="shared" si="0"/>
        <v>0</v>
      </c>
      <c r="L11" s="11">
        <f t="shared" si="1"/>
        <v>0</v>
      </c>
      <c r="M11" s="11">
        <f t="shared" si="2"/>
        <v>0</v>
      </c>
    </row>
    <row r="12" spans="1:13" hidden="1" x14ac:dyDescent="0.45">
      <c r="A12" t="s">
        <v>8312</v>
      </c>
      <c r="C12">
        <v>80</v>
      </c>
      <c r="F12">
        <v>80</v>
      </c>
      <c r="I12" t="s">
        <v>8312</v>
      </c>
      <c r="J12" s="11">
        <f t="shared" si="3"/>
        <v>0</v>
      </c>
      <c r="K12" s="11">
        <f t="shared" si="0"/>
        <v>1</v>
      </c>
      <c r="L12" s="11">
        <f t="shared" si="1"/>
        <v>0</v>
      </c>
      <c r="M12" s="11">
        <f t="shared" si="2"/>
        <v>0</v>
      </c>
    </row>
    <row r="13" spans="1:13" x14ac:dyDescent="0.45">
      <c r="A13" t="s">
        <v>8328</v>
      </c>
      <c r="B13">
        <v>40</v>
      </c>
      <c r="F13">
        <v>40</v>
      </c>
      <c r="I13" t="s">
        <v>8328</v>
      </c>
      <c r="J13" s="11">
        <f t="shared" si="3"/>
        <v>1</v>
      </c>
      <c r="K13" s="11">
        <f t="shared" si="0"/>
        <v>0</v>
      </c>
      <c r="L13" s="11">
        <f t="shared" si="1"/>
        <v>0</v>
      </c>
      <c r="M13" s="11">
        <f t="shared" si="2"/>
        <v>0</v>
      </c>
    </row>
    <row r="14" spans="1:13" hidden="1" x14ac:dyDescent="0.45">
      <c r="A14" t="s">
        <v>8345</v>
      </c>
      <c r="C14">
        <v>40</v>
      </c>
      <c r="E14">
        <v>20</v>
      </c>
      <c r="F14">
        <v>60</v>
      </c>
      <c r="I14" t="s">
        <v>8345</v>
      </c>
      <c r="J14" s="11">
        <f t="shared" si="3"/>
        <v>0</v>
      </c>
      <c r="K14" s="11">
        <f t="shared" si="0"/>
        <v>0.66666666666666663</v>
      </c>
      <c r="L14" s="11">
        <f t="shared" si="1"/>
        <v>0</v>
      </c>
      <c r="M14" s="11">
        <f t="shared" si="2"/>
        <v>0.33333333333333331</v>
      </c>
    </row>
    <row r="15" spans="1:13" hidden="1" x14ac:dyDescent="0.45">
      <c r="A15" t="s">
        <v>8322</v>
      </c>
      <c r="C15">
        <v>40</v>
      </c>
      <c r="F15">
        <v>40</v>
      </c>
      <c r="I15" t="s">
        <v>8322</v>
      </c>
      <c r="J15" s="11">
        <f t="shared" si="3"/>
        <v>0</v>
      </c>
      <c r="K15" s="11">
        <f t="shared" si="0"/>
        <v>1</v>
      </c>
      <c r="L15" s="11">
        <f t="shared" si="1"/>
        <v>0</v>
      </c>
      <c r="M15" s="11">
        <f t="shared" si="2"/>
        <v>0</v>
      </c>
    </row>
    <row r="16" spans="1:13" hidden="1" x14ac:dyDescent="0.45">
      <c r="A16" t="s">
        <v>8335</v>
      </c>
      <c r="C16">
        <v>120</v>
      </c>
      <c r="D16">
        <v>20</v>
      </c>
      <c r="F16">
        <v>140</v>
      </c>
      <c r="I16" t="s">
        <v>8335</v>
      </c>
      <c r="J16" s="11">
        <f t="shared" si="3"/>
        <v>0</v>
      </c>
      <c r="K16" s="11">
        <f t="shared" si="0"/>
        <v>0.8571428571428571</v>
      </c>
      <c r="L16" s="11">
        <f t="shared" si="1"/>
        <v>0.14285714285714285</v>
      </c>
      <c r="M16" s="11">
        <f t="shared" si="2"/>
        <v>0</v>
      </c>
    </row>
    <row r="17" spans="1:13" hidden="1" x14ac:dyDescent="0.45">
      <c r="A17" t="s">
        <v>8346</v>
      </c>
      <c r="C17">
        <v>20</v>
      </c>
      <c r="F17">
        <v>20</v>
      </c>
      <c r="I17" t="s">
        <v>8346</v>
      </c>
      <c r="J17" s="11">
        <f t="shared" si="3"/>
        <v>0</v>
      </c>
      <c r="K17" s="11">
        <f t="shared" si="0"/>
        <v>1</v>
      </c>
      <c r="L17" s="11">
        <f t="shared" si="1"/>
        <v>0</v>
      </c>
      <c r="M17" s="11">
        <f t="shared" si="2"/>
        <v>0</v>
      </c>
    </row>
    <row r="18" spans="1:13" x14ac:dyDescent="0.45">
      <c r="A18" t="s">
        <v>8347</v>
      </c>
      <c r="B18">
        <v>140</v>
      </c>
      <c r="F18">
        <v>140</v>
      </c>
      <c r="I18" t="s">
        <v>8347</v>
      </c>
      <c r="J18" s="11">
        <f t="shared" si="3"/>
        <v>1</v>
      </c>
      <c r="K18" s="11">
        <f t="shared" si="0"/>
        <v>0</v>
      </c>
      <c r="L18" s="11">
        <f t="shared" si="1"/>
        <v>0</v>
      </c>
      <c r="M18" s="11">
        <f t="shared" si="2"/>
        <v>0</v>
      </c>
    </row>
    <row r="19" spans="1:13" x14ac:dyDescent="0.45">
      <c r="A19" t="s">
        <v>8327</v>
      </c>
      <c r="B19">
        <v>140</v>
      </c>
      <c r="C19">
        <v>20</v>
      </c>
      <c r="F19">
        <v>160</v>
      </c>
      <c r="I19" t="s">
        <v>8327</v>
      </c>
      <c r="J19" s="11">
        <f t="shared" si="3"/>
        <v>0.875</v>
      </c>
      <c r="K19" s="11">
        <f t="shared" si="0"/>
        <v>0.125</v>
      </c>
      <c r="L19" s="11">
        <f t="shared" si="1"/>
        <v>0</v>
      </c>
      <c r="M19" s="11">
        <f t="shared" si="2"/>
        <v>0</v>
      </c>
    </row>
    <row r="20" spans="1:13" hidden="1" x14ac:dyDescent="0.45">
      <c r="A20" t="s">
        <v>8326</v>
      </c>
      <c r="C20">
        <v>60</v>
      </c>
      <c r="F20">
        <v>60</v>
      </c>
      <c r="I20" t="s">
        <v>8326</v>
      </c>
      <c r="J20" s="11">
        <f t="shared" si="3"/>
        <v>0</v>
      </c>
      <c r="K20" s="11">
        <f t="shared" si="0"/>
        <v>1</v>
      </c>
      <c r="L20" s="11">
        <f t="shared" si="1"/>
        <v>0</v>
      </c>
      <c r="M20" s="11">
        <f t="shared" si="2"/>
        <v>0</v>
      </c>
    </row>
    <row r="21" spans="1:13" hidden="1" x14ac:dyDescent="0.45">
      <c r="A21" t="s">
        <v>8354</v>
      </c>
      <c r="B21">
        <v>9</v>
      </c>
      <c r="C21">
        <v>11</v>
      </c>
      <c r="F21">
        <v>20</v>
      </c>
      <c r="I21" t="s">
        <v>8354</v>
      </c>
      <c r="J21" s="11">
        <f t="shared" si="3"/>
        <v>0.45</v>
      </c>
      <c r="K21" s="11">
        <f t="shared" si="0"/>
        <v>0.55000000000000004</v>
      </c>
      <c r="L21" s="11">
        <f t="shared" si="1"/>
        <v>0</v>
      </c>
      <c r="M21" s="11">
        <f t="shared" si="2"/>
        <v>0</v>
      </c>
    </row>
    <row r="22" spans="1:13" x14ac:dyDescent="0.45">
      <c r="A22" t="s">
        <v>8325</v>
      </c>
      <c r="B22">
        <v>20</v>
      </c>
      <c r="F22">
        <v>20</v>
      </c>
      <c r="I22" t="s">
        <v>8325</v>
      </c>
      <c r="J22" s="11">
        <f t="shared" si="3"/>
        <v>1</v>
      </c>
      <c r="K22" s="11">
        <f t="shared" si="0"/>
        <v>0</v>
      </c>
      <c r="L22" s="11">
        <f t="shared" si="1"/>
        <v>0</v>
      </c>
      <c r="M22" s="11">
        <f t="shared" si="2"/>
        <v>0</v>
      </c>
    </row>
    <row r="23" spans="1:13" hidden="1" x14ac:dyDescent="0.45">
      <c r="A23" t="s">
        <v>8333</v>
      </c>
      <c r="C23">
        <v>40</v>
      </c>
      <c r="F23">
        <v>40</v>
      </c>
      <c r="I23" t="s">
        <v>8333</v>
      </c>
      <c r="J23" s="11">
        <f t="shared" si="3"/>
        <v>0</v>
      </c>
      <c r="K23" s="11">
        <f t="shared" si="0"/>
        <v>1</v>
      </c>
      <c r="L23" s="11">
        <f t="shared" si="1"/>
        <v>0</v>
      </c>
      <c r="M23" s="11">
        <f t="shared" si="2"/>
        <v>0</v>
      </c>
    </row>
    <row r="24" spans="1:13" hidden="1" x14ac:dyDescent="0.45">
      <c r="A24" t="s">
        <v>8357</v>
      </c>
      <c r="B24">
        <v>60</v>
      </c>
      <c r="C24">
        <v>60</v>
      </c>
      <c r="D24">
        <v>20</v>
      </c>
      <c r="F24">
        <v>140</v>
      </c>
      <c r="I24" t="s">
        <v>8357</v>
      </c>
      <c r="J24" s="11">
        <f t="shared" si="3"/>
        <v>0.42857142857142855</v>
      </c>
      <c r="K24" s="11">
        <f t="shared" si="0"/>
        <v>0.42857142857142855</v>
      </c>
      <c r="L24" s="11">
        <f t="shared" si="1"/>
        <v>0.14285714285714285</v>
      </c>
      <c r="M24" s="11">
        <f t="shared" si="2"/>
        <v>0</v>
      </c>
    </row>
    <row r="25" spans="1:13" hidden="1" x14ac:dyDescent="0.45">
      <c r="A25" t="s">
        <v>8341</v>
      </c>
      <c r="C25">
        <v>20</v>
      </c>
      <c r="F25">
        <v>20</v>
      </c>
      <c r="I25" t="s">
        <v>8341</v>
      </c>
      <c r="J25" s="11">
        <f t="shared" si="3"/>
        <v>0</v>
      </c>
      <c r="K25" s="11">
        <f t="shared" si="0"/>
        <v>1</v>
      </c>
      <c r="L25" s="11">
        <f t="shared" si="1"/>
        <v>0</v>
      </c>
      <c r="M25" s="11">
        <f t="shared" si="2"/>
        <v>0</v>
      </c>
    </row>
    <row r="26" spans="1:13" x14ac:dyDescent="0.45">
      <c r="A26" t="s">
        <v>8321</v>
      </c>
      <c r="B26">
        <v>60</v>
      </c>
      <c r="F26">
        <v>60</v>
      </c>
      <c r="I26" t="s">
        <v>8321</v>
      </c>
      <c r="J26" s="11">
        <f t="shared" si="3"/>
        <v>1</v>
      </c>
      <c r="K26" s="11">
        <f t="shared" si="0"/>
        <v>0</v>
      </c>
      <c r="L26" s="11">
        <f t="shared" si="1"/>
        <v>0</v>
      </c>
      <c r="M26" s="11">
        <f t="shared" si="2"/>
        <v>0</v>
      </c>
    </row>
    <row r="27" spans="1:13" hidden="1" x14ac:dyDescent="0.45">
      <c r="A27" t="s">
        <v>8348</v>
      </c>
      <c r="C27">
        <v>20</v>
      </c>
      <c r="F27">
        <v>20</v>
      </c>
      <c r="I27" t="s">
        <v>8348</v>
      </c>
      <c r="J27" s="11">
        <f t="shared" si="3"/>
        <v>0</v>
      </c>
      <c r="K27" s="11">
        <f t="shared" si="0"/>
        <v>1</v>
      </c>
      <c r="L27" s="11">
        <f t="shared" si="1"/>
        <v>0</v>
      </c>
      <c r="M27" s="11">
        <f t="shared" si="2"/>
        <v>0</v>
      </c>
    </row>
    <row r="28" spans="1:13" x14ac:dyDescent="0.45">
      <c r="A28" t="s">
        <v>8337</v>
      </c>
      <c r="B28">
        <v>103</v>
      </c>
      <c r="C28">
        <v>57</v>
      </c>
      <c r="F28">
        <v>160</v>
      </c>
      <c r="I28" t="s">
        <v>8337</v>
      </c>
      <c r="J28" s="11">
        <f t="shared" si="3"/>
        <v>0.64375000000000004</v>
      </c>
      <c r="K28" s="11">
        <f t="shared" si="0"/>
        <v>0.35625000000000001</v>
      </c>
      <c r="L28" s="11">
        <f t="shared" si="1"/>
        <v>0</v>
      </c>
      <c r="M28" s="11">
        <f t="shared" si="2"/>
        <v>0</v>
      </c>
    </row>
    <row r="29" spans="1:13" hidden="1" x14ac:dyDescent="0.45">
      <c r="A29" t="s">
        <v>8343</v>
      </c>
      <c r="C29">
        <v>20</v>
      </c>
      <c r="F29">
        <v>20</v>
      </c>
      <c r="I29" t="s">
        <v>8343</v>
      </c>
      <c r="J29" s="11">
        <f t="shared" si="3"/>
        <v>0</v>
      </c>
      <c r="K29" s="11">
        <f t="shared" si="0"/>
        <v>1</v>
      </c>
      <c r="L29" s="11">
        <f t="shared" si="1"/>
        <v>0</v>
      </c>
      <c r="M29" s="11">
        <f t="shared" si="2"/>
        <v>0</v>
      </c>
    </row>
    <row r="30" spans="1:13" x14ac:dyDescent="0.45">
      <c r="A30" t="s">
        <v>8316</v>
      </c>
      <c r="B30">
        <v>694</v>
      </c>
      <c r="C30">
        <v>353</v>
      </c>
      <c r="E30">
        <v>19</v>
      </c>
      <c r="F30">
        <v>1066</v>
      </c>
      <c r="I30" t="s">
        <v>8316</v>
      </c>
      <c r="J30" s="11">
        <f t="shared" si="3"/>
        <v>0.651031894934334</v>
      </c>
      <c r="K30" s="11">
        <f t="shared" si="0"/>
        <v>0.33114446529080677</v>
      </c>
      <c r="L30" s="11">
        <f t="shared" si="1"/>
        <v>0</v>
      </c>
      <c r="M30" s="11">
        <f t="shared" si="2"/>
        <v>1.7823639774859287E-2</v>
      </c>
    </row>
    <row r="31" spans="1:13" x14ac:dyDescent="0.45">
      <c r="A31" t="s">
        <v>8344</v>
      </c>
      <c r="B31">
        <v>40</v>
      </c>
      <c r="F31">
        <v>40</v>
      </c>
      <c r="I31" t="s">
        <v>8344</v>
      </c>
      <c r="J31" s="11">
        <f t="shared" si="3"/>
        <v>1</v>
      </c>
      <c r="K31" s="11">
        <f t="shared" si="0"/>
        <v>0</v>
      </c>
      <c r="L31" s="11">
        <f t="shared" si="1"/>
        <v>0</v>
      </c>
      <c r="M31" s="11">
        <f t="shared" si="2"/>
        <v>0</v>
      </c>
    </row>
    <row r="32" spans="1:13" x14ac:dyDescent="0.45">
      <c r="A32" t="s">
        <v>8340</v>
      </c>
      <c r="B32">
        <v>20</v>
      </c>
      <c r="F32">
        <v>20</v>
      </c>
      <c r="I32" t="s">
        <v>8340</v>
      </c>
      <c r="J32" s="11">
        <f t="shared" si="3"/>
        <v>1</v>
      </c>
      <c r="K32" s="11">
        <f t="shared" si="0"/>
        <v>0</v>
      </c>
      <c r="L32" s="11">
        <f t="shared" si="1"/>
        <v>0</v>
      </c>
      <c r="M32" s="11">
        <f t="shared" si="2"/>
        <v>0</v>
      </c>
    </row>
    <row r="33" spans="1:13" hidden="1" x14ac:dyDescent="0.45">
      <c r="A33" t="s">
        <v>8351</v>
      </c>
      <c r="C33">
        <v>20</v>
      </c>
      <c r="F33">
        <v>20</v>
      </c>
      <c r="I33" t="s">
        <v>8351</v>
      </c>
      <c r="J33" s="11">
        <f t="shared" si="3"/>
        <v>0</v>
      </c>
      <c r="K33" s="11">
        <f t="shared" si="0"/>
        <v>1</v>
      </c>
      <c r="L33" s="11">
        <f t="shared" si="1"/>
        <v>0</v>
      </c>
      <c r="M33" s="11">
        <f t="shared" si="2"/>
        <v>0</v>
      </c>
    </row>
    <row r="34" spans="1:13" x14ac:dyDescent="0.45">
      <c r="A34" t="s">
        <v>8324</v>
      </c>
      <c r="B34">
        <v>260</v>
      </c>
      <c r="F34">
        <v>260</v>
      </c>
      <c r="I34" t="s">
        <v>8324</v>
      </c>
      <c r="J34" s="11">
        <f t="shared" si="3"/>
        <v>1</v>
      </c>
      <c r="K34" s="11">
        <f t="shared" si="0"/>
        <v>0</v>
      </c>
      <c r="L34" s="11">
        <f t="shared" si="1"/>
        <v>0</v>
      </c>
      <c r="M34" s="11">
        <f t="shared" si="2"/>
        <v>0</v>
      </c>
    </row>
    <row r="35" spans="1:13" hidden="1" x14ac:dyDescent="0.45">
      <c r="A35" t="s">
        <v>8311</v>
      </c>
      <c r="D35">
        <v>40</v>
      </c>
      <c r="F35">
        <v>40</v>
      </c>
      <c r="I35" t="s">
        <v>8311</v>
      </c>
      <c r="J35" s="11">
        <f t="shared" si="3"/>
        <v>0</v>
      </c>
      <c r="K35" s="11">
        <f t="shared" si="0"/>
        <v>0</v>
      </c>
      <c r="L35" s="11">
        <f t="shared" si="1"/>
        <v>1</v>
      </c>
      <c r="M35" s="11">
        <f t="shared" si="2"/>
        <v>0</v>
      </c>
    </row>
    <row r="36" spans="1:13" x14ac:dyDescent="0.45">
      <c r="A36" t="s">
        <v>8310</v>
      </c>
      <c r="B36">
        <v>60</v>
      </c>
      <c r="F36">
        <v>60</v>
      </c>
      <c r="I36" t="s">
        <v>8310</v>
      </c>
      <c r="J36" s="11">
        <f t="shared" si="3"/>
        <v>1</v>
      </c>
      <c r="K36" s="11">
        <f t="shared" si="0"/>
        <v>0</v>
      </c>
      <c r="L36" s="11">
        <f t="shared" si="1"/>
        <v>0</v>
      </c>
      <c r="M36" s="11">
        <f t="shared" si="2"/>
        <v>0</v>
      </c>
    </row>
    <row r="37" spans="1:13" x14ac:dyDescent="0.45">
      <c r="A37" t="s">
        <v>8350</v>
      </c>
      <c r="B37">
        <v>34</v>
      </c>
      <c r="E37">
        <v>6</v>
      </c>
      <c r="F37">
        <v>40</v>
      </c>
      <c r="I37" t="s">
        <v>8350</v>
      </c>
      <c r="J37" s="11">
        <f t="shared" si="3"/>
        <v>0.85</v>
      </c>
      <c r="K37" s="11">
        <f t="shared" si="0"/>
        <v>0</v>
      </c>
      <c r="L37" s="11">
        <f t="shared" si="1"/>
        <v>0</v>
      </c>
      <c r="M37" s="11">
        <f t="shared" si="2"/>
        <v>0.15</v>
      </c>
    </row>
    <row r="38" spans="1:13" x14ac:dyDescent="0.45">
      <c r="A38" t="s">
        <v>8353</v>
      </c>
      <c r="B38">
        <v>40</v>
      </c>
      <c r="C38">
        <v>2</v>
      </c>
      <c r="D38">
        <v>18</v>
      </c>
      <c r="F38">
        <v>60</v>
      </c>
      <c r="I38" t="s">
        <v>8353</v>
      </c>
      <c r="J38" s="11">
        <f t="shared" si="3"/>
        <v>0.66666666666666663</v>
      </c>
      <c r="K38" s="11">
        <f t="shared" si="0"/>
        <v>3.3333333333333333E-2</v>
      </c>
      <c r="L38" s="11">
        <f t="shared" si="1"/>
        <v>0.3</v>
      </c>
      <c r="M38" s="11">
        <f t="shared" si="2"/>
        <v>0</v>
      </c>
    </row>
    <row r="39" spans="1:13" hidden="1" x14ac:dyDescent="0.45">
      <c r="A39" t="s">
        <v>8355</v>
      </c>
      <c r="B39">
        <v>85</v>
      </c>
      <c r="C39">
        <v>80</v>
      </c>
      <c r="D39">
        <v>17</v>
      </c>
      <c r="E39">
        <v>5</v>
      </c>
      <c r="F39">
        <v>187</v>
      </c>
      <c r="I39" t="s">
        <v>8355</v>
      </c>
      <c r="J39" s="11">
        <f t="shared" si="3"/>
        <v>0.45454545454545453</v>
      </c>
      <c r="K39" s="11">
        <f t="shared" si="0"/>
        <v>0.42780748663101603</v>
      </c>
      <c r="L39" s="11">
        <f t="shared" si="1"/>
        <v>9.0909090909090912E-2</v>
      </c>
      <c r="M39" s="11">
        <f t="shared" si="2"/>
        <v>2.6737967914438502E-2</v>
      </c>
    </row>
    <row r="40" spans="1:13" x14ac:dyDescent="0.45">
      <c r="A40" t="s">
        <v>8349</v>
      </c>
      <c r="B40">
        <v>80</v>
      </c>
      <c r="F40">
        <v>80</v>
      </c>
      <c r="I40" t="s">
        <v>8349</v>
      </c>
      <c r="J40" s="11">
        <f t="shared" si="3"/>
        <v>1</v>
      </c>
      <c r="K40" s="11">
        <f t="shared" si="0"/>
        <v>0</v>
      </c>
      <c r="L40" s="11">
        <f t="shared" si="1"/>
        <v>0</v>
      </c>
      <c r="M40" s="11">
        <f t="shared" si="2"/>
        <v>0</v>
      </c>
    </row>
    <row r="41" spans="1:13" x14ac:dyDescent="0.45">
      <c r="A41" t="s">
        <v>8309</v>
      </c>
      <c r="B41">
        <v>60</v>
      </c>
      <c r="F41">
        <v>60</v>
      </c>
      <c r="I41" t="s">
        <v>8309</v>
      </c>
      <c r="J41" s="11">
        <f t="shared" si="3"/>
        <v>1</v>
      </c>
      <c r="K41" s="11">
        <f t="shared" si="0"/>
        <v>0</v>
      </c>
      <c r="L41" s="11">
        <f t="shared" si="1"/>
        <v>0</v>
      </c>
      <c r="M41" s="11">
        <f t="shared" si="2"/>
        <v>0</v>
      </c>
    </row>
    <row r="42" spans="1:13" hidden="1" x14ac:dyDescent="0.45">
      <c r="A42" t="s">
        <v>8339</v>
      </c>
      <c r="C42">
        <v>47</v>
      </c>
      <c r="D42">
        <v>10</v>
      </c>
      <c r="F42">
        <v>57</v>
      </c>
      <c r="I42" t="s">
        <v>8339</v>
      </c>
      <c r="J42" s="11">
        <f t="shared" si="3"/>
        <v>0</v>
      </c>
      <c r="K42" s="11">
        <f t="shared" si="0"/>
        <v>0.82456140350877194</v>
      </c>
      <c r="L42" s="11">
        <f t="shared" si="1"/>
        <v>0.17543859649122806</v>
      </c>
      <c r="M42" s="11">
        <f t="shared" si="2"/>
        <v>0</v>
      </c>
    </row>
    <row r="43" spans="1:13" hidden="1" x14ac:dyDescent="0.45">
      <c r="A43" t="s">
        <v>8332</v>
      </c>
      <c r="C43">
        <v>100</v>
      </c>
      <c r="F43">
        <v>100</v>
      </c>
      <c r="I43" t="s">
        <v>8332</v>
      </c>
      <c r="J43" s="11">
        <f t="shared" si="3"/>
        <v>0</v>
      </c>
      <c r="K43" s="11">
        <f t="shared" si="0"/>
        <v>1</v>
      </c>
      <c r="L43" s="11">
        <f t="shared" si="1"/>
        <v>0</v>
      </c>
      <c r="M43" s="11">
        <f t="shared" si="2"/>
        <v>0</v>
      </c>
    </row>
    <row r="44" spans="1:13" hidden="1" x14ac:dyDescent="0.45">
      <c r="A44" t="s">
        <v>8319</v>
      </c>
      <c r="B44">
        <v>20</v>
      </c>
      <c r="C44">
        <v>120</v>
      </c>
      <c r="D44">
        <v>60</v>
      </c>
      <c r="F44">
        <v>200</v>
      </c>
      <c r="I44" t="s">
        <v>8319</v>
      </c>
      <c r="J44" s="11">
        <f t="shared" si="3"/>
        <v>0.1</v>
      </c>
      <c r="K44" s="11">
        <f t="shared" si="0"/>
        <v>0.6</v>
      </c>
      <c r="L44" s="11">
        <f t="shared" si="1"/>
        <v>0.3</v>
      </c>
      <c r="M44" s="11">
        <f t="shared" si="2"/>
        <v>0</v>
      </c>
    </row>
    <row r="45" spans="1:13" hidden="1" x14ac:dyDescent="0.45">
      <c r="A45" t="s">
        <v>8318</v>
      </c>
      <c r="C45">
        <v>60</v>
      </c>
      <c r="D45">
        <v>100</v>
      </c>
      <c r="F45">
        <v>160</v>
      </c>
      <c r="I45" t="s">
        <v>8318</v>
      </c>
      <c r="J45" s="11">
        <f t="shared" si="3"/>
        <v>0</v>
      </c>
      <c r="K45" s="11">
        <f t="shared" si="0"/>
        <v>0.375</v>
      </c>
      <c r="L45" s="11">
        <f t="shared" si="1"/>
        <v>0.625</v>
      </c>
      <c r="M45" s="11">
        <f t="shared" si="2"/>
        <v>0</v>
      </c>
    </row>
    <row r="46" spans="1:13" hidden="1" x14ac:dyDescent="0.45">
      <c r="A46" t="s">
        <v>8338</v>
      </c>
      <c r="D46">
        <v>20</v>
      </c>
      <c r="F46">
        <v>20</v>
      </c>
      <c r="I46" t="s">
        <v>8338</v>
      </c>
      <c r="J46" s="11">
        <f t="shared" si="3"/>
        <v>0</v>
      </c>
      <c r="K46" s="11">
        <f t="shared" si="0"/>
        <v>0</v>
      </c>
      <c r="L46" s="11">
        <f t="shared" si="1"/>
        <v>1</v>
      </c>
      <c r="M46" s="11">
        <f t="shared" si="2"/>
        <v>0</v>
      </c>
    </row>
    <row r="47" spans="1:13" x14ac:dyDescent="0.45">
      <c r="A47" t="s">
        <v>8362</v>
      </c>
      <c r="B47">
        <v>2185</v>
      </c>
      <c r="C47">
        <v>1530</v>
      </c>
      <c r="D47">
        <v>349</v>
      </c>
      <c r="E47">
        <v>50</v>
      </c>
      <c r="F47">
        <v>4114</v>
      </c>
      <c r="J47" s="11"/>
      <c r="K47" s="11"/>
      <c r="L47" s="11"/>
      <c r="M47" s="11"/>
    </row>
  </sheetData>
  <autoFilter ref="I5:M46" xr:uid="{ADDFAC0C-F94E-41D9-A5B0-B8B6FF93178A}">
    <filterColumn colId="1">
      <filters>
        <filter val="100%"/>
        <filter val="64%"/>
        <filter val="65%"/>
        <filter val="67%"/>
        <filter val="85%"/>
        <filter val="88%"/>
      </filters>
    </filterColumn>
  </autoFilter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A3378-8D09-4462-A93B-E797151BEED6}">
  <dimension ref="B4:J14"/>
  <sheetViews>
    <sheetView topLeftCell="A4" workbookViewId="0">
      <selection activeCell="L35" sqref="L35"/>
    </sheetView>
  </sheetViews>
  <sheetFormatPr defaultRowHeight="14.25" x14ac:dyDescent="0.45"/>
  <cols>
    <col min="2" max="2" width="11.3984375" bestFit="1" customWidth="1"/>
    <col min="7" max="7" width="10.33203125" bestFit="1" customWidth="1"/>
    <col min="9" max="9" width="11.3984375" bestFit="1" customWidth="1"/>
    <col min="14" max="14" width="10.33203125" bestFit="1" customWidth="1"/>
  </cols>
  <sheetData>
    <row r="4" spans="2:10" x14ac:dyDescent="0.45">
      <c r="B4" t="s">
        <v>8361</v>
      </c>
      <c r="C4" t="s">
        <v>8219</v>
      </c>
      <c r="D4" t="s">
        <v>8221</v>
      </c>
      <c r="E4" t="s">
        <v>8220</v>
      </c>
      <c r="F4" t="s">
        <v>8222</v>
      </c>
      <c r="G4" t="s">
        <v>8362</v>
      </c>
      <c r="I4" t="s">
        <v>8361</v>
      </c>
      <c r="J4" t="s">
        <v>8382</v>
      </c>
    </row>
    <row r="5" spans="2:10" x14ac:dyDescent="0.45">
      <c r="B5" t="s">
        <v>8308</v>
      </c>
      <c r="C5">
        <v>300</v>
      </c>
      <c r="D5">
        <v>180</v>
      </c>
      <c r="E5">
        <v>40</v>
      </c>
      <c r="G5">
        <v>520</v>
      </c>
      <c r="I5" t="s">
        <v>8308</v>
      </c>
      <c r="J5" s="13">
        <f>G5/$G$14</f>
        <v>0.12639766650461837</v>
      </c>
    </row>
    <row r="6" spans="2:10" x14ac:dyDescent="0.45">
      <c r="B6" t="s">
        <v>8334</v>
      </c>
      <c r="C6">
        <v>34</v>
      </c>
      <c r="D6">
        <v>140</v>
      </c>
      <c r="E6">
        <v>20</v>
      </c>
      <c r="F6">
        <v>6</v>
      </c>
      <c r="G6">
        <v>200</v>
      </c>
      <c r="I6" t="s">
        <v>8334</v>
      </c>
      <c r="J6" s="13">
        <f t="shared" ref="J6:J14" si="0">G6/$G$14</f>
        <v>4.8614487117160911E-2</v>
      </c>
    </row>
    <row r="7" spans="2:10" x14ac:dyDescent="0.45">
      <c r="B7" t="s">
        <v>8331</v>
      </c>
      <c r="C7">
        <v>80</v>
      </c>
      <c r="D7">
        <v>140</v>
      </c>
      <c r="G7">
        <v>220</v>
      </c>
      <c r="I7" t="s">
        <v>8331</v>
      </c>
      <c r="J7" s="13">
        <f t="shared" si="0"/>
        <v>5.3475935828877004E-2</v>
      </c>
    </row>
    <row r="8" spans="2:10" x14ac:dyDescent="0.45">
      <c r="B8" t="s">
        <v>8329</v>
      </c>
      <c r="E8">
        <v>24</v>
      </c>
      <c r="G8">
        <v>24</v>
      </c>
      <c r="I8" t="s">
        <v>8329</v>
      </c>
      <c r="J8" s="13">
        <f t="shared" si="0"/>
        <v>5.8337384540593099E-3</v>
      </c>
    </row>
    <row r="9" spans="2:10" x14ac:dyDescent="0.45">
      <c r="B9" t="s">
        <v>8323</v>
      </c>
      <c r="C9">
        <v>540</v>
      </c>
      <c r="D9">
        <v>120</v>
      </c>
      <c r="E9">
        <v>20</v>
      </c>
      <c r="F9">
        <v>20</v>
      </c>
      <c r="G9">
        <v>700</v>
      </c>
      <c r="I9" t="s">
        <v>8323</v>
      </c>
      <c r="J9" s="13">
        <f t="shared" si="0"/>
        <v>0.17015070491006321</v>
      </c>
    </row>
    <row r="10" spans="2:10" x14ac:dyDescent="0.45">
      <c r="B10" t="s">
        <v>8336</v>
      </c>
      <c r="C10">
        <v>103</v>
      </c>
      <c r="D10">
        <v>117</v>
      </c>
      <c r="G10">
        <v>220</v>
      </c>
      <c r="I10" t="s">
        <v>8336</v>
      </c>
      <c r="J10" s="13">
        <f t="shared" si="0"/>
        <v>5.3475935828877004E-2</v>
      </c>
    </row>
    <row r="11" spans="2:10" x14ac:dyDescent="0.45">
      <c r="B11" t="s">
        <v>8320</v>
      </c>
      <c r="C11">
        <v>80</v>
      </c>
      <c r="D11">
        <v>127</v>
      </c>
      <c r="E11">
        <v>30</v>
      </c>
      <c r="G11">
        <v>237</v>
      </c>
      <c r="I11" t="s">
        <v>8320</v>
      </c>
      <c r="J11" s="13">
        <f t="shared" si="0"/>
        <v>5.7608167233835682E-2</v>
      </c>
    </row>
    <row r="12" spans="2:10" x14ac:dyDescent="0.45">
      <c r="B12" t="s">
        <v>8317</v>
      </c>
      <c r="C12">
        <v>209</v>
      </c>
      <c r="D12">
        <v>213</v>
      </c>
      <c r="E12">
        <v>178</v>
      </c>
      <c r="G12">
        <v>600</v>
      </c>
      <c r="I12" t="s">
        <v>8317</v>
      </c>
      <c r="J12" s="13">
        <f t="shared" si="0"/>
        <v>0.14584346135148274</v>
      </c>
    </row>
    <row r="13" spans="2:10" x14ac:dyDescent="0.45">
      <c r="B13" t="s">
        <v>8315</v>
      </c>
      <c r="C13">
        <v>839</v>
      </c>
      <c r="D13">
        <v>493</v>
      </c>
      <c r="E13">
        <v>37</v>
      </c>
      <c r="F13">
        <v>24</v>
      </c>
      <c r="G13">
        <v>1393</v>
      </c>
      <c r="I13" t="s">
        <v>8315</v>
      </c>
      <c r="J13" s="13">
        <f t="shared" si="0"/>
        <v>0.33859990277102575</v>
      </c>
    </row>
    <row r="14" spans="2:10" x14ac:dyDescent="0.45">
      <c r="B14" t="s">
        <v>8362</v>
      </c>
      <c r="C14">
        <v>2185</v>
      </c>
      <c r="D14">
        <v>1530</v>
      </c>
      <c r="E14">
        <v>349</v>
      </c>
      <c r="F14">
        <v>50</v>
      </c>
      <c r="G14">
        <v>4114</v>
      </c>
      <c r="I14" t="s">
        <v>8362</v>
      </c>
      <c r="J14" s="13">
        <f t="shared" si="0"/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798CC-638A-4A29-A0DE-BC31DC777DFA}">
  <dimension ref="B5:O19"/>
  <sheetViews>
    <sheetView topLeftCell="I1" workbookViewId="0">
      <selection activeCell="O23" sqref="O23"/>
    </sheetView>
  </sheetViews>
  <sheetFormatPr defaultRowHeight="14.25" x14ac:dyDescent="0.45"/>
  <cols>
    <col min="2" max="2" width="12.59765625" bestFit="1" customWidth="1"/>
    <col min="10" max="10" width="12.59765625" bestFit="1" customWidth="1"/>
    <col min="15" max="15" width="10.33203125" bestFit="1" customWidth="1"/>
  </cols>
  <sheetData>
    <row r="5" spans="2:15" x14ac:dyDescent="0.45">
      <c r="B5" t="s">
        <v>8363</v>
      </c>
      <c r="C5" t="s">
        <v>8365</v>
      </c>
      <c r="J5" t="s">
        <v>8363</v>
      </c>
      <c r="K5" t="s">
        <v>8365</v>
      </c>
    </row>
    <row r="6" spans="2:15" x14ac:dyDescent="0.45">
      <c r="B6" t="s">
        <v>8361</v>
      </c>
      <c r="C6" t="s">
        <v>8219</v>
      </c>
      <c r="D6" t="s">
        <v>8221</v>
      </c>
      <c r="E6" t="s">
        <v>8220</v>
      </c>
      <c r="F6" t="s">
        <v>8222</v>
      </c>
      <c r="G6" t="s">
        <v>8362</v>
      </c>
      <c r="J6" t="s">
        <v>8361</v>
      </c>
      <c r="K6" t="s">
        <v>8219</v>
      </c>
      <c r="L6" t="s">
        <v>8221</v>
      </c>
      <c r="M6" t="s">
        <v>8220</v>
      </c>
      <c r="N6" t="s">
        <v>8222</v>
      </c>
      <c r="O6" s="10" t="s">
        <v>8362</v>
      </c>
    </row>
    <row r="7" spans="2:15" x14ac:dyDescent="0.45">
      <c r="B7" t="s">
        <v>8374</v>
      </c>
      <c r="C7">
        <v>182</v>
      </c>
      <c r="D7">
        <v>149</v>
      </c>
      <c r="E7">
        <v>34</v>
      </c>
      <c r="F7">
        <v>2</v>
      </c>
      <c r="G7">
        <v>367</v>
      </c>
      <c r="J7" t="s">
        <v>8374</v>
      </c>
      <c r="K7" s="12">
        <f>C7/$G7</f>
        <v>0.49591280653950953</v>
      </c>
      <c r="L7" s="12">
        <f t="shared" ref="L7:N7" si="0">D7/$G7</f>
        <v>0.40599455040871935</v>
      </c>
      <c r="M7" s="12">
        <f t="shared" si="0"/>
        <v>9.264305177111716E-2</v>
      </c>
      <c r="N7" s="12">
        <f t="shared" si="0"/>
        <v>5.4495912806539508E-3</v>
      </c>
      <c r="O7" s="14">
        <f>G7/$G$19</f>
        <v>8.920758385999028E-2</v>
      </c>
    </row>
    <row r="8" spans="2:15" x14ac:dyDescent="0.45">
      <c r="B8" t="s">
        <v>8375</v>
      </c>
      <c r="C8">
        <v>202</v>
      </c>
      <c r="D8">
        <v>106</v>
      </c>
      <c r="E8">
        <v>27</v>
      </c>
      <c r="F8">
        <v>18</v>
      </c>
      <c r="G8">
        <v>353</v>
      </c>
      <c r="J8" t="s">
        <v>8375</v>
      </c>
      <c r="K8" s="12">
        <f t="shared" ref="K8:K18" si="1">C8/$G8</f>
        <v>0.57223796033994334</v>
      </c>
      <c r="L8" s="12">
        <f t="shared" ref="L8:L19" si="2">D8/$G8</f>
        <v>0.3002832861189802</v>
      </c>
      <c r="M8" s="12">
        <f t="shared" ref="M8:M19" si="3">E8/$G8</f>
        <v>7.6487252124645896E-2</v>
      </c>
      <c r="N8" s="12">
        <f t="shared" ref="N8:N19" si="4">F8/$G8</f>
        <v>5.0991501416430593E-2</v>
      </c>
      <c r="O8" s="14">
        <f t="shared" ref="O8:O19" si="5">G8/$G$19</f>
        <v>8.5804569761789018E-2</v>
      </c>
    </row>
    <row r="9" spans="2:15" x14ac:dyDescent="0.45">
      <c r="B9" t="s">
        <v>8376</v>
      </c>
      <c r="C9">
        <v>180</v>
      </c>
      <c r="D9">
        <v>108</v>
      </c>
      <c r="E9">
        <v>28</v>
      </c>
      <c r="F9">
        <v>30</v>
      </c>
      <c r="G9">
        <v>346</v>
      </c>
      <c r="J9" t="s">
        <v>8376</v>
      </c>
      <c r="K9" s="12">
        <f t="shared" si="1"/>
        <v>0.52023121387283233</v>
      </c>
      <c r="L9" s="12">
        <f t="shared" si="2"/>
        <v>0.31213872832369943</v>
      </c>
      <c r="M9" s="12">
        <f t="shared" si="3"/>
        <v>8.0924855491329481E-2</v>
      </c>
      <c r="N9" s="12">
        <f t="shared" si="4"/>
        <v>8.6705202312138727E-2</v>
      </c>
      <c r="O9" s="14">
        <f t="shared" si="5"/>
        <v>8.4103062712688387E-2</v>
      </c>
    </row>
    <row r="10" spans="2:15" x14ac:dyDescent="0.45">
      <c r="B10" t="s">
        <v>8377</v>
      </c>
      <c r="C10">
        <v>192</v>
      </c>
      <c r="D10">
        <v>102</v>
      </c>
      <c r="E10">
        <v>27</v>
      </c>
      <c r="G10">
        <v>321</v>
      </c>
      <c r="J10" t="s">
        <v>8377</v>
      </c>
      <c r="K10" s="12">
        <f t="shared" si="1"/>
        <v>0.59813084112149528</v>
      </c>
      <c r="L10" s="12">
        <f t="shared" si="2"/>
        <v>0.31775700934579437</v>
      </c>
      <c r="M10" s="12">
        <f t="shared" si="3"/>
        <v>8.4112149532710276E-2</v>
      </c>
      <c r="N10" s="12">
        <f t="shared" si="4"/>
        <v>0</v>
      </c>
      <c r="O10" s="14">
        <f t="shared" si="5"/>
        <v>7.8026251823043263E-2</v>
      </c>
    </row>
    <row r="11" spans="2:15" x14ac:dyDescent="0.45">
      <c r="B11" t="s">
        <v>8368</v>
      </c>
      <c r="C11">
        <v>234</v>
      </c>
      <c r="D11">
        <v>126</v>
      </c>
      <c r="E11">
        <v>26</v>
      </c>
      <c r="G11">
        <v>386</v>
      </c>
      <c r="J11" t="s">
        <v>8368</v>
      </c>
      <c r="K11" s="12">
        <f t="shared" si="1"/>
        <v>0.60621761658031093</v>
      </c>
      <c r="L11" s="12">
        <f t="shared" si="2"/>
        <v>0.32642487046632124</v>
      </c>
      <c r="M11" s="12">
        <f t="shared" si="3"/>
        <v>6.7357512953367879E-2</v>
      </c>
      <c r="N11" s="12">
        <f t="shared" si="4"/>
        <v>0</v>
      </c>
      <c r="O11" s="14">
        <f t="shared" si="5"/>
        <v>9.3825960136120559E-2</v>
      </c>
    </row>
    <row r="12" spans="2:15" x14ac:dyDescent="0.45">
      <c r="B12" t="s">
        <v>8378</v>
      </c>
      <c r="C12">
        <v>211</v>
      </c>
      <c r="D12">
        <v>147</v>
      </c>
      <c r="E12">
        <v>27</v>
      </c>
      <c r="G12">
        <v>385</v>
      </c>
      <c r="J12" t="s">
        <v>8378</v>
      </c>
      <c r="K12" s="12">
        <f t="shared" si="1"/>
        <v>0.54805194805194801</v>
      </c>
      <c r="L12" s="12">
        <f t="shared" si="2"/>
        <v>0.38181818181818183</v>
      </c>
      <c r="M12" s="12">
        <f t="shared" si="3"/>
        <v>7.0129870129870125E-2</v>
      </c>
      <c r="N12" s="12">
        <f t="shared" si="4"/>
        <v>0</v>
      </c>
      <c r="O12" s="14">
        <f t="shared" si="5"/>
        <v>9.3582887700534759E-2</v>
      </c>
    </row>
    <row r="13" spans="2:15" x14ac:dyDescent="0.45">
      <c r="B13" t="s">
        <v>8369</v>
      </c>
      <c r="C13">
        <v>194</v>
      </c>
      <c r="D13">
        <v>150</v>
      </c>
      <c r="E13">
        <v>43</v>
      </c>
      <c r="G13">
        <v>387</v>
      </c>
      <c r="J13" t="s">
        <v>8369</v>
      </c>
      <c r="K13" s="12">
        <f t="shared" si="1"/>
        <v>0.50129198966408273</v>
      </c>
      <c r="L13" s="12">
        <f t="shared" si="2"/>
        <v>0.38759689922480622</v>
      </c>
      <c r="M13" s="12">
        <f t="shared" si="3"/>
        <v>0.1111111111111111</v>
      </c>
      <c r="N13" s="12">
        <f t="shared" si="4"/>
        <v>0</v>
      </c>
      <c r="O13" s="14">
        <f t="shared" si="5"/>
        <v>9.4069032571706374E-2</v>
      </c>
    </row>
    <row r="14" spans="2:15" x14ac:dyDescent="0.45">
      <c r="B14" t="s">
        <v>8370</v>
      </c>
      <c r="C14">
        <v>166</v>
      </c>
      <c r="D14">
        <v>134</v>
      </c>
      <c r="E14">
        <v>33</v>
      </c>
      <c r="G14">
        <v>333</v>
      </c>
      <c r="J14" t="s">
        <v>8370</v>
      </c>
      <c r="K14" s="12">
        <f t="shared" si="1"/>
        <v>0.49849849849849848</v>
      </c>
      <c r="L14" s="12">
        <f t="shared" si="2"/>
        <v>0.40240240240240238</v>
      </c>
      <c r="M14" s="12">
        <f t="shared" si="3"/>
        <v>9.90990990990991E-2</v>
      </c>
      <c r="N14" s="12">
        <f t="shared" si="4"/>
        <v>0</v>
      </c>
      <c r="O14" s="14">
        <f t="shared" si="5"/>
        <v>8.0943121050072925E-2</v>
      </c>
    </row>
    <row r="15" spans="2:15" x14ac:dyDescent="0.45">
      <c r="B15" t="s">
        <v>8371</v>
      </c>
      <c r="C15">
        <v>147</v>
      </c>
      <c r="D15">
        <v>127</v>
      </c>
      <c r="E15">
        <v>24</v>
      </c>
      <c r="G15">
        <v>298</v>
      </c>
      <c r="J15" t="s">
        <v>8371</v>
      </c>
      <c r="K15" s="12">
        <f t="shared" si="1"/>
        <v>0.49328859060402686</v>
      </c>
      <c r="L15" s="12">
        <f t="shared" si="2"/>
        <v>0.4261744966442953</v>
      </c>
      <c r="M15" s="12">
        <f t="shared" si="3"/>
        <v>8.0536912751677847E-2</v>
      </c>
      <c r="N15" s="12">
        <f t="shared" si="4"/>
        <v>0</v>
      </c>
      <c r="O15" s="14">
        <f t="shared" si="5"/>
        <v>7.2435585804569769E-2</v>
      </c>
    </row>
    <row r="16" spans="2:15" x14ac:dyDescent="0.45">
      <c r="B16" t="s">
        <v>8372</v>
      </c>
      <c r="C16">
        <v>183</v>
      </c>
      <c r="D16">
        <v>149</v>
      </c>
      <c r="E16">
        <v>20</v>
      </c>
      <c r="G16">
        <v>352</v>
      </c>
      <c r="J16" t="s">
        <v>8372</v>
      </c>
      <c r="K16" s="12">
        <f t="shared" si="1"/>
        <v>0.51988636363636365</v>
      </c>
      <c r="L16" s="12">
        <f t="shared" si="2"/>
        <v>0.42329545454545453</v>
      </c>
      <c r="M16" s="12">
        <f t="shared" si="3"/>
        <v>5.6818181818181816E-2</v>
      </c>
      <c r="N16" s="12">
        <f t="shared" si="4"/>
        <v>0</v>
      </c>
      <c r="O16" s="14">
        <f t="shared" si="5"/>
        <v>8.5561497326203204E-2</v>
      </c>
    </row>
    <row r="17" spans="2:15" x14ac:dyDescent="0.45">
      <c r="B17" t="s">
        <v>8373</v>
      </c>
      <c r="C17">
        <v>183</v>
      </c>
      <c r="D17">
        <v>114</v>
      </c>
      <c r="E17">
        <v>37</v>
      </c>
      <c r="G17">
        <v>334</v>
      </c>
      <c r="J17" t="s">
        <v>8373</v>
      </c>
      <c r="K17" s="12">
        <f t="shared" si="1"/>
        <v>0.54790419161676651</v>
      </c>
      <c r="L17" s="12">
        <f t="shared" si="2"/>
        <v>0.3413173652694611</v>
      </c>
      <c r="M17" s="12">
        <f t="shared" si="3"/>
        <v>0.11077844311377245</v>
      </c>
      <c r="N17" s="12">
        <f t="shared" si="4"/>
        <v>0</v>
      </c>
      <c r="O17" s="14">
        <f t="shared" si="5"/>
        <v>8.1186193485658725E-2</v>
      </c>
    </row>
    <row r="18" spans="2:15" x14ac:dyDescent="0.45">
      <c r="B18" t="s">
        <v>8379</v>
      </c>
      <c r="C18">
        <v>111</v>
      </c>
      <c r="D18">
        <v>118</v>
      </c>
      <c r="E18">
        <v>23</v>
      </c>
      <c r="G18">
        <v>252</v>
      </c>
      <c r="J18" t="s">
        <v>8379</v>
      </c>
      <c r="K18" s="12">
        <f t="shared" si="1"/>
        <v>0.44047619047619047</v>
      </c>
      <c r="L18" s="12">
        <f t="shared" si="2"/>
        <v>0.46825396825396826</v>
      </c>
      <c r="M18" s="12">
        <f t="shared" si="3"/>
        <v>9.1269841269841265E-2</v>
      </c>
      <c r="N18" s="12">
        <f t="shared" si="4"/>
        <v>0</v>
      </c>
      <c r="O18" s="14">
        <f t="shared" si="5"/>
        <v>6.1254253767622752E-2</v>
      </c>
    </row>
    <row r="19" spans="2:15" x14ac:dyDescent="0.45">
      <c r="B19" t="s">
        <v>8362</v>
      </c>
      <c r="C19">
        <v>2185</v>
      </c>
      <c r="D19">
        <v>1530</v>
      </c>
      <c r="E19">
        <v>349</v>
      </c>
      <c r="F19">
        <v>50</v>
      </c>
      <c r="G19">
        <v>4114</v>
      </c>
      <c r="J19" s="10" t="s">
        <v>8362</v>
      </c>
      <c r="K19" s="14">
        <f>C19/$G19</f>
        <v>0.53111327175498302</v>
      </c>
      <c r="L19" s="14">
        <f t="shared" si="2"/>
        <v>0.37190082644628097</v>
      </c>
      <c r="M19" s="14">
        <f t="shared" si="3"/>
        <v>8.4832280019445788E-2</v>
      </c>
      <c r="N19" s="14">
        <f t="shared" si="4"/>
        <v>1.2153621779290228E-2</v>
      </c>
      <c r="O19" s="14">
        <f t="shared" si="5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 campaigns data</vt:lpstr>
      <vt:lpstr>Count of state x category</vt:lpstr>
      <vt:lpstr>Count of state x sub-category</vt:lpstr>
      <vt:lpstr>Date created x count of state</vt:lpstr>
      <vt:lpstr>Bonus goal ranges</vt:lpstr>
      <vt:lpstr>Bonus statistical</vt:lpstr>
      <vt:lpstr>State percentages x category</vt:lpstr>
      <vt:lpstr>State percentages x subcategory</vt:lpstr>
      <vt:lpstr>Proportion of campaigns x categ</vt:lpstr>
      <vt:lpstr>State percentages x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Potter</cp:lastModifiedBy>
  <dcterms:created xsi:type="dcterms:W3CDTF">2017-04-20T15:17:24Z</dcterms:created>
  <dcterms:modified xsi:type="dcterms:W3CDTF">2021-05-10T03:31:27Z</dcterms:modified>
</cp:coreProperties>
</file>