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iddralle/Desktop/"/>
    </mc:Choice>
  </mc:AlternateContent>
  <bookViews>
    <workbookView xWindow="1160" yWindow="660" windowWidth="21720" windowHeight="16440" tabRatio="500"/>
  </bookViews>
  <sheets>
    <sheet name="Sheet1" sheetId="2" r:id="rId1"/>
    <sheet name="Collin eel hydraulic geometry.d" sheetId="1" r:id="rId2"/>
  </sheets>
  <definedNames>
    <definedName name="_xlnm.Database">'Collin eel hydraulic geometry.d'!$A$1:$F$16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2" l="1"/>
  <c r="I19" i="2"/>
  <c r="I18" i="2"/>
  <c r="I17" i="2"/>
  <c r="I16" i="2"/>
  <c r="I15" i="2"/>
  <c r="G15" i="2"/>
  <c r="H20" i="2"/>
  <c r="H19" i="2"/>
  <c r="H18" i="2"/>
  <c r="H17" i="2"/>
  <c r="H16" i="2"/>
  <c r="H15" i="2"/>
  <c r="G20" i="2"/>
  <c r="G19" i="2"/>
  <c r="G18" i="2"/>
  <c r="G17" i="2"/>
  <c r="G16" i="2"/>
  <c r="F20" i="2"/>
  <c r="F19" i="2"/>
  <c r="F18" i="2"/>
  <c r="F17" i="2"/>
  <c r="F16" i="2"/>
  <c r="F15" i="2"/>
  <c r="I7" i="2"/>
  <c r="I6" i="2"/>
  <c r="I5" i="2"/>
  <c r="I4" i="2"/>
  <c r="I3" i="2"/>
  <c r="I2" i="2"/>
  <c r="H7" i="2"/>
  <c r="H6" i="2"/>
  <c r="H5" i="2"/>
  <c r="H4" i="2"/>
  <c r="H3" i="2"/>
  <c r="H2" i="2"/>
  <c r="F6" i="2"/>
  <c r="G6" i="2"/>
  <c r="G7" i="2"/>
  <c r="G5" i="2"/>
  <c r="G4" i="2"/>
  <c r="G3" i="2"/>
  <c r="G2" i="2"/>
  <c r="F7" i="2"/>
  <c r="F5" i="2"/>
  <c r="F4" i="2"/>
  <c r="F3" i="2"/>
  <c r="F2" i="2"/>
</calcChain>
</file>

<file path=xl/sharedStrings.xml><?xml version="1.0" encoding="utf-8"?>
<sst xmlns="http://schemas.openxmlformats.org/spreadsheetml/2006/main" count="77" uniqueCount="59">
  <si>
    <t>NAME</t>
  </si>
  <si>
    <t>VALUE</t>
  </si>
  <si>
    <t>NOTES</t>
  </si>
  <si>
    <t>MIN</t>
  </si>
  <si>
    <t>MAX</t>
  </si>
  <si>
    <t>UNITS</t>
  </si>
  <si>
    <t>bf_width_coeff</t>
  </si>
  <si>
    <t>Coefficient for Bankfull Width for drainage area in m2</t>
  </si>
  <si>
    <t>bf_width_exp</t>
  </si>
  <si>
    <t>Exponent for Bankfull Width for drainage area in m2</t>
  </si>
  <si>
    <t>bf_width_mul</t>
  </si>
  <si>
    <t>Multiplier - from old version. Do be deleted</t>
  </si>
  <si>
    <t>_x0000__x0000__x0000__x0000__x0000__x0000__x0000__x0000__x0000__x0000__x0000__x0000_</t>
  </si>
  <si>
    <t>sl_width_coeff</t>
  </si>
  <si>
    <t>Summer low width coefficient to scale Bankfull Width based on an average summer low flow</t>
  </si>
  <si>
    <t>sl_width_const</t>
  </si>
  <si>
    <t>Summer low width intercept</t>
  </si>
  <si>
    <t>wb_width_coeff</t>
  </si>
  <si>
    <t>Winter base width coefficient to scale Bankfull Width based on an average winter base flow</t>
  </si>
  <si>
    <t>wb_width_const</t>
  </si>
  <si>
    <t>Winter base width intercept</t>
  </si>
  <si>
    <t>bf_depth_coeff</t>
  </si>
  <si>
    <t>Coefficient for Bankfull Depth for drainage area in m2</t>
  </si>
  <si>
    <t>bf_depth_exp</t>
  </si>
  <si>
    <t>Exponent for Bankfull Depth for drainage area in m2</t>
  </si>
  <si>
    <t>bf_depth_mul</t>
  </si>
  <si>
    <t>sl_depth_coeff</t>
  </si>
  <si>
    <t>Summer low depth coefficient to scale Bankfull Depth based on an average summer low flow</t>
  </si>
  <si>
    <t>sl_depth_const</t>
  </si>
  <si>
    <t>Summer low depth intercept</t>
  </si>
  <si>
    <t>wb_depth_coeff</t>
  </si>
  <si>
    <t>Winter base depth coefficient to scale Bankfull Depth based on an average winter base flow</t>
  </si>
  <si>
    <t>wb_depth_const</t>
  </si>
  <si>
    <t>Winter base depth intercept</t>
  </si>
  <si>
    <t>d50_coeff</t>
  </si>
  <si>
    <t>D50 = SLOPE * Bankfull Depth *  12894. 12894 resulls from [1000 / ( 1.65 - 0.047 ) ]; 1000=Conversion to mm; 1.65g/cm3=Ps; 0</t>
  </si>
  <si>
    <t>converts power law of area in m2 to discharege in m3/s</t>
  </si>
  <si>
    <t>"observed"</t>
  </si>
  <si>
    <t>so I think you can do a +-25% on coefficient and leave it at that-- fiddling much with the exponent leads to large unrealistic estimates.</t>
  </si>
  <si>
    <t>best guess</t>
  </si>
  <si>
    <t>"alternatives"</t>
  </si>
  <si>
    <t>"high"</t>
  </si>
  <si>
    <t>"low"</t>
  </si>
  <si>
    <t>"alternative"</t>
  </si>
  <si>
    <t>best</t>
  </si>
  <si>
    <t>low</t>
  </si>
  <si>
    <t>high</t>
  </si>
  <si>
    <t>These ARE extreme ends I think</t>
  </si>
  <si>
    <t>A note on thresholds in Hab component.  I am sure that the values are far too conservative because the fish live in the variances.</t>
  </si>
  <si>
    <t>D50 min</t>
  </si>
  <si>
    <t>D50 max</t>
  </si>
  <si>
    <t>widths min</t>
  </si>
  <si>
    <t>1 for all cases, but 2 for spawners</t>
  </si>
  <si>
    <t>widths max</t>
  </si>
  <si>
    <t>depths min</t>
  </si>
  <si>
    <t>depths max</t>
  </si>
  <si>
    <t xml:space="preserve">  (for the scale of our system, this max is never crossed)</t>
  </si>
  <si>
    <t>si_width is summer low flow width</t>
  </si>
  <si>
    <t>wb_wiidth is winter base flow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</si>
</sst>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0000000"/>
    <numFmt numFmtId="166" formatCode="0.0000"/>
    <numFmt numFmtId="167" formatCode="0.000"/>
  </numFmts>
  <fonts count="2" x14ac:knownFonts="1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2" borderId="0" xfId="0" applyFill="1"/>
    <xf numFmtId="167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H4" sqref="H4"/>
    </sheetView>
  </sheetViews>
  <sheetFormatPr baseColWidth="10" defaultColWidth="8.6640625" defaultRowHeight="13" x14ac:dyDescent="0.15"/>
  <cols>
    <col min="1" max="1" width="13" customWidth="1"/>
    <col min="2" max="2" width="16.5" style="5" customWidth="1"/>
    <col min="3" max="3" width="9.1640625" style="5" bestFit="1" customWidth="1"/>
    <col min="4" max="4" width="13.5" style="5" bestFit="1" customWidth="1"/>
  </cols>
  <sheetData>
    <row r="1" spans="1:10" x14ac:dyDescent="0.15">
      <c r="B1" s="1" t="s">
        <v>8</v>
      </c>
      <c r="C1" s="1" t="s">
        <v>6</v>
      </c>
      <c r="F1" t="s">
        <v>37</v>
      </c>
    </row>
    <row r="2" spans="1:10" x14ac:dyDescent="0.15">
      <c r="B2" s="5">
        <v>0.19</v>
      </c>
      <c r="C2" s="5">
        <v>1.4500000000000001E-2</v>
      </c>
      <c r="D2" s="5">
        <v>10000</v>
      </c>
      <c r="F2">
        <f t="shared" ref="F2:F7" si="0">0.0193*D2^0.39</f>
        <v>0.70074064570629602</v>
      </c>
      <c r="G2">
        <f t="shared" ref="G2:G7" si="1">0.024*D2^0.39</f>
        <v>0.87138733144824376</v>
      </c>
      <c r="H2">
        <f t="shared" ref="H2:H7" si="2">0.0145*D2^0.39</f>
        <v>0.52646317941664733</v>
      </c>
      <c r="I2">
        <f t="shared" ref="I2:I7" si="3">0.015*D2^0.42</f>
        <v>0.7179451384839578</v>
      </c>
    </row>
    <row r="3" spans="1:10" x14ac:dyDescent="0.15">
      <c r="B3" s="5">
        <v>0.59</v>
      </c>
      <c r="C3" s="5">
        <v>2.4E-2</v>
      </c>
      <c r="D3" s="5">
        <v>100000</v>
      </c>
      <c r="F3">
        <f t="shared" si="0"/>
        <v>1.7201143105981291</v>
      </c>
      <c r="G3">
        <f t="shared" si="1"/>
        <v>2.1390022515209894</v>
      </c>
      <c r="H3">
        <f t="shared" si="2"/>
        <v>1.2923138602939312</v>
      </c>
      <c r="I3">
        <f t="shared" si="3"/>
        <v>1.8883881176912498</v>
      </c>
    </row>
    <row r="4" spans="1:10" x14ac:dyDescent="0.15">
      <c r="A4" s="6" t="s">
        <v>39</v>
      </c>
      <c r="B4" s="7">
        <v>0.39</v>
      </c>
      <c r="C4" s="7">
        <v>1.89E-2</v>
      </c>
      <c r="D4" s="5">
        <v>1000000</v>
      </c>
      <c r="F4">
        <f t="shared" si="0"/>
        <v>4.2223799342226362</v>
      </c>
      <c r="G4">
        <f t="shared" si="1"/>
        <v>5.2506278974789256</v>
      </c>
      <c r="H4">
        <f t="shared" si="2"/>
        <v>3.1722543547268511</v>
      </c>
      <c r="I4">
        <f t="shared" si="3"/>
        <v>4.9669668222388657</v>
      </c>
    </row>
    <row r="5" spans="1:10" x14ac:dyDescent="0.15">
      <c r="D5" s="5">
        <v>10000000</v>
      </c>
      <c r="F5">
        <f t="shared" si="0"/>
        <v>10.364713669945884</v>
      </c>
      <c r="G5">
        <f t="shared" si="1"/>
        <v>12.888763112886073</v>
      </c>
      <c r="H5">
        <f t="shared" si="2"/>
        <v>7.7869610473686688</v>
      </c>
      <c r="I5">
        <f t="shared" si="3"/>
        <v>13.064453849341213</v>
      </c>
    </row>
    <row r="6" spans="1:10" x14ac:dyDescent="0.15">
      <c r="D6" s="5">
        <v>17000000</v>
      </c>
      <c r="F6">
        <f t="shared" si="0"/>
        <v>12.747716260233851</v>
      </c>
      <c r="G6">
        <f t="shared" si="1"/>
        <v>15.852082396145722</v>
      </c>
      <c r="H6">
        <f t="shared" si="2"/>
        <v>9.5772997810047062</v>
      </c>
      <c r="I6">
        <f t="shared" si="3"/>
        <v>16.326000521444513</v>
      </c>
    </row>
    <row r="7" spans="1:10" x14ac:dyDescent="0.15">
      <c r="D7" s="5">
        <v>100000000</v>
      </c>
      <c r="F7">
        <f t="shared" si="0"/>
        <v>25.442355054138694</v>
      </c>
      <c r="G7">
        <f t="shared" si="1"/>
        <v>31.638161725353815</v>
      </c>
      <c r="H7">
        <f t="shared" si="2"/>
        <v>19.11472270906793</v>
      </c>
      <c r="I7">
        <f t="shared" si="3"/>
        <v>34.363014791516619</v>
      </c>
    </row>
    <row r="8" spans="1:10" x14ac:dyDescent="0.15">
      <c r="J8" t="s">
        <v>38</v>
      </c>
    </row>
    <row r="14" spans="1:10" x14ac:dyDescent="0.15">
      <c r="B14" s="5" t="s">
        <v>37</v>
      </c>
      <c r="C14" s="5" t="s">
        <v>40</v>
      </c>
      <c r="F14" t="s">
        <v>37</v>
      </c>
      <c r="G14" s="5" t="s">
        <v>43</v>
      </c>
      <c r="H14" s="5" t="s">
        <v>42</v>
      </c>
      <c r="I14" s="5" t="s">
        <v>41</v>
      </c>
    </row>
    <row r="15" spans="1:10" x14ac:dyDescent="0.15">
      <c r="A15" s="8" t="s">
        <v>21</v>
      </c>
      <c r="B15" s="7">
        <v>9.2999999999999992E-3</v>
      </c>
      <c r="C15" s="5">
        <v>4.0000000000000001E-3</v>
      </c>
      <c r="D15" s="5">
        <v>10000</v>
      </c>
      <c r="F15">
        <f t="shared" ref="F15:F20" si="4">0.009*D15^0.27</f>
        <v>0.10820379911556718</v>
      </c>
      <c r="G15">
        <f t="shared" ref="G15:G20" si="5">0.004*D15^0.32</f>
        <v>7.6218428718529907E-2</v>
      </c>
      <c r="H15">
        <f t="shared" ref="H15:H20" si="6">0.003*D15^0.33</f>
        <v>6.2678883925621195E-2</v>
      </c>
      <c r="I15">
        <f t="shared" ref="I15:I20" si="7">0.003*D15^0.35</f>
        <v>7.5356592945287404E-2</v>
      </c>
    </row>
    <row r="16" spans="1:10" x14ac:dyDescent="0.15">
      <c r="A16" s="8" t="s">
        <v>23</v>
      </c>
      <c r="B16" s="7">
        <v>0.27</v>
      </c>
      <c r="C16" s="5">
        <v>0.32</v>
      </c>
      <c r="D16" s="5">
        <v>100000</v>
      </c>
      <c r="F16">
        <f t="shared" si="4"/>
        <v>0.20148490247115061</v>
      </c>
      <c r="G16">
        <f t="shared" si="5"/>
        <v>0.15924286822139894</v>
      </c>
      <c r="H16">
        <f t="shared" si="6"/>
        <v>0.13400507764528896</v>
      </c>
      <c r="I16">
        <f t="shared" si="7"/>
        <v>0.16870239755710476</v>
      </c>
    </row>
    <row r="17" spans="1:10" x14ac:dyDescent="0.15">
      <c r="D17" s="5">
        <v>1000000</v>
      </c>
      <c r="F17">
        <f t="shared" si="4"/>
        <v>0.3751824451233019</v>
      </c>
      <c r="G17">
        <f t="shared" si="5"/>
        <v>0.3327055084410685</v>
      </c>
      <c r="H17">
        <f t="shared" si="6"/>
        <v>0.28649777580643071</v>
      </c>
      <c r="I17">
        <f t="shared" si="7"/>
        <v>0.37767762353824996</v>
      </c>
    </row>
    <row r="18" spans="1:10" x14ac:dyDescent="0.15">
      <c r="C18" s="5">
        <v>3.0000000000000001E-3</v>
      </c>
      <c r="D18" s="5">
        <v>10000000</v>
      </c>
      <c r="F18">
        <f t="shared" si="4"/>
        <v>0.69862240496582295</v>
      </c>
      <c r="G18">
        <f t="shared" si="5"/>
        <v>0.69512033149975017</v>
      </c>
      <c r="H18">
        <f t="shared" si="6"/>
        <v>0.61252138340085893</v>
      </c>
      <c r="I18">
        <f t="shared" si="7"/>
        <v>0.84551487937933589</v>
      </c>
    </row>
    <row r="19" spans="1:10" x14ac:dyDescent="0.15">
      <c r="C19" s="5">
        <v>0.33</v>
      </c>
      <c r="D19" s="5">
        <v>17000000</v>
      </c>
      <c r="F19">
        <f t="shared" si="4"/>
        <v>0.80623884381192457</v>
      </c>
      <c r="G19">
        <f t="shared" si="5"/>
        <v>0.82376558875109041</v>
      </c>
      <c r="H19">
        <f t="shared" si="6"/>
        <v>0.72974209436964466</v>
      </c>
      <c r="I19">
        <f t="shared" si="7"/>
        <v>1.0180717280224294</v>
      </c>
    </row>
    <row r="20" spans="1:10" x14ac:dyDescent="0.15">
      <c r="D20" s="5">
        <v>100000000</v>
      </c>
      <c r="F20">
        <f t="shared" si="4"/>
        <v>1.3008957936713355</v>
      </c>
      <c r="G20">
        <f t="shared" si="5"/>
        <v>1.4523122190804061</v>
      </c>
      <c r="H20">
        <f t="shared" si="6"/>
        <v>1.3095474967204987</v>
      </c>
      <c r="I20">
        <f t="shared" si="7"/>
        <v>1.8928720334405797</v>
      </c>
    </row>
    <row r="21" spans="1:10" x14ac:dyDescent="0.15">
      <c r="C21" s="5">
        <v>3.0000000000000001E-3</v>
      </c>
    </row>
    <row r="22" spans="1:10" x14ac:dyDescent="0.15">
      <c r="C22" s="5">
        <v>0.35</v>
      </c>
    </row>
    <row r="23" spans="1:10" x14ac:dyDescent="0.15">
      <c r="F23" t="s">
        <v>44</v>
      </c>
      <c r="G23" t="s">
        <v>45</v>
      </c>
      <c r="H23" t="s">
        <v>46</v>
      </c>
      <c r="J23" t="s">
        <v>57</v>
      </c>
    </row>
    <row r="24" spans="1:10" x14ac:dyDescent="0.15">
      <c r="A24" s="1" t="s">
        <v>13</v>
      </c>
      <c r="B24" s="5">
        <v>0.4</v>
      </c>
      <c r="C24" s="5">
        <v>0.2</v>
      </c>
      <c r="D24" s="5">
        <v>0.6</v>
      </c>
      <c r="F24" s="5">
        <v>5</v>
      </c>
      <c r="G24" s="5">
        <v>2.5</v>
      </c>
      <c r="H24" s="5">
        <v>7.6</v>
      </c>
      <c r="J24" t="s">
        <v>58</v>
      </c>
    </row>
    <row r="25" spans="1:10" x14ac:dyDescent="0.15">
      <c r="A25" s="1" t="s">
        <v>15</v>
      </c>
      <c r="B25" s="5">
        <v>0</v>
      </c>
    </row>
    <row r="26" spans="1:10" x14ac:dyDescent="0.15">
      <c r="A26" s="1" t="s">
        <v>17</v>
      </c>
      <c r="B26" s="5">
        <v>0.5</v>
      </c>
      <c r="C26" s="5">
        <v>0.3</v>
      </c>
      <c r="D26" s="5">
        <v>0.7</v>
      </c>
      <c r="F26" s="5">
        <v>6.4</v>
      </c>
      <c r="G26" s="5">
        <v>3.8</v>
      </c>
      <c r="H26">
        <v>8.9</v>
      </c>
    </row>
    <row r="27" spans="1:10" x14ac:dyDescent="0.15">
      <c r="A27" s="1" t="s">
        <v>19</v>
      </c>
      <c r="B27" s="5">
        <v>0</v>
      </c>
    </row>
    <row r="28" spans="1:10" x14ac:dyDescent="0.15">
      <c r="I28" t="s">
        <v>47</v>
      </c>
    </row>
    <row r="29" spans="1:10" x14ac:dyDescent="0.15">
      <c r="A29" s="1" t="s">
        <v>25</v>
      </c>
      <c r="B29" s="5">
        <v>1</v>
      </c>
    </row>
    <row r="30" spans="1:10" x14ac:dyDescent="0.15">
      <c r="A30" s="1" t="s">
        <v>26</v>
      </c>
      <c r="B30" s="5">
        <v>0.1</v>
      </c>
      <c r="C30" s="5">
        <v>0.05</v>
      </c>
      <c r="D30" s="5">
        <v>0.2</v>
      </c>
      <c r="F30" s="5">
        <v>0.08</v>
      </c>
      <c r="G30" s="5">
        <v>0.04</v>
      </c>
      <c r="H30" s="5">
        <v>0.16</v>
      </c>
    </row>
    <row r="31" spans="1:10" x14ac:dyDescent="0.15">
      <c r="A31" s="1" t="s">
        <v>28</v>
      </c>
      <c r="B31" s="5">
        <v>0</v>
      </c>
    </row>
    <row r="32" spans="1:10" x14ac:dyDescent="0.15">
      <c r="A32" s="1" t="s">
        <v>30</v>
      </c>
      <c r="B32" s="5">
        <v>0.23</v>
      </c>
      <c r="C32" s="5">
        <v>0.12</v>
      </c>
      <c r="D32" s="5">
        <v>0.46</v>
      </c>
      <c r="F32" s="5">
        <v>0.18</v>
      </c>
      <c r="G32" s="5">
        <v>0.1</v>
      </c>
      <c r="H32" s="5">
        <v>0.37</v>
      </c>
    </row>
    <row r="33" spans="1:3" x14ac:dyDescent="0.15">
      <c r="A33" s="1" t="s">
        <v>32</v>
      </c>
      <c r="B33" s="5">
        <v>0</v>
      </c>
    </row>
    <row r="36" spans="1:3" x14ac:dyDescent="0.15">
      <c r="A36" s="1" t="s">
        <v>48</v>
      </c>
    </row>
    <row r="38" spans="1:3" x14ac:dyDescent="0.15">
      <c r="A38" t="s">
        <v>49</v>
      </c>
      <c r="B38" s="5">
        <v>5</v>
      </c>
    </row>
    <row r="39" spans="1:3" x14ac:dyDescent="0.15">
      <c r="A39" t="s">
        <v>50</v>
      </c>
      <c r="B39" s="5">
        <v>256</v>
      </c>
    </row>
    <row r="41" spans="1:3" x14ac:dyDescent="0.15">
      <c r="A41" t="s">
        <v>51</v>
      </c>
      <c r="B41" s="5" t="s">
        <v>52</v>
      </c>
    </row>
    <row r="42" spans="1:3" x14ac:dyDescent="0.15">
      <c r="A42" t="s">
        <v>53</v>
      </c>
      <c r="B42" s="5">
        <v>20</v>
      </c>
    </row>
    <row r="44" spans="1:3" x14ac:dyDescent="0.15">
      <c r="A44" t="s">
        <v>54</v>
      </c>
      <c r="B44" s="5">
        <v>0.05</v>
      </c>
    </row>
    <row r="45" spans="1:3" x14ac:dyDescent="0.15">
      <c r="A45" t="s">
        <v>55</v>
      </c>
      <c r="B45" s="5">
        <v>2</v>
      </c>
      <c r="C45" s="5" t="s">
        <v>56</v>
      </c>
    </row>
  </sheetData>
  <phoneticPr fontId="1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2" sqref="A2:A3"/>
    </sheetView>
  </sheetViews>
  <sheetFormatPr baseColWidth="10" defaultColWidth="11" defaultRowHeight="13" x14ac:dyDescent="0.15"/>
  <cols>
    <col min="1" max="1" width="14.6640625" style="1" customWidth="1"/>
    <col min="2" max="2" width="14" style="2" customWidth="1"/>
    <col min="3" max="3" width="94.5" style="1" customWidth="1"/>
    <col min="4" max="4" width="21.5" style="4" customWidth="1"/>
    <col min="5" max="5" width="19.6640625" style="4" customWidth="1"/>
    <col min="6" max="6" width="12.6640625" style="1" customWidth="1"/>
  </cols>
  <sheetData>
    <row r="1" spans="1:6" x14ac:dyDescent="0.15">
      <c r="A1" s="1" t="s">
        <v>0</v>
      </c>
      <c r="B1" s="2" t="s">
        <v>1</v>
      </c>
      <c r="C1" s="1" t="s">
        <v>2</v>
      </c>
      <c r="D1" s="4" t="s">
        <v>3</v>
      </c>
      <c r="E1" s="4" t="s">
        <v>4</v>
      </c>
      <c r="F1" s="1" t="s">
        <v>5</v>
      </c>
    </row>
    <row r="2" spans="1:6" x14ac:dyDescent="0.15">
      <c r="A2" s="1" t="s">
        <v>6</v>
      </c>
      <c r="B2" s="2">
        <v>1.89E-2</v>
      </c>
      <c r="C2" s="1" t="s">
        <v>7</v>
      </c>
      <c r="D2" s="4">
        <v>8.9999999999999993E-3</v>
      </c>
      <c r="E2" s="4">
        <v>3.7999999999999999E-2</v>
      </c>
      <c r="F2" s="1" t="s">
        <v>36</v>
      </c>
    </row>
    <row r="3" spans="1:6" x14ac:dyDescent="0.15">
      <c r="A3" s="1" t="s">
        <v>8</v>
      </c>
      <c r="B3" s="2">
        <v>0.39</v>
      </c>
      <c r="C3" s="1" t="s">
        <v>9</v>
      </c>
      <c r="D3" s="4">
        <v>0.19</v>
      </c>
      <c r="E3" s="4">
        <v>0.59</v>
      </c>
    </row>
    <row r="4" spans="1:6" x14ac:dyDescent="0.15">
      <c r="A4" s="1" t="s">
        <v>10</v>
      </c>
      <c r="B4" s="2">
        <v>1</v>
      </c>
      <c r="C4" s="1" t="s">
        <v>11</v>
      </c>
      <c r="D4" s="4">
        <v>-99999</v>
      </c>
      <c r="E4" s="4">
        <v>99999</v>
      </c>
      <c r="F4" s="1" t="s">
        <v>12</v>
      </c>
    </row>
    <row r="5" spans="1:6" x14ac:dyDescent="0.15">
      <c r="A5" s="1" t="s">
        <v>13</v>
      </c>
      <c r="B5" s="2">
        <v>0.4</v>
      </c>
      <c r="C5" s="1" t="s">
        <v>14</v>
      </c>
      <c r="D5" s="4">
        <v>0.2</v>
      </c>
      <c r="E5" s="4">
        <v>0.6</v>
      </c>
    </row>
    <row r="6" spans="1:6" x14ac:dyDescent="0.15">
      <c r="A6" s="1" t="s">
        <v>15</v>
      </c>
      <c r="B6" s="2">
        <v>0</v>
      </c>
      <c r="C6" s="1" t="s">
        <v>16</v>
      </c>
      <c r="D6" s="4">
        <v>-99999</v>
      </c>
      <c r="E6" s="4">
        <v>99999</v>
      </c>
    </row>
    <row r="7" spans="1:6" x14ac:dyDescent="0.15">
      <c r="A7" s="1" t="s">
        <v>17</v>
      </c>
      <c r="B7" s="2">
        <v>0.5</v>
      </c>
      <c r="C7" s="1" t="s">
        <v>18</v>
      </c>
      <c r="D7" s="4">
        <v>0.3</v>
      </c>
      <c r="E7" s="4">
        <v>0.7</v>
      </c>
    </row>
    <row r="8" spans="1:6" x14ac:dyDescent="0.15">
      <c r="A8" s="1" t="s">
        <v>19</v>
      </c>
      <c r="B8" s="2">
        <v>0</v>
      </c>
      <c r="C8" s="1" t="s">
        <v>20</v>
      </c>
      <c r="D8" s="4">
        <v>-99999</v>
      </c>
      <c r="E8" s="4">
        <v>99999</v>
      </c>
    </row>
    <row r="9" spans="1:6" x14ac:dyDescent="0.15">
      <c r="A9" s="1" t="s">
        <v>21</v>
      </c>
      <c r="B9" s="2">
        <v>9.2999999999999992E-3</v>
      </c>
      <c r="C9" s="1" t="s">
        <v>22</v>
      </c>
      <c r="D9" s="4">
        <v>4.7000000000000002E-3</v>
      </c>
      <c r="E9" s="4">
        <v>1.8599999999999998E-2</v>
      </c>
    </row>
    <row r="10" spans="1:6" x14ac:dyDescent="0.15">
      <c r="A10" s="1" t="s">
        <v>23</v>
      </c>
      <c r="B10" s="2">
        <v>0.26700000000000002</v>
      </c>
      <c r="C10" s="1" t="s">
        <v>24</v>
      </c>
      <c r="D10" s="4">
        <v>0</v>
      </c>
      <c r="E10" s="4">
        <v>1</v>
      </c>
    </row>
    <row r="11" spans="1:6" x14ac:dyDescent="0.15">
      <c r="A11" s="1" t="s">
        <v>25</v>
      </c>
      <c r="B11" s="2">
        <v>1</v>
      </c>
      <c r="C11" s="1" t="s">
        <v>11</v>
      </c>
      <c r="D11" s="4">
        <v>-99999</v>
      </c>
      <c r="E11" s="4">
        <v>99999</v>
      </c>
      <c r="F11" s="1" t="s">
        <v>12</v>
      </c>
    </row>
    <row r="12" spans="1:6" x14ac:dyDescent="0.15">
      <c r="A12" s="1" t="s">
        <v>26</v>
      </c>
      <c r="B12" s="2">
        <v>0.1</v>
      </c>
      <c r="C12" s="1" t="s">
        <v>27</v>
      </c>
      <c r="D12" s="4">
        <v>0</v>
      </c>
      <c r="E12" s="4">
        <v>1</v>
      </c>
    </row>
    <row r="13" spans="1:6" x14ac:dyDescent="0.15">
      <c r="A13" s="1" t="s">
        <v>28</v>
      </c>
      <c r="B13" s="2">
        <v>0</v>
      </c>
      <c r="C13" s="1" t="s">
        <v>29</v>
      </c>
      <c r="D13" s="4">
        <v>-99999</v>
      </c>
      <c r="E13" s="4">
        <v>99999</v>
      </c>
    </row>
    <row r="14" spans="1:6" x14ac:dyDescent="0.15">
      <c r="A14" s="1" t="s">
        <v>30</v>
      </c>
      <c r="B14" s="2">
        <v>0.23</v>
      </c>
      <c r="C14" s="1" t="s">
        <v>31</v>
      </c>
      <c r="D14" s="4">
        <v>0</v>
      </c>
      <c r="E14" s="4">
        <v>1</v>
      </c>
    </row>
    <row r="15" spans="1:6" x14ac:dyDescent="0.15">
      <c r="A15" s="1" t="s">
        <v>32</v>
      </c>
      <c r="B15" s="2">
        <v>0</v>
      </c>
      <c r="C15" s="1" t="s">
        <v>33</v>
      </c>
      <c r="D15" s="4">
        <v>-99999</v>
      </c>
      <c r="E15" s="4">
        <v>99999</v>
      </c>
    </row>
    <row r="16" spans="1:6" x14ac:dyDescent="0.15">
      <c r="A16" s="1" t="s">
        <v>34</v>
      </c>
      <c r="B16" s="2">
        <v>12894.906510000001</v>
      </c>
      <c r="C16" s="1" t="s">
        <v>35</v>
      </c>
      <c r="D16" s="4">
        <v>-99999</v>
      </c>
      <c r="E16" s="4">
        <v>99999</v>
      </c>
      <c r="F16" s="1" t="s">
        <v>12</v>
      </c>
    </row>
    <row r="23" spans="2:3" x14ac:dyDescent="0.15">
      <c r="B23" s="3"/>
      <c r="C23" s="3"/>
    </row>
    <row r="24" spans="2:3" x14ac:dyDescent="0.15">
      <c r="B24" s="3"/>
      <c r="C24" s="3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Collin eel hydraulic geometry.d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Bode</dc:creator>
  <cp:lastModifiedBy>Microsoft Office User</cp:lastModifiedBy>
  <dcterms:created xsi:type="dcterms:W3CDTF">2007-06-27T15:13:58Z</dcterms:created>
  <dcterms:modified xsi:type="dcterms:W3CDTF">2017-03-31T17:13:39Z</dcterms:modified>
</cp:coreProperties>
</file>