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than\Documents\School\MGTE 1A\MSCI 100\Submissions\"/>
    </mc:Choice>
  </mc:AlternateContent>
  <xr:revisionPtr revIDLastSave="0" documentId="13_ncr:1_{D3657543-2966-410D-BF1B-369BF85F2581}" xr6:coauthVersionLast="47" xr6:coauthVersionMax="47" xr10:uidLastSave="{00000000-0000-0000-0000-000000000000}"/>
  <bookViews>
    <workbookView xWindow="-110" yWindow="-110" windowWidth="19420" windowHeight="10300" activeTab="2" xr2:uid="{BBB20DD2-18AC-4705-9869-2B9AB350120C}"/>
  </bookViews>
  <sheets>
    <sheet name="DataTable" sheetId="1" r:id="rId1"/>
    <sheet name="PivotTables" sheetId="4" r:id="rId2"/>
    <sheet name="Portfolio" sheetId="5" r:id="rId3"/>
    <sheet name="Give Me Financial Advice" sheetId="6" r:id="rId4"/>
  </sheets>
  <functionGroups builtInGroupCount="19"/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5" l="1" a="1"/>
  <c r="J4" i="5" l="1"/>
  <c r="K4" i="5"/>
  <c r="G1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9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</futureMetadata>
  <cellMetadata count="1">
    <bk>
      <rc t="1" v="0"/>
    </bk>
  </cellMetadata>
  <valueMetadata count="96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</valueMetadata>
</metadata>
</file>

<file path=xl/sharedStrings.xml><?xml version="1.0" encoding="utf-8"?>
<sst xmlns="http://schemas.openxmlformats.org/spreadsheetml/2006/main" count="70" uniqueCount="25">
  <si>
    <t>Item</t>
  </si>
  <si>
    <t>Category</t>
  </si>
  <si>
    <t>Price</t>
  </si>
  <si>
    <t>Description</t>
  </si>
  <si>
    <t>Grand Total</t>
  </si>
  <si>
    <t>Date</t>
  </si>
  <si>
    <t>Months (Date)</t>
  </si>
  <si>
    <t>Sum of Price</t>
  </si>
  <si>
    <t>Years (Date)</t>
  </si>
  <si>
    <t>Stock</t>
  </si>
  <si>
    <t>Slope</t>
  </si>
  <si>
    <t>Shares</t>
  </si>
  <si>
    <t>Current Total Share Value</t>
  </si>
  <si>
    <t>AAPL</t>
  </si>
  <si>
    <t>TSLA</t>
  </si>
  <si>
    <t>AMZN</t>
  </si>
  <si>
    <t>Income</t>
  </si>
  <si>
    <t>Paycheck</t>
  </si>
  <si>
    <t>Expenses</t>
  </si>
  <si>
    <t>Savings</t>
  </si>
  <si>
    <t>Dec</t>
  </si>
  <si>
    <t>New Laptop</t>
  </si>
  <si>
    <t>2023</t>
  </si>
  <si>
    <t>Spotify</t>
  </si>
  <si>
    <t>Forcasted Growth/Loss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</si>
</sst>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$&quot;* #,##0.00_-;\-&quot;$&quot;* #,##0.00_-;_-&quot;$&quot;* &quot;-&quot;??_-;_-@_-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14" fontId="0" fillId="0" borderId="0" xfId="0" applyNumberFormat="1"/>
    <xf numFmtId="14" fontId="0" fillId="2" borderId="0" xfId="0" applyNumberFormat="1" applyFill="1"/>
    <xf numFmtId="0" fontId="0" fillId="0" borderId="0" xfId="0" pivotButton="1"/>
    <xf numFmtId="0" fontId="0" fillId="3" borderId="0" xfId="0" applyFill="1"/>
    <xf numFmtId="0" fontId="3" fillId="0" borderId="0" xfId="0" applyFont="1"/>
    <xf numFmtId="164" fontId="0" fillId="0" borderId="0" xfId="1" applyNumberFormat="1" applyFont="1"/>
    <xf numFmtId="0" fontId="4" fillId="0" borderId="0" xfId="0" pivotButton="1" applyFont="1"/>
    <xf numFmtId="0" fontId="0" fillId="0" borderId="0" xfId="0" applyAlignment="1">
      <alignment horizontal="left"/>
    </xf>
    <xf numFmtId="0" fontId="5" fillId="3" borderId="0" xfId="0" applyFont="1" applyFill="1"/>
    <xf numFmtId="14" fontId="4" fillId="3" borderId="0" xfId="0" applyNumberFormat="1" applyFont="1" applyFill="1"/>
    <xf numFmtId="0" fontId="5" fillId="0" borderId="0" xfId="0" applyFont="1"/>
  </cellXfs>
  <cellStyles count="2">
    <cellStyle name="Currency" xfId="1" builtinId="4"/>
    <cellStyle name="Normal" xfId="0" builtinId="0"/>
  </cellStyles>
  <dxfs count="1">
    <dxf>
      <font>
        <color rgb="FF000000"/>
      </font>
    </dxf>
  </dxfs>
  <tableStyles count="2" defaultTableStyle="TableStyleMedium2" defaultPivotStyle="PivotStyleLight16">
    <tableStyle name="PivotTable Style 1" table="0" count="0" xr9:uid="{9891D205-5EE3-4DFC-A3ED-3B65BC99AC90}"/>
    <tableStyle name="Table Style 1" pivot="0" count="0" xr9:uid="{761409A6-6BB6-4637-8AC7-CAD242EF848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Array" Target="richData/rdarray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SupportingPropertyBag" Target="richData/rdsupportingpropertybag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7/06/relationships/rdRichValue" Target="richData/rdrichvalue.xml"/><Relationship Id="rId5" Type="http://schemas.openxmlformats.org/officeDocument/2006/relationships/pivotCacheDefinition" Target="pivotCache/pivotCacheDefinition1.xml"/><Relationship Id="rId15" Type="http://schemas.microsoft.com/office/2017/06/relationships/rdSupportingPropertyBagStructure" Target="richData/rdsupportingpropertybagstructure.xml"/><Relationship Id="rId10" Type="http://schemas.openxmlformats.org/officeDocument/2006/relationships/sheetMetadata" Target="metadata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ichStyles" Target="richData/rich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Monthly Income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Income</c:v>
          </c:tx>
          <c:invertIfNegative val="0"/>
          <c:val>
            <c:numRef>
              <c:f>PivotTables!$K$1</c:f>
              <c:numCache>
                <c:formatCode>General</c:formatCode>
                <c:ptCount val="1"/>
                <c:pt idx="0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60-49B9-B588-C78363FB0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9542559"/>
        <c:axId val="611151567"/>
      </c:barChart>
      <c:catAx>
        <c:axId val="3895425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1151567"/>
        <c:crosses val="autoZero"/>
        <c:auto val="1"/>
        <c:lblAlgn val="ctr"/>
        <c:lblOffset val="100"/>
        <c:noMultiLvlLbl val="0"/>
      </c:catAx>
      <c:valAx>
        <c:axId val="61115156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895425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Monthly Expenses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Expenses</c:v>
          </c:tx>
          <c:spPr>
            <a:solidFill>
              <a:srgbClr val="FF8700"/>
            </a:solidFill>
          </c:spPr>
          <c:invertIfNegative val="0"/>
          <c:val>
            <c:numRef>
              <c:f>PivotTables!$L$1</c:f>
              <c:numCache>
                <c:formatCode>General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F5-49D2-9AFC-BE3EECA7E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7908255"/>
        <c:axId val="611158511"/>
      </c:barChart>
      <c:catAx>
        <c:axId val="32790825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1158511"/>
        <c:crosses val="autoZero"/>
        <c:auto val="1"/>
        <c:lblAlgn val="ctr"/>
        <c:lblOffset val="100"/>
        <c:noMultiLvlLbl val="0"/>
      </c:catAx>
      <c:valAx>
        <c:axId val="611158511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279082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Monthly Savings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Savings</c:v>
          </c:tx>
          <c:spPr>
            <a:solidFill>
              <a:srgbClr val="AFAFAF"/>
            </a:solidFill>
          </c:spPr>
          <c:invertIfNegative val="0"/>
          <c:val>
            <c:numRef>
              <c:f>PivotTables!$M$1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D2-4CDF-891E-EADC9008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7905855"/>
        <c:axId val="611156527"/>
      </c:barChart>
      <c:catAx>
        <c:axId val="32790585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1156527"/>
        <c:crosses val="autoZero"/>
        <c:auto val="1"/>
        <c:lblAlgn val="ctr"/>
        <c:lblOffset val="100"/>
        <c:noMultiLvlLbl val="0"/>
      </c:catAx>
      <c:valAx>
        <c:axId val="6111565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279058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Monthly Summary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Income</c:v>
          </c:tx>
          <c:dLbls>
            <c:numFmt formatCode="&quot;$&quot;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3"/>
              <c:pt idx="0">
                <c:v>6000</c:v>
              </c:pt>
              <c:pt idx="1">
                <c:v>1500</c:v>
              </c:pt>
              <c:pt idx="2">
                <c:v>500</c:v>
              </c:pt>
            </c:numLit>
          </c:val>
          <c:extLst>
            <c:ext xmlns:c16="http://schemas.microsoft.com/office/drawing/2014/chart" uri="{C3380CC4-5D6E-409C-BE32-E72D297353CC}">
              <c16:uniqueId val="{00000001-0A52-460F-8963-9B715B0B3C27}"/>
            </c:ext>
          </c:extLst>
        </c:ser>
        <c:ser>
          <c:idx val="1"/>
          <c:order val="1"/>
          <c:tx>
            <c:v>Expenses</c:v>
          </c:tx>
          <c:dLbls>
            <c:numFmt formatCode="&quot;$&quot;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3"/>
              <c:pt idx="0">
                <c:v>6000</c:v>
              </c:pt>
              <c:pt idx="1">
                <c:v>1500</c:v>
              </c:pt>
              <c:pt idx="2">
                <c:v>500</c:v>
              </c:pt>
            </c:numLit>
          </c:val>
          <c:extLst>
            <c:ext xmlns:c16="http://schemas.microsoft.com/office/drawing/2014/chart" uri="{C3380CC4-5D6E-409C-BE32-E72D297353CC}">
              <c16:uniqueId val="{00000002-0A52-460F-8963-9B715B0B3C27}"/>
            </c:ext>
          </c:extLst>
        </c:ser>
        <c:ser>
          <c:idx val="2"/>
          <c:order val="2"/>
          <c:tx>
            <c:v>Savings</c:v>
          </c:tx>
          <c:dLbls>
            <c:numFmt formatCode="&quot;$&quot;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3"/>
              <c:pt idx="0">
                <c:v>6000</c:v>
              </c:pt>
              <c:pt idx="1">
                <c:v>1500</c:v>
              </c:pt>
              <c:pt idx="2">
                <c:v>500</c:v>
              </c:pt>
            </c:numLit>
          </c:val>
          <c:extLst>
            <c:ext xmlns:c16="http://schemas.microsoft.com/office/drawing/2014/chart" uri="{C3380CC4-5D6E-409C-BE32-E72D297353CC}">
              <c16:uniqueId val="{00000003-0A52-460F-8963-9B715B0B3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759239</xdr:colOff>
      <xdr:row>0</xdr:row>
      <xdr:rowOff>0</xdr:rowOff>
    </xdr:from>
    <xdr:to>
      <xdr:col>9</xdr:col>
      <xdr:colOff>6902</xdr:colOff>
      <xdr:row>24</xdr:row>
      <xdr:rowOff>134729</xdr:rowOff>
    </xdr:to>
    <xdr:pic>
      <xdr:nvPicPr>
        <xdr:cNvPr id="3" name="Picture 2" descr="Blurry nature background - PSDgraphic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0363" r="-6395"/>
        <a:stretch/>
      </xdr:blipFill>
      <xdr:spPr bwMode="auto">
        <a:xfrm>
          <a:off x="3285435" y="0"/>
          <a:ext cx="2450271" cy="4607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1</xdr:row>
          <xdr:rowOff>171450</xdr:rowOff>
        </xdr:from>
        <xdr:to>
          <xdr:col>7</xdr:col>
          <xdr:colOff>184150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133350</xdr:rowOff>
        </xdr:from>
        <xdr:to>
          <xdr:col>7</xdr:col>
          <xdr:colOff>190500</xdr:colOff>
          <xdr:row>5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0</xdr:row>
          <xdr:rowOff>114300</xdr:rowOff>
        </xdr:from>
        <xdr:to>
          <xdr:col>2</xdr:col>
          <xdr:colOff>635000</xdr:colOff>
          <xdr:row>3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114300</xdr:rowOff>
        </xdr:from>
        <xdr:to>
          <xdr:col>2</xdr:col>
          <xdr:colOff>704850</xdr:colOff>
          <xdr:row>6</xdr:row>
          <xdr:rowOff>165100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44450</xdr:colOff>
          <xdr:row>7</xdr:row>
          <xdr:rowOff>88900</xdr:rowOff>
        </xdr:from>
        <xdr:to>
          <xdr:col>2</xdr:col>
          <xdr:colOff>660400</xdr:colOff>
          <xdr:row>10</xdr:row>
          <xdr:rowOff>127000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444500</xdr:colOff>
      <xdr:row>0</xdr:row>
      <xdr:rowOff>0</xdr:rowOff>
    </xdr:from>
    <xdr:to>
      <xdr:col>17</xdr:col>
      <xdr:colOff>330200</xdr:colOff>
      <xdr:row>15</xdr:row>
      <xdr:rowOff>95250</xdr:rowOff>
    </xdr:to>
    <xdr:graphicFrame macro="">
      <xdr:nvGraphicFramePr>
        <xdr:cNvPr id="35" name="Monthly Income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444500</xdr:colOff>
      <xdr:row>17</xdr:row>
      <xdr:rowOff>44450</xdr:rowOff>
    </xdr:from>
    <xdr:to>
      <xdr:col>17</xdr:col>
      <xdr:colOff>330200</xdr:colOff>
      <xdr:row>32</xdr:row>
      <xdr:rowOff>139700</xdr:rowOff>
    </xdr:to>
    <xdr:graphicFrame macro="">
      <xdr:nvGraphicFramePr>
        <xdr:cNvPr id="36" name="Monthly Expenses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444500</xdr:colOff>
      <xdr:row>34</xdr:row>
      <xdr:rowOff>88900</xdr:rowOff>
    </xdr:from>
    <xdr:to>
      <xdr:col>17</xdr:col>
      <xdr:colOff>330200</xdr:colOff>
      <xdr:row>50</xdr:row>
      <xdr:rowOff>0</xdr:rowOff>
    </xdr:to>
    <xdr:graphicFrame macro="">
      <xdr:nvGraphicFramePr>
        <xdr:cNvPr id="37" name="Monthly Savings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361950</xdr:colOff>
      <xdr:row>12</xdr:row>
      <xdr:rowOff>12700</xdr:rowOff>
    </xdr:from>
    <xdr:to>
      <xdr:col>7</xdr:col>
      <xdr:colOff>247650</xdr:colOff>
      <xdr:row>27</xdr:row>
      <xdr:rowOff>107950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234950</xdr:colOff>
          <xdr:row>0</xdr:row>
          <xdr:rowOff>127000</xdr:rowOff>
        </xdr:from>
        <xdr:to>
          <xdr:col>3</xdr:col>
          <xdr:colOff>977900</xdr:colOff>
          <xdr:row>2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234950</xdr:colOff>
          <xdr:row>3</xdr:row>
          <xdr:rowOff>25400</xdr:rowOff>
        </xdr:from>
        <xdr:to>
          <xdr:col>3</xdr:col>
          <xdr:colOff>996950</xdr:colOff>
          <xdr:row>4</xdr:row>
          <xdr:rowOff>177800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311150</xdr:colOff>
          <xdr:row>5</xdr:row>
          <xdr:rowOff>82550</xdr:rowOff>
        </xdr:from>
        <xdr:to>
          <xdr:col>3</xdr:col>
          <xdr:colOff>844550</xdr:colOff>
          <xdr:row>6</xdr:row>
          <xdr:rowOff>120650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25400</xdr:rowOff>
        </xdr:from>
        <xdr:to>
          <xdr:col>6</xdr:col>
          <xdr:colOff>552450</xdr:colOff>
          <xdr:row>7</xdr:row>
          <xdr:rowOff>88900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Give me financial advice!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han" refreshedDate="45263.500888078706" createdVersion="8" refreshedVersion="8" minRefreshableVersion="3" recordCount="15" xr:uid="{596BD5A1-3EB3-44C8-B922-5C4DC0206EF9}">
  <cacheSource type="worksheet">
    <worksheetSource ref="A1:E1048576" sheet="DataTable"/>
  </cacheSource>
  <cacheFields count="8">
    <cacheField name="Date" numFmtId="14">
      <sharedItems containsNonDate="0" containsDate="1" containsString="0" containsBlank="1" minDate="2001-01-01T00:00:00" maxDate="2026-01-02T00:00:00" count="126">
        <d v="2023-12-01T00:00:00"/>
        <d v="2023-12-15T00:00:00"/>
        <d v="2023-12-29T00:00:00"/>
        <d v="2024-01-12T00:00:00"/>
        <d v="2024-01-01T00:00:00"/>
        <d v="2024-02-01T00:00:00"/>
        <d v="2024-03-01T00:00:00"/>
        <m/>
        <d v="2023-12-08T00:00:00" u="1"/>
        <d v="2023-12-22T00:00:00" u="1"/>
        <d v="2024-12-31T00:00:00" u="1"/>
        <d v="2025-01-31T00:00:00" u="1"/>
        <d v="2025-02-28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4-04-01T00:00:00" u="1"/>
        <d v="2024-05-01T00:00:00" u="1"/>
        <d v="2024-06-01T00:00:00" u="1"/>
        <d v="2023-12-25T00:00:00" u="1"/>
        <d v="2024-10-01T00:00:00" u="1"/>
        <d v="2025-03-01T00:00:00" u="1"/>
        <d v="2025-08-01T00:00:00" u="1"/>
        <d v="2026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3-01-01T00:00:00" u="1"/>
        <d v="2023-02-12T00:00:00" u="1"/>
        <d v="2023-02-01T00:00:00" u="1"/>
        <d v="2024-06-24T00:00:00" u="1"/>
        <d v="2024-09-16T00:00:00" u="1"/>
        <d v="2024-12-09T00:00:00" u="1"/>
        <d v="2024-04-13T00:00:00" u="1"/>
        <d v="2024-04-25T00:00:00" u="1"/>
        <d v="2024-05-07T00:00:00" u="1"/>
        <d v="2024-05-03T00:00:00" u="1"/>
        <d v="2024-05-04T00:00:00" u="1"/>
        <d v="2024-05-05T00:00:00" u="1"/>
        <d v="2024-05-02T00:00:00" u="1"/>
        <d v="2001-01-01T00:00:00" u="1"/>
        <d v="2024-08-01T00:00:00" u="1"/>
        <d v="2023-04-01T00:00:00" u="1"/>
        <d v="2023-04-13T00:00:00" u="1"/>
        <d v="2023-04-25T00:00:00" u="1"/>
        <d v="2023-05-07T00:00:00" u="1"/>
        <d v="2023-05-19T00:00:00" u="1"/>
        <d v="2023-05-31T00:00:00" u="1"/>
        <d v="2023-06-12T00:00:00" u="1"/>
        <d v="2023-06-24T00:00:00" u="1"/>
        <d v="2023-07-06T00:00:00" u="1"/>
        <d v="2023-07-18T00:00:00" u="1"/>
        <d v="2023-07-30T00:00:00" u="1"/>
        <d v="2023-08-11T00:00:00" u="1"/>
        <d v="2023-08-23T00:00:00" u="1"/>
        <d v="2023-11-29T00:00:00" u="1"/>
        <d v="2024-04-03T00:00:00" u="1"/>
        <d v="2024-05-15T00:00:00" u="1"/>
        <d v="2024-06-26T00:00:00" u="1"/>
        <d v="2024-05-29T00:00:00" u="1"/>
        <d v="2024-08-29T00:00:00" u="1"/>
        <d v="2024-11-29T00:00:00" u="1"/>
        <d v="2023-11-14T00:00:00" u="1"/>
      </sharedItems>
      <fieldGroup par="7"/>
    </cacheField>
    <cacheField name="Item" numFmtId="0">
      <sharedItems containsBlank="1" containsMixedTypes="1" containsNumber="1" containsInteger="1" minValue="1" maxValue="123" count="8">
        <s v="Paycheck"/>
        <s v="New Laptop"/>
        <s v="Savings"/>
        <s v="Spotify"/>
        <m/>
        <n v="12" u="1"/>
        <n v="1" u="1"/>
        <n v="123" u="1"/>
      </sharedItems>
    </cacheField>
    <cacheField name="Category" numFmtId="0">
      <sharedItems containsBlank="1" count="4">
        <s v="Income"/>
        <s v="Expenses"/>
        <s v="Savings"/>
        <m/>
      </sharedItems>
    </cacheField>
    <cacheField name="Price" numFmtId="0">
      <sharedItems containsString="0" containsBlank="1" containsNumber="1" containsInteger="1" minValue="6" maxValue="2000"/>
    </cacheField>
    <cacheField name="Description" numFmtId="0">
      <sharedItems containsNonDate="0" containsString="0" containsBlank="1"/>
    </cacheField>
    <cacheField name="Months (Date)" numFmtId="0" databaseField="0">
      <fieldGroup base="0">
        <rangePr groupBy="months" startDate="2023-12-01T00:00:00" endDate="2024-03-02T00:00:00"/>
        <groupItems count="14">
          <s v="&lt;2023-12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4-03-02"/>
        </groupItems>
      </fieldGroup>
    </cacheField>
    <cacheField name="Quarters (Date)" numFmtId="0" databaseField="0">
      <fieldGroup base="0">
        <rangePr groupBy="quarters" startDate="2023-12-01T00:00:00" endDate="2024-03-02T00:00:00"/>
        <groupItems count="6">
          <s v="&lt;2023-12-01"/>
          <s v="Qtr1"/>
          <s v="Qtr2"/>
          <s v="Qtr3"/>
          <s v="Qtr4"/>
          <s v="&gt;2024-03-02"/>
        </groupItems>
      </fieldGroup>
    </cacheField>
    <cacheField name="Years (Date)" numFmtId="0" databaseField="0">
      <fieldGroup base="0">
        <rangePr groupBy="years" startDate="2023-12-01T00:00:00" endDate="2024-03-02T00:00:00"/>
        <groupItems count="4">
          <s v="&lt;2023-12-01"/>
          <s v="2023"/>
          <s v="2024"/>
          <s v="&gt;2024-03-02"/>
        </groupItems>
      </fieldGroup>
    </cacheField>
  </cacheFields>
  <extLst>
    <ext xmlns:x14="http://schemas.microsoft.com/office/spreadsheetml/2009/9/main" uri="{725AE2AE-9491-48be-B2B4-4EB974FC3084}">
      <x14:pivotCacheDefinition pivotCacheId="102717846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han" refreshedDate="45263.500888541668" createdVersion="8" refreshedVersion="8" minRefreshableVersion="3" recordCount="15" xr:uid="{D09BF0A9-7B16-428E-97CA-822B7D803379}">
  <cacheSource type="worksheet">
    <worksheetSource ref="A1:D1048576" sheet="DataTable"/>
  </cacheSource>
  <cacheFields count="7">
    <cacheField name="Date" numFmtId="14">
      <sharedItems containsNonDate="0" containsDate="1" containsString="0" containsBlank="1" minDate="2023-01-01T00:00:00" maxDate="2026-01-02T00:00:00" count="92">
        <d v="2023-12-01T00:00:00"/>
        <d v="2023-12-15T00:00:00"/>
        <d v="2023-12-29T00:00:00"/>
        <d v="2024-01-12T00:00:00"/>
        <d v="2024-01-01T00:00:00"/>
        <d v="2024-02-01T00:00:00"/>
        <d v="2024-03-01T00:00:00"/>
        <m/>
        <d v="2023-12-08T00:00:00" u="1"/>
        <d v="2023-12-22T00:00:00" u="1"/>
        <d v="2024-12-31T00:00:00" u="1"/>
        <d v="2025-01-31T00:00:00" u="1"/>
        <d v="2025-02-28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4-04-01T00:00:00" u="1"/>
        <d v="2024-05-01T00:00:00" u="1"/>
        <d v="2024-06-01T00:00:00" u="1"/>
        <d v="2023-12-25T00:00:00" u="1"/>
        <d v="2024-10-01T00:00:00" u="1"/>
        <d v="2025-03-01T00:00:00" u="1"/>
        <d v="2025-08-01T00:00:00" u="1"/>
        <d v="2026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3-01-01T00:00:00" u="1"/>
        <d v="2023-02-12T00:00:00" u="1"/>
      </sharedItems>
      <fieldGroup par="6"/>
    </cacheField>
    <cacheField name="Item" numFmtId="0">
      <sharedItems containsBlank="1" containsMixedTypes="1" containsNumber="1" containsInteger="1" minValue="12" maxValue="12" count="6">
        <s v="Paycheck"/>
        <s v="New Laptop"/>
        <s v="Savings"/>
        <s v="Spotify"/>
        <m/>
        <n v="12" u="1"/>
      </sharedItems>
    </cacheField>
    <cacheField name="Category" numFmtId="0">
      <sharedItems containsBlank="1" count="4">
        <s v="Income"/>
        <s v="Expenses"/>
        <s v="Savings"/>
        <m/>
      </sharedItems>
    </cacheField>
    <cacheField name="Price" numFmtId="0">
      <sharedItems containsString="0" containsBlank="1" containsNumber="1" containsInteger="1" minValue="6" maxValue="2000"/>
    </cacheField>
    <cacheField name="Months (Date)" numFmtId="0" databaseField="0">
      <fieldGroup base="0">
        <rangePr groupBy="months" startDate="2023-12-01T00:00:00" endDate="2024-03-02T00:00:00"/>
        <groupItems count="14">
          <s v="&lt;2023-12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4-03-02"/>
        </groupItems>
      </fieldGroup>
    </cacheField>
    <cacheField name="Quarters (Date)" numFmtId="0" databaseField="0">
      <fieldGroup base="0">
        <rangePr groupBy="quarters" startDate="2023-12-01T00:00:00" endDate="2024-03-02T00:00:00"/>
        <groupItems count="6">
          <s v="&lt;2023-12-01"/>
          <s v="Qtr1"/>
          <s v="Qtr2"/>
          <s v="Qtr3"/>
          <s v="Qtr4"/>
          <s v="&gt;2024-03-02"/>
        </groupItems>
      </fieldGroup>
    </cacheField>
    <cacheField name="Years (Date)" numFmtId="0" databaseField="0">
      <fieldGroup base="0">
        <rangePr groupBy="years" startDate="2023-12-01T00:00:00" endDate="2024-03-02T00:00:00"/>
        <groupItems count="4">
          <s v="&lt;2023-12-01"/>
          <s v="2023"/>
          <s v="2024"/>
          <s v="&gt;2024-03-0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x v="0"/>
    <n v="2000"/>
    <m/>
  </r>
  <r>
    <x v="1"/>
    <x v="0"/>
    <x v="0"/>
    <n v="2000"/>
    <m/>
  </r>
  <r>
    <x v="2"/>
    <x v="0"/>
    <x v="0"/>
    <n v="2000"/>
    <m/>
  </r>
  <r>
    <x v="3"/>
    <x v="0"/>
    <x v="0"/>
    <n v="2000"/>
    <m/>
  </r>
  <r>
    <x v="1"/>
    <x v="1"/>
    <x v="1"/>
    <n v="1500"/>
    <m/>
  </r>
  <r>
    <x v="0"/>
    <x v="2"/>
    <x v="2"/>
    <n v="500"/>
    <m/>
  </r>
  <r>
    <x v="4"/>
    <x v="2"/>
    <x v="2"/>
    <n v="500"/>
    <m/>
  </r>
  <r>
    <x v="5"/>
    <x v="2"/>
    <x v="2"/>
    <n v="500"/>
    <m/>
  </r>
  <r>
    <x v="6"/>
    <x v="2"/>
    <x v="2"/>
    <n v="500"/>
    <m/>
  </r>
  <r>
    <x v="0"/>
    <x v="3"/>
    <x v="1"/>
    <n v="6"/>
    <m/>
  </r>
  <r>
    <x v="4"/>
    <x v="3"/>
    <x v="1"/>
    <n v="6"/>
    <m/>
  </r>
  <r>
    <x v="5"/>
    <x v="3"/>
    <x v="1"/>
    <n v="6"/>
    <m/>
  </r>
  <r>
    <x v="6"/>
    <x v="3"/>
    <x v="1"/>
    <n v="6"/>
    <m/>
  </r>
  <r>
    <x v="7"/>
    <x v="4"/>
    <x v="3"/>
    <m/>
    <m/>
  </r>
  <r>
    <x v="7"/>
    <x v="4"/>
    <x v="3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x v="0"/>
    <n v="2000"/>
  </r>
  <r>
    <x v="1"/>
    <x v="0"/>
    <x v="0"/>
    <n v="2000"/>
  </r>
  <r>
    <x v="2"/>
    <x v="0"/>
    <x v="0"/>
    <n v="2000"/>
  </r>
  <r>
    <x v="3"/>
    <x v="0"/>
    <x v="0"/>
    <n v="2000"/>
  </r>
  <r>
    <x v="1"/>
    <x v="1"/>
    <x v="1"/>
    <n v="1500"/>
  </r>
  <r>
    <x v="0"/>
    <x v="2"/>
    <x v="2"/>
    <n v="500"/>
  </r>
  <r>
    <x v="4"/>
    <x v="2"/>
    <x v="2"/>
    <n v="500"/>
  </r>
  <r>
    <x v="5"/>
    <x v="2"/>
    <x v="2"/>
    <n v="500"/>
  </r>
  <r>
    <x v="6"/>
    <x v="2"/>
    <x v="2"/>
    <n v="500"/>
  </r>
  <r>
    <x v="0"/>
    <x v="3"/>
    <x v="1"/>
    <n v="6"/>
  </r>
  <r>
    <x v="4"/>
    <x v="3"/>
    <x v="1"/>
    <n v="6"/>
  </r>
  <r>
    <x v="5"/>
    <x v="3"/>
    <x v="1"/>
    <n v="6"/>
  </r>
  <r>
    <x v="6"/>
    <x v="3"/>
    <x v="1"/>
    <n v="6"/>
  </r>
  <r>
    <x v="7"/>
    <x v="4"/>
    <x v="3"/>
    <m/>
  </r>
  <r>
    <x v="7"/>
    <x v="4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24C67-332C-4AEF-8655-0B92DFD85BB1}" name="IncomePivo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118">
  <location ref="A5:B7" firstHeaderRow="1" firstDataRow="1" firstDataCol="1" rowPageCount="3" colPageCount="1"/>
  <pivotFields count="8">
    <pivotField compact="0" showAll="0" insertBlankRow="1">
      <items count="127">
        <item m="1" x="118"/>
        <item m="1" x="41"/>
        <item m="1" x="81"/>
        <item m="1" x="119"/>
        <item m="1" x="120"/>
        <item m="1" x="122"/>
        <item m="1" x="121"/>
        <item m="1" x="123"/>
        <item m="1" x="124"/>
        <item m="1" x="12"/>
        <item x="7"/>
        <item m="1" x="65"/>
        <item m="1" x="68"/>
        <item m="1" x="71"/>
        <item m="1" x="74"/>
        <item m="1" x="79"/>
        <item m="1" x="86"/>
        <item m="1" x="125"/>
        <item x="0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25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26"/>
        <item m="1" x="102"/>
        <item m="1" x="103"/>
        <item m="1" x="92"/>
        <item m="1" x="90"/>
        <item x="4"/>
        <item m="1" x="33"/>
        <item m="1" x="34"/>
        <item x="5"/>
        <item m="1" x="91"/>
        <item m="1" x="35"/>
        <item m="1" x="36"/>
        <item m="1" x="37"/>
        <item m="1" x="38"/>
        <item m="1" x="39"/>
        <item m="1" x="40"/>
        <item m="1" x="42"/>
        <item x="3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6"/>
        <item m="1" x="67"/>
        <item m="1" x="69"/>
        <item m="1" x="70"/>
        <item m="1" x="72"/>
        <item m="1" x="73"/>
        <item m="1" x="75"/>
        <item m="1" x="76"/>
        <item m="1" x="77"/>
        <item m="1" x="78"/>
        <item m="1" x="80"/>
        <item m="1" x="82"/>
        <item m="1" x="83"/>
        <item m="1" x="84"/>
        <item m="1" x="85"/>
        <item m="1" x="87"/>
        <item m="1" x="88"/>
        <item m="1" x="89"/>
        <item x="6"/>
        <item m="1" x="14"/>
        <item m="1" x="16"/>
        <item m="1" x="18"/>
        <item m="1" x="19"/>
        <item x="1"/>
        <item m="1" x="27"/>
        <item m="1" x="28"/>
        <item m="1" x="29"/>
        <item m="1" x="30"/>
        <item m="1" x="31"/>
        <item m="1" x="32"/>
        <item m="1" x="13"/>
        <item m="1" x="15"/>
        <item m="1" x="17"/>
        <item m="1" x="8"/>
        <item m="1" x="20"/>
        <item m="1" x="21"/>
        <item m="1" x="22"/>
        <item m="1" x="23"/>
        <item m="1" x="24"/>
        <item m="1" x="9"/>
        <item x="2"/>
        <item m="1" x="10"/>
        <item m="1" x="11"/>
        <item t="default"/>
      </items>
    </pivotField>
    <pivotField axis="axisRow" compact="0" showAll="0" insertBlankRow="1">
      <items count="9">
        <item sd="0" x="4"/>
        <item m="1" x="6"/>
        <item m="1" x="7"/>
        <item m="1" x="5"/>
        <item x="0"/>
        <item x="1"/>
        <item x="2"/>
        <item x="3"/>
        <item t="default"/>
      </items>
    </pivotField>
    <pivotField axis="axisPage" compact="0" showAll="0" insertBlankRow="1">
      <items count="5">
        <item x="1"/>
        <item x="0"/>
        <item x="3"/>
        <item x="2"/>
        <item t="default"/>
      </items>
    </pivotField>
    <pivotField dataField="1" compact="0" showAll="0" insertBlankRow="1"/>
    <pivotField compact="0" showAll="0" insertBlankRow="1"/>
    <pivotField axis="axisPage" compact="0" showAll="0" insertBlankRow="1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showAll="0" insertBlankRow="1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compact="0" showAll="0" insertBlankRow="1">
      <items count="5">
        <item x="0"/>
        <item x="1"/>
        <item x="2"/>
        <item x="3"/>
        <item t="default"/>
      </items>
    </pivotField>
  </pivotFields>
  <rowFields count="1">
    <field x="1"/>
  </rowFields>
  <rowItems count="2">
    <i>
      <x v="4"/>
    </i>
    <i t="grand">
      <x/>
    </i>
  </rowItems>
  <colItems count="1">
    <i/>
  </colItems>
  <pageFields count="3">
    <pageField fld="2" item="1" hier="-1"/>
    <pageField fld="7" item="1" hier="-1"/>
    <pageField fld="5" item="12" hier="-1"/>
  </pageFields>
  <dataFields count="1">
    <dataField name="Sum of Pric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AAD9C-0056-43B6-BE98-5B69871BFC93}" name="SavingsPivot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Item">
  <location ref="D5:E7" firstHeaderRow="1" firstDataRow="1" firstDataCol="1" rowPageCount="3" colPageCount="1"/>
  <pivotFields count="7">
    <pivotField showAll="0">
      <items count="93">
        <item m="1" x="90"/>
        <item m="1" x="91"/>
        <item x="4"/>
        <item m="1" x="33"/>
        <item m="1" x="34"/>
        <item x="5"/>
        <item x="7"/>
        <item m="1" x="35"/>
        <item m="1" x="36"/>
        <item m="1" x="37"/>
        <item m="1" x="38"/>
        <item m="1" x="39"/>
        <item m="1" x="40"/>
        <item m="1" x="41"/>
        <item m="1" x="42"/>
        <item x="3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x="6"/>
        <item m="1" x="14"/>
        <item m="1" x="16"/>
        <item m="1" x="18"/>
        <item m="1" x="19"/>
        <item x="1"/>
        <item x="0"/>
        <item m="1" x="25"/>
        <item m="1" x="26"/>
        <item m="1" x="27"/>
        <item m="1" x="28"/>
        <item m="1" x="29"/>
        <item m="1" x="30"/>
        <item m="1" x="31"/>
        <item m="1" x="32"/>
        <item m="1" x="13"/>
        <item m="1" x="15"/>
        <item m="1" x="17"/>
        <item m="1" x="8"/>
        <item m="1" x="20"/>
        <item m="1" x="21"/>
        <item m="1" x="22"/>
        <item m="1" x="23"/>
        <item m="1" x="24"/>
        <item m="1" x="9"/>
        <item x="2"/>
        <item m="1" x="10"/>
        <item m="1" x="11"/>
        <item m="1" x="12"/>
        <item t="default"/>
      </items>
    </pivotField>
    <pivotField axis="axisRow" showAll="0">
      <items count="7">
        <item m="1" x="5"/>
        <item x="4"/>
        <item x="0"/>
        <item x="1"/>
        <item x="2"/>
        <item x="3"/>
        <item t="default"/>
      </items>
    </pivotField>
    <pivotField axis="axisPage" showAll="0">
      <items count="5">
        <item x="1"/>
        <item x="0"/>
        <item x="3"/>
        <item x="2"/>
        <item t="default"/>
      </items>
    </pivotField>
    <pivotField dataField="1" showAll="0"/>
    <pivotField axis="axisPage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">
    <i>
      <x v="4"/>
    </i>
    <i t="grand">
      <x/>
    </i>
  </rowItems>
  <colItems count="1">
    <i/>
  </colItems>
  <pageFields count="3">
    <pageField fld="2" item="3" hier="-1"/>
    <pageField fld="6" item="1" hier="-1"/>
    <pageField fld="4" item="12" hier="-1"/>
  </pageFields>
  <dataFields count="1">
    <dataField name="Sum of Pric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225E98-8645-48B2-9B2F-B06240BC7FD0}" name="ExpensePivo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94">
  <location ref="G5:H8" firstHeaderRow="1" firstDataRow="1" firstDataCol="1" rowPageCount="3" colPageCount="1"/>
  <pivotFields count="8">
    <pivotField compact="0" showAll="0" insertBlankRow="1">
      <items count="127">
        <item m="1" x="118"/>
        <item m="1" x="41"/>
        <item m="1" x="81"/>
        <item m="1" x="119"/>
        <item m="1" x="120"/>
        <item m="1" x="122"/>
        <item m="1" x="121"/>
        <item m="1" x="123"/>
        <item m="1" x="124"/>
        <item m="1" x="12"/>
        <item x="7"/>
        <item m="1" x="65"/>
        <item m="1" x="68"/>
        <item m="1" x="71"/>
        <item m="1" x="74"/>
        <item m="1" x="79"/>
        <item m="1" x="86"/>
        <item m="1" x="125"/>
        <item x="0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25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26"/>
        <item m="1" x="102"/>
        <item m="1" x="103"/>
        <item m="1" x="92"/>
        <item m="1" x="90"/>
        <item x="4"/>
        <item m="1" x="33"/>
        <item m="1" x="34"/>
        <item x="5"/>
        <item m="1" x="91"/>
        <item m="1" x="35"/>
        <item m="1" x="36"/>
        <item m="1" x="37"/>
        <item m="1" x="38"/>
        <item m="1" x="39"/>
        <item m="1" x="40"/>
        <item m="1" x="42"/>
        <item x="3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6"/>
        <item m="1" x="67"/>
        <item m="1" x="69"/>
        <item m="1" x="70"/>
        <item m="1" x="72"/>
        <item m="1" x="73"/>
        <item m="1" x="75"/>
        <item m="1" x="76"/>
        <item m="1" x="77"/>
        <item m="1" x="78"/>
        <item m="1" x="80"/>
        <item m="1" x="82"/>
        <item m="1" x="83"/>
        <item m="1" x="84"/>
        <item m="1" x="85"/>
        <item m="1" x="87"/>
        <item m="1" x="88"/>
        <item m="1" x="89"/>
        <item x="6"/>
        <item m="1" x="14"/>
        <item m="1" x="16"/>
        <item m="1" x="18"/>
        <item m="1" x="19"/>
        <item x="1"/>
        <item m="1" x="27"/>
        <item m="1" x="28"/>
        <item m="1" x="29"/>
        <item m="1" x="30"/>
        <item m="1" x="31"/>
        <item m="1" x="32"/>
        <item m="1" x="13"/>
        <item m="1" x="15"/>
        <item m="1" x="17"/>
        <item m="1" x="8"/>
        <item m="1" x="20"/>
        <item m="1" x="21"/>
        <item m="1" x="22"/>
        <item m="1" x="23"/>
        <item m="1" x="24"/>
        <item m="1" x="9"/>
        <item x="2"/>
        <item m="1" x="10"/>
        <item m="1" x="11"/>
        <item t="default"/>
      </items>
    </pivotField>
    <pivotField axis="axisRow" compact="0" showAll="0" insertBlankRow="1">
      <items count="9">
        <item sd="0" x="4"/>
        <item m="1" x="6"/>
        <item m="1" x="7"/>
        <item m="1" x="5"/>
        <item x="0"/>
        <item x="1"/>
        <item x="2"/>
        <item x="3"/>
        <item t="default"/>
      </items>
    </pivotField>
    <pivotField axis="axisPage" compact="0" showAll="0" insertBlankRow="1">
      <items count="5">
        <item x="1"/>
        <item x="0"/>
        <item x="3"/>
        <item x="2"/>
        <item t="default"/>
      </items>
    </pivotField>
    <pivotField dataField="1" compact="0" showAll="0" insertBlankRow="1"/>
    <pivotField compact="0" showAll="0" insertBlankRow="1"/>
    <pivotField axis="axisPage" compact="0" showAll="0" insertBlankRow="1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showAll="0" insertBlankRow="1" defaultSubtotal="0">
      <items count="6">
        <item sd="0" x="1"/>
        <item sd="0" x="2"/>
        <item sd="0" x="3"/>
        <item sd="0" x="4"/>
        <item x="0"/>
        <item x="5"/>
      </items>
    </pivotField>
    <pivotField axis="axisPage" compact="0" showAll="0" insertBlankRow="1" defaultSubtotal="0">
      <items count="4">
        <item x="0"/>
        <item x="1"/>
        <item x="2"/>
        <item x="3"/>
      </items>
    </pivotField>
  </pivotFields>
  <rowFields count="1">
    <field x="1"/>
  </rowFields>
  <rowItems count="3">
    <i>
      <x v="5"/>
    </i>
    <i>
      <x v="7"/>
    </i>
    <i t="grand">
      <x/>
    </i>
  </rowItems>
  <colItems count="1">
    <i/>
  </colItems>
  <pageFields count="3">
    <pageField fld="2" item="0" hier="-1"/>
    <pageField fld="7" item="1" hier="-1"/>
    <pageField fld="5" item="12" hier="-1"/>
  </pageFields>
  <dataFields count="1">
    <dataField name="Sum of Price" fld="3" baseField="0" baseItem="0"/>
  </dataFields>
  <formats count="1">
    <format dxfId="0">
      <pivotArea field="2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48">
    <v t="i">0</v>
    <v t="i">31</v>
    <v t="i">60</v>
    <v t="i">91</v>
    <v t="i">121</v>
    <v t="i">152</v>
    <v t="i">182</v>
    <v t="i">213</v>
    <v t="i">244</v>
    <v t="i">274</v>
    <v t="i">305</v>
    <v t="i">335</v>
    <v t="i">366</v>
    <v t="i">397</v>
    <v t="i">425</v>
    <v t="i">456</v>
    <v t="i">486</v>
    <v t="i">517</v>
    <v t="i">547</v>
    <v t="i">578</v>
    <v t="i">609</v>
    <v t="i">639</v>
    <v t="i">670</v>
    <v t="i">700</v>
    <v t="i">731</v>
    <v t="i">762</v>
    <v t="i">790</v>
    <v t="i">821</v>
    <v t="i">851</v>
    <v t="i">882</v>
    <v t="i">912</v>
    <v t="i">943</v>
    <v t="i">974</v>
    <v t="i">1004</v>
    <v t="i">1035</v>
    <v t="i">1065</v>
    <v t="i">1096</v>
    <v t="i">1127</v>
    <v t="i">1155</v>
    <v t="i">1186</v>
    <v t="i">1216</v>
    <v t="i">1247</v>
    <v t="i">1277</v>
    <v t="i">1308</v>
    <v t="i">1339</v>
    <v t="i">1369</v>
    <v t="i">1400</v>
    <v t="i">1430</v>
  </a>
  <a r="1" c="48">
    <v>100.43600000000001</v>
    <v>94.1875</v>
    <v>97.486000000000004</v>
    <v>123.7</v>
    <v>122.1185</v>
    <v>137.941</v>
    <v>158.23400000000001</v>
    <v>172.548</v>
    <v>157.4365</v>
    <v>151.8075</v>
    <v>158.40199999999999</v>
    <v>162.84649999999999</v>
    <v>160.31</v>
    <v>154.6465</v>
    <v>154.70400000000001</v>
    <v>173.37100000000001</v>
    <v>161.15350000000001</v>
    <v>172.00800000000001</v>
    <v>166.37950000000001</v>
    <v>173.5395</v>
    <v>164.25200000000001</v>
    <v>168.6215</v>
    <v>175.3535</v>
    <v>166.71700000000001</v>
    <v>149.5735</v>
    <v>153.56299999999999</v>
    <v>162.9975</v>
    <v>124.28149999999999</v>
    <v>120.20950000000001</v>
    <v>106.21</v>
    <v>134.94999999999999</v>
    <v>126.77</v>
    <v>113</v>
    <v>102.44</v>
    <v>96.54</v>
    <v>84</v>
    <v>103.13</v>
    <v>94.23</v>
    <v>103.29</v>
    <v>105.45</v>
    <v>120.58</v>
    <v>130.36000000000001</v>
    <v>133.68</v>
    <v>138.01</v>
    <v>127.12</v>
    <v>133.09</v>
    <v>146.09</v>
    <v>147.03</v>
  </a>
</arrayData>
</file>

<file path=xl/richData/rdrichvalue.xml><?xml version="1.0" encoding="utf-8"?>
<rvData xmlns="http://schemas.microsoft.com/office/spreadsheetml/2017/richdata" count="97">
  <rv s="0">
    <fb>43831</fb>
    <v>0</v>
  </rv>
  <rv s="0">
    <fb>100.43600000000001</fb>
    <v>1</v>
  </rv>
  <rv s="0">
    <fb>43862</fb>
    <v>0</v>
  </rv>
  <rv s="0">
    <fb>94.1875</fb>
    <v>1</v>
  </rv>
  <rv s="0">
    <fb>43891</fb>
    <v>0</v>
  </rv>
  <rv s="0">
    <fb>97.486000000000004</fb>
    <v>1</v>
  </rv>
  <rv s="0">
    <fb>43922</fb>
    <v>0</v>
  </rv>
  <rv s="0">
    <fb>123.7</fb>
    <v>1</v>
  </rv>
  <rv s="0">
    <fb>43952</fb>
    <v>0</v>
  </rv>
  <rv s="0">
    <fb>122.1185</fb>
    <v>1</v>
  </rv>
  <rv s="0">
    <fb>43983</fb>
    <v>0</v>
  </rv>
  <rv s="0">
    <fb>137.941</fb>
    <v>1</v>
  </rv>
  <rv s="0">
    <fb>44013</fb>
    <v>0</v>
  </rv>
  <rv s="0">
    <fb>158.23400000000001</fb>
    <v>1</v>
  </rv>
  <rv s="0">
    <fb>44044</fb>
    <v>0</v>
  </rv>
  <rv s="0">
    <fb>172.548</fb>
    <v>1</v>
  </rv>
  <rv s="0">
    <fb>44075</fb>
    <v>0</v>
  </rv>
  <rv s="0">
    <fb>157.4365</fb>
    <v>1</v>
  </rv>
  <rv s="0">
    <fb>44105</fb>
    <v>0</v>
  </rv>
  <rv s="0">
    <fb>151.8075</fb>
    <v>1</v>
  </rv>
  <rv s="0">
    <fb>44136</fb>
    <v>0</v>
  </rv>
  <rv s="0">
    <fb>158.40199999999999</fb>
    <v>1</v>
  </rv>
  <rv s="0">
    <fb>44166</fb>
    <v>0</v>
  </rv>
  <rv s="0">
    <fb>162.84649999999999</fb>
    <v>1</v>
  </rv>
  <rv s="0">
    <fb>44197</fb>
    <v>0</v>
  </rv>
  <rv s="0">
    <fb>160.31</fb>
    <v>1</v>
  </rv>
  <rv s="0">
    <fb>44228</fb>
    <v>0</v>
  </rv>
  <rv s="0">
    <fb>154.6465</fb>
    <v>1</v>
  </rv>
  <rv s="0">
    <fb>44256</fb>
    <v>0</v>
  </rv>
  <rv s="0">
    <fb>154.70400000000001</fb>
    <v>1</v>
  </rv>
  <rv s="0">
    <fb>44287</fb>
    <v>0</v>
  </rv>
  <rv s="0">
    <fb>173.37100000000001</fb>
    <v>1</v>
  </rv>
  <rv s="0">
    <fb>44317</fb>
    <v>0</v>
  </rv>
  <rv s="0">
    <fb>161.15350000000001</fb>
    <v>1</v>
  </rv>
  <rv s="0">
    <fb>44348</fb>
    <v>0</v>
  </rv>
  <rv s="0">
    <fb>172.00800000000001</fb>
    <v>1</v>
  </rv>
  <rv s="0">
    <fb>44378</fb>
    <v>0</v>
  </rv>
  <rv s="0">
    <fb>166.37950000000001</fb>
    <v>1</v>
  </rv>
  <rv s="0">
    <fb>44409</fb>
    <v>0</v>
  </rv>
  <rv s="0">
    <fb>173.5395</fb>
    <v>1</v>
  </rv>
  <rv s="0">
    <fb>44440</fb>
    <v>0</v>
  </rv>
  <rv s="0">
    <fb>164.25200000000001</fb>
    <v>1</v>
  </rv>
  <rv s="0">
    <fb>44470</fb>
    <v>0</v>
  </rv>
  <rv s="0">
    <fb>168.6215</fb>
    <v>1</v>
  </rv>
  <rv s="0">
    <fb>44501</fb>
    <v>0</v>
  </rv>
  <rv s="0">
    <fb>175.3535</fb>
    <v>1</v>
  </rv>
  <rv s="0">
    <fb>44531</fb>
    <v>0</v>
  </rv>
  <rv s="0">
    <fb>166.71700000000001</fb>
    <v>1</v>
  </rv>
  <rv s="0">
    <fb>44562</fb>
    <v>0</v>
  </rv>
  <rv s="0">
    <fb>149.5735</fb>
    <v>1</v>
  </rv>
  <rv s="0">
    <fb>44593</fb>
    <v>0</v>
  </rv>
  <rv s="0">
    <fb>153.56299999999999</fb>
    <v>1</v>
  </rv>
  <rv s="0">
    <fb>44621</fb>
    <v>0</v>
  </rv>
  <rv s="0">
    <fb>162.9975</fb>
    <v>1</v>
  </rv>
  <rv s="0">
    <fb>44652</fb>
    <v>0</v>
  </rv>
  <rv s="0">
    <fb>124.28149999999999</fb>
    <v>1</v>
  </rv>
  <rv s="0">
    <fb>44682</fb>
    <v>0</v>
  </rv>
  <rv s="0">
    <fb>120.20950000000001</fb>
    <v>1</v>
  </rv>
  <rv s="0">
    <fb>44713</fb>
    <v>0</v>
  </rv>
  <rv s="0">
    <fb>106.21</fb>
    <v>1</v>
  </rv>
  <rv s="0">
    <fb>44743</fb>
    <v>0</v>
  </rv>
  <rv s="0">
    <fb>134.94999999999999</fb>
    <v>1</v>
  </rv>
  <rv s="0">
    <fb>44774</fb>
    <v>0</v>
  </rv>
  <rv s="0">
    <fb>126.77</fb>
    <v>1</v>
  </rv>
  <rv s="0">
    <fb>44805</fb>
    <v>0</v>
  </rv>
  <rv s="0">
    <fb>113</fb>
    <v>1</v>
  </rv>
  <rv s="0">
    <fb>44835</fb>
    <v>0</v>
  </rv>
  <rv s="0">
    <fb>102.44</fb>
    <v>1</v>
  </rv>
  <rv s="0">
    <fb>44866</fb>
    <v>0</v>
  </rv>
  <rv s="0">
    <fb>96.54</fb>
    <v>1</v>
  </rv>
  <rv s="0">
    <fb>44896</fb>
    <v>0</v>
  </rv>
  <rv s="0">
    <fb>84</fb>
    <v>1</v>
  </rv>
  <rv s="0">
    <fb>44927</fb>
    <v>0</v>
  </rv>
  <rv s="0">
    <fb>103.13</fb>
    <v>1</v>
  </rv>
  <rv s="0">
    <fb>44958</fb>
    <v>0</v>
  </rv>
  <rv s="0">
    <fb>94.23</fb>
    <v>1</v>
  </rv>
  <rv s="0">
    <fb>44986</fb>
    <v>0</v>
  </rv>
  <rv s="0">
    <fb>103.29</fb>
    <v>1</v>
  </rv>
  <rv s="0">
    <fb>45017</fb>
    <v>0</v>
  </rv>
  <rv s="0">
    <fb>105.45</fb>
    <v>1</v>
  </rv>
  <rv s="0">
    <fb>45047</fb>
    <v>0</v>
  </rv>
  <rv s="0">
    <fb>120.58</fb>
    <v>1</v>
  </rv>
  <rv s="0">
    <fb>45078</fb>
    <v>0</v>
  </rv>
  <rv s="0">
    <fb>130.36000000000001</fb>
    <v>1</v>
  </rv>
  <rv s="0">
    <fb>45108</fb>
    <v>0</v>
  </rv>
  <rv s="0">
    <fb>133.68</fb>
    <v>1</v>
  </rv>
  <rv s="0">
    <fb>45139</fb>
    <v>0</v>
  </rv>
  <rv s="0">
    <fb>138.01</fb>
    <v>1</v>
  </rv>
  <rv s="0">
    <fb>45170</fb>
    <v>0</v>
  </rv>
  <rv s="0">
    <fb>127.12</fb>
    <v>1</v>
  </rv>
  <rv s="0">
    <fb>45200</fb>
    <v>0</v>
  </rv>
  <rv s="0">
    <fb>133.09</fb>
    <v>1</v>
  </rv>
  <rv s="0">
    <fb>45231</fb>
    <v>0</v>
  </rv>
  <rv s="0">
    <fb>146.09</fb>
    <v>1</v>
  </rv>
  <rv s="0">
    <fb>45261</fb>
    <v>0</v>
  </rv>
  <rv s="0">
    <fb>147.03</fb>
    <v>1</v>
  </rv>
  <rv s="1">
    <v>2</v>
    <v>AMZN</v>
    <v>Monthly</v>
    <v>43831</v>
    <v>45291</v>
    <v>0</v>
    <v>1</v>
    <v>638369856000000000,638372368557121966,0</v>
    <v>0</v>
    <v>a1nhlh</v>
    <v>XNAS:AMZN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yyyy/mm/dd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54270A-0383-43E0-942C-3C578E33EB04}" name="Table2" displayName="Table2" ref="A1:B1048576" totalsRowShown="0">
  <autoFilter ref="A1:B1048576" xr:uid="{0B54270A-0383-43E0-942C-3C578E33EB04}"/>
  <tableColumns count="2">
    <tableColumn id="1" xr3:uid="{3DDDC85F-A091-4C79-A903-CE2B15573AFF}" name="Stock"/>
    <tableColumn id="2" xr3:uid="{D8DE47AC-7BC0-4BE9-B3E9-F03909E4F1A7}" name="Shar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24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8E43A6-2F55-4FFB-89D2-CF29938A9D7E}">
  <we:reference id="wa200005502" version="1.0.0.9" store="en-CA" storeType="OMEX"/>
  <we:alternateReferences>
    <we:reference id="WA200005502" version="1.0.0.9" store="WA200005502" storeType="OMEX"/>
  </we:alternateReferences>
  <we:properties>
    <we:property name="docId" value="&quot;ba223a7e-b4d2-4d9f-900c-86ca2afa389b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8A2F7-2A0B-4737-B5E4-E4038DD2375A}">
  <sheetPr codeName="Sheet1"/>
  <dimension ref="A1:F14"/>
  <sheetViews>
    <sheetView zoomScale="92" workbookViewId="0">
      <selection activeCell="K9" sqref="K9"/>
    </sheetView>
  </sheetViews>
  <sheetFormatPr defaultRowHeight="14.5" x14ac:dyDescent="0.35"/>
  <cols>
    <col min="1" max="1" width="10.08984375" style="2" bestFit="1" customWidth="1"/>
    <col min="5" max="5" width="11.08984375" customWidth="1"/>
  </cols>
  <sheetData>
    <row r="1" spans="1:6" x14ac:dyDescent="0.35">
      <c r="A1" s="3" t="s">
        <v>5</v>
      </c>
      <c r="B1" s="1" t="s">
        <v>0</v>
      </c>
      <c r="C1" s="1" t="s">
        <v>1</v>
      </c>
      <c r="D1" s="1" t="s">
        <v>2</v>
      </c>
      <c r="E1" s="1" t="s">
        <v>3</v>
      </c>
      <c r="F1" s="5"/>
    </row>
    <row r="2" spans="1:6" x14ac:dyDescent="0.35">
      <c r="A2" s="2">
        <v>45261</v>
      </c>
      <c r="B2" t="s">
        <v>17</v>
      </c>
      <c r="C2" t="s">
        <v>16</v>
      </c>
      <c r="D2">
        <v>2000</v>
      </c>
    </row>
    <row r="3" spans="1:6" x14ac:dyDescent="0.35">
      <c r="A3" s="2">
        <v>45275</v>
      </c>
      <c r="B3" t="s">
        <v>17</v>
      </c>
      <c r="C3" t="s">
        <v>16</v>
      </c>
      <c r="D3">
        <v>2000</v>
      </c>
    </row>
    <row r="4" spans="1:6" x14ac:dyDescent="0.35">
      <c r="A4" s="2">
        <v>45289</v>
      </c>
      <c r="B4" t="s">
        <v>17</v>
      </c>
      <c r="C4" t="s">
        <v>16</v>
      </c>
      <c r="D4">
        <v>2000</v>
      </c>
    </row>
    <row r="5" spans="1:6" x14ac:dyDescent="0.35">
      <c r="A5" s="2">
        <v>45303</v>
      </c>
      <c r="B5" t="s">
        <v>17</v>
      </c>
      <c r="C5" t="s">
        <v>16</v>
      </c>
      <c r="D5">
        <v>2000</v>
      </c>
    </row>
    <row r="6" spans="1:6" x14ac:dyDescent="0.35">
      <c r="A6" s="2">
        <v>45275</v>
      </c>
      <c r="B6" t="s">
        <v>21</v>
      </c>
      <c r="C6" t="s">
        <v>18</v>
      </c>
      <c r="D6">
        <v>1500</v>
      </c>
    </row>
    <row r="7" spans="1:6" x14ac:dyDescent="0.35">
      <c r="A7" s="2">
        <v>45261</v>
      </c>
      <c r="B7" t="s">
        <v>19</v>
      </c>
      <c r="C7" t="s">
        <v>19</v>
      </c>
      <c r="D7">
        <v>500</v>
      </c>
    </row>
    <row r="8" spans="1:6" x14ac:dyDescent="0.35">
      <c r="A8" s="2">
        <v>45292</v>
      </c>
      <c r="B8" t="s">
        <v>19</v>
      </c>
      <c r="C8" t="s">
        <v>19</v>
      </c>
      <c r="D8">
        <v>500</v>
      </c>
    </row>
    <row r="9" spans="1:6" x14ac:dyDescent="0.35">
      <c r="A9" s="2">
        <v>45323</v>
      </c>
      <c r="B9" t="s">
        <v>19</v>
      </c>
      <c r="C9" t="s">
        <v>19</v>
      </c>
      <c r="D9">
        <v>500</v>
      </c>
    </row>
    <row r="10" spans="1:6" x14ac:dyDescent="0.35">
      <c r="A10" s="2">
        <v>45352</v>
      </c>
      <c r="B10" t="s">
        <v>19</v>
      </c>
      <c r="C10" t="s">
        <v>19</v>
      </c>
      <c r="D10">
        <v>500</v>
      </c>
    </row>
    <row r="11" spans="1:6" x14ac:dyDescent="0.35">
      <c r="A11" s="2">
        <v>45261</v>
      </c>
      <c r="B11" t="s">
        <v>23</v>
      </c>
      <c r="C11" t="s">
        <v>18</v>
      </c>
      <c r="D11">
        <v>6</v>
      </c>
    </row>
    <row r="12" spans="1:6" x14ac:dyDescent="0.35">
      <c r="A12" s="2">
        <v>45292</v>
      </c>
      <c r="B12" t="s">
        <v>23</v>
      </c>
      <c r="C12" t="s">
        <v>18</v>
      </c>
      <c r="D12">
        <v>6</v>
      </c>
    </row>
    <row r="13" spans="1:6" x14ac:dyDescent="0.35">
      <c r="A13" s="2">
        <v>45323</v>
      </c>
      <c r="B13" t="s">
        <v>23</v>
      </c>
      <c r="C13" t="s">
        <v>18</v>
      </c>
      <c r="D13">
        <v>6</v>
      </c>
    </row>
    <row r="14" spans="1:6" x14ac:dyDescent="0.35">
      <c r="A14" s="2">
        <v>45352</v>
      </c>
      <c r="B14" t="s">
        <v>23</v>
      </c>
      <c r="C14" t="s">
        <v>18</v>
      </c>
      <c r="D14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rogram">
                <anchor moveWithCells="1">
                  <from>
                    <xdr:col>5</xdr:col>
                    <xdr:colOff>603250</xdr:colOff>
                    <xdr:row>1</xdr:row>
                    <xdr:rowOff>171450</xdr:rowOff>
                  </from>
                  <to>
                    <xdr:col>7</xdr:col>
                    <xdr:colOff>184150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learColumns">
                <anchor moveWithCells="1">
                  <from>
                    <xdr:col>6</xdr:col>
                    <xdr:colOff>0</xdr:colOff>
                    <xdr:row>3</xdr:row>
                    <xdr:rowOff>133350</xdr:rowOff>
                  </from>
                  <to>
                    <xdr:col>7</xdr:col>
                    <xdr:colOff>190500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CBB36-9123-4802-86D9-1CD2A5437482}">
  <sheetPr codeName="Sheet2"/>
  <dimension ref="A1:N18"/>
  <sheetViews>
    <sheetView workbookViewId="0">
      <selection activeCell="I41" sqref="I41"/>
    </sheetView>
  </sheetViews>
  <sheetFormatPr defaultRowHeight="14.5" x14ac:dyDescent="0.35"/>
  <cols>
    <col min="1" max="1" width="13" bestFit="1" customWidth="1"/>
    <col min="2" max="2" width="11.1796875" bestFit="1" customWidth="1"/>
    <col min="3" max="3" width="10.7265625" customWidth="1"/>
    <col min="4" max="4" width="13" bestFit="1" customWidth="1"/>
    <col min="5" max="5" width="11.1796875" bestFit="1" customWidth="1"/>
    <col min="6" max="6" width="10.7265625" bestFit="1" customWidth="1"/>
    <col min="7" max="7" width="13" bestFit="1" customWidth="1"/>
    <col min="8" max="8" width="11.1796875" bestFit="1" customWidth="1"/>
    <col min="10" max="10" width="8.7265625" style="10"/>
  </cols>
  <sheetData>
    <row r="1" spans="1:14" x14ac:dyDescent="0.35">
      <c r="A1" s="4" t="s">
        <v>1</v>
      </c>
      <c r="B1" t="s">
        <v>16</v>
      </c>
      <c r="D1" s="4" t="s">
        <v>1</v>
      </c>
      <c r="E1" t="s">
        <v>19</v>
      </c>
      <c r="G1" s="8" t="s">
        <v>1</v>
      </c>
      <c r="H1" t="s">
        <v>18</v>
      </c>
      <c r="K1">
        <v>6000</v>
      </c>
      <c r="L1">
        <v>1500</v>
      </c>
      <c r="M1" s="12">
        <v>500</v>
      </c>
      <c r="N1" s="10"/>
    </row>
    <row r="2" spans="1:14" x14ac:dyDescent="0.35">
      <c r="A2" s="4" t="s">
        <v>8</v>
      </c>
      <c r="B2" t="s">
        <v>22</v>
      </c>
      <c r="D2" s="4" t="s">
        <v>8</v>
      </c>
      <c r="E2" t="s">
        <v>22</v>
      </c>
      <c r="G2" s="4" t="s">
        <v>8</v>
      </c>
      <c r="H2" t="s">
        <v>22</v>
      </c>
      <c r="K2">
        <v>6000</v>
      </c>
      <c r="L2">
        <v>1500</v>
      </c>
      <c r="M2" s="12">
        <v>500</v>
      </c>
      <c r="N2" s="10"/>
    </row>
    <row r="3" spans="1:14" x14ac:dyDescent="0.35">
      <c r="A3" s="4" t="s">
        <v>6</v>
      </c>
      <c r="B3" t="s">
        <v>20</v>
      </c>
      <c r="D3" s="4" t="s">
        <v>6</v>
      </c>
      <c r="E3" t="s">
        <v>20</v>
      </c>
      <c r="G3" s="4" t="s">
        <v>6</v>
      </c>
      <c r="H3" t="s">
        <v>20</v>
      </c>
      <c r="M3" s="12">
        <v>2500</v>
      </c>
      <c r="N3" s="10"/>
    </row>
    <row r="4" spans="1:14" x14ac:dyDescent="0.35">
      <c r="M4" s="12"/>
      <c r="N4" s="12"/>
    </row>
    <row r="5" spans="1:14" x14ac:dyDescent="0.35">
      <c r="A5" s="4" t="s">
        <v>0</v>
      </c>
      <c r="B5" t="s">
        <v>7</v>
      </c>
      <c r="D5" s="4" t="s">
        <v>0</v>
      </c>
      <c r="E5" t="s">
        <v>7</v>
      </c>
      <c r="G5" s="4" t="s">
        <v>0</v>
      </c>
      <c r="H5" t="s">
        <v>7</v>
      </c>
      <c r="M5" s="12"/>
      <c r="N5" s="12"/>
    </row>
    <row r="6" spans="1:14" x14ac:dyDescent="0.35">
      <c r="A6" t="s">
        <v>17</v>
      </c>
      <c r="B6">
        <v>6000</v>
      </c>
      <c r="D6" s="9" t="s">
        <v>19</v>
      </c>
      <c r="E6">
        <v>500</v>
      </c>
      <c r="G6" t="s">
        <v>21</v>
      </c>
      <c r="H6">
        <v>1500</v>
      </c>
      <c r="M6" s="12"/>
      <c r="N6" s="12"/>
    </row>
    <row r="7" spans="1:14" x14ac:dyDescent="0.35">
      <c r="A7" t="s">
        <v>4</v>
      </c>
      <c r="B7">
        <v>6000</v>
      </c>
      <c r="D7" s="9" t="s">
        <v>4</v>
      </c>
      <c r="E7">
        <v>500</v>
      </c>
      <c r="G7" t="s">
        <v>23</v>
      </c>
      <c r="H7">
        <v>6</v>
      </c>
      <c r="M7" s="12"/>
      <c r="N7" s="12"/>
    </row>
    <row r="8" spans="1:14" x14ac:dyDescent="0.35">
      <c r="G8" t="s">
        <v>4</v>
      </c>
      <c r="H8">
        <v>1506</v>
      </c>
      <c r="M8" s="12"/>
      <c r="N8" s="12"/>
    </row>
    <row r="9" spans="1:14" x14ac:dyDescent="0.35">
      <c r="M9" s="12"/>
      <c r="N9" s="12"/>
    </row>
    <row r="10" spans="1:14" x14ac:dyDescent="0.35">
      <c r="M10" s="12"/>
      <c r="N10" s="12"/>
    </row>
    <row r="11" spans="1:14" x14ac:dyDescent="0.35">
      <c r="M11" s="12"/>
      <c r="N11" s="12"/>
    </row>
    <row r="12" spans="1:14" x14ac:dyDescent="0.35">
      <c r="M12" s="12"/>
      <c r="N12" s="12"/>
    </row>
    <row r="13" spans="1:14" x14ac:dyDescent="0.35">
      <c r="M13" s="12"/>
      <c r="N13" s="12"/>
    </row>
    <row r="14" spans="1:14" x14ac:dyDescent="0.35">
      <c r="M14" s="12"/>
      <c r="N14" s="12"/>
    </row>
    <row r="15" spans="1:14" x14ac:dyDescent="0.35">
      <c r="M15" s="12"/>
      <c r="N15" s="12"/>
    </row>
    <row r="16" spans="1:14" x14ac:dyDescent="0.35">
      <c r="M16" s="12"/>
      <c r="N16" s="12"/>
    </row>
    <row r="17" spans="13:14" x14ac:dyDescent="0.35">
      <c r="M17" s="12"/>
      <c r="N17" s="12"/>
    </row>
    <row r="18" spans="13:14" x14ac:dyDescent="0.35">
      <c r="M18" s="12"/>
      <c r="N18" s="12"/>
    </row>
  </sheetData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OpenUserForm2">
                <anchor moveWithCells="1">
                  <from>
                    <xdr:col>2</xdr:col>
                    <xdr:colOff>88900</xdr:colOff>
                    <xdr:row>0</xdr:row>
                    <xdr:rowOff>114300</xdr:rowOff>
                  </from>
                  <to>
                    <xdr:col>2</xdr:col>
                    <xdr:colOff>635000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7" name="Button 2">
              <controlPr defaultSize="0" print="0" autoFill="0" autoPict="0" macro="[0]!CreateCharts">
                <anchor moveWithCells="1">
                  <from>
                    <xdr:col>2</xdr:col>
                    <xdr:colOff>38100</xdr:colOff>
                    <xdr:row>3</xdr:row>
                    <xdr:rowOff>114300</xdr:rowOff>
                  </from>
                  <to>
                    <xdr:col>2</xdr:col>
                    <xdr:colOff>704850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8" name="Button 4">
              <controlPr defaultSize="0" print="0" autoFill="0" autoPict="0" macro="[0]!ClearCharts">
                <anchor moveWithCells="1">
                  <from>
                    <xdr:col>2</xdr:col>
                    <xdr:colOff>44450</xdr:colOff>
                    <xdr:row>7</xdr:row>
                    <xdr:rowOff>88900</xdr:rowOff>
                  </from>
                  <to>
                    <xdr:col>2</xdr:col>
                    <xdr:colOff>660400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1A986-91D2-4142-8E51-60BF95950580}">
  <sheetPr codeName="Sheet3"/>
  <dimension ref="A1:K49"/>
  <sheetViews>
    <sheetView tabSelected="1" workbookViewId="0">
      <selection activeCell="C8" sqref="C8"/>
    </sheetView>
  </sheetViews>
  <sheetFormatPr defaultRowHeight="14.5" x14ac:dyDescent="0.35"/>
  <cols>
    <col min="4" max="4" width="15.36328125" customWidth="1"/>
    <col min="6" max="7" width="10.08984375" style="2" bestFit="1" customWidth="1"/>
    <col min="8" max="8" width="8.7265625" style="7"/>
    <col min="9" max="9" width="10" customWidth="1"/>
    <col min="10" max="10" width="21.81640625" style="7" customWidth="1"/>
    <col min="11" max="11" width="11.08984375" customWidth="1"/>
  </cols>
  <sheetData>
    <row r="1" spans="1:11" x14ac:dyDescent="0.35">
      <c r="A1" t="s">
        <v>9</v>
      </c>
      <c r="B1" t="s">
        <v>11</v>
      </c>
      <c r="G1" s="11" t="str" cm="1">
        <f t="array" aca="1" ref="G1:H49" ca="1">_xlfn.STOCKHISTORY(A$4, DATE(2020,1,1), TODAY(), 2)</f>
        <v>Date</v>
      </c>
      <c r="H1" s="7" t="str">
        <f ca="1"/>
        <v>Close</v>
      </c>
      <c r="J1" s="7" t="s">
        <v>12</v>
      </c>
      <c r="K1" t="s">
        <v>10</v>
      </c>
    </row>
    <row r="2" spans="1:11" x14ac:dyDescent="0.35">
      <c r="A2" t="s">
        <v>13</v>
      </c>
      <c r="B2">
        <v>5</v>
      </c>
      <c r="G2" s="2" vm="1">
        <f ca="1"/>
        <v>43831</v>
      </c>
      <c r="H2" s="7" vm="2">
        <f ca="1"/>
        <v>100.43600000000001</v>
      </c>
      <c r="J2" s="7">
        <v>949.75</v>
      </c>
      <c r="K2">
        <v>6.911077904804093E-2</v>
      </c>
    </row>
    <row r="3" spans="1:11" x14ac:dyDescent="0.35">
      <c r="A3" t="s">
        <v>14</v>
      </c>
      <c r="B3">
        <v>3</v>
      </c>
      <c r="G3" s="2" vm="3">
        <f ca="1"/>
        <v>43862</v>
      </c>
      <c r="H3" s="7" vm="4">
        <f ca="1"/>
        <v>94.1875</v>
      </c>
      <c r="J3" s="7">
        <v>720.24</v>
      </c>
      <c r="K3">
        <v>0.10371140045691317</v>
      </c>
    </row>
    <row r="4" spans="1:11" x14ac:dyDescent="0.35">
      <c r="A4" t="s">
        <v>15</v>
      </c>
      <c r="B4">
        <v>10</v>
      </c>
      <c r="G4" s="2" vm="5">
        <f ca="1"/>
        <v>43891</v>
      </c>
      <c r="H4" s="7" vm="6">
        <f ca="1"/>
        <v>97.486000000000004</v>
      </c>
      <c r="J4" s="7">
        <f ca="1">H48 * B4</f>
        <v>1460.9</v>
      </c>
      <c r="K4">
        <f ca="1">SLOPE(INDEX(H2:H48,1):INDEX(H2:H48,COUNT(H2:H48)), INDEX(G2:G48,1):INDEX(G2:G48,COUNT(G2:G48)))</f>
        <v>-1.9517346715625085E-2</v>
      </c>
    </row>
    <row r="5" spans="1:11" x14ac:dyDescent="0.35">
      <c r="G5" s="2" vm="7">
        <f ca="1"/>
        <v>43922</v>
      </c>
      <c r="H5" s="7" vm="8">
        <f ca="1"/>
        <v>123.7</v>
      </c>
    </row>
    <row r="6" spans="1:11" x14ac:dyDescent="0.35">
      <c r="G6" s="2" vm="9">
        <f ca="1"/>
        <v>43952</v>
      </c>
      <c r="H6" s="7" vm="10">
        <f ca="1"/>
        <v>122.1185</v>
      </c>
    </row>
    <row r="7" spans="1:11" x14ac:dyDescent="0.35">
      <c r="G7" s="2" vm="11">
        <f ca="1"/>
        <v>43983</v>
      </c>
      <c r="H7" s="7" vm="12">
        <f ca="1"/>
        <v>137.941</v>
      </c>
    </row>
    <row r="8" spans="1:11" x14ac:dyDescent="0.35">
      <c r="D8" t="s">
        <v>24</v>
      </c>
      <c r="E8" s="6"/>
      <c r="G8" s="2" vm="13">
        <f ca="1"/>
        <v>44013</v>
      </c>
      <c r="H8" s="7" vm="14">
        <f ca="1"/>
        <v>158.23400000000001</v>
      </c>
    </row>
    <row r="9" spans="1:11" x14ac:dyDescent="0.35">
      <c r="D9" s="7">
        <v>111.82216964910734</v>
      </c>
      <c r="G9" s="2" vm="15">
        <f ca="1"/>
        <v>44044</v>
      </c>
      <c r="H9" s="7" vm="16">
        <f ca="1"/>
        <v>172.548</v>
      </c>
    </row>
    <row r="10" spans="1:11" x14ac:dyDescent="0.35">
      <c r="G10" s="2" vm="17">
        <f ca="1"/>
        <v>44075</v>
      </c>
      <c r="H10" s="7" vm="18">
        <f ca="1"/>
        <v>157.4365</v>
      </c>
    </row>
    <row r="11" spans="1:11" x14ac:dyDescent="0.35">
      <c r="G11" s="2" vm="19">
        <f ca="1"/>
        <v>44105</v>
      </c>
      <c r="H11" s="7" vm="20">
        <f ca="1"/>
        <v>151.8075</v>
      </c>
    </row>
    <row r="12" spans="1:11" x14ac:dyDescent="0.35">
      <c r="G12" s="2" vm="21">
        <f ca="1"/>
        <v>44136</v>
      </c>
      <c r="H12" s="7" vm="22">
        <f ca="1"/>
        <v>158.40199999999999</v>
      </c>
    </row>
    <row r="13" spans="1:11" x14ac:dyDescent="0.35">
      <c r="G13" s="2" vm="23">
        <f ca="1"/>
        <v>44166</v>
      </c>
      <c r="H13" s="7" vm="24">
        <f ca="1"/>
        <v>162.84649999999999</v>
      </c>
    </row>
    <row r="14" spans="1:11" x14ac:dyDescent="0.35">
      <c r="G14" s="2" vm="25">
        <f ca="1"/>
        <v>44197</v>
      </c>
      <c r="H14" s="7" vm="26">
        <f ca="1"/>
        <v>160.31</v>
      </c>
    </row>
    <row r="15" spans="1:11" x14ac:dyDescent="0.35">
      <c r="G15" s="2" vm="27">
        <f ca="1"/>
        <v>44228</v>
      </c>
      <c r="H15" s="7" vm="28">
        <f ca="1"/>
        <v>154.6465</v>
      </c>
    </row>
    <row r="16" spans="1:11" x14ac:dyDescent="0.35">
      <c r="G16" s="2" vm="29">
        <f ca="1"/>
        <v>44256</v>
      </c>
      <c r="H16" s="7" vm="30">
        <f ca="1"/>
        <v>154.70400000000001</v>
      </c>
    </row>
    <row r="17" spans="7:8" x14ac:dyDescent="0.35">
      <c r="G17" s="2" vm="31">
        <f ca="1"/>
        <v>44287</v>
      </c>
      <c r="H17" s="7" vm="32">
        <f ca="1"/>
        <v>173.37100000000001</v>
      </c>
    </row>
    <row r="18" spans="7:8" x14ac:dyDescent="0.35">
      <c r="G18" s="2" vm="33">
        <f ca="1"/>
        <v>44317</v>
      </c>
      <c r="H18" s="7" vm="34">
        <f ca="1"/>
        <v>161.15350000000001</v>
      </c>
    </row>
    <row r="19" spans="7:8" x14ac:dyDescent="0.35">
      <c r="G19" s="2" vm="35">
        <f ca="1"/>
        <v>44348</v>
      </c>
      <c r="H19" s="7" vm="36">
        <f ca="1"/>
        <v>172.00800000000001</v>
      </c>
    </row>
    <row r="20" spans="7:8" x14ac:dyDescent="0.35">
      <c r="G20" s="2" vm="37">
        <f ca="1"/>
        <v>44378</v>
      </c>
      <c r="H20" s="7" vm="38">
        <f ca="1"/>
        <v>166.37950000000001</v>
      </c>
    </row>
    <row r="21" spans="7:8" x14ac:dyDescent="0.35">
      <c r="G21" s="2" vm="39">
        <f ca="1"/>
        <v>44409</v>
      </c>
      <c r="H21" s="7" vm="40">
        <f ca="1"/>
        <v>173.5395</v>
      </c>
    </row>
    <row r="22" spans="7:8" x14ac:dyDescent="0.35">
      <c r="G22" s="2" vm="41">
        <f ca="1"/>
        <v>44440</v>
      </c>
      <c r="H22" s="7" vm="42">
        <f ca="1"/>
        <v>164.25200000000001</v>
      </c>
    </row>
    <row r="23" spans="7:8" x14ac:dyDescent="0.35">
      <c r="G23" s="2" vm="43">
        <f ca="1"/>
        <v>44470</v>
      </c>
      <c r="H23" s="7" vm="44">
        <f ca="1"/>
        <v>168.6215</v>
      </c>
    </row>
    <row r="24" spans="7:8" x14ac:dyDescent="0.35">
      <c r="G24" s="2" vm="45">
        <f ca="1"/>
        <v>44501</v>
      </c>
      <c r="H24" s="7" vm="46">
        <f ca="1"/>
        <v>175.3535</v>
      </c>
    </row>
    <row r="25" spans="7:8" x14ac:dyDescent="0.35">
      <c r="G25" s="2" vm="47">
        <f ca="1"/>
        <v>44531</v>
      </c>
      <c r="H25" s="7" vm="48">
        <f ca="1"/>
        <v>166.71700000000001</v>
      </c>
    </row>
    <row r="26" spans="7:8" x14ac:dyDescent="0.35">
      <c r="G26" s="2" vm="49">
        <f ca="1"/>
        <v>44562</v>
      </c>
      <c r="H26" s="7" vm="50">
        <f ca="1"/>
        <v>149.5735</v>
      </c>
    </row>
    <row r="27" spans="7:8" x14ac:dyDescent="0.35">
      <c r="G27" s="2" vm="51">
        <f ca="1"/>
        <v>44593</v>
      </c>
      <c r="H27" s="7" vm="52">
        <f ca="1"/>
        <v>153.56299999999999</v>
      </c>
    </row>
    <row r="28" spans="7:8" x14ac:dyDescent="0.35">
      <c r="G28" s="2" vm="53">
        <f ca="1"/>
        <v>44621</v>
      </c>
      <c r="H28" s="7" vm="54">
        <f ca="1"/>
        <v>162.9975</v>
      </c>
    </row>
    <row r="29" spans="7:8" x14ac:dyDescent="0.35">
      <c r="G29" s="2" vm="55">
        <f ca="1"/>
        <v>44652</v>
      </c>
      <c r="H29" s="7" vm="56">
        <f ca="1"/>
        <v>124.28149999999999</v>
      </c>
    </row>
    <row r="30" spans="7:8" x14ac:dyDescent="0.35">
      <c r="G30" s="2" vm="57">
        <f ca="1"/>
        <v>44682</v>
      </c>
      <c r="H30" s="7" vm="58">
        <f ca="1"/>
        <v>120.20950000000001</v>
      </c>
    </row>
    <row r="31" spans="7:8" x14ac:dyDescent="0.35">
      <c r="G31" s="2" vm="59">
        <f ca="1"/>
        <v>44713</v>
      </c>
      <c r="H31" s="7" vm="60">
        <f ca="1"/>
        <v>106.21</v>
      </c>
    </row>
    <row r="32" spans="7:8" x14ac:dyDescent="0.35">
      <c r="G32" s="2" vm="61">
        <f ca="1"/>
        <v>44743</v>
      </c>
      <c r="H32" s="7" vm="62">
        <f ca="1"/>
        <v>134.94999999999999</v>
      </c>
    </row>
    <row r="33" spans="7:8" x14ac:dyDescent="0.35">
      <c r="G33" s="2" vm="63">
        <f ca="1"/>
        <v>44774</v>
      </c>
      <c r="H33" s="7" vm="64">
        <f ca="1"/>
        <v>126.77</v>
      </c>
    </row>
    <row r="34" spans="7:8" x14ac:dyDescent="0.35">
      <c r="G34" s="2" vm="65">
        <f ca="1"/>
        <v>44805</v>
      </c>
      <c r="H34" s="7" vm="66">
        <f ca="1"/>
        <v>113</v>
      </c>
    </row>
    <row r="35" spans="7:8" x14ac:dyDescent="0.35">
      <c r="G35" s="2" vm="67">
        <f ca="1"/>
        <v>44835</v>
      </c>
      <c r="H35" s="7" vm="68">
        <f ca="1"/>
        <v>102.44</v>
      </c>
    </row>
    <row r="36" spans="7:8" x14ac:dyDescent="0.35">
      <c r="G36" s="2" vm="69">
        <f ca="1"/>
        <v>44866</v>
      </c>
      <c r="H36" s="7" vm="70">
        <f ca="1"/>
        <v>96.54</v>
      </c>
    </row>
    <row r="37" spans="7:8" x14ac:dyDescent="0.35">
      <c r="G37" s="2" vm="71">
        <f ca="1"/>
        <v>44896</v>
      </c>
      <c r="H37" s="7" vm="72">
        <f ca="1"/>
        <v>84</v>
      </c>
    </row>
    <row r="38" spans="7:8" x14ac:dyDescent="0.35">
      <c r="G38" s="2" vm="73">
        <f ca="1"/>
        <v>44927</v>
      </c>
      <c r="H38" s="7" vm="74">
        <f ca="1"/>
        <v>103.13</v>
      </c>
    </row>
    <row r="39" spans="7:8" x14ac:dyDescent="0.35">
      <c r="G39" s="2" vm="75">
        <f ca="1"/>
        <v>44958</v>
      </c>
      <c r="H39" s="7" vm="76">
        <f ca="1"/>
        <v>94.23</v>
      </c>
    </row>
    <row r="40" spans="7:8" x14ac:dyDescent="0.35">
      <c r="G40" s="2" vm="77">
        <f ca="1"/>
        <v>44986</v>
      </c>
      <c r="H40" s="7" vm="78">
        <f ca="1"/>
        <v>103.29</v>
      </c>
    </row>
    <row r="41" spans="7:8" x14ac:dyDescent="0.35">
      <c r="G41" s="2" vm="79">
        <f ca="1"/>
        <v>45017</v>
      </c>
      <c r="H41" s="7" vm="80">
        <f ca="1"/>
        <v>105.45</v>
      </c>
    </row>
    <row r="42" spans="7:8" x14ac:dyDescent="0.35">
      <c r="G42" s="2" vm="81">
        <f ca="1"/>
        <v>45047</v>
      </c>
      <c r="H42" s="7" vm="82">
        <f ca="1"/>
        <v>120.58</v>
      </c>
    </row>
    <row r="43" spans="7:8" x14ac:dyDescent="0.35">
      <c r="G43" s="2" vm="83">
        <f ca="1"/>
        <v>45078</v>
      </c>
      <c r="H43" s="7" vm="84">
        <f ca="1"/>
        <v>130.36000000000001</v>
      </c>
    </row>
    <row r="44" spans="7:8" x14ac:dyDescent="0.35">
      <c r="G44" s="2" vm="85">
        <f ca="1"/>
        <v>45108</v>
      </c>
      <c r="H44" s="7" vm="86">
        <f ca="1"/>
        <v>133.68</v>
      </c>
    </row>
    <row r="45" spans="7:8" x14ac:dyDescent="0.35">
      <c r="G45" s="2" vm="87">
        <f ca="1"/>
        <v>45139</v>
      </c>
      <c r="H45" s="7" vm="88">
        <f ca="1"/>
        <v>138.01</v>
      </c>
    </row>
    <row r="46" spans="7:8" x14ac:dyDescent="0.35">
      <c r="G46" s="2" vm="89">
        <f ca="1"/>
        <v>45170</v>
      </c>
      <c r="H46" s="7" vm="90">
        <f ca="1"/>
        <v>127.12</v>
      </c>
    </row>
    <row r="47" spans="7:8" x14ac:dyDescent="0.35">
      <c r="G47" s="2" vm="91">
        <f ca="1"/>
        <v>45200</v>
      </c>
      <c r="H47" s="7" vm="92">
        <f ca="1"/>
        <v>133.09</v>
      </c>
    </row>
    <row r="48" spans="7:8" x14ac:dyDescent="0.35">
      <c r="G48" s="2" vm="93">
        <f ca="1"/>
        <v>45231</v>
      </c>
      <c r="H48" s="7" vm="94">
        <f ca="1"/>
        <v>146.09</v>
      </c>
    </row>
    <row r="49" spans="7:8" x14ac:dyDescent="0.35">
      <c r="G49" s="2" vm="95">
        <f ca="1"/>
        <v>45261</v>
      </c>
      <c r="H49" s="7" vm="96">
        <f ca="1"/>
        <v>147.03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penUserForm3">
                <anchor moveWithCells="1">
                  <from>
                    <xdr:col>3</xdr:col>
                    <xdr:colOff>234950</xdr:colOff>
                    <xdr:row>0</xdr:row>
                    <xdr:rowOff>127000</xdr:rowOff>
                  </from>
                  <to>
                    <xdr:col>3</xdr:col>
                    <xdr:colOff>977900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OpenUserForm4">
                <anchor moveWithCells="1">
                  <from>
                    <xdr:col>3</xdr:col>
                    <xdr:colOff>234950</xdr:colOff>
                    <xdr:row>3</xdr:row>
                    <xdr:rowOff>25400</xdr:rowOff>
                  </from>
                  <to>
                    <xdr:col>3</xdr:col>
                    <xdr:colOff>996950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ClearData">
                <anchor moveWithCells="1">
                  <from>
                    <xdr:col>3</xdr:col>
                    <xdr:colOff>311150</xdr:colOff>
                    <xdr:row>5</xdr:row>
                    <xdr:rowOff>82550</xdr:rowOff>
                  </from>
                  <to>
                    <xdr:col>3</xdr:col>
                    <xdr:colOff>844550</xdr:colOff>
                    <xdr:row>6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974CC-0E14-4F0F-9C83-858B37AA5947}">
  <sheetPr codeName="Sheet4"/>
  <dimension ref="A1"/>
  <sheetViews>
    <sheetView workbookViewId="0">
      <selection activeCell="E15" sqref="E15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FinancialAdvice">
                <anchor moveWithCells="1" sizeWithCells="1">
                  <from>
                    <xdr:col>0</xdr:col>
                    <xdr:colOff>323850</xdr:colOff>
                    <xdr:row>1</xdr:row>
                    <xdr:rowOff>25400</xdr:rowOff>
                  </from>
                  <to>
                    <xdr:col>6</xdr:col>
                    <xdr:colOff>552450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7B4E0BB56A4747ABA672F6B296B887" ma:contentTypeVersion="3" ma:contentTypeDescription="Create a new document." ma:contentTypeScope="" ma:versionID="3a86a363ff5827894cab9b507fd93962">
  <xsd:schema xmlns:xsd="http://www.w3.org/2001/XMLSchema" xmlns:xs="http://www.w3.org/2001/XMLSchema" xmlns:p="http://schemas.microsoft.com/office/2006/metadata/properties" xmlns:ns3="4fd09aaa-92c7-42c2-846a-76ca96206204" targetNamespace="http://schemas.microsoft.com/office/2006/metadata/properties" ma:root="true" ma:fieldsID="cab9d11a45431a66f9675931c2f388ca" ns3:_="">
    <xsd:import namespace="4fd09aaa-92c7-42c2-846a-76ca9620620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d09aaa-92c7-42c2-846a-76ca962062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35B442-C089-4674-9D20-4DD8C2E8A0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d09aaa-92c7-42c2-846a-76ca962062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B30309-3FF2-44E1-B65A-D8C24AD9E50E}">
  <ds:schemaRefs>
    <ds:schemaRef ds:uri="http://www.w3.org/XML/1998/namespace"/>
    <ds:schemaRef ds:uri="http://purl.org/dc/dcmitype/"/>
    <ds:schemaRef ds:uri="http://schemas.microsoft.com/office/infopath/2007/PartnerControls"/>
    <ds:schemaRef ds:uri="http://purl.org/dc/terms/"/>
    <ds:schemaRef ds:uri="4fd09aaa-92c7-42c2-846a-76ca96206204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84B3C29-A2DC-4959-A459-D8257F3C85A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DataTable</vt:lpstr>
      <vt:lpstr>PivotTables</vt:lpstr>
      <vt:lpstr>Portfolio</vt:lpstr>
      <vt:lpstr>Give Me Financial Advice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Lu</dc:creator>
  <cp:lastModifiedBy>Nathan Lu</cp:lastModifiedBy>
  <dcterms:created xsi:type="dcterms:W3CDTF">2023-11-07T15:01:25Z</dcterms:created>
  <dcterms:modified xsi:type="dcterms:W3CDTF">2023-12-03T21:47:59Z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0x010100F97B4E0BB56A4747ABA672F6B296B887</vt:lpwstr>
  </property>
</Properties>
</file>