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25" windowWidth="18315" windowHeight="8160" tabRatio="433" activeTab="1"/>
  </bookViews>
  <sheets>
    <sheet name="프로그램" sheetId="13" r:id="rId1"/>
    <sheet name="시청율" sheetId="14" r:id="rId2"/>
  </sheets>
  <definedNames>
    <definedName name="_xlnm._FilterDatabase" localSheetId="0" hidden="1">프로그램!$A$1:$S$34</definedName>
  </definedNames>
  <calcPr calcId="145621"/>
</workbook>
</file>

<file path=xl/calcChain.xml><?xml version="1.0" encoding="utf-8"?>
<calcChain xmlns="http://schemas.openxmlformats.org/spreadsheetml/2006/main">
  <c r="B132" i="14" l="1"/>
  <c r="A132" i="14"/>
  <c r="B131" i="14"/>
  <c r="A131" i="14"/>
  <c r="B130" i="14"/>
  <c r="A130" i="14"/>
  <c r="B129" i="14"/>
  <c r="A129" i="14"/>
  <c r="B128" i="14"/>
  <c r="A128" i="14"/>
  <c r="B127" i="14"/>
  <c r="A127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A126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H79" i="14" l="1"/>
  <c r="H76" i="14"/>
  <c r="B81" i="14"/>
  <c r="A81" i="14"/>
  <c r="B80" i="14"/>
  <c r="A80" i="14"/>
  <c r="B79" i="14"/>
  <c r="A79" i="14"/>
  <c r="B78" i="14"/>
  <c r="A78" i="14"/>
  <c r="B77" i="14"/>
  <c r="A77" i="14"/>
  <c r="B76" i="14"/>
  <c r="A76" i="14"/>
  <c r="B101" i="14"/>
  <c r="B100" i="14"/>
  <c r="B103" i="14"/>
  <c r="B95" i="14"/>
  <c r="B92" i="14"/>
  <c r="B93" i="14"/>
  <c r="B91" i="14"/>
  <c r="B89" i="14"/>
  <c r="B102" i="14"/>
  <c r="B94" i="14"/>
  <c r="B96" i="14"/>
  <c r="B99" i="14"/>
  <c r="B97" i="14"/>
  <c r="B98" i="14"/>
  <c r="B90" i="14"/>
  <c r="B83" i="14"/>
  <c r="B84" i="14"/>
  <c r="B82" i="14"/>
  <c r="B86" i="14"/>
  <c r="B85" i="14"/>
  <c r="B88" i="14"/>
  <c r="B87" i="14"/>
  <c r="B69" i="14"/>
  <c r="B70" i="14"/>
  <c r="B61" i="14"/>
  <c r="B74" i="14"/>
  <c r="B67" i="14"/>
  <c r="B62" i="14"/>
  <c r="B65" i="14"/>
  <c r="B63" i="14"/>
  <c r="B56" i="14"/>
  <c r="B72" i="14"/>
  <c r="B64" i="14"/>
  <c r="B68" i="14"/>
  <c r="B75" i="14"/>
  <c r="B73" i="14"/>
  <c r="B71" i="14"/>
  <c r="B57" i="14"/>
  <c r="B53" i="14"/>
  <c r="B55" i="14"/>
  <c r="B54" i="14"/>
  <c r="B60" i="14"/>
  <c r="B59" i="14"/>
  <c r="B66" i="14"/>
  <c r="B58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H63" i="14"/>
  <c r="H64" i="14"/>
  <c r="H75" i="14"/>
  <c r="A58" i="14"/>
  <c r="A66" i="14"/>
  <c r="A59" i="14"/>
  <c r="A60" i="14"/>
  <c r="A54" i="14"/>
  <c r="A55" i="14"/>
  <c r="A53" i="14"/>
  <c r="A57" i="14"/>
  <c r="A71" i="14"/>
  <c r="A73" i="14"/>
  <c r="A75" i="14"/>
  <c r="A68" i="14"/>
  <c r="A64" i="14"/>
  <c r="A72" i="14"/>
  <c r="A56" i="14"/>
  <c r="A63" i="14"/>
  <c r="A65" i="14"/>
  <c r="A62" i="14"/>
  <c r="A67" i="14"/>
  <c r="A74" i="14"/>
  <c r="A61" i="14"/>
  <c r="A70" i="14"/>
  <c r="A69" i="14"/>
  <c r="A87" i="14"/>
  <c r="A88" i="14"/>
  <c r="A85" i="14"/>
  <c r="A86" i="14"/>
  <c r="A82" i="14"/>
  <c r="A84" i="14"/>
  <c r="A83" i="14"/>
  <c r="A90" i="14"/>
  <c r="A98" i="14"/>
  <c r="A97" i="14"/>
  <c r="A99" i="14"/>
  <c r="A96" i="14"/>
  <c r="A94" i="14"/>
  <c r="A102" i="14"/>
  <c r="A89" i="14"/>
  <c r="A91" i="14"/>
  <c r="A93" i="14"/>
  <c r="A92" i="14"/>
  <c r="A95" i="14"/>
  <c r="A103" i="14"/>
  <c r="A100" i="14"/>
  <c r="A101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2" i="14"/>
</calcChain>
</file>

<file path=xl/sharedStrings.xml><?xml version="1.0" encoding="utf-8"?>
<sst xmlns="http://schemas.openxmlformats.org/spreadsheetml/2006/main" count="888" uniqueCount="395">
  <si>
    <t>program_id</t>
  </si>
  <si>
    <t>title</t>
  </si>
  <si>
    <t>search_keywords</t>
  </si>
  <si>
    <t>category</t>
  </si>
  <si>
    <t>channel</t>
  </si>
  <si>
    <t>image_url</t>
  </si>
  <si>
    <t>air_cycle</t>
  </si>
  <si>
    <t>air_start_time</t>
  </si>
  <si>
    <t>air_end_time</t>
  </si>
  <si>
    <t>description</t>
  </si>
  <si>
    <t>actors</t>
  </si>
  <si>
    <t>producers</t>
  </si>
  <si>
    <t>homepage</t>
  </si>
  <si>
    <t>produce_company</t>
  </si>
  <si>
    <t>emcee</t>
  </si>
  <si>
    <t>일요일이 좋다 - 런닝맨</t>
  </si>
  <si>
    <t>담덕+이태곤, 고운+김승수, 모용보+임호, 도영+오지은, 연살타+홍경인, 약연+이인혜</t>
  </si>
  <si>
    <t>심갑년+김용림, 황창식+백일섭, 박복자+김자옥, 황태식+정웅인, 황태범+류수영, 황태희+주원</t>
  </si>
  <si>
    <t>우주영+서영희, 장우빈+지현우, 장우진+류진, 우주미+김소은, 차경순+반효정, 오복주+이미영</t>
  </si>
  <si>
    <t>도미솔+이소연, 이소룡+이재윤, 고석빈+온주완, 조윤정+전혜빈, 봉선아+김미숙, 최은희+김미경</t>
  </si>
  <si>
    <t>김승유+박시후, 이세령+문채원, 경혜공주+홍수현, 신면+송종호, 정종+이민우, 김종서+이순재</t>
  </si>
  <si>
    <t>이규원+박신혜, 이신+정용화, 김석현+송창의, 정윤수+소이현, 한희주+우리, 여준희+강민혁</t>
  </si>
  <si>
    <t>차지현+지성, 노은설+최강희, 차무원+재중, 서나윤+왕지혜, 양하영+이희원, 이명란+하재숙</t>
  </si>
  <si>
    <t>한명월+한예슬, 강우+에릭, 최류+이진욱, 주인아+장희진, 한희복+조형기, 리옥순+유지인</t>
  </si>
  <si>
    <t>계백+이서진, 의자왕+조재현, 사택비+오연수, 은고+송지효, 무진+차인표, 교기+진태현</t>
  </si>
  <si>
    <t>백동수+지창욱, 여운+유승호, 황진주+윤소이, 유지선+신현빈, 김광택+전광렬, 천+최민수</t>
  </si>
  <si>
    <t>고은님+정은채, 이세인+제이, 홍주미+윤아정, 최준영+최민, 김말남+반효정, 최정옥+김영옥</t>
  </si>
  <si>
    <t>kbs_homewomen</t>
  </si>
  <si>
    <t>우리집 여자들</t>
  </si>
  <si>
    <t>공주의 남자</t>
  </si>
  <si>
    <t>스파이 명월</t>
  </si>
  <si>
    <t>계백</t>
  </si>
  <si>
    <t>넌 내게 반했어</t>
  </si>
  <si>
    <t>당신 참 예쁘다</t>
  </si>
  <si>
    <t>천 번의 입맞춤</t>
  </si>
  <si>
    <t>내 사랑 내곁에</t>
  </si>
  <si>
    <t>당신이 잠든 사이</t>
  </si>
  <si>
    <t>무사 백동수</t>
  </si>
  <si>
    <t>보스를 지켜라</t>
  </si>
  <si>
    <t>여인의 향기</t>
  </si>
  <si>
    <t>개그콘서트</t>
  </si>
  <si>
    <t>해피선데이 - 1박 2일</t>
  </si>
  <si>
    <t>해피선데이 - 남자의 자격 - 죽기전에 해야할 101가지</t>
  </si>
  <si>
    <t>해피투게더 3</t>
  </si>
  <si>
    <t>무한도전</t>
  </si>
  <si>
    <t>세바퀴</t>
  </si>
  <si>
    <t>우리 결혼했어요 Season3</t>
  </si>
  <si>
    <t>우리들의 일밤 - 내 집 장만 토너먼트 : 집드림</t>
  </si>
  <si>
    <t>우리들의 일밤 - 서바이블 나는 가수다</t>
  </si>
  <si>
    <t>강심장</t>
  </si>
  <si>
    <t>놀라운대회 스타킹</t>
  </si>
  <si>
    <t>kbs1_greatking</t>
  </si>
  <si>
    <t>kbs2_gagcon</t>
  </si>
  <si>
    <t>kbs2_happysunday_1bak2il</t>
  </si>
  <si>
    <t>kbs2_happysunday_men</t>
  </si>
  <si>
    <t>kbs2_ojakkyo</t>
  </si>
  <si>
    <t>kbs2_princess</t>
  </si>
  <si>
    <t>kbs2_spy</t>
  </si>
  <si>
    <t>mbc_challenge</t>
  </si>
  <si>
    <t>mbc_fallinlove</t>
  </si>
  <si>
    <t>mbc_gyebaek</t>
  </si>
  <si>
    <t>mbc_sundaynight_house</t>
  </si>
  <si>
    <t>mbc_sundaynight_nagasoo</t>
  </si>
  <si>
    <t>mbc_thousand</t>
  </si>
  <si>
    <t>mbc_three</t>
  </si>
  <si>
    <t>mbc_urpretty</t>
  </si>
  <si>
    <t>mbc_wedding</t>
  </si>
  <si>
    <t>sbs_baekdongsoo</t>
  </si>
  <si>
    <t>sbs_besideme</t>
  </si>
  <si>
    <t>sbs_boss</t>
  </si>
  <si>
    <t>sbs_dangsin</t>
  </si>
  <si>
    <t>sbs_happytogether</t>
  </si>
  <si>
    <t>sbs_newsunday</t>
  </si>
  <si>
    <t>sbs_scent</t>
  </si>
  <si>
    <t>sbs_starking</t>
  </si>
  <si>
    <t>sbs_strongheart</t>
  </si>
  <si>
    <t>강호동</t>
  </si>
  <si>
    <t>WED,THU</t>
    <phoneticPr fontId="1" type="noConversion"/>
  </si>
  <si>
    <t>SUN</t>
    <phoneticPr fontId="1" type="noConversion"/>
  </si>
  <si>
    <t>THU</t>
    <phoneticPr fontId="1" type="noConversion"/>
  </si>
  <si>
    <t>TUE</t>
    <phoneticPr fontId="1" type="noConversion"/>
  </si>
  <si>
    <t>NBC</t>
    <phoneticPr fontId="1" type="noConversion"/>
  </si>
  <si>
    <t>TUE,WED</t>
    <phoneticPr fontId="1" type="noConversion"/>
  </si>
  <si>
    <t>CBS</t>
    <phoneticPr fontId="1" type="noConversion"/>
  </si>
  <si>
    <t>TUE</t>
  </si>
  <si>
    <t>SUN</t>
  </si>
  <si>
    <t>WED,THU</t>
  </si>
  <si>
    <t>THU</t>
  </si>
  <si>
    <t>WED</t>
    <phoneticPr fontId="1" type="noConversion"/>
  </si>
  <si>
    <t>KO</t>
    <phoneticPr fontId="1" type="noConversion"/>
  </si>
  <si>
    <t>KBS1</t>
  </si>
  <si>
    <t>KBS2</t>
  </si>
  <si>
    <t>MBC</t>
  </si>
  <si>
    <t>SBS</t>
  </si>
  <si>
    <t>SAT,SUN</t>
  </si>
  <si>
    <t>MON~FRI</t>
  </si>
  <si>
    <t>MON,TUE</t>
  </si>
  <si>
    <t>SAT</t>
  </si>
  <si>
    <t>status</t>
  </si>
  <si>
    <t>air_cycle_desc</t>
  </si>
  <si>
    <t>open</t>
  </si>
  <si>
    <t>drama</t>
  </si>
  <si>
    <t>외세의 침략이 유난히 많았던 우리 민족의 역사. 그 중 유독 눈에 띄는...</t>
  </si>
  <si>
    <t>http://tv03.search.naver.net/nhnsvc?quality=8&amp;size=190x150&amp;q=http://sstatic.naver.net/keypage/image/contents/142/142749.jpg</t>
  </si>
  <si>
    <t>KBS1 (토, 일) 오후 09:40~ 방송중 (총 80부작)</t>
  </si>
  <si>
    <t>연출 김종선 | 극본 조명주, 장기창</t>
  </si>
  <si>
    <t>http://www.kbs.co.kr/drama/greatking/</t>
  </si>
  <si>
    <t>광개토, 담덕+이태곤, 고운+김승수, 모용보+임호, 도영+오지은, 연살타+홍경인, 약연+이인혜</t>
  </si>
  <si>
    <t>entertain</t>
  </si>
  <si>
    <t>http://tv03.search.naver.net/nhnsvc?quality=8&amp;size=190x150&amp;q=http://sstatic.naver.net/keypage/image/contents/131/131376.jpg</t>
  </si>
  <si>
    <t>KBS2 (일) 오후 09:05~ 방송중</t>
  </si>
  <si>
    <t>김대희, 박성호, 김기열, 김준호, 이수근, 김병만</t>
  </si>
  <si>
    <t>연출 서수민, 최승희</t>
  </si>
  <si>
    <t>http://www.kbs.co.kr/2tv/enter/gagcon/</t>
  </si>
  <si>
    <t>개그콘서트, 개콘, 달인, 봉숭아 학당, 슈퍼스타 KBS, 두분토론, 9시 쯤 뉴스, 굿모닝 한글, 그땐 그랬지, 사운드 오브 드라마, 사운드오브드라마, 개그+감수성, 개콘+감수성, 생활의 발견, 트렌드 쇼, 불편한 진실, 헬스걸, 앗싸스쿨, 서울메이트, 극과 극, 개콘+감사합니다, 개그+감사합니다, 비상 대책 위원회, 나는 개그맨이다, 애정남, 개그+김대희, 개그+박성호, 개그+김기열, 개그+김준호, 개그+이수근, 개그+김병만, 개콘+김대희, 개콘+박성호, 개콘+김기열, 개콘+김준호, 개콘+이수근, 개콘+김병만</t>
  </si>
  <si>
    <t>http://tv03.search.naver.net/nhnsvc?quality=8&amp;size=200x150&amp;q=http://sstatic.naver.net/keypage/image/contents/140/140422.jpg</t>
  </si>
  <si>
    <t>KBS2 (일) 오후 05:20~ 방송중</t>
  </si>
  <si>
    <t>강호동, 엄태웅, 이수근, 은지원, 김종민, 이승기</t>
  </si>
  <si>
    <t>연출 나영석, 최승희, 손자연, 유호진, 박민정, 이황선, 조성숙, 유학찬,_x000D_
유정아, 이정규</t>
  </si>
  <si>
    <t>http://www.kbs.co.kr/2tv/enter/happysunday/</t>
  </si>
  <si>
    <t>1박 2일, 해피선데이+강호동, 해피선데이+1박, 해피선데이+이수근</t>
  </si>
  <si>
    <t>http://tv03.search.naver.net/nhnsvc?quality=8&amp;size=200x150&amp;q=http://sstatic.naver.net/keypage/image/contents/108/108536.png</t>
  </si>
  <si>
    <t>이경규, 김국진, 김태원, 양준혁, 이윤석, 전현무, 윤형빈</t>
  </si>
  <si>
    <t>남자의 자격, 남격, 해피선데이+이경규</t>
  </si>
  <si>
    <t>열혈엄마 박복자, 진상아빠 황창식, 하루 아침에 세상에 내던져진 백자...</t>
  </si>
  <si>
    <t>http://tv03.search.naver.net/nhnsvc?quality=8&amp;size=190x150&amp;q=http://sstatic.naver.net/keypage/image/contents/150/150204.jpg</t>
  </si>
  <si>
    <t>KBS2 (토, 일) 오후 07:55~ 방송중</t>
  </si>
  <si>
    <t>초록뱀 미디어</t>
  </si>
  <si>
    <t>연출 기민수 | 극본 이정선</t>
  </si>
  <si>
    <t>http://www.kbs.co.kr/drama/ojakkyo/</t>
  </si>
  <si>
    <t>오작교 형제들, 심갑년+김용림, 황창식+백일섭, 박복자+김자옥, 황태식+류수영, 황태희+주원</t>
  </si>
  <si>
    <t xml:space="preserve">왕이 되고자 하는 열망에 들뜬 수양대군이 대신(大臣) 김종서를 무참히... </t>
  </si>
  <si>
    <t>http://tv03.search.naver.net/nhnsvc?quality=8&amp;size=190x150&amp;q=http://sstatic.naver.net/keypage/image/contents/149/149398.jpg</t>
  </si>
  <si>
    <t>KBS2 (수, 목) 오후 09:55~ 방송중 (총 24부작)</t>
  </si>
  <si>
    <t>공주의 남자 문화산업 전문회사, 어치브그룹디엔, KBS 미디어</t>
  </si>
  <si>
    <t>연출 김정민, 박현석 | 극본 조정주, 김욱</t>
  </si>
  <si>
    <t>http://www.kbs.co.kr/drama/princess/</t>
  </si>
  <si>
    <t>공주의 남자,  수양대군, 경혜공주, 김승유+이세령, 박시후+문채원, 김승유+박시후, 이세령+문채원, 공주+홍수현, 경혜+홍수현, 이민우+홍수현, 정종+이민우, 김종서+이순재</t>
  </si>
  <si>
    <t>자본과 스캔들이 넘쳐나는 연예계 스타와 사랑하고는 담 쌓고 살아 온...</t>
  </si>
  <si>
    <t>http://tv03.search.naver.net/nhnsvc?quality=8&amp;size=190x150&amp;q=http://sstatic.naver.net/keypage/image/contents/146/146708.jpg</t>
  </si>
  <si>
    <t>KBS2 (월, 화) 오후 09:55~ 방송중 (총 18부작)</t>
  </si>
  <si>
    <t>이김프로덕션</t>
  </si>
  <si>
    <t>연출 황인혁, 김영균 | 극본 전현진</t>
  </si>
  <si>
    <t>http://www.kbs.co.kr/drama/spy/</t>
  </si>
  <si>
    <t>스파이 명월, spy 명월, 한예슬+스파이, 한예슬+spy, 한예슬+명월, 한예슬+에릭, 한명월+강우, 강우+에릭, 최류+이진욱, 주인아+장희진, 한희복+조형기, 리옥순+유지인</t>
  </si>
  <si>
    <t>6명의 젊은이들의 일과 사랑을 그린 밝고 건강한 가족 드라마, 세 가족...</t>
  </si>
  <si>
    <t>http://tv03.search.naver.net/nhnsvc?quality=8&amp;size=190x150&amp;q=http://sstatic.naver.net/keypage/image/contents/139/139078.jpg</t>
  </si>
  <si>
    <t>KBS1 (월~금) 오후 08:25~ 방송중</t>
  </si>
  <si>
    <t>연출 전창근 | 극본 유윤경</t>
  </si>
  <si>
    <t>http://www.kbs.co.kr/drama/homewomen/</t>
  </si>
  <si>
    <t>우리집 여자들, 우리집여자들, 우리집+kbs+드라마, 여자들+kbs+드라마, 고은님+정은채, 이세인+제이, 홍주미+윤아정, 최준영+최민, 기말남+반효정, 최정옥+김영옥</t>
  </si>
  <si>
    <t>http://tv03.search.naver.net/nhnsvc?quality=8&amp;size=190x150&amp;q=http://sstatic.naver.net/keypage/image/contents/90/90502.jpg</t>
  </si>
  <si>
    <t>MBC (토) 오후 06:30~ 방송중</t>
  </si>
  <si>
    <t>유재석, 박명수, 정준하, 정형돈, 노홍철, 하하, 길</t>
  </si>
  <si>
    <t>기획 사화경 | 연출 김태호, 조욱형, 최민근</t>
  </si>
  <si>
    <t>http://www.imbc.com/broad/tv/ent/challenge</t>
  </si>
  <si>
    <t>무한도전, 무도+유재석, 무도+박명수, 무도+정현돈, 무도+노홍철, 무도+하하, 무도+길</t>
  </si>
  <si>
    <t>close</t>
  </si>
  <si>
    <t xml:space="preserve">생각만으로도 가슴 두근두근거리는 단어, 청춘! 만화 같은 러브스토리... </t>
  </si>
  <si>
    <t>http://www.imbc.com/broad/tv/drama/fallinlove</t>
  </si>
  <si>
    <t>MBC (수, 목) 오후 09:55~ (2011년 6월 29일~2011년 8월 18일 방송종료) (총 15부작)</t>
  </si>
  <si>
    <t>제이에스픽쳐스</t>
  </si>
  <si>
    <t>연출 표민수 | 극본 이명숙</t>
  </si>
  <si>
    <t>넌 내게 반했어, 정용화+박신혜, 이규원+이신, 이규원+박신혜, 이신+정용화, 김석현+송창의, 정윤수+소이현, 한희주+우리, 여준희+강민혁</t>
  </si>
  <si>
    <t>역사는 승자의 기록이라는 구태의연한 표현은 차치하고라도, 오늘날 청...</t>
  </si>
  <si>
    <t>http://tv03.search.naver.net/nhnsvc?quality=8&amp;size=190x150&amp;q=http://sstatic.naver.net/keypage/image/contents/148/148286.jpg</t>
  </si>
  <si>
    <t>MBC (월, 화) 오후 09:55~ 방송중 (총 36부작)</t>
  </si>
  <si>
    <t>계백문전사, 크리에이티브 프로덕션, 커튼콜미디어</t>
  </si>
  <si>
    <t>연출 김근홍, 정대윤 | 극본 정형수</t>
  </si>
  <si>
    <t>http://www.imbc.com/broad/tv/drama/gyebaek/</t>
  </si>
  <si>
    <t>계백, 이서진+조재현, 의자왕, 사택비, 사택비+오연수, 은고+송지효, 무진+차인표, 교기+진태현</t>
  </si>
  <si>
    <t>http://tv03.search.naver.net/nhnsvc?quality=8&amp;size=200x150&amp;q=http://sstatic.naver.net/keypage/image/contents/147/147335.jpg</t>
  </si>
  <si>
    <t>MBC (일) 오후 05:20~ 방송중</t>
  </si>
  <si>
    <t>임성훈</t>
  </si>
  <si>
    <t>기획 원만식 | 연출 신정수, 김유곤, 이병혁, 김준현, 김민종, 조준</t>
  </si>
  <si>
    <t>http://www.imbc.com/broad/tv/ent/sundaynight</t>
  </si>
  <si>
    <t>내 집 장만 토너먼트, 일밤+집드림, 일밤+임성훈</t>
  </si>
  <si>
    <t>http://tv03.search.naver.net/nhnsvc?quality=8&amp;size=200x150&amp;q=http://sstatic.naver.net/keypage/image/contents/152/152321.jpg</t>
  </si>
  <si>
    <t>윤종신, 윤도현</t>
  </si>
  <si>
    <t>인순이, 자우림, 조관우, 김범수, 박정현, 김조한, 바비킴, 윤민수, 장혜진, 김연우, 김건모, 옥주현, 백지영, 이소라, 임재범, 정엽, BMK, JK김동욱</t>
  </si>
  <si>
    <t>서바이블 나는 가수다, 나는 가수다, 나가수, 일밤+윤종신, 일밤+윤도현</t>
  </si>
  <si>
    <t>한 이혼여성이 시련을 극복하며 성공하는 패자부활전을 그린 드라마</t>
  </si>
  <si>
    <t>http://tv03.search.naver.net/nhnsvc?quality=8&amp;size=190x150&amp;q=http://sstatic.naver.net/keypage/image/contents/151/151423.jpg</t>
  </si>
  <si>
    <t>MBC (토, 일) 오후 08:40~ 방송중 (총 50부작)</t>
  </si>
  <si>
    <t>GnG 프로덕션</t>
  </si>
  <si>
    <t>연출 윤재문 | 극본 박정란</t>
  </si>
  <si>
    <t>http://www.imbc.com/broad/tv/drama/thousand</t>
  </si>
  <si>
    <t>천 번의 입맞춤, 우주영+서영희, 장우빈+지현우, 장우진+류진, 우주미+김소은, 차경순+반효정, 오복주+이미영</t>
  </si>
  <si>
    <t>http://tv03.search.naver.net/nhnsvc?quality=8&amp;size=190x150&amp;q=http://sstatic.naver.net/keypage/image/contents/96/96194.jpg</t>
  </si>
  <si>
    <t>MBC (토) 오후 11:00~ 방송중</t>
  </si>
  <si>
    <t>이휘재, 김구라, 박미선</t>
  </si>
  <si>
    <t>박성호, 성대현, 변기수, 신고은, 정아, 리지, 디셈버, 사미자, (8월 27일 출연)</t>
  </si>
  <si>
    <t>기획 이응주 | 연출 박현석, 오윤환</t>
  </si>
  <si>
    <t>http://www.imbc.com/broad/tv/ent/three</t>
  </si>
  <si>
    <t>세상을바꾸는퀴즈세바퀴, 세바퀴, 이휘재+김구라+박미선</t>
  </si>
  <si>
    <t>일상의 힘과 드라마틱한 갈등구조가 빚어낸 개성 있는 캐릭터 플레이로...</t>
  </si>
  <si>
    <t>http://tv03.search.naver.net/nhnsvc?quality=8&amp;size=190x150&amp;q=http://sstatic.naver.net/keypage/image/contents/135/135211.jpg</t>
  </si>
  <si>
    <t>MBC (월~금) 오전 07:50~ 방송중</t>
  </si>
  <si>
    <t>고유랑+윤세아, 박치영+김태훈, 변강수+현우성, 조안나+박탐희, 고만석+박인환, 김순이+이효춘</t>
  </si>
  <si>
    <t>연출 김우선 | 극본 오상희</t>
  </si>
  <si>
    <t>http://www.imbc.com/broad/tv/drama/urpretty</t>
  </si>
  <si>
    <t>당신 참 예쁘다, 고유랑+윤세아, 박치영+김태훈, 변강수+현우성, 조안나+박탐희, 고만석+박인환, 김순이+이효춘</t>
  </si>
  <si>
    <t>http://tv03.search.naver.net/nhnsvc?quality=8&amp;size=190x150&amp;q=http://sstatic.naver.net/keypage/image/contents/136/136082.jpg</t>
  </si>
  <si>
    <t>MBC (토) 오후 05:15~ 방송중</t>
  </si>
  <si>
    <t>닉쿤, 빅토리아, 이장우, 은정, 김원준, 박소현, 데이비드 오, 권리세</t>
  </si>
  <si>
    <t>CP 이민호 | 연출 제영재, 강궁</t>
  </si>
  <si>
    <t>http://www.imbc.com/broad/tv/ent/wedding</t>
  </si>
  <si>
    <t>우리 결혼했어요, 우결, 닉쿤+빅토리아, 이장우+은정, 김원준+박소현, 데이비드오+권리세</t>
  </si>
  <si>
    <t>조선 최고의 협객이자 풍운의 삶을 살았던 남자, 백동수! 백성의 마음...</t>
  </si>
  <si>
    <t>http://tv03.search.naver.net/nhnsvc?quality=8&amp;size=190x150&amp;q=http://sstatic.naver.net/keypage/image/contents/144/144265.jpg</t>
  </si>
  <si>
    <t>SBS (월, 화) 오후 09:55~ 방송중 (총 24부작)</t>
  </si>
  <si>
    <t>케이팍스, 소프트라인</t>
  </si>
  <si>
    <t>연출 이현직, 김홍선 | 극본 권순규</t>
  </si>
  <si>
    <t>http://tv.sbs.co.kr/baekdongsoo/</t>
  </si>
  <si>
    <t>무사 백동수, 백동수, 지창욱+무사, 여운+유승호, 무사+유승호, 황진주+윤소이, 유지선+신현빈, 김광택+전광렬, 천+최민수</t>
  </si>
  <si>
    <t>따뜻한 세상을 만들어가는 리틀맘 도미솔의 고군분투기를 그린 드라마</t>
  </si>
  <si>
    <t>http://tv03.search.naver.net/nhnsvc?quality=8&amp;size=190x150&amp;q=http://sstatic.naver.net/keypage/image/contents/138/138040.jpg</t>
  </si>
  <si>
    <t>SBS (토, 일) 오후 08:40~ 방송중</t>
  </si>
  <si>
    <t>GnG프로덕션</t>
  </si>
  <si>
    <t>연출 한정환 | 극본 김사경</t>
  </si>
  <si>
    <t>http://tv.sbs.co.kr/besideme/</t>
  </si>
  <si>
    <t>내 사랑 내곁에, 도미솔+이소룡, 이소연+이재윤, 도미솔+이소연, 이소룡+이재윤, 고석빈+온주완, 조윤정+전혜빈, 봉선아+김미숙, 최은희+김미경</t>
  </si>
  <si>
    <t>초짜 여비서가 초강력 불량 재벌 2세를 보스로 만나 벌어지는 전대미문...</t>
  </si>
  <si>
    <t>http://tv03.search.naver.net/nhnsvc?quality=8&amp;size=190x150&amp;q=http://sstatic.naver.net/keypage/image/contents/150/150086.jpg</t>
  </si>
  <si>
    <t>SBS (수, 목) 오후 09:55~ 방송중 (총 16부작)</t>
  </si>
  <si>
    <t>에이스토리</t>
  </si>
  <si>
    <t>연출 손정현 | 극본 권기영</t>
  </si>
  <si>
    <t>http://tv.sbs.co.kr/boss/</t>
  </si>
  <si>
    <t>보스를 지켜라, boss를 지켜라, 지성+최강희, 차지현+노은설, 차지현+지성, 노은설+최강희, 차무원+재중, 서나윤+왕지혜, 양하영+이희원, 이명란+하재숙</t>
  </si>
  <si>
    <t xml:space="preserve">남편의 과거까지 사랑하고 품어준 씩씩한 워킹임산부의 분만사고. 그로... </t>
  </si>
  <si>
    <t>http://tv03.search.naver.net/nhnsvc?quality=8&amp;size=190x150&amp;q=http://sstatic.naver.net/keypage/image/contents/139/139558.jpg</t>
  </si>
  <si>
    <t>SBS (월~금) 오후 07:20~ 방송중</t>
  </si>
  <si>
    <t>채혁진+이창훈, 윤민준+최원영, 고현성+오윤아, 오신영+이영은, 채대필+정동환, 나필분+송옥순</t>
  </si>
  <si>
    <t>연출 박경렬 | 극본 마주희</t>
  </si>
  <si>
    <t>http://tv.sbs.co.kr/dangsin/</t>
  </si>
  <si>
    <t>당신이 잠든 사이, 채혁진+이창훈, 윤민준+최원영, 고현성+오윤아, 오신영+이영은, 채대필+정동환, 나필분+송옥순</t>
  </si>
  <si>
    <t>http://tv03.search.naver.net/nhnsvc?quality=8&amp;size=190x150&amp;q=http://sstatic.naver.net/keypage/image/contents/73/73172.jpg</t>
  </si>
  <si>
    <t>KBS2 (목) 오후 11:05~ 방송중</t>
  </si>
  <si>
    <t>유재석, 박명수, 박미선, 신봉선</t>
  </si>
  <si>
    <t>신현준, 현영, 탁재훈, 유민(9월1일 출연)</t>
  </si>
  <si>
    <t>연출 정희섭, 정미영, 고세준</t>
  </si>
  <si>
    <t>http://www.kbs.co.kr/2tv/enter/happytogether3/</t>
  </si>
  <si>
    <t>해피투게더, 유재석+박명수+박미선+신봉선, 해피+유재석, 해피+박명수, 해피+박미선, 해피+신봉선</t>
  </si>
  <si>
    <t>http://tv03.search.naver.net/nhnsvc?quality=8&amp;size=190x150&amp;q=http://sstatic.naver.net/keypage/image/contents/69/69178.jpg</t>
  </si>
  <si>
    <t>SBS (일) 오후 05:20~ 방송중</t>
  </si>
  <si>
    <t>유재석, 지석진, 김종국, 하하, 개리, 이광수, 송지효</t>
  </si>
  <si>
    <t>연출 조효진, 임형택, 김주형, 박성훈, 김용권</t>
  </si>
  <si>
    <t>http://tv.sbs.co.kr/newsunday/</t>
  </si>
  <si>
    <t>일요일이 좋다, 런닝맨, 런닝+유재석, 런닝+지석진, 런닝+김종국, 런닝+하하, 런닝+개리, 런닝+이광수, 런닝+송지효</t>
  </si>
  <si>
    <t>시한부 판정을 받은 여자와 그녀를 사랑하게 된 남자가 행복한 죽음과...</t>
  </si>
  <si>
    <t>http://tv03.search.naver.net/nhnsvc?quality=8&amp;size=190x150&amp;q=http://sstatic.naver.net/keypage/image/contents/148/148917.jpg</t>
  </si>
  <si>
    <t>SBS (토, 일) 오후 09:50~ 방송중 (총 16부작)</t>
  </si>
  <si>
    <t>이연재+김선아, 강지욱+이동욱, 채은석+엄기준, 임세경+서효림, 임중희+남궁원, 양희주+신지수</t>
  </si>
  <si>
    <t>연출 박형기 | 극본 노지설</t>
  </si>
  <si>
    <t>http://tv.sbs.co.kr/scent</t>
  </si>
  <si>
    <t>여인의 향기, 이연재+김선아, 강지욱+이동욱, 채은석+엄기준, 임세경+서효림, 임중희+남궁원, 양희주+신지수</t>
  </si>
  <si>
    <t>http://tv03.search.naver.net/nhnsvc?quality=8&amp;size=190x150&amp;q=http://sstatic.naver.net/keypage/image/contents/71/71551.jpg</t>
  </si>
  <si>
    <t>SBS (토) 오후 06:30~ 방송중</t>
  </si>
  <si>
    <t>연출 배성우, 김진호, 박용우, 송성중, 이선영, 홍성진, 정해정, 안세연</t>
  </si>
  <si>
    <t>http://tv.sbs.co.kr/starking/</t>
  </si>
  <si>
    <t>스타킹</t>
  </si>
  <si>
    <t>http://tv03.search.naver.net/nhnsvc?quality=8&amp;size=190x150&amp;q=http://sstatic.naver.net/keypage/image/contents/88/88477.jpg</t>
  </si>
  <si>
    <t>SBS (화) 오후 11:15~ 방송중</t>
  </si>
  <si>
    <t>강호동, 이승기</t>
  </si>
  <si>
    <t>붐, 전혜빈, 백두산, 노주현, BMK, 양세형, 서현, 써니, 효연, (9월 6일 출연)</t>
  </si>
  <si>
    <t>연출 박상혁, 황인영, 정익승, 이세영</t>
  </si>
  <si>
    <t>http://tv.sbs.co.kr/strongheart/</t>
  </si>
  <si>
    <t>강심장, sbs+강호동+이승기</t>
  </si>
  <si>
    <t>nation</t>
    <phoneticPr fontId="1" type="noConversion"/>
  </si>
  <si>
    <t>twitter_search_keywords</t>
    <phoneticPr fontId="1" type="noConversion"/>
  </si>
  <si>
    <t>nbc_americagottalent</t>
  </si>
  <si>
    <t>AMERICA'S GOT TALENT</t>
  </si>
  <si>
    <t>cbs_ncis</t>
  </si>
  <si>
    <t>NCIS</t>
  </si>
  <si>
    <t>cbs_60mins</t>
  </si>
  <si>
    <t>60 MINUTES</t>
  </si>
  <si>
    <t>cbs_bigbrother</t>
  </si>
  <si>
    <t>BIG BROTHER 13</t>
  </si>
  <si>
    <t>cbs_bigbang</t>
  </si>
  <si>
    <t>THE BIG BANG THEORY</t>
  </si>
  <si>
    <t>cbs_criminalminds</t>
  </si>
  <si>
    <t>CRIMINAL MINDS</t>
  </si>
  <si>
    <t>US</t>
    <phoneticPr fontId="1" type="noConversion"/>
  </si>
  <si>
    <t>exclude</t>
    <phoneticPr fontId="1" type="noConversion"/>
  </si>
  <si>
    <t>스파이 명월, spy 명월, 스파이 한예슬, 명월 한예슬</t>
    <phoneticPr fontId="1" type="noConversion"/>
  </si>
  <si>
    <t>광개토대왕</t>
    <phoneticPr fontId="1" type="noConversion"/>
  </si>
  <si>
    <t>개그콘서트</t>
    <phoneticPr fontId="1" type="noConversion"/>
  </si>
  <si>
    <t>해피선데이 - 1박 2일</t>
    <phoneticPr fontId="1" type="noConversion"/>
  </si>
  <si>
    <t>오작교 형제들</t>
    <phoneticPr fontId="1" type="noConversion"/>
  </si>
  <si>
    <t>close</t>
    <phoneticPr fontId="1" type="noConversion"/>
  </si>
  <si>
    <t>광개토대왕:1, 광개토태왕:1</t>
    <phoneticPr fontId="1" type="noConversion"/>
  </si>
  <si>
    <t>우리집여자들:1, 우리집 여자들 kbs:1, 우리집 여자들 드라마:1, 우리집 여자들 tv:1</t>
    <phoneticPr fontId="1" type="noConversion"/>
  </si>
  <si>
    <t>넌 내게 반했어:1</t>
    <phoneticPr fontId="1" type="noConversion"/>
  </si>
  <si>
    <t>계백 mbc:1, 계백 드라마:1, 계백 tv:1, 계백 이서진:1, 계백 조재현:1, 계백 오연수:1, 계백 사택비:1, 계백 송지효:1</t>
    <phoneticPr fontId="1" type="noConversion"/>
  </si>
  <si>
    <t>천 번의 입맞춤:1</t>
    <phoneticPr fontId="1" type="noConversion"/>
  </si>
  <si>
    <t>세바퀴:1</t>
    <phoneticPr fontId="1" type="noConversion"/>
  </si>
  <si>
    <t>당신 참 예쁘다:1</t>
    <phoneticPr fontId="1" type="noConversion"/>
  </si>
  <si>
    <t>@IMC_BAEKDONGSOO:1, 무사 백동수:1, 백동수:1</t>
    <phoneticPr fontId="1" type="noConversion"/>
  </si>
  <si>
    <t>내 사랑 내곁에:1</t>
    <phoneticPr fontId="1" type="noConversion"/>
  </si>
  <si>
    <t>당신이 잠든 사이:1</t>
    <phoneticPr fontId="1" type="noConversion"/>
  </si>
  <si>
    <t>@StarKingSBS:1, 놀라운대회 스타킹:1, 스타킹 sbs:1, 스타킹 tv:1, 스타킹 강호동:1</t>
    <phoneticPr fontId="1" type="noConversion"/>
  </si>
  <si>
    <t>kbs2_poseidon</t>
    <phoneticPr fontId="1" type="noConversion"/>
  </si>
  <si>
    <t>포세이돈</t>
    <phoneticPr fontId="1" type="noConversion"/>
  </si>
  <si>
    <t>KO</t>
    <phoneticPr fontId="1" type="noConversion"/>
  </si>
  <si>
    <t>open</t>
    <phoneticPr fontId="1" type="noConversion"/>
  </si>
  <si>
    <t>drama</t>
    <phoneticPr fontId="1" type="noConversion"/>
  </si>
  <si>
    <t>KBS2</t>
    <phoneticPr fontId="1" type="noConversion"/>
  </si>
  <si>
    <t xml:space="preserve">한중일 삼국을 아우르는 범국가적 범죄조직 흑사회. 그 범죄 조직의 배... </t>
    <phoneticPr fontId="1" type="noConversion"/>
  </si>
  <si>
    <t>http://tv03.search.naver.net/nhnsvc?quality=8&amp;size=190x150&amp;q=http://sstatic.naver.net/keypage/image/contents/163/163630.jpg</t>
    <phoneticPr fontId="1" type="noConversion"/>
  </si>
  <si>
    <t>MON,TUE</t>
    <phoneticPr fontId="1" type="noConversion"/>
  </si>
  <si>
    <t>KBS2 (월, 화) 오후 09:55~ 방송중 (총 16부작)</t>
    <phoneticPr fontId="1" type="noConversion"/>
  </si>
  <si>
    <t>에넥스 텔레콤</t>
    <phoneticPr fontId="1" type="noConversion"/>
  </si>
  <si>
    <t>연출 유철용 | 극본 조규원</t>
    <phoneticPr fontId="1" type="noConversion"/>
  </si>
  <si>
    <t>http://www.kbs.co.kr/drama/poseidon/</t>
    <phoneticPr fontId="1" type="noConversion"/>
  </si>
  <si>
    <t>권정률+이성재, 이수윤+이시영, 김선우+시원, 이원탁+이상훈, 오민혁+한정수, 이충식+정운택</t>
    <phoneticPr fontId="1" type="noConversion"/>
  </si>
  <si>
    <t>포세이돈, 권정률+이성재, 이수윤+이시영, 김선우+시원, 이원탁+이상훈, 오민혁+한정수, 이충식+정운택</t>
    <phoneticPr fontId="1" type="noConversion"/>
  </si>
  <si>
    <t>@imasinger_mbc:1, 우리들의 일밤:1, 나는 가수다:2, 나가수:2</t>
    <phoneticPr fontId="1" type="noConversion"/>
  </si>
  <si>
    <t>@MBCWeGotMarried:1, 우리 결혼했어요:1, 우결:2</t>
    <phoneticPr fontId="1" type="noConversion"/>
  </si>
  <si>
    <r>
      <t>해피 투게더:</t>
    </r>
    <r>
      <rPr>
        <sz val="10"/>
        <rFont val="맑은 고딕"/>
        <family val="3"/>
        <charset val="129"/>
        <scheme val="minor"/>
      </rPr>
      <t>2</t>
    </r>
    <phoneticPr fontId="1" type="noConversion"/>
  </si>
  <si>
    <t>@SBSRunningMan:1, 일요일이 좋다:1, 런닝맨:2</t>
    <phoneticPr fontId="1" type="noConversion"/>
  </si>
  <si>
    <t>@KangShimJang:1, 강심장:2</t>
    <phoneticPr fontId="1" type="noConversion"/>
  </si>
  <si>
    <t>포세이돈:2</t>
    <phoneticPr fontId="1" type="noConversion"/>
  </si>
  <si>
    <r>
      <t>개그콘서트:</t>
    </r>
    <r>
      <rPr>
        <sz val="10"/>
        <rFont val="맑은 고딕"/>
        <family val="3"/>
        <charset val="129"/>
        <scheme val="minor"/>
      </rPr>
      <t>1, 개콘:2</t>
    </r>
    <phoneticPr fontId="1" type="noConversion"/>
  </si>
  <si>
    <r>
      <t>남자의 자격:</t>
    </r>
    <r>
      <rPr>
        <sz val="10"/>
        <rFont val="맑은 고딕"/>
        <family val="3"/>
        <charset val="129"/>
        <scheme val="minor"/>
      </rPr>
      <t>1, 남격:2</t>
    </r>
    <phoneticPr fontId="1" type="noConversion"/>
  </si>
  <si>
    <t>@muhandojen:1, 무한도전:2, 무도 mbc:1, 무도 tv:1, 무도 유재석:1, 무도 박명수:1, 무도 노홍철:1, 무도 하하:1, 무도 정준하:1</t>
    <phoneticPr fontId="1" type="noConversion"/>
  </si>
  <si>
    <t>@SBS_BOSS:1, 보스를 지켜라:1, boss를 지켜라:1</t>
    <phoneticPr fontId="1" type="noConversion"/>
  </si>
  <si>
    <t>@scentofawoman20:1, 여인의 향기:1</t>
    <phoneticPr fontId="1" type="noConversion"/>
  </si>
  <si>
    <r>
      <t>오작교 형제들:</t>
    </r>
    <r>
      <rPr>
        <sz val="10"/>
        <rFont val="맑은 고딕"/>
        <family val="3"/>
        <charset val="129"/>
        <scheme val="minor"/>
      </rPr>
      <t>2</t>
    </r>
    <phoneticPr fontId="1" type="noConversion"/>
  </si>
  <si>
    <t>@1Night_2Days:1, 1박 2일 -투쟁 -농성 -열공 -패키지 -여행 -휴가 -관광:2</t>
    <phoneticPr fontId="1" type="noConversion"/>
  </si>
  <si>
    <t>공주의 남자:1, 공남 kbs:1</t>
    <phoneticPr fontId="1" type="noConversion"/>
  </si>
  <si>
    <t>program_id</t>
    <phoneticPr fontId="1" type="noConversion"/>
  </si>
  <si>
    <t>start_date</t>
    <phoneticPr fontId="1" type="noConversion"/>
  </si>
  <si>
    <t>end_date</t>
    <phoneticPr fontId="1" type="noConversion"/>
  </si>
  <si>
    <t>duration_type</t>
    <phoneticPr fontId="1" type="noConversion"/>
  </si>
  <si>
    <t>watch_rate</t>
    <phoneticPr fontId="1" type="noConversion"/>
  </si>
  <si>
    <t>rank</t>
    <phoneticPr fontId="1" type="noConversion"/>
  </si>
  <si>
    <t>kbs2_ojakkyo</t>
    <phoneticPr fontId="1" type="noConversion"/>
  </si>
  <si>
    <t>weekly</t>
    <phoneticPr fontId="1" type="noConversion"/>
  </si>
  <si>
    <t>kbs_homewomen</t>
    <phoneticPr fontId="1" type="noConversion"/>
  </si>
  <si>
    <t>sbs_baekdongsoo</t>
    <phoneticPr fontId="1" type="noConversion"/>
  </si>
  <si>
    <t>sbs_scent</t>
    <phoneticPr fontId="1" type="noConversion"/>
  </si>
  <si>
    <t>kbs2_princess</t>
    <phoneticPr fontId="1" type="noConversion"/>
  </si>
  <si>
    <t>kbs1_greatking</t>
    <phoneticPr fontId="1" type="noConversion"/>
  </si>
  <si>
    <t>sbs_boss</t>
    <phoneticPr fontId="1" type="noConversion"/>
  </si>
  <si>
    <t>kbs2_gagcon</t>
    <phoneticPr fontId="1" type="noConversion"/>
  </si>
  <si>
    <t>mbc_challenge</t>
    <phoneticPr fontId="1" type="noConversion"/>
  </si>
  <si>
    <t>kbs2_happysunday_1bak2il</t>
    <phoneticPr fontId="1" type="noConversion"/>
  </si>
  <si>
    <t>kbs2_happysunday_men</t>
    <phoneticPr fontId="1" type="noConversion"/>
  </si>
  <si>
    <t>sbs_besideme</t>
    <phoneticPr fontId="1" type="noConversion"/>
  </si>
  <si>
    <t>sbs_happytogether</t>
    <phoneticPr fontId="1" type="noConversion"/>
  </si>
  <si>
    <t>sbs_dangsin</t>
    <phoneticPr fontId="1" type="noConversion"/>
  </si>
  <si>
    <t>mbc_urpretty</t>
    <phoneticPr fontId="1" type="noConversion"/>
  </si>
  <si>
    <t>mbc_three</t>
    <phoneticPr fontId="1" type="noConversion"/>
  </si>
  <si>
    <t>weekly</t>
    <phoneticPr fontId="1" type="noConversion"/>
  </si>
  <si>
    <t>sbs_starking</t>
    <phoneticPr fontId="1" type="noConversion"/>
  </si>
  <si>
    <t>sbs_strongheart</t>
    <phoneticPr fontId="1" type="noConversion"/>
  </si>
  <si>
    <t>mbc_gyebaek</t>
    <phoneticPr fontId="1" type="noConversion"/>
  </si>
  <si>
    <t>mbc_sundaynight_house</t>
    <phoneticPr fontId="1" type="noConversion"/>
  </si>
  <si>
    <t>mbc_sundaynight_nagasoo</t>
    <phoneticPr fontId="1" type="noConversion"/>
  </si>
  <si>
    <t>sbs_newsunday</t>
    <phoneticPr fontId="1" type="noConversion"/>
  </si>
  <si>
    <t>mbc_wedding</t>
    <phoneticPr fontId="1" type="noConversion"/>
  </si>
  <si>
    <t>mbc_thousand</t>
    <phoneticPr fontId="1" type="noConversion"/>
  </si>
  <si>
    <t>kbs2_spy</t>
    <phoneticPr fontId="1" type="noConversion"/>
  </si>
  <si>
    <t>mbc_fallinlove</t>
    <phoneticPr fontId="1" type="noConversion"/>
  </si>
  <si>
    <t>kbs_homewomen</t>
    <phoneticPr fontId="1" type="noConversion"/>
  </si>
  <si>
    <t>kbs2_ojakkyo</t>
    <phoneticPr fontId="1" type="noConversion"/>
  </si>
  <si>
    <t>sbs_baekdongsoo</t>
    <phoneticPr fontId="1" type="noConversion"/>
  </si>
  <si>
    <t>kbs2_happysunday_1bak2il</t>
    <phoneticPr fontId="1" type="noConversion"/>
  </si>
  <si>
    <t>kbs2_happysunday_men</t>
    <phoneticPr fontId="1" type="noConversion"/>
  </si>
  <si>
    <t>kbs2_princess</t>
    <phoneticPr fontId="1" type="noConversion"/>
  </si>
  <si>
    <t>kbs2_gagcon</t>
    <phoneticPr fontId="1" type="noConversion"/>
  </si>
  <si>
    <t>sbs_scent</t>
    <phoneticPr fontId="1" type="noConversion"/>
  </si>
  <si>
    <t>kbs1_greatking</t>
    <phoneticPr fontId="1" type="noConversion"/>
  </si>
  <si>
    <t>sbs_boss</t>
    <phoneticPr fontId="1" type="noConversion"/>
  </si>
  <si>
    <t>mbc_challenge</t>
    <phoneticPr fontId="1" type="noConversion"/>
  </si>
  <si>
    <t>sbs_besideme</t>
    <phoneticPr fontId="1" type="noConversion"/>
  </si>
  <si>
    <t>mbc_urpretty</t>
    <phoneticPr fontId="1" type="noConversion"/>
  </si>
  <si>
    <t>sbs_dangsin</t>
    <phoneticPr fontId="1" type="noConversion"/>
  </si>
  <si>
    <t>sbs_happytogether</t>
    <phoneticPr fontId="1" type="noConversion"/>
  </si>
  <si>
    <t>weekly</t>
    <phoneticPr fontId="1" type="noConversion"/>
  </si>
  <si>
    <t>program_name</t>
    <phoneticPr fontId="1" type="noConversion"/>
  </si>
  <si>
    <t>air_cycle</t>
    <phoneticPr fontId="1" type="noConversion"/>
  </si>
  <si>
    <t>close</t>
    <phoneticPr fontId="1" type="noConversion"/>
  </si>
  <si>
    <t>nation</t>
    <phoneticPr fontId="1" type="noConversion"/>
  </si>
  <si>
    <t>KO</t>
  </si>
  <si>
    <t>@NCIS_CBS OR #NCIS:10, ncis:5</t>
    <phoneticPr fontId="1" type="noConversion"/>
  </si>
  <si>
    <t>@60Minutes OR #60Minutes:5, 60 minutes:5, 60 min:5</t>
    <phoneticPr fontId="1" type="noConversion"/>
  </si>
  <si>
    <t>@nbcagt OR #AGT:5, america got talent:10, agt:10</t>
    <phoneticPr fontId="1" type="noConversion"/>
  </si>
  <si>
    <t>@CrimMinds_CBS OR #CriminalMinds:5, criminal mind:5</t>
    <phoneticPr fontId="1" type="noConversion"/>
  </si>
  <si>
    <t>@CBSBigBrother OR #CBSBigBrother OR #bigbrother OR #bb13:5, big brother:5, bb13:2</t>
    <phoneticPr fontId="1" type="noConversion"/>
  </si>
  <si>
    <t>@BigBang_CBS OR #bigbangtheory OR #BBT OR #TBBT:5, big bang theory:5</t>
    <phoneticPr fontId="1" type="noConversion"/>
  </si>
  <si>
    <t>kbs2_poseidon</t>
  </si>
  <si>
    <t>KO</t>
    <phoneticPr fontId="1" type="noConversion"/>
  </si>
  <si>
    <t>weekly</t>
  </si>
  <si>
    <t>weekly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</si>
</sst>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20" fontId="3" fillId="0" borderId="0" xfId="0" applyNumberFormat="1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quotePrefix="1" applyFont="1" applyAlignment="1">
      <alignment vertical="center" wrapText="1"/>
    </xf>
    <xf numFmtId="0" fontId="3" fillId="0" borderId="0" xfId="0" applyFo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176" fontId="3" fillId="0" borderId="0" xfId="0" applyNumberFormat="1" applyFont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3" fillId="3" borderId="0" xfId="0" applyFont="1" applyFill="1" applyBorder="1">
      <alignment vertical="center"/>
    </xf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176" fontId="3" fillId="0" borderId="0" xfId="0" applyNumberFormat="1" applyFont="1" applyFill="1" applyBorder="1" applyAlignment="1">
      <alignment vertical="center" wrapText="1"/>
    </xf>
    <xf numFmtId="1" fontId="3" fillId="0" borderId="0" xfId="0" applyNumberFormat="1" applyFont="1" applyFill="1" applyBorder="1" applyAlignment="1">
      <alignment vertical="center" wrapText="1"/>
    </xf>
    <xf numFmtId="0" fontId="3" fillId="4" borderId="0" xfId="0" applyFont="1" applyFill="1" applyBorder="1">
      <alignment vertical="center"/>
    </xf>
    <xf numFmtId="0" fontId="3" fillId="4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>
      <alignment vertical="center"/>
    </xf>
    <xf numFmtId="0" fontId="3" fillId="5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0" borderId="0" xfId="0" applyFont="1" applyFill="1" applyBorder="1">
      <alignment vertical="center"/>
    </xf>
    <xf numFmtId="3" fontId="3" fillId="0" borderId="0" xfId="0" applyNumberFormat="1" applyFont="1" applyFill="1">
      <alignment vertical="center"/>
    </xf>
    <xf numFmtId="0" fontId="3" fillId="0" borderId="0" xfId="0" applyFont="1" applyFill="1">
      <alignment vertical="center"/>
    </xf>
    <xf numFmtId="176" fontId="3" fillId="0" borderId="0" xfId="0" applyNumberFormat="1" applyFont="1" applyFill="1">
      <alignment vertical="center"/>
    </xf>
    <xf numFmtId="3" fontId="3" fillId="4" borderId="0" xfId="0" applyNumberFormat="1" applyFont="1" applyFill="1">
      <alignment vertical="center"/>
    </xf>
    <xf numFmtId="0" fontId="3" fillId="4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kbs.co.kr/drama/poseidon/" TargetMode="External"/><Relationship Id="rId1" Type="http://schemas.openxmlformats.org/officeDocument/2006/relationships/hyperlink" Target="http://tv03.search.naver.net/nhnsvc?quality=8&amp;size=190x150&amp;q=http://sstatic.naver.net/keypage/image/contents/163/163630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pane xSplit="2" ySplit="1" topLeftCell="Q23" activePane="bottomRight" state="frozen"/>
      <selection pane="topRight" activeCell="C1" sqref="C1"/>
      <selection pane="bottomLeft" activeCell="A2" sqref="A2"/>
      <selection pane="bottomRight" activeCell="A28" sqref="A28"/>
    </sheetView>
  </sheetViews>
  <sheetFormatPr defaultRowHeight="13.5" x14ac:dyDescent="0.3"/>
  <cols>
    <col min="1" max="1" width="18.375" style="1" customWidth="1"/>
    <col min="2" max="2" width="20.875" style="1" customWidth="1"/>
    <col min="3" max="3" width="7.875" style="1" customWidth="1"/>
    <col min="4" max="4" width="5.875" style="1" bestFit="1" customWidth="1"/>
    <col min="5" max="5" width="8.125" style="1" bestFit="1" customWidth="1"/>
    <col min="6" max="6" width="7.375" style="1" bestFit="1" customWidth="1"/>
    <col min="7" max="8" width="28.875" style="1" customWidth="1"/>
    <col min="9" max="9" width="8.875" style="1" bestFit="1" customWidth="1"/>
    <col min="10" max="10" width="28" style="1" customWidth="1"/>
    <col min="11" max="11" width="11.375" style="1" bestFit="1" customWidth="1"/>
    <col min="12" max="12" width="11" style="1" bestFit="1" customWidth="1"/>
    <col min="13" max="13" width="28.25" style="1" customWidth="1"/>
    <col min="14" max="14" width="28.125" style="1" customWidth="1"/>
    <col min="15" max="15" width="24.125" style="1" customWidth="1"/>
    <col min="16" max="16" width="25.75" style="1" customWidth="1"/>
    <col min="17" max="17" width="23.5" style="1" customWidth="1"/>
    <col min="18" max="18" width="42.125" style="1" customWidth="1"/>
    <col min="19" max="19" width="40.25" style="1" customWidth="1"/>
    <col min="20" max="16384" width="9" style="1"/>
  </cols>
  <sheetData>
    <row r="1" spans="1:19" x14ac:dyDescent="0.3">
      <c r="A1" s="3" t="s">
        <v>0</v>
      </c>
      <c r="B1" s="3" t="s">
        <v>1</v>
      </c>
      <c r="C1" s="3" t="s">
        <v>268</v>
      </c>
      <c r="D1" s="3" t="s">
        <v>98</v>
      </c>
      <c r="E1" s="3" t="s">
        <v>3</v>
      </c>
      <c r="F1" s="3" t="s">
        <v>4</v>
      </c>
      <c r="G1" s="3" t="s">
        <v>9</v>
      </c>
      <c r="H1" s="3" t="s">
        <v>5</v>
      </c>
      <c r="I1" s="3" t="s">
        <v>6</v>
      </c>
      <c r="J1" s="3" t="s">
        <v>99</v>
      </c>
      <c r="K1" s="3" t="s">
        <v>7</v>
      </c>
      <c r="L1" s="3" t="s">
        <v>8</v>
      </c>
      <c r="M1" s="3" t="s">
        <v>14</v>
      </c>
      <c r="N1" s="3" t="s">
        <v>10</v>
      </c>
      <c r="O1" s="3" t="s">
        <v>13</v>
      </c>
      <c r="P1" s="3" t="s">
        <v>11</v>
      </c>
      <c r="Q1" s="3" t="s">
        <v>12</v>
      </c>
      <c r="R1" s="3" t="s">
        <v>2</v>
      </c>
      <c r="S1" s="3" t="s">
        <v>269</v>
      </c>
    </row>
    <row r="2" spans="1:19" ht="54" x14ac:dyDescent="0.3">
      <c r="A2" s="1" t="s">
        <v>51</v>
      </c>
      <c r="B2" s="1" t="s">
        <v>285</v>
      </c>
      <c r="C2" s="1" t="s">
        <v>89</v>
      </c>
      <c r="D2" s="1" t="s">
        <v>100</v>
      </c>
      <c r="E2" s="1" t="s">
        <v>101</v>
      </c>
      <c r="F2" s="1" t="s">
        <v>90</v>
      </c>
      <c r="G2" s="1" t="s">
        <v>102</v>
      </c>
      <c r="H2" s="1" t="s">
        <v>103</v>
      </c>
      <c r="I2" s="1" t="s">
        <v>94</v>
      </c>
      <c r="J2" s="1" t="s">
        <v>104</v>
      </c>
      <c r="K2" s="2">
        <v>0.90277777777777779</v>
      </c>
      <c r="N2" s="1" t="s">
        <v>16</v>
      </c>
      <c r="P2" s="1" t="s">
        <v>105</v>
      </c>
      <c r="Q2" s="1" t="s">
        <v>106</v>
      </c>
      <c r="R2" s="1" t="s">
        <v>107</v>
      </c>
      <c r="S2" s="4" t="s">
        <v>290</v>
      </c>
    </row>
    <row r="3" spans="1:19" ht="121.5" x14ac:dyDescent="0.3">
      <c r="A3" s="1" t="s">
        <v>52</v>
      </c>
      <c r="B3" s="1" t="s">
        <v>286</v>
      </c>
      <c r="C3" s="1" t="s">
        <v>89</v>
      </c>
      <c r="D3" s="1" t="s">
        <v>100</v>
      </c>
      <c r="E3" s="1" t="s">
        <v>108</v>
      </c>
      <c r="F3" s="1" t="s">
        <v>91</v>
      </c>
      <c r="G3" s="1" t="s">
        <v>40</v>
      </c>
      <c r="H3" s="1" t="s">
        <v>109</v>
      </c>
      <c r="I3" s="1" t="s">
        <v>85</v>
      </c>
      <c r="J3" s="1" t="s">
        <v>110</v>
      </c>
      <c r="K3" s="2">
        <v>0.87847222222222221</v>
      </c>
      <c r="N3" s="1" t="s">
        <v>111</v>
      </c>
      <c r="P3" s="1" t="s">
        <v>112</v>
      </c>
      <c r="Q3" s="1" t="s">
        <v>113</v>
      </c>
      <c r="R3" s="1" t="s">
        <v>114</v>
      </c>
      <c r="S3" s="4" t="s">
        <v>322</v>
      </c>
    </row>
    <row r="4" spans="1:19" ht="54" x14ac:dyDescent="0.3">
      <c r="A4" s="1" t="s">
        <v>53</v>
      </c>
      <c r="B4" s="1" t="s">
        <v>287</v>
      </c>
      <c r="C4" s="1" t="s">
        <v>89</v>
      </c>
      <c r="D4" s="1" t="s">
        <v>100</v>
      </c>
      <c r="E4" s="1" t="s">
        <v>108</v>
      </c>
      <c r="F4" s="1" t="s">
        <v>91</v>
      </c>
      <c r="G4" s="1" t="s">
        <v>41</v>
      </c>
      <c r="H4" s="1" t="s">
        <v>115</v>
      </c>
      <c r="I4" s="1" t="s">
        <v>85</v>
      </c>
      <c r="J4" s="1" t="s">
        <v>116</v>
      </c>
      <c r="K4" s="2">
        <v>0.72222222222222221</v>
      </c>
      <c r="M4" s="1" t="s">
        <v>117</v>
      </c>
      <c r="P4" s="1" t="s">
        <v>118</v>
      </c>
      <c r="Q4" s="1" t="s">
        <v>119</v>
      </c>
      <c r="R4" s="1" t="s">
        <v>120</v>
      </c>
      <c r="S4" s="5" t="s">
        <v>328</v>
      </c>
    </row>
    <row r="5" spans="1:19" ht="54" x14ac:dyDescent="0.3">
      <c r="A5" s="1" t="s">
        <v>54</v>
      </c>
      <c r="B5" s="1" t="s">
        <v>42</v>
      </c>
      <c r="C5" s="1" t="s">
        <v>89</v>
      </c>
      <c r="D5" s="1" t="s">
        <v>100</v>
      </c>
      <c r="E5" s="1" t="s">
        <v>108</v>
      </c>
      <c r="F5" s="1" t="s">
        <v>91</v>
      </c>
      <c r="G5" s="1" t="s">
        <v>42</v>
      </c>
      <c r="H5" s="1" t="s">
        <v>121</v>
      </c>
      <c r="I5" s="1" t="s">
        <v>85</v>
      </c>
      <c r="J5" s="1" t="s">
        <v>116</v>
      </c>
      <c r="K5" s="2">
        <v>0.72222222222222221</v>
      </c>
      <c r="M5" s="1" t="s">
        <v>122</v>
      </c>
      <c r="P5" s="1" t="s">
        <v>118</v>
      </c>
      <c r="Q5" s="1" t="s">
        <v>119</v>
      </c>
      <c r="R5" s="1" t="s">
        <v>123</v>
      </c>
      <c r="S5" s="4" t="s">
        <v>323</v>
      </c>
    </row>
    <row r="6" spans="1:19" ht="54" x14ac:dyDescent="0.3">
      <c r="A6" s="1" t="s">
        <v>55</v>
      </c>
      <c r="B6" s="1" t="s">
        <v>288</v>
      </c>
      <c r="C6" s="1" t="s">
        <v>89</v>
      </c>
      <c r="D6" s="1" t="s">
        <v>100</v>
      </c>
      <c r="E6" s="1" t="s">
        <v>101</v>
      </c>
      <c r="F6" s="1" t="s">
        <v>91</v>
      </c>
      <c r="G6" s="1" t="s">
        <v>124</v>
      </c>
      <c r="H6" s="1" t="s">
        <v>125</v>
      </c>
      <c r="I6" s="1" t="s">
        <v>94</v>
      </c>
      <c r="J6" s="1" t="s">
        <v>126</v>
      </c>
      <c r="K6" s="2">
        <v>0.82986111111111116</v>
      </c>
      <c r="N6" s="1" t="s">
        <v>17</v>
      </c>
      <c r="O6" s="1" t="s">
        <v>127</v>
      </c>
      <c r="P6" s="1" t="s">
        <v>128</v>
      </c>
      <c r="Q6" s="1" t="s">
        <v>129</v>
      </c>
      <c r="R6" s="1" t="s">
        <v>130</v>
      </c>
      <c r="S6" s="4" t="s">
        <v>327</v>
      </c>
    </row>
    <row r="7" spans="1:19" ht="54" x14ac:dyDescent="0.3">
      <c r="A7" s="1" t="s">
        <v>56</v>
      </c>
      <c r="B7" s="1" t="s">
        <v>29</v>
      </c>
      <c r="C7" s="1" t="s">
        <v>89</v>
      </c>
      <c r="D7" s="1" t="s">
        <v>100</v>
      </c>
      <c r="E7" s="1" t="s">
        <v>101</v>
      </c>
      <c r="F7" s="1" t="s">
        <v>91</v>
      </c>
      <c r="G7" s="1" t="s">
        <v>131</v>
      </c>
      <c r="H7" s="1" t="s">
        <v>132</v>
      </c>
      <c r="I7" s="1" t="s">
        <v>86</v>
      </c>
      <c r="J7" s="1" t="s">
        <v>133</v>
      </c>
      <c r="K7" s="2">
        <v>0.91319444444444453</v>
      </c>
      <c r="N7" s="1" t="s">
        <v>20</v>
      </c>
      <c r="O7" s="1" t="s">
        <v>134</v>
      </c>
      <c r="P7" s="1" t="s">
        <v>135</v>
      </c>
      <c r="Q7" s="1" t="s">
        <v>136</v>
      </c>
      <c r="R7" s="1" t="s">
        <v>137</v>
      </c>
      <c r="S7" s="4" t="s">
        <v>329</v>
      </c>
    </row>
    <row r="8" spans="1:19" ht="54" x14ac:dyDescent="0.3">
      <c r="A8" s="1" t="s">
        <v>57</v>
      </c>
      <c r="B8" s="1" t="s">
        <v>30</v>
      </c>
      <c r="C8" s="1" t="s">
        <v>89</v>
      </c>
      <c r="D8" s="1" t="s">
        <v>289</v>
      </c>
      <c r="E8" s="1" t="s">
        <v>101</v>
      </c>
      <c r="F8" s="1" t="s">
        <v>91</v>
      </c>
      <c r="G8" s="1" t="s">
        <v>138</v>
      </c>
      <c r="H8" s="1" t="s">
        <v>139</v>
      </c>
      <c r="I8" s="1" t="s">
        <v>96</v>
      </c>
      <c r="J8" s="1" t="s">
        <v>140</v>
      </c>
      <c r="K8" s="2">
        <v>0.91319444444444453</v>
      </c>
      <c r="N8" s="1" t="s">
        <v>23</v>
      </c>
      <c r="O8" s="1" t="s">
        <v>141</v>
      </c>
      <c r="P8" s="1" t="s">
        <v>142</v>
      </c>
      <c r="Q8" s="1" t="s">
        <v>143</v>
      </c>
      <c r="R8" s="1" t="s">
        <v>144</v>
      </c>
      <c r="S8" s="4" t="s">
        <v>284</v>
      </c>
    </row>
    <row r="9" spans="1:19" ht="54" x14ac:dyDescent="0.3">
      <c r="A9" s="1" t="s">
        <v>27</v>
      </c>
      <c r="B9" s="1" t="s">
        <v>28</v>
      </c>
      <c r="C9" s="1" t="s">
        <v>89</v>
      </c>
      <c r="D9" s="1" t="s">
        <v>100</v>
      </c>
      <c r="E9" s="1" t="s">
        <v>101</v>
      </c>
      <c r="F9" s="1" t="s">
        <v>90</v>
      </c>
      <c r="G9" s="1" t="s">
        <v>145</v>
      </c>
      <c r="H9" s="1" t="s">
        <v>146</v>
      </c>
      <c r="I9" s="1" t="s">
        <v>95</v>
      </c>
      <c r="J9" s="1" t="s">
        <v>147</v>
      </c>
      <c r="K9" s="2">
        <v>0.85069444444444453</v>
      </c>
      <c r="N9" s="1" t="s">
        <v>26</v>
      </c>
      <c r="P9" s="1" t="s">
        <v>148</v>
      </c>
      <c r="Q9" s="1" t="s">
        <v>149</v>
      </c>
      <c r="R9" s="1" t="s">
        <v>150</v>
      </c>
      <c r="S9" s="4" t="s">
        <v>291</v>
      </c>
    </row>
    <row r="10" spans="1:19" ht="54" x14ac:dyDescent="0.3">
      <c r="A10" s="1" t="s">
        <v>58</v>
      </c>
      <c r="B10" s="1" t="s">
        <v>44</v>
      </c>
      <c r="C10" s="1" t="s">
        <v>89</v>
      </c>
      <c r="D10" s="1" t="s">
        <v>100</v>
      </c>
      <c r="E10" s="1" t="s">
        <v>108</v>
      </c>
      <c r="F10" s="1" t="s">
        <v>92</v>
      </c>
      <c r="G10" s="1" t="s">
        <v>44</v>
      </c>
      <c r="H10" s="1" t="s">
        <v>151</v>
      </c>
      <c r="I10" s="1" t="s">
        <v>97</v>
      </c>
      <c r="J10" s="1" t="s">
        <v>152</v>
      </c>
      <c r="K10" s="2">
        <v>0.77083333333333337</v>
      </c>
      <c r="M10" s="1" t="s">
        <v>153</v>
      </c>
      <c r="P10" s="1" t="s">
        <v>154</v>
      </c>
      <c r="Q10" s="1" t="s">
        <v>155</v>
      </c>
      <c r="R10" s="1" t="s">
        <v>156</v>
      </c>
      <c r="S10" s="5" t="s">
        <v>324</v>
      </c>
    </row>
    <row r="11" spans="1:19" ht="40.5" x14ac:dyDescent="0.3">
      <c r="A11" s="1" t="s">
        <v>59</v>
      </c>
      <c r="B11" s="1" t="s">
        <v>32</v>
      </c>
      <c r="C11" s="1" t="s">
        <v>89</v>
      </c>
      <c r="D11" s="1" t="s">
        <v>157</v>
      </c>
      <c r="E11" s="1" t="s">
        <v>101</v>
      </c>
      <c r="F11" s="1" t="s">
        <v>92</v>
      </c>
      <c r="G11" s="1" t="s">
        <v>158</v>
      </c>
      <c r="H11" s="1" t="s">
        <v>159</v>
      </c>
      <c r="I11" s="1" t="s">
        <v>86</v>
      </c>
      <c r="J11" s="1" t="s">
        <v>160</v>
      </c>
      <c r="K11" s="2">
        <v>0.91319444444444453</v>
      </c>
      <c r="N11" s="1" t="s">
        <v>21</v>
      </c>
      <c r="O11" s="1" t="s">
        <v>161</v>
      </c>
      <c r="P11" s="1" t="s">
        <v>162</v>
      </c>
      <c r="Q11" s="1" t="s">
        <v>159</v>
      </c>
      <c r="R11" s="1" t="s">
        <v>163</v>
      </c>
      <c r="S11" s="4" t="s">
        <v>292</v>
      </c>
    </row>
    <row r="12" spans="1:19" ht="54" x14ac:dyDescent="0.3">
      <c r="A12" s="1" t="s">
        <v>60</v>
      </c>
      <c r="B12" s="1" t="s">
        <v>31</v>
      </c>
      <c r="C12" s="1" t="s">
        <v>89</v>
      </c>
      <c r="D12" s="1" t="s">
        <v>100</v>
      </c>
      <c r="E12" s="1" t="s">
        <v>101</v>
      </c>
      <c r="F12" s="1" t="s">
        <v>92</v>
      </c>
      <c r="G12" s="1" t="s">
        <v>164</v>
      </c>
      <c r="H12" s="1" t="s">
        <v>165</v>
      </c>
      <c r="I12" s="1" t="s">
        <v>96</v>
      </c>
      <c r="J12" s="1" t="s">
        <v>166</v>
      </c>
      <c r="K12" s="2">
        <v>0.91319444444444453</v>
      </c>
      <c r="N12" s="1" t="s">
        <v>24</v>
      </c>
      <c r="O12" s="1" t="s">
        <v>167</v>
      </c>
      <c r="P12" s="1" t="s">
        <v>168</v>
      </c>
      <c r="Q12" s="1" t="s">
        <v>169</v>
      </c>
      <c r="R12" s="1" t="s">
        <v>170</v>
      </c>
      <c r="S12" s="4" t="s">
        <v>293</v>
      </c>
    </row>
    <row r="13" spans="1:19" ht="54" x14ac:dyDescent="0.3">
      <c r="A13" s="1" t="s">
        <v>61</v>
      </c>
      <c r="B13" s="1" t="s">
        <v>47</v>
      </c>
      <c r="C13" s="1" t="s">
        <v>89</v>
      </c>
      <c r="D13" s="1" t="s">
        <v>283</v>
      </c>
      <c r="E13" s="1" t="s">
        <v>108</v>
      </c>
      <c r="F13" s="1" t="s">
        <v>92</v>
      </c>
      <c r="G13" s="1" t="s">
        <v>47</v>
      </c>
      <c r="H13" s="1" t="s">
        <v>171</v>
      </c>
      <c r="I13" s="1" t="s">
        <v>85</v>
      </c>
      <c r="J13" s="1" t="s">
        <v>172</v>
      </c>
      <c r="K13" s="2">
        <v>0.72222222222222221</v>
      </c>
      <c r="M13" s="1" t="s">
        <v>173</v>
      </c>
      <c r="P13" s="1" t="s">
        <v>174</v>
      </c>
      <c r="Q13" s="1" t="s">
        <v>175</v>
      </c>
      <c r="R13" s="1" t="s">
        <v>176</v>
      </c>
      <c r="S13" s="4"/>
    </row>
    <row r="14" spans="1:19" ht="54" x14ac:dyDescent="0.3">
      <c r="A14" s="1" t="s">
        <v>62</v>
      </c>
      <c r="B14" s="1" t="s">
        <v>48</v>
      </c>
      <c r="C14" s="1" t="s">
        <v>89</v>
      </c>
      <c r="D14" s="1" t="s">
        <v>100</v>
      </c>
      <c r="E14" s="1" t="s">
        <v>108</v>
      </c>
      <c r="F14" s="1" t="s">
        <v>92</v>
      </c>
      <c r="G14" s="1" t="s">
        <v>48</v>
      </c>
      <c r="H14" s="1" t="s">
        <v>177</v>
      </c>
      <c r="I14" s="1" t="s">
        <v>85</v>
      </c>
      <c r="J14" s="1" t="s">
        <v>172</v>
      </c>
      <c r="K14" s="2">
        <v>0.72222222222222221</v>
      </c>
      <c r="M14" s="1" t="s">
        <v>178</v>
      </c>
      <c r="N14" s="1" t="s">
        <v>179</v>
      </c>
      <c r="P14" s="1" t="s">
        <v>174</v>
      </c>
      <c r="Q14" s="1" t="s">
        <v>175</v>
      </c>
      <c r="R14" s="1" t="s">
        <v>180</v>
      </c>
      <c r="S14" s="5" t="s">
        <v>316</v>
      </c>
    </row>
    <row r="15" spans="1:19" ht="54" x14ac:dyDescent="0.3">
      <c r="A15" s="1" t="s">
        <v>63</v>
      </c>
      <c r="B15" s="1" t="s">
        <v>34</v>
      </c>
      <c r="C15" s="1" t="s">
        <v>89</v>
      </c>
      <c r="D15" s="1" t="s">
        <v>100</v>
      </c>
      <c r="E15" s="1" t="s">
        <v>101</v>
      </c>
      <c r="F15" s="1" t="s">
        <v>92</v>
      </c>
      <c r="G15" s="1" t="s">
        <v>181</v>
      </c>
      <c r="H15" s="1" t="s">
        <v>182</v>
      </c>
      <c r="I15" s="1" t="s">
        <v>94</v>
      </c>
      <c r="J15" s="1" t="s">
        <v>183</v>
      </c>
      <c r="K15" s="2">
        <v>0.86111111111111116</v>
      </c>
      <c r="N15" s="1" t="s">
        <v>18</v>
      </c>
      <c r="O15" s="1" t="s">
        <v>184</v>
      </c>
      <c r="P15" s="1" t="s">
        <v>185</v>
      </c>
      <c r="Q15" s="1" t="s">
        <v>186</v>
      </c>
      <c r="R15" s="1" t="s">
        <v>187</v>
      </c>
      <c r="S15" s="4" t="s">
        <v>294</v>
      </c>
    </row>
    <row r="16" spans="1:19" ht="54" x14ac:dyDescent="0.3">
      <c r="A16" s="1" t="s">
        <v>64</v>
      </c>
      <c r="B16" s="1" t="s">
        <v>45</v>
      </c>
      <c r="C16" s="1" t="s">
        <v>89</v>
      </c>
      <c r="D16" s="1" t="s">
        <v>100</v>
      </c>
      <c r="E16" s="1" t="s">
        <v>108</v>
      </c>
      <c r="F16" s="1" t="s">
        <v>92</v>
      </c>
      <c r="G16" s="1" t="s">
        <v>45</v>
      </c>
      <c r="H16" s="1" t="s">
        <v>188</v>
      </c>
      <c r="I16" s="1" t="s">
        <v>97</v>
      </c>
      <c r="J16" s="1" t="s">
        <v>189</v>
      </c>
      <c r="K16" s="2">
        <v>0.95833333333333337</v>
      </c>
      <c r="M16" s="1" t="s">
        <v>190</v>
      </c>
      <c r="N16" s="1" t="s">
        <v>191</v>
      </c>
      <c r="P16" s="1" t="s">
        <v>192</v>
      </c>
      <c r="Q16" s="1" t="s">
        <v>193</v>
      </c>
      <c r="R16" s="1" t="s">
        <v>194</v>
      </c>
      <c r="S16" s="4" t="s">
        <v>295</v>
      </c>
    </row>
    <row r="17" spans="1:19" ht="54" x14ac:dyDescent="0.3">
      <c r="A17" s="1" t="s">
        <v>65</v>
      </c>
      <c r="B17" s="1" t="s">
        <v>33</v>
      </c>
      <c r="C17" s="1" t="s">
        <v>89</v>
      </c>
      <c r="D17" s="1" t="s">
        <v>100</v>
      </c>
      <c r="E17" s="1" t="s">
        <v>101</v>
      </c>
      <c r="F17" s="1" t="s">
        <v>92</v>
      </c>
      <c r="G17" s="1" t="s">
        <v>195</v>
      </c>
      <c r="H17" s="1" t="s">
        <v>196</v>
      </c>
      <c r="I17" s="1" t="s">
        <v>95</v>
      </c>
      <c r="J17" s="1" t="s">
        <v>197</v>
      </c>
      <c r="K17" s="2">
        <v>0.82638888888888884</v>
      </c>
      <c r="N17" s="1" t="s">
        <v>198</v>
      </c>
      <c r="P17" s="1" t="s">
        <v>199</v>
      </c>
      <c r="Q17" s="1" t="s">
        <v>200</v>
      </c>
      <c r="R17" s="1" t="s">
        <v>201</v>
      </c>
      <c r="S17" s="4" t="s">
        <v>296</v>
      </c>
    </row>
    <row r="18" spans="1:19" ht="54" x14ac:dyDescent="0.3">
      <c r="A18" s="1" t="s">
        <v>66</v>
      </c>
      <c r="B18" s="1" t="s">
        <v>46</v>
      </c>
      <c r="C18" s="1" t="s">
        <v>89</v>
      </c>
      <c r="D18" s="1" t="s">
        <v>100</v>
      </c>
      <c r="E18" s="1" t="s">
        <v>108</v>
      </c>
      <c r="F18" s="1" t="s">
        <v>92</v>
      </c>
      <c r="G18" s="1" t="s">
        <v>46</v>
      </c>
      <c r="H18" s="1" t="s">
        <v>202</v>
      </c>
      <c r="I18" s="1" t="s">
        <v>97</v>
      </c>
      <c r="J18" s="1" t="s">
        <v>203</v>
      </c>
      <c r="K18" s="2">
        <v>0.74652777777777779</v>
      </c>
      <c r="N18" s="1" t="s">
        <v>204</v>
      </c>
      <c r="P18" s="1" t="s">
        <v>205</v>
      </c>
      <c r="Q18" s="1" t="s">
        <v>206</v>
      </c>
      <c r="R18" s="1" t="s">
        <v>207</v>
      </c>
      <c r="S18" s="5" t="s">
        <v>317</v>
      </c>
    </row>
    <row r="19" spans="1:19" ht="54" x14ac:dyDescent="0.3">
      <c r="A19" s="1" t="s">
        <v>67</v>
      </c>
      <c r="B19" s="1" t="s">
        <v>37</v>
      </c>
      <c r="C19" s="1" t="s">
        <v>89</v>
      </c>
      <c r="D19" s="1" t="s">
        <v>100</v>
      </c>
      <c r="E19" s="1" t="s">
        <v>101</v>
      </c>
      <c r="F19" s="1" t="s">
        <v>93</v>
      </c>
      <c r="G19" s="1" t="s">
        <v>208</v>
      </c>
      <c r="H19" s="1" t="s">
        <v>209</v>
      </c>
      <c r="I19" s="1" t="s">
        <v>96</v>
      </c>
      <c r="J19" s="1" t="s">
        <v>210</v>
      </c>
      <c r="K19" s="2">
        <v>0.91319444444444453</v>
      </c>
      <c r="N19" s="1" t="s">
        <v>25</v>
      </c>
      <c r="O19" s="1" t="s">
        <v>211</v>
      </c>
      <c r="P19" s="1" t="s">
        <v>212</v>
      </c>
      <c r="Q19" s="1" t="s">
        <v>213</v>
      </c>
      <c r="R19" s="1" t="s">
        <v>214</v>
      </c>
      <c r="S19" s="5" t="s">
        <v>297</v>
      </c>
    </row>
    <row r="20" spans="1:19" ht="54" x14ac:dyDescent="0.3">
      <c r="A20" s="1" t="s">
        <v>68</v>
      </c>
      <c r="B20" s="1" t="s">
        <v>35</v>
      </c>
      <c r="C20" s="1" t="s">
        <v>89</v>
      </c>
      <c r="D20" s="1" t="s">
        <v>100</v>
      </c>
      <c r="E20" s="1" t="s">
        <v>101</v>
      </c>
      <c r="F20" s="1" t="s">
        <v>93</v>
      </c>
      <c r="G20" s="1" t="s">
        <v>215</v>
      </c>
      <c r="H20" s="1" t="s">
        <v>216</v>
      </c>
      <c r="I20" s="1" t="s">
        <v>94</v>
      </c>
      <c r="J20" s="1" t="s">
        <v>217</v>
      </c>
      <c r="K20" s="2">
        <v>0.86111111111111116</v>
      </c>
      <c r="N20" s="1" t="s">
        <v>19</v>
      </c>
      <c r="O20" s="1" t="s">
        <v>218</v>
      </c>
      <c r="P20" s="1" t="s">
        <v>219</v>
      </c>
      <c r="Q20" s="1" t="s">
        <v>220</v>
      </c>
      <c r="R20" s="1" t="s">
        <v>221</v>
      </c>
      <c r="S20" s="4" t="s">
        <v>298</v>
      </c>
    </row>
    <row r="21" spans="1:19" ht="54" x14ac:dyDescent="0.3">
      <c r="A21" s="1" t="s">
        <v>69</v>
      </c>
      <c r="B21" s="1" t="s">
        <v>38</v>
      </c>
      <c r="C21" s="1" t="s">
        <v>89</v>
      </c>
      <c r="D21" s="1" t="s">
        <v>100</v>
      </c>
      <c r="E21" s="1" t="s">
        <v>101</v>
      </c>
      <c r="F21" s="1" t="s">
        <v>93</v>
      </c>
      <c r="G21" s="1" t="s">
        <v>222</v>
      </c>
      <c r="H21" s="1" t="s">
        <v>223</v>
      </c>
      <c r="I21" s="1" t="s">
        <v>94</v>
      </c>
      <c r="J21" s="1" t="s">
        <v>224</v>
      </c>
      <c r="K21" s="2">
        <v>0.91319444444444453</v>
      </c>
      <c r="N21" s="1" t="s">
        <v>22</v>
      </c>
      <c r="O21" s="1" t="s">
        <v>225</v>
      </c>
      <c r="P21" s="1" t="s">
        <v>226</v>
      </c>
      <c r="Q21" s="1" t="s">
        <v>227</v>
      </c>
      <c r="R21" s="1" t="s">
        <v>228</v>
      </c>
      <c r="S21" s="5" t="s">
        <v>325</v>
      </c>
    </row>
    <row r="22" spans="1:19" ht="54" x14ac:dyDescent="0.3">
      <c r="A22" s="1" t="s">
        <v>70</v>
      </c>
      <c r="B22" s="1" t="s">
        <v>36</v>
      </c>
      <c r="C22" s="1" t="s">
        <v>89</v>
      </c>
      <c r="D22" s="1" t="s">
        <v>100</v>
      </c>
      <c r="E22" s="1" t="s">
        <v>101</v>
      </c>
      <c r="F22" s="1" t="s">
        <v>93</v>
      </c>
      <c r="G22" s="1" t="s">
        <v>229</v>
      </c>
      <c r="H22" s="1" t="s">
        <v>230</v>
      </c>
      <c r="I22" s="1" t="s">
        <v>95</v>
      </c>
      <c r="J22" s="1" t="s">
        <v>231</v>
      </c>
      <c r="K22" s="2">
        <v>0.80555555555555547</v>
      </c>
      <c r="N22" s="1" t="s">
        <v>232</v>
      </c>
      <c r="P22" s="1" t="s">
        <v>233</v>
      </c>
      <c r="Q22" s="1" t="s">
        <v>234</v>
      </c>
      <c r="R22" s="1" t="s">
        <v>235</v>
      </c>
      <c r="S22" s="4" t="s">
        <v>299</v>
      </c>
    </row>
    <row r="23" spans="1:19" ht="54" x14ac:dyDescent="0.3">
      <c r="A23" s="1" t="s">
        <v>71</v>
      </c>
      <c r="B23" s="1" t="s">
        <v>43</v>
      </c>
      <c r="C23" s="1" t="s">
        <v>89</v>
      </c>
      <c r="D23" s="1" t="s">
        <v>100</v>
      </c>
      <c r="E23" s="1" t="s">
        <v>108</v>
      </c>
      <c r="F23" s="1" t="s">
        <v>91</v>
      </c>
      <c r="G23" s="1" t="s">
        <v>43</v>
      </c>
      <c r="H23" s="1" t="s">
        <v>236</v>
      </c>
      <c r="I23" s="1" t="s">
        <v>87</v>
      </c>
      <c r="J23" s="1" t="s">
        <v>237</v>
      </c>
      <c r="K23" s="2">
        <v>0.96180555555555547</v>
      </c>
      <c r="M23" s="1" t="s">
        <v>238</v>
      </c>
      <c r="N23" s="1" t="s">
        <v>239</v>
      </c>
      <c r="P23" s="1" t="s">
        <v>240</v>
      </c>
      <c r="Q23" s="1" t="s">
        <v>241</v>
      </c>
      <c r="R23" s="1" t="s">
        <v>242</v>
      </c>
      <c r="S23" s="4" t="s">
        <v>318</v>
      </c>
    </row>
    <row r="24" spans="1:19" ht="54" x14ac:dyDescent="0.3">
      <c r="A24" s="1" t="s">
        <v>72</v>
      </c>
      <c r="B24" s="1" t="s">
        <v>15</v>
      </c>
      <c r="C24" s="1" t="s">
        <v>89</v>
      </c>
      <c r="D24" s="1" t="s">
        <v>100</v>
      </c>
      <c r="E24" s="1" t="s">
        <v>108</v>
      </c>
      <c r="F24" s="1" t="s">
        <v>93</v>
      </c>
      <c r="G24" s="1" t="s">
        <v>15</v>
      </c>
      <c r="H24" s="1" t="s">
        <v>243</v>
      </c>
      <c r="I24" s="1" t="s">
        <v>85</v>
      </c>
      <c r="J24" s="1" t="s">
        <v>244</v>
      </c>
      <c r="K24" s="2">
        <v>0.72222222222222221</v>
      </c>
      <c r="N24" s="1" t="s">
        <v>245</v>
      </c>
      <c r="P24" s="1" t="s">
        <v>246</v>
      </c>
      <c r="Q24" s="1" t="s">
        <v>247</v>
      </c>
      <c r="R24" s="1" t="s">
        <v>248</v>
      </c>
      <c r="S24" s="5" t="s">
        <v>319</v>
      </c>
    </row>
    <row r="25" spans="1:19" ht="54" x14ac:dyDescent="0.3">
      <c r="A25" s="1" t="s">
        <v>73</v>
      </c>
      <c r="B25" s="1" t="s">
        <v>39</v>
      </c>
      <c r="C25" s="1" t="s">
        <v>89</v>
      </c>
      <c r="D25" s="1" t="s">
        <v>382</v>
      </c>
      <c r="E25" s="1" t="s">
        <v>101</v>
      </c>
      <c r="F25" s="1" t="s">
        <v>93</v>
      </c>
      <c r="G25" s="1" t="s">
        <v>249</v>
      </c>
      <c r="H25" s="1" t="s">
        <v>250</v>
      </c>
      <c r="I25" s="1" t="s">
        <v>94</v>
      </c>
      <c r="J25" s="1" t="s">
        <v>251</v>
      </c>
      <c r="K25" s="2">
        <v>0.90972222222222221</v>
      </c>
      <c r="N25" s="1" t="s">
        <v>252</v>
      </c>
      <c r="O25" s="1" t="s">
        <v>225</v>
      </c>
      <c r="P25" s="1" t="s">
        <v>253</v>
      </c>
      <c r="Q25" s="1" t="s">
        <v>254</v>
      </c>
      <c r="R25" s="1" t="s">
        <v>255</v>
      </c>
      <c r="S25" s="5" t="s">
        <v>326</v>
      </c>
    </row>
    <row r="26" spans="1:19" ht="54" x14ac:dyDescent="0.3">
      <c r="A26" s="1" t="s">
        <v>74</v>
      </c>
      <c r="B26" s="1" t="s">
        <v>50</v>
      </c>
      <c r="C26" s="1" t="s">
        <v>89</v>
      </c>
      <c r="D26" s="1" t="s">
        <v>100</v>
      </c>
      <c r="E26" s="1" t="s">
        <v>108</v>
      </c>
      <c r="F26" s="1" t="s">
        <v>93</v>
      </c>
      <c r="G26" s="1" t="s">
        <v>50</v>
      </c>
      <c r="H26" s="1" t="s">
        <v>256</v>
      </c>
      <c r="I26" s="1" t="s">
        <v>97</v>
      </c>
      <c r="J26" s="1" t="s">
        <v>257</v>
      </c>
      <c r="K26" s="2">
        <v>0.77083333333333337</v>
      </c>
      <c r="M26" s="1" t="s">
        <v>76</v>
      </c>
      <c r="P26" s="1" t="s">
        <v>258</v>
      </c>
      <c r="Q26" s="1" t="s">
        <v>259</v>
      </c>
      <c r="R26" s="1" t="s">
        <v>260</v>
      </c>
      <c r="S26" s="5" t="s">
        <v>300</v>
      </c>
    </row>
    <row r="27" spans="1:19" ht="54" x14ac:dyDescent="0.3">
      <c r="A27" s="1" t="s">
        <v>75</v>
      </c>
      <c r="B27" s="1" t="s">
        <v>49</v>
      </c>
      <c r="C27" s="1" t="s">
        <v>89</v>
      </c>
      <c r="D27" s="1" t="s">
        <v>100</v>
      </c>
      <c r="E27" s="1" t="s">
        <v>108</v>
      </c>
      <c r="F27" s="1" t="s">
        <v>93</v>
      </c>
      <c r="G27" s="1" t="s">
        <v>49</v>
      </c>
      <c r="H27" s="1" t="s">
        <v>261</v>
      </c>
      <c r="I27" s="1" t="s">
        <v>84</v>
      </c>
      <c r="J27" s="1" t="s">
        <v>262</v>
      </c>
      <c r="K27" s="2">
        <v>0.96875</v>
      </c>
      <c r="M27" s="1" t="s">
        <v>263</v>
      </c>
      <c r="N27" s="1" t="s">
        <v>264</v>
      </c>
      <c r="P27" s="1" t="s">
        <v>265</v>
      </c>
      <c r="Q27" s="1" t="s">
        <v>266</v>
      </c>
      <c r="R27" s="1" t="s">
        <v>267</v>
      </c>
      <c r="S27" s="5" t="s">
        <v>320</v>
      </c>
    </row>
    <row r="28" spans="1:19" ht="54" x14ac:dyDescent="0.3">
      <c r="A28" s="1" t="s">
        <v>301</v>
      </c>
      <c r="B28" s="1" t="s">
        <v>302</v>
      </c>
      <c r="C28" s="1" t="s">
        <v>303</v>
      </c>
      <c r="D28" s="1" t="s">
        <v>304</v>
      </c>
      <c r="E28" s="1" t="s">
        <v>305</v>
      </c>
      <c r="F28" s="1" t="s">
        <v>306</v>
      </c>
      <c r="G28" s="1" t="s">
        <v>307</v>
      </c>
      <c r="H28" s="1" t="s">
        <v>308</v>
      </c>
      <c r="I28" s="1" t="s">
        <v>309</v>
      </c>
      <c r="J28" s="1" t="s">
        <v>310</v>
      </c>
      <c r="K28" s="2">
        <v>0.91319444444444453</v>
      </c>
      <c r="N28" s="1" t="s">
        <v>314</v>
      </c>
      <c r="O28" s="1" t="s">
        <v>311</v>
      </c>
      <c r="P28" s="1" t="s">
        <v>312</v>
      </c>
      <c r="Q28" s="1" t="s">
        <v>313</v>
      </c>
      <c r="R28" s="1" t="s">
        <v>315</v>
      </c>
      <c r="S28" s="5" t="s">
        <v>321</v>
      </c>
    </row>
    <row r="29" spans="1:19" x14ac:dyDescent="0.3">
      <c r="A29" s="1" t="s">
        <v>270</v>
      </c>
      <c r="B29" s="1" t="s">
        <v>271</v>
      </c>
      <c r="C29" s="1" t="s">
        <v>282</v>
      </c>
      <c r="D29" s="1" t="s">
        <v>100</v>
      </c>
      <c r="F29" s="1" t="s">
        <v>81</v>
      </c>
      <c r="G29" s="1" t="s">
        <v>271</v>
      </c>
      <c r="I29" s="1" t="s">
        <v>82</v>
      </c>
      <c r="K29" s="2">
        <v>0.875</v>
      </c>
      <c r="S29" s="5" t="s">
        <v>387</v>
      </c>
    </row>
    <row r="30" spans="1:19" x14ac:dyDescent="0.3">
      <c r="A30" s="1" t="s">
        <v>272</v>
      </c>
      <c r="B30" s="1" t="s">
        <v>273</v>
      </c>
      <c r="C30" s="1" t="s">
        <v>282</v>
      </c>
      <c r="D30" s="1" t="s">
        <v>100</v>
      </c>
      <c r="F30" s="1" t="s">
        <v>83</v>
      </c>
      <c r="G30" s="1" t="s">
        <v>273</v>
      </c>
      <c r="I30" s="1" t="s">
        <v>80</v>
      </c>
      <c r="K30" s="2">
        <v>0.83333333333333337</v>
      </c>
      <c r="S30" s="5" t="s">
        <v>385</v>
      </c>
    </row>
    <row r="31" spans="1:19" ht="27" x14ac:dyDescent="0.3">
      <c r="A31" s="1" t="s">
        <v>274</v>
      </c>
      <c r="B31" s="1" t="s">
        <v>275</v>
      </c>
      <c r="C31" s="1" t="s">
        <v>282</v>
      </c>
      <c r="D31" s="1" t="s">
        <v>100</v>
      </c>
      <c r="F31" s="1" t="s">
        <v>83</v>
      </c>
      <c r="G31" s="1" t="s">
        <v>275</v>
      </c>
      <c r="I31" s="1" t="s">
        <v>78</v>
      </c>
      <c r="K31" s="2">
        <v>0.79166666666666663</v>
      </c>
      <c r="S31" s="5" t="s">
        <v>386</v>
      </c>
    </row>
    <row r="32" spans="1:19" ht="27" x14ac:dyDescent="0.3">
      <c r="A32" s="1" t="s">
        <v>276</v>
      </c>
      <c r="B32" s="1" t="s">
        <v>277</v>
      </c>
      <c r="C32" s="1" t="s">
        <v>282</v>
      </c>
      <c r="D32" s="1" t="s">
        <v>100</v>
      </c>
      <c r="F32" s="1" t="s">
        <v>83</v>
      </c>
      <c r="G32" s="1" t="s">
        <v>277</v>
      </c>
      <c r="I32" s="1" t="s">
        <v>77</v>
      </c>
      <c r="K32" s="2">
        <v>0.91666666666666663</v>
      </c>
      <c r="S32" s="5" t="s">
        <v>389</v>
      </c>
    </row>
    <row r="33" spans="1:19" ht="27" x14ac:dyDescent="0.3">
      <c r="A33" s="1" t="s">
        <v>278</v>
      </c>
      <c r="B33" s="1" t="s">
        <v>279</v>
      </c>
      <c r="C33" s="1" t="s">
        <v>282</v>
      </c>
      <c r="D33" s="1" t="s">
        <v>100</v>
      </c>
      <c r="F33" s="1" t="s">
        <v>83</v>
      </c>
      <c r="G33" s="1" t="s">
        <v>279</v>
      </c>
      <c r="I33" s="1" t="s">
        <v>79</v>
      </c>
      <c r="K33" s="2">
        <v>0.83333333333333337</v>
      </c>
      <c r="S33" s="5" t="s">
        <v>390</v>
      </c>
    </row>
    <row r="34" spans="1:19" ht="27" x14ac:dyDescent="0.3">
      <c r="A34" s="1" t="s">
        <v>280</v>
      </c>
      <c r="B34" s="1" t="s">
        <v>281</v>
      </c>
      <c r="C34" s="1" t="s">
        <v>282</v>
      </c>
      <c r="D34" s="1" t="s">
        <v>100</v>
      </c>
      <c r="F34" s="1" t="s">
        <v>83</v>
      </c>
      <c r="G34" s="1" t="s">
        <v>281</v>
      </c>
      <c r="I34" s="1" t="s">
        <v>88</v>
      </c>
      <c r="K34" s="2">
        <v>0.875</v>
      </c>
      <c r="S34" s="5" t="s">
        <v>388</v>
      </c>
    </row>
  </sheetData>
  <autoFilter ref="A1:S34"/>
  <phoneticPr fontId="1" type="noConversion"/>
  <hyperlinks>
    <hyperlink ref="H28" r:id="rId1"/>
    <hyperlink ref="Q28" r:id="rId2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2"/>
  <sheetViews>
    <sheetView tabSelected="1" workbookViewId="0">
      <pane ySplit="1" topLeftCell="A101" activePane="bottomLeft" state="frozen"/>
      <selection pane="bottomLeft" activeCell="E126" sqref="E126"/>
    </sheetView>
  </sheetViews>
  <sheetFormatPr defaultRowHeight="13.5" x14ac:dyDescent="0.3"/>
  <cols>
    <col min="1" max="1" width="21.625" style="6" customWidth="1"/>
    <col min="2" max="2" width="8.875" style="6" bestFit="1" customWidth="1"/>
    <col min="3" max="3" width="23.75" style="6" bestFit="1" customWidth="1"/>
    <col min="4" max="4" width="14.875" style="6" customWidth="1"/>
    <col min="5" max="5" width="14.75" style="6" customWidth="1"/>
    <col min="6" max="6" width="6.25" style="6" bestFit="1" customWidth="1"/>
    <col min="7" max="7" width="15" style="6" customWidth="1"/>
    <col min="8" max="9" width="14.25" style="6" customWidth="1"/>
    <col min="10" max="16384" width="9" style="6"/>
  </cols>
  <sheetData>
    <row r="1" spans="1:9" x14ac:dyDescent="0.3">
      <c r="A1" s="12" t="s">
        <v>380</v>
      </c>
      <c r="B1" s="12" t="s">
        <v>381</v>
      </c>
      <c r="C1" s="11" t="s">
        <v>330</v>
      </c>
      <c r="D1" s="11" t="s">
        <v>331</v>
      </c>
      <c r="E1" s="11" t="s">
        <v>332</v>
      </c>
      <c r="F1" s="11" t="s">
        <v>383</v>
      </c>
      <c r="G1" s="11" t="s">
        <v>333</v>
      </c>
      <c r="H1" s="11" t="s">
        <v>334</v>
      </c>
      <c r="I1" s="11" t="s">
        <v>335</v>
      </c>
    </row>
    <row r="2" spans="1:9" x14ac:dyDescent="0.3">
      <c r="A2" s="7" t="str">
        <f>VLOOKUP(C2,프로그램!A:B,2,FALSE)</f>
        <v>오작교 형제들</v>
      </c>
      <c r="B2" s="7" t="str">
        <f>VLOOKUP(C2,프로그램!A:I,9,FALSE)</f>
        <v>SAT,SUN</v>
      </c>
      <c r="C2" s="8" t="s">
        <v>336</v>
      </c>
      <c r="D2" s="9">
        <v>20110815</v>
      </c>
      <c r="E2" s="9">
        <v>20110821</v>
      </c>
      <c r="F2" s="8" t="s">
        <v>89</v>
      </c>
      <c r="G2" s="9" t="s">
        <v>337</v>
      </c>
      <c r="H2" s="8">
        <v>0.22700000000000001</v>
      </c>
      <c r="I2" s="8">
        <v>1</v>
      </c>
    </row>
    <row r="3" spans="1:9" x14ac:dyDescent="0.3">
      <c r="A3" s="7" t="str">
        <f>VLOOKUP(C3,프로그램!A:B,2,FALSE)</f>
        <v>우리집 여자들</v>
      </c>
      <c r="B3" s="7" t="str">
        <f>VLOOKUP(C3,프로그램!A:I,9,FALSE)</f>
        <v>MON~FRI</v>
      </c>
      <c r="C3" s="8" t="s">
        <v>338</v>
      </c>
      <c r="D3" s="9">
        <v>20110815</v>
      </c>
      <c r="E3" s="9">
        <v>20110821</v>
      </c>
      <c r="F3" s="8" t="s">
        <v>384</v>
      </c>
      <c r="G3" s="9" t="s">
        <v>337</v>
      </c>
      <c r="H3" s="8">
        <v>0.217</v>
      </c>
      <c r="I3" s="8">
        <v>2</v>
      </c>
    </row>
    <row r="4" spans="1:9" x14ac:dyDescent="0.3">
      <c r="A4" s="7" t="str">
        <f>VLOOKUP(C4,프로그램!A:B,2,FALSE)</f>
        <v>무사 백동수</v>
      </c>
      <c r="B4" s="7" t="str">
        <f>VLOOKUP(C4,프로그램!A:I,9,FALSE)</f>
        <v>MON,TUE</v>
      </c>
      <c r="C4" s="8" t="s">
        <v>339</v>
      </c>
      <c r="D4" s="9">
        <v>20110815</v>
      </c>
      <c r="E4" s="9">
        <v>20110821</v>
      </c>
      <c r="F4" s="8" t="s">
        <v>384</v>
      </c>
      <c r="G4" s="9" t="s">
        <v>337</v>
      </c>
      <c r="H4" s="8">
        <v>0.187</v>
      </c>
      <c r="I4" s="8">
        <v>3</v>
      </c>
    </row>
    <row r="5" spans="1:9" x14ac:dyDescent="0.3">
      <c r="A5" s="7" t="str">
        <f>VLOOKUP(C5,프로그램!A:B,2,FALSE)</f>
        <v>여인의 향기</v>
      </c>
      <c r="B5" s="7" t="str">
        <f>VLOOKUP(C5,프로그램!A:I,9,FALSE)</f>
        <v>SAT,SUN</v>
      </c>
      <c r="C5" s="8" t="s">
        <v>340</v>
      </c>
      <c r="D5" s="9">
        <v>20110815</v>
      </c>
      <c r="E5" s="9">
        <v>20110821</v>
      </c>
      <c r="F5" s="8" t="s">
        <v>384</v>
      </c>
      <c r="G5" s="9" t="s">
        <v>337</v>
      </c>
      <c r="H5" s="8">
        <v>0.182</v>
      </c>
      <c r="I5" s="8">
        <v>4</v>
      </c>
    </row>
    <row r="6" spans="1:9" x14ac:dyDescent="0.3">
      <c r="A6" s="7" t="str">
        <f>VLOOKUP(C6,프로그램!A:B,2,FALSE)</f>
        <v>공주의 남자</v>
      </c>
      <c r="B6" s="7" t="str">
        <f>VLOOKUP(C6,프로그램!A:I,9,FALSE)</f>
        <v>WED,THU</v>
      </c>
      <c r="C6" s="8" t="s">
        <v>341</v>
      </c>
      <c r="D6" s="9">
        <v>20110815</v>
      </c>
      <c r="E6" s="9">
        <v>20110821</v>
      </c>
      <c r="F6" s="8" t="s">
        <v>384</v>
      </c>
      <c r="G6" s="9" t="s">
        <v>337</v>
      </c>
      <c r="H6" s="8">
        <v>0.17199999999999999</v>
      </c>
      <c r="I6" s="8">
        <v>5</v>
      </c>
    </row>
    <row r="7" spans="1:9" x14ac:dyDescent="0.3">
      <c r="A7" s="7" t="str">
        <f>VLOOKUP(C7,프로그램!A:B,2,FALSE)</f>
        <v>광개토대왕</v>
      </c>
      <c r="B7" s="7" t="str">
        <f>VLOOKUP(C7,프로그램!A:I,9,FALSE)</f>
        <v>SAT,SUN</v>
      </c>
      <c r="C7" s="8" t="s">
        <v>342</v>
      </c>
      <c r="D7" s="9">
        <v>20110815</v>
      </c>
      <c r="E7" s="9">
        <v>20110821</v>
      </c>
      <c r="F7" s="8" t="s">
        <v>384</v>
      </c>
      <c r="G7" s="9" t="s">
        <v>337</v>
      </c>
      <c r="H7" s="8">
        <v>0.17100000000000001</v>
      </c>
      <c r="I7" s="8">
        <v>6</v>
      </c>
    </row>
    <row r="8" spans="1:9" x14ac:dyDescent="0.3">
      <c r="A8" s="7" t="str">
        <f>VLOOKUP(C8,프로그램!A:B,2,FALSE)</f>
        <v>보스를 지켜라</v>
      </c>
      <c r="B8" s="7" t="str">
        <f>VLOOKUP(C8,프로그램!A:I,9,FALSE)</f>
        <v>SAT,SUN</v>
      </c>
      <c r="C8" s="8" t="s">
        <v>343</v>
      </c>
      <c r="D8" s="9">
        <v>20110815</v>
      </c>
      <c r="E8" s="9">
        <v>20110821</v>
      </c>
      <c r="F8" s="8" t="s">
        <v>384</v>
      </c>
      <c r="G8" s="9" t="s">
        <v>337</v>
      </c>
      <c r="H8" s="8">
        <v>0.159</v>
      </c>
      <c r="I8" s="8">
        <v>7</v>
      </c>
    </row>
    <row r="9" spans="1:9" x14ac:dyDescent="0.3">
      <c r="A9" s="7" t="str">
        <f>VLOOKUP(C9,프로그램!A:B,2,FALSE)</f>
        <v>개그콘서트</v>
      </c>
      <c r="B9" s="7" t="str">
        <f>VLOOKUP(C9,프로그램!A:I,9,FALSE)</f>
        <v>SUN</v>
      </c>
      <c r="C9" s="8" t="s">
        <v>344</v>
      </c>
      <c r="D9" s="9">
        <v>20110815</v>
      </c>
      <c r="E9" s="9">
        <v>20110821</v>
      </c>
      <c r="F9" s="8" t="s">
        <v>384</v>
      </c>
      <c r="G9" s="9" t="s">
        <v>337</v>
      </c>
      <c r="H9" s="8">
        <v>0.156</v>
      </c>
      <c r="I9" s="8">
        <v>8</v>
      </c>
    </row>
    <row r="10" spans="1:9" x14ac:dyDescent="0.3">
      <c r="A10" s="7" t="str">
        <f>VLOOKUP(C10,프로그램!A:B,2,FALSE)</f>
        <v>무한도전</v>
      </c>
      <c r="B10" s="7" t="str">
        <f>VLOOKUP(C10,프로그램!A:I,9,FALSE)</f>
        <v>SAT</v>
      </c>
      <c r="C10" s="8" t="s">
        <v>345</v>
      </c>
      <c r="D10" s="9">
        <v>20110815</v>
      </c>
      <c r="E10" s="9">
        <v>20110821</v>
      </c>
      <c r="F10" s="8" t="s">
        <v>384</v>
      </c>
      <c r="G10" s="9" t="s">
        <v>337</v>
      </c>
      <c r="H10" s="8">
        <v>0.153</v>
      </c>
      <c r="I10" s="8">
        <v>9</v>
      </c>
    </row>
    <row r="11" spans="1:9" x14ac:dyDescent="0.3">
      <c r="A11" s="7" t="str">
        <f>VLOOKUP(C11,프로그램!A:B,2,FALSE)</f>
        <v>해피선데이 - 1박 2일</v>
      </c>
      <c r="B11" s="7" t="str">
        <f>VLOOKUP(C11,프로그램!A:I,9,FALSE)</f>
        <v>SUN</v>
      </c>
      <c r="C11" s="8" t="s">
        <v>346</v>
      </c>
      <c r="D11" s="9">
        <v>20110815</v>
      </c>
      <c r="E11" s="9">
        <v>20110821</v>
      </c>
      <c r="F11" s="8" t="s">
        <v>384</v>
      </c>
      <c r="G11" s="9" t="s">
        <v>337</v>
      </c>
      <c r="H11" s="8">
        <v>0.14699999999999999</v>
      </c>
      <c r="I11" s="8">
        <v>10</v>
      </c>
    </row>
    <row r="12" spans="1:9" x14ac:dyDescent="0.3">
      <c r="A12" s="7" t="str">
        <f>VLOOKUP(C12,프로그램!A:B,2,FALSE)</f>
        <v>해피선데이 - 남자의 자격 - 죽기전에 해야할 101가지</v>
      </c>
      <c r="B12" s="7" t="str">
        <f>VLOOKUP(C12,프로그램!A:I,9,FALSE)</f>
        <v>SUN</v>
      </c>
      <c r="C12" s="8" t="s">
        <v>347</v>
      </c>
      <c r="D12" s="9">
        <v>20110815</v>
      </c>
      <c r="E12" s="9">
        <v>20110821</v>
      </c>
      <c r="F12" s="8" t="s">
        <v>384</v>
      </c>
      <c r="G12" s="9" t="s">
        <v>337</v>
      </c>
      <c r="H12" s="8">
        <v>0.14699999999999999</v>
      </c>
      <c r="I12" s="8">
        <v>11</v>
      </c>
    </row>
    <row r="13" spans="1:9" x14ac:dyDescent="0.3">
      <c r="A13" s="7" t="str">
        <f>VLOOKUP(C13,프로그램!A:B,2,FALSE)</f>
        <v>내 사랑 내곁에</v>
      </c>
      <c r="B13" s="7" t="str">
        <f>VLOOKUP(C13,프로그램!A:I,9,FALSE)</f>
        <v>SAT,SUN</v>
      </c>
      <c r="C13" s="8" t="s">
        <v>348</v>
      </c>
      <c r="D13" s="9">
        <v>20110815</v>
      </c>
      <c r="E13" s="9">
        <v>20110821</v>
      </c>
      <c r="F13" s="8" t="s">
        <v>384</v>
      </c>
      <c r="G13" s="9" t="s">
        <v>337</v>
      </c>
      <c r="H13" s="8">
        <v>0.14499999999999999</v>
      </c>
      <c r="I13" s="8">
        <v>12</v>
      </c>
    </row>
    <row r="14" spans="1:9" x14ac:dyDescent="0.3">
      <c r="A14" s="7" t="str">
        <f>VLOOKUP(C14,프로그램!A:B,2,FALSE)</f>
        <v>해피투게더 3</v>
      </c>
      <c r="B14" s="7" t="str">
        <f>VLOOKUP(C14,프로그램!A:I,9,FALSE)</f>
        <v>THU</v>
      </c>
      <c r="C14" s="8" t="s">
        <v>349</v>
      </c>
      <c r="D14" s="9">
        <v>20110815</v>
      </c>
      <c r="E14" s="9">
        <v>20110821</v>
      </c>
      <c r="F14" s="8" t="s">
        <v>384</v>
      </c>
      <c r="G14" s="9" t="s">
        <v>337</v>
      </c>
      <c r="H14" s="8">
        <v>0.13700000000000001</v>
      </c>
      <c r="I14" s="8">
        <v>13</v>
      </c>
    </row>
    <row r="15" spans="1:9" x14ac:dyDescent="0.3">
      <c r="A15" s="7" t="str">
        <f>VLOOKUP(C15,프로그램!A:B,2,FALSE)</f>
        <v>당신이 잠든 사이</v>
      </c>
      <c r="B15" s="7" t="str">
        <f>VLOOKUP(C15,프로그램!A:I,9,FALSE)</f>
        <v>MON~FRI</v>
      </c>
      <c r="C15" s="8" t="s">
        <v>350</v>
      </c>
      <c r="D15" s="9">
        <v>20110815</v>
      </c>
      <c r="E15" s="9">
        <v>20110821</v>
      </c>
      <c r="F15" s="8" t="s">
        <v>384</v>
      </c>
      <c r="G15" s="9" t="s">
        <v>337</v>
      </c>
      <c r="H15" s="8">
        <v>0.13200000000000001</v>
      </c>
      <c r="I15" s="8">
        <v>14</v>
      </c>
    </row>
    <row r="16" spans="1:9" x14ac:dyDescent="0.3">
      <c r="A16" s="7" t="str">
        <f>VLOOKUP(C16,프로그램!A:B,2,FALSE)</f>
        <v>당신 참 예쁘다</v>
      </c>
      <c r="B16" s="7" t="str">
        <f>VLOOKUP(C16,프로그램!A:I,9,FALSE)</f>
        <v>MON~FRI</v>
      </c>
      <c r="C16" s="8" t="s">
        <v>351</v>
      </c>
      <c r="D16" s="9">
        <v>20110815</v>
      </c>
      <c r="E16" s="9">
        <v>20110821</v>
      </c>
      <c r="F16" s="8" t="s">
        <v>384</v>
      </c>
      <c r="G16" s="9" t="s">
        <v>337</v>
      </c>
      <c r="H16" s="10">
        <v>0.12</v>
      </c>
      <c r="I16" s="8">
        <v>15</v>
      </c>
    </row>
    <row r="17" spans="1:9" x14ac:dyDescent="0.3">
      <c r="A17" s="7" t="str">
        <f>VLOOKUP(C17,프로그램!A:B,2,FALSE)</f>
        <v>세바퀴</v>
      </c>
      <c r="B17" s="7" t="str">
        <f>VLOOKUP(C17,프로그램!A:I,9,FALSE)</f>
        <v>SAT</v>
      </c>
      <c r="C17" s="8" t="s">
        <v>352</v>
      </c>
      <c r="D17" s="9">
        <v>20110815</v>
      </c>
      <c r="E17" s="9">
        <v>20110821</v>
      </c>
      <c r="F17" s="8" t="s">
        <v>384</v>
      </c>
      <c r="G17" s="9" t="s">
        <v>353</v>
      </c>
      <c r="H17" s="8">
        <v>0.111</v>
      </c>
      <c r="I17" s="8">
        <v>16</v>
      </c>
    </row>
    <row r="18" spans="1:9" x14ac:dyDescent="0.3">
      <c r="A18" s="7" t="str">
        <f>VLOOKUP(C18,프로그램!A:B,2,FALSE)</f>
        <v>놀라운대회 스타킹</v>
      </c>
      <c r="B18" s="7" t="str">
        <f>VLOOKUP(C18,프로그램!A:I,9,FALSE)</f>
        <v>SAT</v>
      </c>
      <c r="C18" s="8" t="s">
        <v>354</v>
      </c>
      <c r="D18" s="9">
        <v>20110815</v>
      </c>
      <c r="E18" s="9">
        <v>20110821</v>
      </c>
      <c r="F18" s="8" t="s">
        <v>384</v>
      </c>
      <c r="G18" s="9" t="s">
        <v>353</v>
      </c>
      <c r="H18" s="8">
        <v>0.111</v>
      </c>
      <c r="I18" s="8">
        <v>17</v>
      </c>
    </row>
    <row r="19" spans="1:9" x14ac:dyDescent="0.3">
      <c r="A19" s="7" t="str">
        <f>VLOOKUP(C19,프로그램!A:B,2,FALSE)</f>
        <v>강심장</v>
      </c>
      <c r="B19" s="7" t="str">
        <f>VLOOKUP(C19,프로그램!A:I,9,FALSE)</f>
        <v>TUE</v>
      </c>
      <c r="C19" s="8" t="s">
        <v>355</v>
      </c>
      <c r="D19" s="9">
        <v>20110815</v>
      </c>
      <c r="E19" s="9">
        <v>20110821</v>
      </c>
      <c r="F19" s="8" t="s">
        <v>384</v>
      </c>
      <c r="G19" s="9" t="s">
        <v>353</v>
      </c>
      <c r="H19" s="8">
        <v>0.108</v>
      </c>
      <c r="I19" s="8">
        <v>18</v>
      </c>
    </row>
    <row r="20" spans="1:9" x14ac:dyDescent="0.3">
      <c r="A20" s="7" t="str">
        <f>VLOOKUP(C20,프로그램!A:B,2,FALSE)</f>
        <v>계백</v>
      </c>
      <c r="B20" s="7" t="str">
        <f>VLOOKUP(C20,프로그램!A:I,9,FALSE)</f>
        <v>MON,TUE</v>
      </c>
      <c r="C20" s="8" t="s">
        <v>356</v>
      </c>
      <c r="D20" s="9">
        <v>20110815</v>
      </c>
      <c r="E20" s="9">
        <v>20110821</v>
      </c>
      <c r="F20" s="8" t="s">
        <v>384</v>
      </c>
      <c r="G20" s="9" t="s">
        <v>353</v>
      </c>
      <c r="H20" s="10">
        <v>0.1055</v>
      </c>
      <c r="I20" s="8">
        <v>19</v>
      </c>
    </row>
    <row r="21" spans="1:9" x14ac:dyDescent="0.3">
      <c r="A21" s="7" t="str">
        <f>VLOOKUP(C21,프로그램!A:B,2,FALSE)</f>
        <v>우리들의 일밤 - 내 집 장만 토너먼트 : 집드림</v>
      </c>
      <c r="B21" s="7" t="str">
        <f>VLOOKUP(C21,프로그램!A:I,9,FALSE)</f>
        <v>SUN</v>
      </c>
      <c r="C21" s="8" t="s">
        <v>357</v>
      </c>
      <c r="D21" s="9">
        <v>20110815</v>
      </c>
      <c r="E21" s="9">
        <v>20110821</v>
      </c>
      <c r="F21" s="8" t="s">
        <v>384</v>
      </c>
      <c r="G21" s="9" t="s">
        <v>353</v>
      </c>
      <c r="H21" s="8">
        <v>0.10199999999999999</v>
      </c>
      <c r="I21" s="8">
        <v>20</v>
      </c>
    </row>
    <row r="22" spans="1:9" x14ac:dyDescent="0.3">
      <c r="A22" s="7" t="str">
        <f>VLOOKUP(C22,프로그램!A:B,2,FALSE)</f>
        <v>우리들의 일밤 - 서바이블 나는 가수다</v>
      </c>
      <c r="B22" s="7" t="str">
        <f>VLOOKUP(C22,프로그램!A:I,9,FALSE)</f>
        <v>SUN</v>
      </c>
      <c r="C22" s="8" t="s">
        <v>358</v>
      </c>
      <c r="D22" s="9">
        <v>20110815</v>
      </c>
      <c r="E22" s="9">
        <v>20110821</v>
      </c>
      <c r="F22" s="8" t="s">
        <v>384</v>
      </c>
      <c r="G22" s="9" t="s">
        <v>353</v>
      </c>
      <c r="H22" s="8">
        <v>0.10199999999999999</v>
      </c>
      <c r="I22" s="8">
        <v>21</v>
      </c>
    </row>
    <row r="23" spans="1:9" x14ac:dyDescent="0.3">
      <c r="A23" s="7" t="str">
        <f>VLOOKUP(C23,프로그램!A:B,2,FALSE)</f>
        <v>일요일이 좋다 - 런닝맨</v>
      </c>
      <c r="B23" s="7" t="str">
        <f>VLOOKUP(C23,프로그램!A:I,9,FALSE)</f>
        <v>SUN</v>
      </c>
      <c r="C23" s="8" t="s">
        <v>359</v>
      </c>
      <c r="D23" s="9">
        <v>20110815</v>
      </c>
      <c r="E23" s="9">
        <v>20110821</v>
      </c>
      <c r="F23" s="8" t="s">
        <v>384</v>
      </c>
      <c r="G23" s="9" t="s">
        <v>353</v>
      </c>
      <c r="H23" s="8">
        <v>9.8000000000000004E-2</v>
      </c>
      <c r="I23" s="8">
        <v>22</v>
      </c>
    </row>
    <row r="24" spans="1:9" x14ac:dyDescent="0.3">
      <c r="A24" s="7" t="str">
        <f>VLOOKUP(C24,프로그램!A:B,2,FALSE)</f>
        <v>우리 결혼했어요 Season3</v>
      </c>
      <c r="B24" s="7" t="str">
        <f>VLOOKUP(C24,프로그램!A:I,9,FALSE)</f>
        <v>SAT</v>
      </c>
      <c r="C24" s="8" t="s">
        <v>360</v>
      </c>
      <c r="D24" s="9">
        <v>20110815</v>
      </c>
      <c r="E24" s="9">
        <v>20110821</v>
      </c>
      <c r="F24" s="8" t="s">
        <v>384</v>
      </c>
      <c r="G24" s="9" t="s">
        <v>353</v>
      </c>
      <c r="H24" s="8">
        <v>8.6999999999999994E-2</v>
      </c>
      <c r="I24" s="8">
        <v>23</v>
      </c>
    </row>
    <row r="25" spans="1:9" x14ac:dyDescent="0.3">
      <c r="A25" s="7" t="str">
        <f>VLOOKUP(C25,프로그램!A:B,2,FALSE)</f>
        <v>천 번의 입맞춤</v>
      </c>
      <c r="B25" s="7" t="str">
        <f>VLOOKUP(C25,프로그램!A:I,9,FALSE)</f>
        <v>SAT,SUN</v>
      </c>
      <c r="C25" s="8" t="s">
        <v>361</v>
      </c>
      <c r="D25" s="9">
        <v>20110815</v>
      </c>
      <c r="E25" s="9">
        <v>20110821</v>
      </c>
      <c r="F25" s="8" t="s">
        <v>384</v>
      </c>
      <c r="G25" s="9" t="s">
        <v>353</v>
      </c>
      <c r="H25" s="8">
        <v>8.3999999999999991E-2</v>
      </c>
      <c r="I25" s="8">
        <v>24</v>
      </c>
    </row>
    <row r="26" spans="1:9" x14ac:dyDescent="0.3">
      <c r="A26" s="7" t="str">
        <f>VLOOKUP(C26,프로그램!A:B,2,FALSE)</f>
        <v>스파이 명월</v>
      </c>
      <c r="B26" s="7" t="str">
        <f>VLOOKUP(C26,프로그램!A:I,9,FALSE)</f>
        <v>MON,TUE</v>
      </c>
      <c r="C26" s="8" t="s">
        <v>362</v>
      </c>
      <c r="D26" s="9">
        <v>20110815</v>
      </c>
      <c r="E26" s="9">
        <v>20110821</v>
      </c>
      <c r="F26" s="8" t="s">
        <v>384</v>
      </c>
      <c r="G26" s="9" t="s">
        <v>353</v>
      </c>
      <c r="H26" s="10">
        <v>5.7499999999999996E-2</v>
      </c>
      <c r="I26" s="8">
        <v>25</v>
      </c>
    </row>
    <row r="27" spans="1:9" x14ac:dyDescent="0.3">
      <c r="A27" s="7" t="str">
        <f>VLOOKUP(C27,프로그램!A:B,2,FALSE)</f>
        <v>넌 내게 반했어</v>
      </c>
      <c r="B27" s="7" t="str">
        <f>VLOOKUP(C27,프로그램!A:I,9,FALSE)</f>
        <v>WED,THU</v>
      </c>
      <c r="C27" s="8" t="s">
        <v>363</v>
      </c>
      <c r="D27" s="9">
        <v>20110815</v>
      </c>
      <c r="E27" s="9">
        <v>20110821</v>
      </c>
      <c r="F27" s="8" t="s">
        <v>384</v>
      </c>
      <c r="G27" s="9" t="s">
        <v>353</v>
      </c>
      <c r="H27" s="10">
        <v>5.45E-2</v>
      </c>
      <c r="I27" s="8">
        <v>26</v>
      </c>
    </row>
    <row r="28" spans="1:9" x14ac:dyDescent="0.3">
      <c r="A28" s="20" t="str">
        <f>VLOOKUP(C28,프로그램!A:B,2,FALSE)</f>
        <v>우리집 여자들</v>
      </c>
      <c r="B28" s="20" t="str">
        <f>VLOOKUP(C28,프로그램!A:I,9,FALSE)</f>
        <v>MON~FRI</v>
      </c>
      <c r="C28" s="21" t="s">
        <v>364</v>
      </c>
      <c r="D28" s="22">
        <v>20110822</v>
      </c>
      <c r="E28" s="22">
        <v>20110828</v>
      </c>
      <c r="F28" s="21" t="s">
        <v>384</v>
      </c>
      <c r="G28" s="22" t="s">
        <v>353</v>
      </c>
      <c r="H28" s="21">
        <v>0.222</v>
      </c>
      <c r="I28" s="21">
        <v>1</v>
      </c>
    </row>
    <row r="29" spans="1:9" x14ac:dyDescent="0.3">
      <c r="A29" s="7" t="str">
        <f>VLOOKUP(C29,프로그램!A:B,2,FALSE)</f>
        <v>오작교 형제들</v>
      </c>
      <c r="B29" s="7" t="str">
        <f>VLOOKUP(C29,프로그램!A:I,9,FALSE)</f>
        <v>SAT,SUN</v>
      </c>
      <c r="C29" s="13" t="s">
        <v>365</v>
      </c>
      <c r="D29" s="14">
        <v>20110822</v>
      </c>
      <c r="E29" s="14">
        <v>20110828</v>
      </c>
      <c r="F29" s="13" t="s">
        <v>384</v>
      </c>
      <c r="G29" s="14" t="s">
        <v>353</v>
      </c>
      <c r="H29" s="15">
        <v>0.21</v>
      </c>
      <c r="I29" s="16">
        <v>2</v>
      </c>
    </row>
    <row r="30" spans="1:9" x14ac:dyDescent="0.3">
      <c r="A30" s="7" t="str">
        <f>VLOOKUP(C30,프로그램!A:B,2,FALSE)</f>
        <v>무사 백동수</v>
      </c>
      <c r="B30" s="7" t="str">
        <f>VLOOKUP(C30,프로그램!A:I,9,FALSE)</f>
        <v>MON,TUE</v>
      </c>
      <c r="C30" s="13" t="s">
        <v>366</v>
      </c>
      <c r="D30" s="14">
        <v>20110822</v>
      </c>
      <c r="E30" s="14">
        <v>20110828</v>
      </c>
      <c r="F30" s="13" t="s">
        <v>384</v>
      </c>
      <c r="G30" s="14" t="s">
        <v>353</v>
      </c>
      <c r="H30" s="13">
        <v>0.17799999999999999</v>
      </c>
      <c r="I30" s="13">
        <v>3</v>
      </c>
    </row>
    <row r="31" spans="1:9" x14ac:dyDescent="0.3">
      <c r="A31" s="7" t="str">
        <f>VLOOKUP(C31,프로그램!A:B,2,FALSE)</f>
        <v>해피선데이 - 1박 2일</v>
      </c>
      <c r="B31" s="7" t="str">
        <f>VLOOKUP(C31,프로그램!A:I,9,FALSE)</f>
        <v>SUN</v>
      </c>
      <c r="C31" s="13" t="s">
        <v>367</v>
      </c>
      <c r="D31" s="14">
        <v>20110822</v>
      </c>
      <c r="E31" s="14">
        <v>20110828</v>
      </c>
      <c r="F31" s="13" t="s">
        <v>384</v>
      </c>
      <c r="G31" s="14" t="s">
        <v>353</v>
      </c>
      <c r="H31" s="13">
        <v>0.17499999999999999</v>
      </c>
      <c r="I31" s="13">
        <v>4</v>
      </c>
    </row>
    <row r="32" spans="1:9" x14ac:dyDescent="0.3">
      <c r="A32" s="7" t="str">
        <f>VLOOKUP(C32,프로그램!A:B,2,FALSE)</f>
        <v>해피선데이 - 남자의 자격 - 죽기전에 해야할 101가지</v>
      </c>
      <c r="B32" s="7" t="str">
        <f>VLOOKUP(C32,프로그램!A:I,9,FALSE)</f>
        <v>SUN</v>
      </c>
      <c r="C32" s="13" t="s">
        <v>368</v>
      </c>
      <c r="D32" s="14">
        <v>20110822</v>
      </c>
      <c r="E32" s="14">
        <v>20110828</v>
      </c>
      <c r="F32" s="13" t="s">
        <v>384</v>
      </c>
      <c r="G32" s="14" t="s">
        <v>353</v>
      </c>
      <c r="H32" s="13">
        <v>0.17499999999999999</v>
      </c>
      <c r="I32" s="16">
        <v>5</v>
      </c>
    </row>
    <row r="33" spans="1:9" x14ac:dyDescent="0.3">
      <c r="A33" s="7" t="str">
        <f>VLOOKUP(C33,프로그램!A:B,2,FALSE)</f>
        <v>공주의 남자</v>
      </c>
      <c r="B33" s="7" t="str">
        <f>VLOOKUP(C33,프로그램!A:I,9,FALSE)</f>
        <v>WED,THU</v>
      </c>
      <c r="C33" s="13" t="s">
        <v>369</v>
      </c>
      <c r="D33" s="14">
        <v>20110822</v>
      </c>
      <c r="E33" s="14">
        <v>20110828</v>
      </c>
      <c r="F33" s="13" t="s">
        <v>384</v>
      </c>
      <c r="G33" s="14" t="s">
        <v>353</v>
      </c>
      <c r="H33" s="13">
        <v>0.16900000000000001</v>
      </c>
      <c r="I33" s="13">
        <v>6</v>
      </c>
    </row>
    <row r="34" spans="1:9" x14ac:dyDescent="0.3">
      <c r="A34" s="7" t="str">
        <f>VLOOKUP(C34,프로그램!A:B,2,FALSE)</f>
        <v>개그콘서트</v>
      </c>
      <c r="B34" s="7" t="str">
        <f>VLOOKUP(C34,프로그램!A:I,9,FALSE)</f>
        <v>SUN</v>
      </c>
      <c r="C34" s="13" t="s">
        <v>370</v>
      </c>
      <c r="D34" s="14">
        <v>20110822</v>
      </c>
      <c r="E34" s="14">
        <v>20110828</v>
      </c>
      <c r="F34" s="13" t="s">
        <v>384</v>
      </c>
      <c r="G34" s="14" t="s">
        <v>353</v>
      </c>
      <c r="H34" s="13">
        <v>0.16700000000000001</v>
      </c>
      <c r="I34" s="13">
        <v>7</v>
      </c>
    </row>
    <row r="35" spans="1:9" x14ac:dyDescent="0.3">
      <c r="A35" s="7" t="str">
        <f>VLOOKUP(C35,프로그램!A:B,2,FALSE)</f>
        <v>여인의 향기</v>
      </c>
      <c r="B35" s="7" t="str">
        <f>VLOOKUP(C35,프로그램!A:I,9,FALSE)</f>
        <v>SAT,SUN</v>
      </c>
      <c r="C35" s="13" t="s">
        <v>371</v>
      </c>
      <c r="D35" s="14">
        <v>20110822</v>
      </c>
      <c r="E35" s="14">
        <v>20110828</v>
      </c>
      <c r="F35" s="13" t="s">
        <v>384</v>
      </c>
      <c r="G35" s="14" t="s">
        <v>353</v>
      </c>
      <c r="H35" s="13">
        <v>0.16600000000000001</v>
      </c>
      <c r="I35" s="16">
        <v>8</v>
      </c>
    </row>
    <row r="36" spans="1:9" x14ac:dyDescent="0.3">
      <c r="A36" s="7" t="str">
        <f>VLOOKUP(C36,프로그램!A:B,2,FALSE)</f>
        <v>광개토대왕</v>
      </c>
      <c r="B36" s="7" t="str">
        <f>VLOOKUP(C36,프로그램!A:I,9,FALSE)</f>
        <v>SAT,SUN</v>
      </c>
      <c r="C36" s="13" t="s">
        <v>372</v>
      </c>
      <c r="D36" s="14">
        <v>20110822</v>
      </c>
      <c r="E36" s="14">
        <v>20110828</v>
      </c>
      <c r="F36" s="13" t="s">
        <v>384</v>
      </c>
      <c r="G36" s="14" t="s">
        <v>353</v>
      </c>
      <c r="H36" s="13">
        <v>0.161</v>
      </c>
      <c r="I36" s="13">
        <v>9</v>
      </c>
    </row>
    <row r="37" spans="1:9" x14ac:dyDescent="0.3">
      <c r="A37" s="7" t="str">
        <f>VLOOKUP(C37,프로그램!A:B,2,FALSE)</f>
        <v>보스를 지켜라</v>
      </c>
      <c r="B37" s="7" t="str">
        <f>VLOOKUP(C37,프로그램!A:I,9,FALSE)</f>
        <v>SAT,SUN</v>
      </c>
      <c r="C37" s="13" t="s">
        <v>373</v>
      </c>
      <c r="D37" s="14">
        <v>20110822</v>
      </c>
      <c r="E37" s="14">
        <v>20110828</v>
      </c>
      <c r="F37" s="13" t="s">
        <v>384</v>
      </c>
      <c r="G37" s="14" t="s">
        <v>353</v>
      </c>
      <c r="H37" s="13">
        <v>0.14799999999999999</v>
      </c>
      <c r="I37" s="13">
        <v>10</v>
      </c>
    </row>
    <row r="38" spans="1:9" x14ac:dyDescent="0.3">
      <c r="A38" s="7" t="str">
        <f>VLOOKUP(C38,프로그램!A:B,2,FALSE)</f>
        <v>무한도전</v>
      </c>
      <c r="B38" s="7" t="str">
        <f>VLOOKUP(C38,프로그램!A:I,9,FALSE)</f>
        <v>SAT</v>
      </c>
      <c r="C38" s="13" t="s">
        <v>374</v>
      </c>
      <c r="D38" s="14">
        <v>20110822</v>
      </c>
      <c r="E38" s="14">
        <v>20110828</v>
      </c>
      <c r="F38" s="13" t="s">
        <v>384</v>
      </c>
      <c r="G38" s="14" t="s">
        <v>353</v>
      </c>
      <c r="H38" s="13">
        <v>0.14599999999999999</v>
      </c>
      <c r="I38" s="16">
        <v>11</v>
      </c>
    </row>
    <row r="39" spans="1:9" x14ac:dyDescent="0.3">
      <c r="A39" s="7" t="str">
        <f>VLOOKUP(C39,프로그램!A:B,2,FALSE)</f>
        <v>내 사랑 내곁에</v>
      </c>
      <c r="B39" s="7" t="str">
        <f>VLOOKUP(C39,프로그램!A:I,9,FALSE)</f>
        <v>SAT,SUN</v>
      </c>
      <c r="C39" s="13" t="s">
        <v>375</v>
      </c>
      <c r="D39" s="14">
        <v>20110822</v>
      </c>
      <c r="E39" s="14">
        <v>20110828</v>
      </c>
      <c r="F39" s="13" t="s">
        <v>384</v>
      </c>
      <c r="G39" s="14" t="s">
        <v>353</v>
      </c>
      <c r="H39" s="13">
        <v>0.13600000000000001</v>
      </c>
      <c r="I39" s="13">
        <v>12</v>
      </c>
    </row>
    <row r="40" spans="1:9" x14ac:dyDescent="0.3">
      <c r="A40" s="7" t="str">
        <f>VLOOKUP(C40,프로그램!A:B,2,FALSE)</f>
        <v>당신 참 예쁘다</v>
      </c>
      <c r="B40" s="7" t="str">
        <f>VLOOKUP(C40,프로그램!A:I,9,FALSE)</f>
        <v>MON~FRI</v>
      </c>
      <c r="C40" s="13" t="s">
        <v>376</v>
      </c>
      <c r="D40" s="14">
        <v>20110822</v>
      </c>
      <c r="E40" s="14">
        <v>20110828</v>
      </c>
      <c r="F40" s="13" t="s">
        <v>384</v>
      </c>
      <c r="G40" s="14" t="s">
        <v>353</v>
      </c>
      <c r="H40" s="15">
        <v>0.13500000000000001</v>
      </c>
      <c r="I40" s="13">
        <v>13</v>
      </c>
    </row>
    <row r="41" spans="1:9" x14ac:dyDescent="0.3">
      <c r="A41" s="7" t="str">
        <f>VLOOKUP(C41,프로그램!A:B,2,FALSE)</f>
        <v>당신이 잠든 사이</v>
      </c>
      <c r="B41" s="7" t="str">
        <f>VLOOKUP(C41,프로그램!A:I,9,FALSE)</f>
        <v>MON~FRI</v>
      </c>
      <c r="C41" s="13" t="s">
        <v>377</v>
      </c>
      <c r="D41" s="14">
        <v>20110822</v>
      </c>
      <c r="E41" s="14">
        <v>20110828</v>
      </c>
      <c r="F41" s="13" t="s">
        <v>384</v>
      </c>
      <c r="G41" s="14" t="s">
        <v>353</v>
      </c>
      <c r="H41" s="13">
        <v>0.13300000000000001</v>
      </c>
      <c r="I41" s="16">
        <v>14</v>
      </c>
    </row>
    <row r="42" spans="1:9" x14ac:dyDescent="0.3">
      <c r="A42" s="7" t="str">
        <f>VLOOKUP(C42,프로그램!A:B,2,FALSE)</f>
        <v>해피투게더 3</v>
      </c>
      <c r="B42" s="7" t="str">
        <f>VLOOKUP(C42,프로그램!A:I,9,FALSE)</f>
        <v>THU</v>
      </c>
      <c r="C42" s="13" t="s">
        <v>378</v>
      </c>
      <c r="D42" s="14">
        <v>20110822</v>
      </c>
      <c r="E42" s="14">
        <v>20110828</v>
      </c>
      <c r="F42" s="13" t="s">
        <v>384</v>
      </c>
      <c r="G42" s="14" t="s">
        <v>353</v>
      </c>
      <c r="H42" s="13">
        <v>0.121</v>
      </c>
      <c r="I42" s="13">
        <v>15</v>
      </c>
    </row>
    <row r="43" spans="1:9" x14ac:dyDescent="0.3">
      <c r="A43" s="7" t="str">
        <f>VLOOKUP(C43,프로그램!A:B,2,FALSE)</f>
        <v>세바퀴</v>
      </c>
      <c r="B43" s="7" t="str">
        <f>VLOOKUP(C43,프로그램!A:I,9,FALSE)</f>
        <v>SAT</v>
      </c>
      <c r="C43" s="13" t="s">
        <v>352</v>
      </c>
      <c r="D43" s="14">
        <v>20110822</v>
      </c>
      <c r="E43" s="14">
        <v>20110828</v>
      </c>
      <c r="F43" s="13" t="s">
        <v>384</v>
      </c>
      <c r="G43" s="14" t="s">
        <v>353</v>
      </c>
      <c r="H43" s="13">
        <v>0.121</v>
      </c>
      <c r="I43" s="13">
        <v>16</v>
      </c>
    </row>
    <row r="44" spans="1:9" x14ac:dyDescent="0.3">
      <c r="A44" s="7" t="str">
        <f>VLOOKUP(C44,프로그램!A:B,2,FALSE)</f>
        <v>계백</v>
      </c>
      <c r="B44" s="7" t="str">
        <f>VLOOKUP(C44,프로그램!A:I,9,FALSE)</f>
        <v>MON,TUE</v>
      </c>
      <c r="C44" s="13" t="s">
        <v>356</v>
      </c>
      <c r="D44" s="14">
        <v>20110822</v>
      </c>
      <c r="E44" s="14">
        <v>20110828</v>
      </c>
      <c r="F44" s="13" t="s">
        <v>384</v>
      </c>
      <c r="G44" s="14" t="s">
        <v>353</v>
      </c>
      <c r="H44" s="15">
        <v>0.11799999999999999</v>
      </c>
      <c r="I44" s="16">
        <v>17</v>
      </c>
    </row>
    <row r="45" spans="1:9" x14ac:dyDescent="0.3">
      <c r="A45" s="7" t="str">
        <f>VLOOKUP(C45,프로그램!A:B,2,FALSE)</f>
        <v>강심장</v>
      </c>
      <c r="B45" s="7" t="str">
        <f>VLOOKUP(C45,프로그램!A:I,9,FALSE)</f>
        <v>TUE</v>
      </c>
      <c r="C45" s="13" t="s">
        <v>355</v>
      </c>
      <c r="D45" s="14">
        <v>20110822</v>
      </c>
      <c r="E45" s="14">
        <v>20110828</v>
      </c>
      <c r="F45" s="13" t="s">
        <v>384</v>
      </c>
      <c r="G45" s="14" t="s">
        <v>353</v>
      </c>
      <c r="H45" s="13">
        <v>0.112</v>
      </c>
      <c r="I45" s="13">
        <v>18</v>
      </c>
    </row>
    <row r="46" spans="1:9" x14ac:dyDescent="0.3">
      <c r="A46" s="7" t="str">
        <f>VLOOKUP(C46,프로그램!A:B,2,FALSE)</f>
        <v>우리들의 일밤 - 내 집 장만 토너먼트 : 집드림</v>
      </c>
      <c r="B46" s="7" t="str">
        <f>VLOOKUP(C46,프로그램!A:I,9,FALSE)</f>
        <v>SUN</v>
      </c>
      <c r="C46" s="13" t="s">
        <v>357</v>
      </c>
      <c r="D46" s="14">
        <v>20110822</v>
      </c>
      <c r="E46" s="14">
        <v>20110828</v>
      </c>
      <c r="F46" s="13" t="s">
        <v>384</v>
      </c>
      <c r="G46" s="14" t="s">
        <v>353</v>
      </c>
      <c r="H46" s="13">
        <v>9.2999999999999999E-2</v>
      </c>
      <c r="I46" s="13">
        <v>19</v>
      </c>
    </row>
    <row r="47" spans="1:9" x14ac:dyDescent="0.3">
      <c r="A47" s="7" t="str">
        <f>VLOOKUP(C47,프로그램!A:B,2,FALSE)</f>
        <v>우리들의 일밤 - 서바이블 나는 가수다</v>
      </c>
      <c r="B47" s="7" t="str">
        <f>VLOOKUP(C47,프로그램!A:I,9,FALSE)</f>
        <v>SUN</v>
      </c>
      <c r="C47" s="13" t="s">
        <v>358</v>
      </c>
      <c r="D47" s="14">
        <v>20110822</v>
      </c>
      <c r="E47" s="14">
        <v>20110828</v>
      </c>
      <c r="F47" s="13" t="s">
        <v>384</v>
      </c>
      <c r="G47" s="14" t="s">
        <v>353</v>
      </c>
      <c r="H47" s="13">
        <v>9.2999999999999999E-2</v>
      </c>
      <c r="I47" s="16">
        <v>20</v>
      </c>
    </row>
    <row r="48" spans="1:9" x14ac:dyDescent="0.3">
      <c r="A48" s="7" t="str">
        <f>VLOOKUP(C48,프로그램!A:B,2,FALSE)</f>
        <v>일요일이 좋다 - 런닝맨</v>
      </c>
      <c r="B48" s="7" t="str">
        <f>VLOOKUP(C48,프로그램!A:I,9,FALSE)</f>
        <v>SUN</v>
      </c>
      <c r="C48" s="13" t="s">
        <v>359</v>
      </c>
      <c r="D48" s="14">
        <v>20110822</v>
      </c>
      <c r="E48" s="14">
        <v>20110828</v>
      </c>
      <c r="F48" s="13" t="s">
        <v>384</v>
      </c>
      <c r="G48" s="14" t="s">
        <v>353</v>
      </c>
      <c r="H48" s="13">
        <v>8.2000000000000003E-2</v>
      </c>
      <c r="I48" s="13">
        <v>21</v>
      </c>
    </row>
    <row r="49" spans="1:9" x14ac:dyDescent="0.3">
      <c r="A49" s="7" t="str">
        <f>VLOOKUP(C49,프로그램!A:B,2,FALSE)</f>
        <v>천 번의 입맞춤</v>
      </c>
      <c r="B49" s="7" t="str">
        <f>VLOOKUP(C49,프로그램!A:I,9,FALSE)</f>
        <v>SAT,SUN</v>
      </c>
      <c r="C49" s="13" t="s">
        <v>361</v>
      </c>
      <c r="D49" s="14">
        <v>20110822</v>
      </c>
      <c r="E49" s="14">
        <v>20110828</v>
      </c>
      <c r="F49" s="13" t="s">
        <v>384</v>
      </c>
      <c r="G49" s="14" t="s">
        <v>353</v>
      </c>
      <c r="H49" s="15">
        <v>0.08</v>
      </c>
      <c r="I49" s="13">
        <v>22</v>
      </c>
    </row>
    <row r="50" spans="1:9" x14ac:dyDescent="0.3">
      <c r="A50" s="7" t="str">
        <f>VLOOKUP(C50,프로그램!A:B,2,FALSE)</f>
        <v>우리 결혼했어요 Season3</v>
      </c>
      <c r="B50" s="7" t="str">
        <f>VLOOKUP(C50,프로그램!A:I,9,FALSE)</f>
        <v>SAT</v>
      </c>
      <c r="C50" s="13" t="s">
        <v>360</v>
      </c>
      <c r="D50" s="14">
        <v>20110822</v>
      </c>
      <c r="E50" s="14">
        <v>20110828</v>
      </c>
      <c r="F50" s="13" t="s">
        <v>384</v>
      </c>
      <c r="G50" s="14" t="s">
        <v>353</v>
      </c>
      <c r="H50" s="13">
        <v>7.9000000000000001E-2</v>
      </c>
      <c r="I50" s="16">
        <v>23</v>
      </c>
    </row>
    <row r="51" spans="1:9" x14ac:dyDescent="0.3">
      <c r="A51" s="7" t="str">
        <f>VLOOKUP(C51,프로그램!A:B,2,FALSE)</f>
        <v>놀라운대회 스타킹</v>
      </c>
      <c r="B51" s="7" t="str">
        <f>VLOOKUP(C51,프로그램!A:I,9,FALSE)</f>
        <v>SAT</v>
      </c>
      <c r="C51" s="13" t="s">
        <v>354</v>
      </c>
      <c r="D51" s="14">
        <v>20110822</v>
      </c>
      <c r="E51" s="14">
        <v>20110828</v>
      </c>
      <c r="F51" s="13" t="s">
        <v>384</v>
      </c>
      <c r="G51" s="14" t="s">
        <v>353</v>
      </c>
      <c r="H51" s="13">
        <v>7.9000000000000001E-2</v>
      </c>
      <c r="I51" s="13">
        <v>24</v>
      </c>
    </row>
    <row r="52" spans="1:9" x14ac:dyDescent="0.3">
      <c r="A52" s="7" t="str">
        <f>VLOOKUP(C52,프로그램!A:B,2,FALSE)</f>
        <v>스파이 명월</v>
      </c>
      <c r="B52" s="7" t="str">
        <f>VLOOKUP(C52,프로그램!A:I,9,FALSE)</f>
        <v>MON,TUE</v>
      </c>
      <c r="C52" s="13" t="s">
        <v>362</v>
      </c>
      <c r="D52" s="14">
        <v>20110822</v>
      </c>
      <c r="E52" s="14">
        <v>20110828</v>
      </c>
      <c r="F52" s="13" t="s">
        <v>384</v>
      </c>
      <c r="G52" s="14" t="s">
        <v>353</v>
      </c>
      <c r="H52" s="15">
        <v>7.6999999999999999E-2</v>
      </c>
      <c r="I52" s="13">
        <v>25</v>
      </c>
    </row>
    <row r="53" spans="1:9" x14ac:dyDescent="0.3">
      <c r="A53" s="17" t="str">
        <f>VLOOKUP(C53,프로그램!A:B,2,FALSE)</f>
        <v>우리집 여자들</v>
      </c>
      <c r="B53" s="17" t="str">
        <f>VLOOKUP(C53,프로그램!A:I,9,FALSE)</f>
        <v>MON~FRI</v>
      </c>
      <c r="C53" s="18" t="s">
        <v>27</v>
      </c>
      <c r="D53" s="19">
        <v>20110905</v>
      </c>
      <c r="E53" s="19">
        <v>20110911</v>
      </c>
      <c r="F53" s="18" t="s">
        <v>384</v>
      </c>
      <c r="G53" s="19" t="s">
        <v>379</v>
      </c>
      <c r="H53" s="18">
        <v>0.24299999999999999</v>
      </c>
      <c r="I53" s="18">
        <v>1</v>
      </c>
    </row>
    <row r="54" spans="1:9" x14ac:dyDescent="0.3">
      <c r="A54" s="7" t="str">
        <f>VLOOKUP(C54,프로그램!A:B,2,FALSE)</f>
        <v>오작교 형제들</v>
      </c>
      <c r="B54" s="7" t="str">
        <f>VLOOKUP(C54,프로그램!A:I,9,FALSE)</f>
        <v>SAT,SUN</v>
      </c>
      <c r="C54" s="13" t="s">
        <v>55</v>
      </c>
      <c r="D54" s="14">
        <v>20110905</v>
      </c>
      <c r="E54" s="14">
        <v>20110911</v>
      </c>
      <c r="F54" s="13" t="s">
        <v>384</v>
      </c>
      <c r="G54" s="14" t="s">
        <v>379</v>
      </c>
      <c r="H54" s="13">
        <v>0.19900000000000001</v>
      </c>
      <c r="I54" s="16">
        <v>2</v>
      </c>
    </row>
    <row r="55" spans="1:9" x14ac:dyDescent="0.3">
      <c r="A55" s="7" t="str">
        <f>VLOOKUP(C55,프로그램!A:B,2,FALSE)</f>
        <v>공주의 남자</v>
      </c>
      <c r="B55" s="7" t="str">
        <f>VLOOKUP(C55,프로그램!A:I,9,FALSE)</f>
        <v>WED,THU</v>
      </c>
      <c r="C55" s="13" t="s">
        <v>56</v>
      </c>
      <c r="D55" s="14">
        <v>20110905</v>
      </c>
      <c r="E55" s="14">
        <v>20110911</v>
      </c>
      <c r="F55" s="13" t="s">
        <v>384</v>
      </c>
      <c r="G55" s="14" t="s">
        <v>379</v>
      </c>
      <c r="H55" s="13">
        <v>0.19600000000000001</v>
      </c>
      <c r="I55" s="13">
        <v>3</v>
      </c>
    </row>
    <row r="56" spans="1:9" x14ac:dyDescent="0.3">
      <c r="A56" s="7" t="str">
        <f>VLOOKUP(C56,프로그램!A:B,2,FALSE)</f>
        <v>무사 백동수</v>
      </c>
      <c r="B56" s="7" t="str">
        <f>VLOOKUP(C56,프로그램!A:I,9,FALSE)</f>
        <v>MON,TUE</v>
      </c>
      <c r="C56" s="13" t="s">
        <v>67</v>
      </c>
      <c r="D56" s="14">
        <v>20110905</v>
      </c>
      <c r="E56" s="14">
        <v>20110911</v>
      </c>
      <c r="F56" s="13" t="s">
        <v>384</v>
      </c>
      <c r="G56" s="14" t="s">
        <v>379</v>
      </c>
      <c r="H56" s="13">
        <v>0.17799999999999999</v>
      </c>
      <c r="I56" s="13">
        <v>4</v>
      </c>
    </row>
    <row r="57" spans="1:9" x14ac:dyDescent="0.3">
      <c r="A57" s="7" t="str">
        <f>VLOOKUP(C57,프로그램!A:B,2,FALSE)</f>
        <v>무한도전</v>
      </c>
      <c r="B57" s="7" t="str">
        <f>VLOOKUP(C57,프로그램!A:I,9,FALSE)</f>
        <v>SAT</v>
      </c>
      <c r="C57" s="13" t="s">
        <v>58</v>
      </c>
      <c r="D57" s="14">
        <v>20110905</v>
      </c>
      <c r="E57" s="14">
        <v>20110911</v>
      </c>
      <c r="F57" s="13" t="s">
        <v>384</v>
      </c>
      <c r="G57" s="14" t="s">
        <v>379</v>
      </c>
      <c r="H57" s="13">
        <v>0.16800000000000001</v>
      </c>
      <c r="I57" s="16">
        <v>5</v>
      </c>
    </row>
    <row r="58" spans="1:9" x14ac:dyDescent="0.3">
      <c r="A58" s="23" t="str">
        <f>VLOOKUP(C58,프로그램!A:B,2,FALSE)</f>
        <v>광개토대왕</v>
      </c>
      <c r="B58" s="23" t="str">
        <f>VLOOKUP(C58,프로그램!A:I,9,FALSE)</f>
        <v>SAT,SUN</v>
      </c>
      <c r="C58" s="13" t="s">
        <v>51</v>
      </c>
      <c r="D58" s="14">
        <v>20110905</v>
      </c>
      <c r="E58" s="14">
        <v>20110911</v>
      </c>
      <c r="F58" s="13" t="s">
        <v>384</v>
      </c>
      <c r="G58" s="14" t="s">
        <v>379</v>
      </c>
      <c r="H58" s="13">
        <v>0.16400000000000001</v>
      </c>
      <c r="I58" s="13">
        <v>6</v>
      </c>
    </row>
    <row r="59" spans="1:9" x14ac:dyDescent="0.3">
      <c r="A59" s="23" t="str">
        <f>VLOOKUP(C59,프로그램!A:B,2,FALSE)</f>
        <v>해피선데이 - 1박 2일</v>
      </c>
      <c r="B59" s="23" t="str">
        <f>VLOOKUP(C59,프로그램!A:I,9,FALSE)</f>
        <v>SUN</v>
      </c>
      <c r="C59" s="13" t="s">
        <v>53</v>
      </c>
      <c r="D59" s="14">
        <v>20110905</v>
      </c>
      <c r="E59" s="14">
        <v>20110911</v>
      </c>
      <c r="F59" s="13" t="s">
        <v>384</v>
      </c>
      <c r="G59" s="14" t="s">
        <v>379</v>
      </c>
      <c r="H59" s="15">
        <v>0.16</v>
      </c>
      <c r="I59" s="13">
        <v>7</v>
      </c>
    </row>
    <row r="60" spans="1:9" x14ac:dyDescent="0.3">
      <c r="A60" s="23" t="str">
        <f>VLOOKUP(C60,프로그램!A:B,2,FALSE)</f>
        <v>해피선데이 - 남자의 자격 - 죽기전에 해야할 101가지</v>
      </c>
      <c r="B60" s="23" t="str">
        <f>VLOOKUP(C60,프로그램!A:I,9,FALSE)</f>
        <v>SUN</v>
      </c>
      <c r="C60" s="13" t="s">
        <v>54</v>
      </c>
      <c r="D60" s="14">
        <v>20110905</v>
      </c>
      <c r="E60" s="14">
        <v>20110911</v>
      </c>
      <c r="F60" s="13" t="s">
        <v>384</v>
      </c>
      <c r="G60" s="14" t="s">
        <v>379</v>
      </c>
      <c r="H60" s="15">
        <v>0.16</v>
      </c>
      <c r="I60" s="16">
        <v>8</v>
      </c>
    </row>
    <row r="61" spans="1:9" x14ac:dyDescent="0.3">
      <c r="A61" s="23" t="str">
        <f>VLOOKUP(C61,프로그램!A:B,2,FALSE)</f>
        <v>여인의 향기</v>
      </c>
      <c r="B61" s="23" t="str">
        <f>VLOOKUP(C61,프로그램!A:I,9,FALSE)</f>
        <v>SAT,SUN</v>
      </c>
      <c r="C61" s="13" t="s">
        <v>73</v>
      </c>
      <c r="D61" s="14">
        <v>20110905</v>
      </c>
      <c r="E61" s="14">
        <v>20110911</v>
      </c>
      <c r="F61" s="13" t="s">
        <v>384</v>
      </c>
      <c r="G61" s="14" t="s">
        <v>379</v>
      </c>
      <c r="H61" s="13">
        <v>0.14899999999999999</v>
      </c>
      <c r="I61" s="13">
        <v>9</v>
      </c>
    </row>
    <row r="62" spans="1:9" x14ac:dyDescent="0.3">
      <c r="A62" s="23" t="str">
        <f>VLOOKUP(C62,프로그램!A:B,2,FALSE)</f>
        <v>당신이 잠든 사이</v>
      </c>
      <c r="B62" s="23" t="str">
        <f>VLOOKUP(C62,프로그램!A:I,9,FALSE)</f>
        <v>MON~FRI</v>
      </c>
      <c r="C62" s="13" t="s">
        <v>70</v>
      </c>
      <c r="D62" s="14">
        <v>20110905</v>
      </c>
      <c r="E62" s="14">
        <v>20110911</v>
      </c>
      <c r="F62" s="13" t="s">
        <v>384</v>
      </c>
      <c r="G62" s="14" t="s">
        <v>379</v>
      </c>
      <c r="H62" s="13">
        <v>0.13800000000000001</v>
      </c>
      <c r="I62" s="13">
        <v>10</v>
      </c>
    </row>
    <row r="63" spans="1:9" x14ac:dyDescent="0.3">
      <c r="A63" s="23" t="str">
        <f>VLOOKUP(C63,프로그램!A:B,2,FALSE)</f>
        <v>내 사랑 내곁에</v>
      </c>
      <c r="B63" s="23" t="str">
        <f>VLOOKUP(C63,프로그램!A:I,9,FALSE)</f>
        <v>SAT,SUN</v>
      </c>
      <c r="C63" s="13" t="s">
        <v>68</v>
      </c>
      <c r="D63" s="14">
        <v>20110905</v>
      </c>
      <c r="E63" s="14">
        <v>20110911</v>
      </c>
      <c r="F63" s="13" t="s">
        <v>384</v>
      </c>
      <c r="G63" s="14" t="s">
        <v>379</v>
      </c>
      <c r="H63" s="13">
        <f>(0.147+0.127)/2</f>
        <v>0.13700000000000001</v>
      </c>
      <c r="I63" s="16">
        <v>11</v>
      </c>
    </row>
    <row r="64" spans="1:9" x14ac:dyDescent="0.3">
      <c r="A64" s="23" t="str">
        <f>VLOOKUP(C64,프로그램!A:B,2,FALSE)</f>
        <v>당신 참 예쁘다</v>
      </c>
      <c r="B64" s="23" t="str">
        <f>VLOOKUP(C64,프로그램!A:I,9,FALSE)</f>
        <v>MON~FRI</v>
      </c>
      <c r="C64" s="13" t="s">
        <v>65</v>
      </c>
      <c r="D64" s="14">
        <v>20110905</v>
      </c>
      <c r="E64" s="14">
        <v>20110911</v>
      </c>
      <c r="F64" s="13" t="s">
        <v>384</v>
      </c>
      <c r="G64" s="14" t="s">
        <v>379</v>
      </c>
      <c r="H64" s="13">
        <f>(0.139+0.137+0.138+0.129+0.137)/5</f>
        <v>0.13600000000000001</v>
      </c>
      <c r="I64" s="13">
        <v>12</v>
      </c>
    </row>
    <row r="65" spans="1:9" x14ac:dyDescent="0.3">
      <c r="A65" s="23" t="str">
        <f>VLOOKUP(C65,프로그램!A:B,2,FALSE)</f>
        <v>보스를 지켜라</v>
      </c>
      <c r="B65" s="23" t="str">
        <f>VLOOKUP(C65,프로그램!A:I,9,FALSE)</f>
        <v>SAT,SUN</v>
      </c>
      <c r="C65" s="13" t="s">
        <v>69</v>
      </c>
      <c r="D65" s="14">
        <v>20110905</v>
      </c>
      <c r="E65" s="14">
        <v>20110911</v>
      </c>
      <c r="F65" s="13" t="s">
        <v>384</v>
      </c>
      <c r="G65" s="14" t="s">
        <v>379</v>
      </c>
      <c r="H65" s="13">
        <v>0.13600000000000001</v>
      </c>
      <c r="I65" s="13">
        <v>13</v>
      </c>
    </row>
    <row r="66" spans="1:9" x14ac:dyDescent="0.3">
      <c r="A66" s="23" t="str">
        <f>VLOOKUP(C66,프로그램!A:B,2,FALSE)</f>
        <v>개그콘서트</v>
      </c>
      <c r="B66" s="23" t="str">
        <f>VLOOKUP(C66,프로그램!A:I,9,FALSE)</f>
        <v>SUN</v>
      </c>
      <c r="C66" s="13" t="s">
        <v>52</v>
      </c>
      <c r="D66" s="14">
        <v>20110905</v>
      </c>
      <c r="E66" s="14">
        <v>20110911</v>
      </c>
      <c r="F66" s="13" t="s">
        <v>384</v>
      </c>
      <c r="G66" s="14" t="s">
        <v>379</v>
      </c>
      <c r="H66" s="15">
        <v>0.13400000000000001</v>
      </c>
      <c r="I66" s="16">
        <v>14</v>
      </c>
    </row>
    <row r="67" spans="1:9" x14ac:dyDescent="0.3">
      <c r="A67" s="23" t="str">
        <f>VLOOKUP(C67,프로그램!A:B,2,FALSE)</f>
        <v>해피투게더 3</v>
      </c>
      <c r="B67" s="23" t="str">
        <f>VLOOKUP(C67,프로그램!A:I,9,FALSE)</f>
        <v>THU</v>
      </c>
      <c r="C67" s="13" t="s">
        <v>71</v>
      </c>
      <c r="D67" s="14">
        <v>20110905</v>
      </c>
      <c r="E67" s="14">
        <v>20110911</v>
      </c>
      <c r="F67" s="13" t="s">
        <v>384</v>
      </c>
      <c r="G67" s="14" t="s">
        <v>379</v>
      </c>
      <c r="H67" s="13">
        <v>0.125</v>
      </c>
      <c r="I67" s="13">
        <v>15</v>
      </c>
    </row>
    <row r="68" spans="1:9" x14ac:dyDescent="0.3">
      <c r="A68" s="23" t="str">
        <f>VLOOKUP(C68,프로그램!A:B,2,FALSE)</f>
        <v>세바퀴</v>
      </c>
      <c r="B68" s="23" t="str">
        <f>VLOOKUP(C68,프로그램!A:I,9,FALSE)</f>
        <v>SAT</v>
      </c>
      <c r="C68" s="13" t="s">
        <v>64</v>
      </c>
      <c r="D68" s="14">
        <v>20110905</v>
      </c>
      <c r="E68" s="14">
        <v>20110911</v>
      </c>
      <c r="F68" s="13" t="s">
        <v>384</v>
      </c>
      <c r="G68" s="14" t="s">
        <v>379</v>
      </c>
      <c r="H68" s="13">
        <v>0.121</v>
      </c>
      <c r="I68" s="13">
        <v>16</v>
      </c>
    </row>
    <row r="69" spans="1:9" x14ac:dyDescent="0.3">
      <c r="A69" s="23" t="str">
        <f>VLOOKUP(C69,프로그램!A:B,2,FALSE)</f>
        <v>강심장</v>
      </c>
      <c r="B69" s="23" t="str">
        <f>VLOOKUP(C69,프로그램!A:I,9,FALSE)</f>
        <v>TUE</v>
      </c>
      <c r="C69" s="13" t="s">
        <v>75</v>
      </c>
      <c r="D69" s="14">
        <v>20110905</v>
      </c>
      <c r="E69" s="14">
        <v>20110911</v>
      </c>
      <c r="F69" s="13" t="s">
        <v>384</v>
      </c>
      <c r="G69" s="14" t="s">
        <v>379</v>
      </c>
      <c r="H69" s="13">
        <v>0.11600000000000001</v>
      </c>
      <c r="I69" s="16">
        <v>17</v>
      </c>
    </row>
    <row r="70" spans="1:9" x14ac:dyDescent="0.3">
      <c r="A70" s="23" t="str">
        <f>VLOOKUP(C70,프로그램!A:B,2,FALSE)</f>
        <v>놀라운대회 스타킹</v>
      </c>
      <c r="B70" s="23" t="str">
        <f>VLOOKUP(C70,프로그램!A:I,9,FALSE)</f>
        <v>SAT</v>
      </c>
      <c r="C70" s="13" t="s">
        <v>74</v>
      </c>
      <c r="D70" s="14">
        <v>20110905</v>
      </c>
      <c r="E70" s="14">
        <v>20110911</v>
      </c>
      <c r="F70" s="13" t="s">
        <v>384</v>
      </c>
      <c r="G70" s="14" t="s">
        <v>379</v>
      </c>
      <c r="H70" s="15">
        <v>0.108</v>
      </c>
      <c r="I70" s="13">
        <v>18</v>
      </c>
    </row>
    <row r="71" spans="1:9" x14ac:dyDescent="0.3">
      <c r="A71" s="23" t="str">
        <f>VLOOKUP(C71,프로그램!A:B,2,FALSE)</f>
        <v>계백</v>
      </c>
      <c r="B71" s="23" t="str">
        <f>VLOOKUP(C71,프로그램!A:I,9,FALSE)</f>
        <v>MON,TUE</v>
      </c>
      <c r="C71" s="13" t="s">
        <v>60</v>
      </c>
      <c r="D71" s="14">
        <v>20110905</v>
      </c>
      <c r="E71" s="14">
        <v>20110911</v>
      </c>
      <c r="F71" s="13" t="s">
        <v>384</v>
      </c>
      <c r="G71" s="14" t="s">
        <v>379</v>
      </c>
      <c r="H71" s="13">
        <v>9.6000000000000002E-2</v>
      </c>
      <c r="I71" s="13">
        <v>19</v>
      </c>
    </row>
    <row r="72" spans="1:9" x14ac:dyDescent="0.3">
      <c r="A72" s="23" t="str">
        <f>VLOOKUP(C72,프로그램!A:B,2,FALSE)</f>
        <v>우리 결혼했어요 Season3</v>
      </c>
      <c r="B72" s="23" t="str">
        <f>VLOOKUP(C72,프로그램!A:I,9,FALSE)</f>
        <v>SAT</v>
      </c>
      <c r="C72" s="13" t="s">
        <v>66</v>
      </c>
      <c r="D72" s="14">
        <v>20110905</v>
      </c>
      <c r="E72" s="14">
        <v>20110911</v>
      </c>
      <c r="F72" s="13" t="s">
        <v>384</v>
      </c>
      <c r="G72" s="14" t="s">
        <v>379</v>
      </c>
      <c r="H72" s="13">
        <v>8.6999999999999994E-2</v>
      </c>
      <c r="I72" s="16">
        <v>20</v>
      </c>
    </row>
    <row r="73" spans="1:9" x14ac:dyDescent="0.3">
      <c r="A73" s="23" t="str">
        <f>VLOOKUP(C73,프로그램!A:B,2,FALSE)</f>
        <v>우리들의 일밤 - 서바이블 나는 가수다</v>
      </c>
      <c r="B73" s="23" t="str">
        <f>VLOOKUP(C73,프로그램!A:I,9,FALSE)</f>
        <v>SUN</v>
      </c>
      <c r="C73" s="13" t="s">
        <v>62</v>
      </c>
      <c r="D73" s="14">
        <v>20110905</v>
      </c>
      <c r="E73" s="14">
        <v>20110911</v>
      </c>
      <c r="F73" s="13" t="s">
        <v>384</v>
      </c>
      <c r="G73" s="14" t="s">
        <v>379</v>
      </c>
      <c r="H73" s="13">
        <v>8.5999999999999993E-2</v>
      </c>
      <c r="I73" s="13">
        <v>21</v>
      </c>
    </row>
    <row r="74" spans="1:9" x14ac:dyDescent="0.3">
      <c r="A74" s="23" t="str">
        <f>VLOOKUP(C74,프로그램!A:B,2,FALSE)</f>
        <v>일요일이 좋다 - 런닝맨</v>
      </c>
      <c r="B74" s="23" t="str">
        <f>VLOOKUP(C74,프로그램!A:I,9,FALSE)</f>
        <v>SUN</v>
      </c>
      <c r="C74" s="13" t="s">
        <v>72</v>
      </c>
      <c r="D74" s="14">
        <v>20110905</v>
      </c>
      <c r="E74" s="14">
        <v>20110911</v>
      </c>
      <c r="F74" s="13" t="s">
        <v>384</v>
      </c>
      <c r="G74" s="14" t="s">
        <v>379</v>
      </c>
      <c r="H74" s="13">
        <v>8.4000000000000005E-2</v>
      </c>
      <c r="I74" s="13">
        <v>22</v>
      </c>
    </row>
    <row r="75" spans="1:9" x14ac:dyDescent="0.3">
      <c r="A75" s="23" t="str">
        <f>VLOOKUP(C75,프로그램!A:B,2,FALSE)</f>
        <v>천 번의 입맞춤</v>
      </c>
      <c r="B75" s="23" t="str">
        <f>VLOOKUP(C75,프로그램!A:I,9,FALSE)</f>
        <v>SAT,SUN</v>
      </c>
      <c r="C75" s="13" t="s">
        <v>63</v>
      </c>
      <c r="D75" s="14">
        <v>20110905</v>
      </c>
      <c r="E75" s="14">
        <v>20110911</v>
      </c>
      <c r="F75" s="13" t="s">
        <v>384</v>
      </c>
      <c r="G75" s="14" t="s">
        <v>379</v>
      </c>
      <c r="H75" s="13">
        <f>0.082</f>
        <v>8.2000000000000003E-2</v>
      </c>
      <c r="I75" s="16">
        <v>23</v>
      </c>
    </row>
    <row r="76" spans="1:9" x14ac:dyDescent="0.3">
      <c r="A76" s="17" t="str">
        <f>VLOOKUP(C76,프로그램!A:B,2,FALSE)</f>
        <v>AMERICA'S GOT TALENT</v>
      </c>
      <c r="B76" s="17" t="str">
        <f>VLOOKUP(C76,프로그램!A:I,9,FALSE)</f>
        <v>TUE,WED</v>
      </c>
      <c r="C76" s="18" t="s">
        <v>270</v>
      </c>
      <c r="D76" s="19">
        <v>20110905</v>
      </c>
      <c r="E76" s="19">
        <v>20110911</v>
      </c>
      <c r="F76" s="18" t="s">
        <v>282</v>
      </c>
      <c r="G76" s="19" t="s">
        <v>379</v>
      </c>
      <c r="H76" s="27">
        <f>(12356000+11849000)/2</f>
        <v>12102500</v>
      </c>
      <c r="I76" s="18">
        <v>1</v>
      </c>
    </row>
    <row r="77" spans="1:9" x14ac:dyDescent="0.3">
      <c r="A77" s="23" t="str">
        <f>VLOOKUP(C77,프로그램!A:B,2,FALSE)</f>
        <v>NCIS</v>
      </c>
      <c r="B77" s="23" t="str">
        <f>VLOOKUP(C77,프로그램!A:I,9,FALSE)</f>
        <v>TUE</v>
      </c>
      <c r="C77" s="25" t="s">
        <v>272</v>
      </c>
      <c r="D77" s="14">
        <v>20110905</v>
      </c>
      <c r="E77" s="14">
        <v>20110911</v>
      </c>
      <c r="F77" s="13" t="s">
        <v>282</v>
      </c>
      <c r="G77" s="14" t="s">
        <v>379</v>
      </c>
      <c r="H77" s="24">
        <v>9505000</v>
      </c>
      <c r="I77" s="13">
        <v>2</v>
      </c>
    </row>
    <row r="78" spans="1:9" x14ac:dyDescent="0.3">
      <c r="A78" s="23" t="str">
        <f>VLOOKUP(C78,프로그램!A:B,2,FALSE)</f>
        <v>60 MINUTES</v>
      </c>
      <c r="B78" s="23" t="str">
        <f>VLOOKUP(C78,프로그램!A:I,9,FALSE)</f>
        <v>SUN</v>
      </c>
      <c r="C78" s="25" t="s">
        <v>274</v>
      </c>
      <c r="D78" s="14">
        <v>20110905</v>
      </c>
      <c r="E78" s="14">
        <v>20110911</v>
      </c>
      <c r="F78" s="13" t="s">
        <v>282</v>
      </c>
      <c r="G78" s="14" t="s">
        <v>379</v>
      </c>
      <c r="H78" s="24">
        <v>8132000</v>
      </c>
      <c r="I78" s="16">
        <v>3</v>
      </c>
    </row>
    <row r="79" spans="1:9" x14ac:dyDescent="0.3">
      <c r="A79" s="23" t="str">
        <f>VLOOKUP(C79,프로그램!A:B,2,FALSE)</f>
        <v>BIG BROTHER 13</v>
      </c>
      <c r="B79" s="23" t="str">
        <f>VLOOKUP(C79,프로그램!A:I,9,FALSE)</f>
        <v>WED,THU</v>
      </c>
      <c r="C79" s="25" t="s">
        <v>276</v>
      </c>
      <c r="D79" s="14">
        <v>20110905</v>
      </c>
      <c r="E79" s="14">
        <v>20110911</v>
      </c>
      <c r="F79" s="13" t="s">
        <v>282</v>
      </c>
      <c r="G79" s="14" t="s">
        <v>379</v>
      </c>
      <c r="H79" s="24">
        <f>(7786000+6649000)/2</f>
        <v>7217500</v>
      </c>
      <c r="I79" s="13">
        <v>4</v>
      </c>
    </row>
    <row r="80" spans="1:9" x14ac:dyDescent="0.3">
      <c r="A80" s="23" t="str">
        <f>VLOOKUP(C80,프로그램!A:B,2,FALSE)</f>
        <v>THE BIG BANG THEORY</v>
      </c>
      <c r="B80" s="23" t="str">
        <f>VLOOKUP(C80,프로그램!A:I,9,FALSE)</f>
        <v>THU</v>
      </c>
      <c r="C80" s="25" t="s">
        <v>278</v>
      </c>
      <c r="D80" s="14">
        <v>20110905</v>
      </c>
      <c r="E80" s="14">
        <v>20110911</v>
      </c>
      <c r="F80" s="13" t="s">
        <v>282</v>
      </c>
      <c r="G80" s="14" t="s">
        <v>379</v>
      </c>
      <c r="H80" s="24">
        <v>6422000</v>
      </c>
      <c r="I80" s="13">
        <v>5</v>
      </c>
    </row>
    <row r="81" spans="1:9" x14ac:dyDescent="0.3">
      <c r="A81" s="23" t="str">
        <f>VLOOKUP(C81,프로그램!A:B,2,FALSE)</f>
        <v>CRIMINAL MINDS</v>
      </c>
      <c r="B81" s="23" t="str">
        <f>VLOOKUP(C81,프로그램!A:I,9,FALSE)</f>
        <v>WED</v>
      </c>
      <c r="C81" s="25" t="s">
        <v>280</v>
      </c>
      <c r="D81" s="14">
        <v>20110905</v>
      </c>
      <c r="E81" s="14">
        <v>20110911</v>
      </c>
      <c r="F81" s="13" t="s">
        <v>282</v>
      </c>
      <c r="G81" s="14" t="s">
        <v>379</v>
      </c>
      <c r="H81" s="24">
        <v>6298000</v>
      </c>
      <c r="I81" s="16">
        <v>6</v>
      </c>
    </row>
    <row r="82" spans="1:9" x14ac:dyDescent="0.3">
      <c r="A82" s="17" t="str">
        <f>VLOOKUP(C82,프로그램!A:B,2,FALSE)</f>
        <v>오작교 형제들</v>
      </c>
      <c r="B82" s="17" t="str">
        <f>VLOOKUP(C82,프로그램!A:I,9,FALSE)</f>
        <v>SAT,SUN</v>
      </c>
      <c r="C82" s="18" t="s">
        <v>55</v>
      </c>
      <c r="D82" s="19">
        <v>20110912</v>
      </c>
      <c r="E82" s="19">
        <v>20110918</v>
      </c>
      <c r="F82" s="18" t="s">
        <v>384</v>
      </c>
      <c r="G82" s="19" t="s">
        <v>379</v>
      </c>
      <c r="H82" s="28">
        <v>0.26500000000000001</v>
      </c>
      <c r="I82" s="18">
        <v>1</v>
      </c>
    </row>
    <row r="83" spans="1:9" x14ac:dyDescent="0.3">
      <c r="A83" s="23" t="str">
        <f>VLOOKUP(C83,프로그램!A:B,2,FALSE)</f>
        <v>우리집 여자들</v>
      </c>
      <c r="B83" s="23" t="str">
        <f>VLOOKUP(C83,프로그램!A:I,9,FALSE)</f>
        <v>MON~FRI</v>
      </c>
      <c r="C83" s="13" t="s">
        <v>27</v>
      </c>
      <c r="D83" s="14">
        <v>20110912</v>
      </c>
      <c r="E83" s="14">
        <v>20110918</v>
      </c>
      <c r="F83" s="13" t="s">
        <v>384</v>
      </c>
      <c r="G83" s="14" t="s">
        <v>379</v>
      </c>
      <c r="H83" s="25">
        <v>0.22600000000000001</v>
      </c>
      <c r="I83" s="13">
        <v>2</v>
      </c>
    </row>
    <row r="84" spans="1:9" x14ac:dyDescent="0.3">
      <c r="A84" s="23" t="str">
        <f>VLOOKUP(C84,프로그램!A:B,2,FALSE)</f>
        <v>공주의 남자</v>
      </c>
      <c r="B84" s="23" t="str">
        <f>VLOOKUP(C84,프로그램!A:I,9,FALSE)</f>
        <v>WED,THU</v>
      </c>
      <c r="C84" s="13" t="s">
        <v>56</v>
      </c>
      <c r="D84" s="14">
        <v>20110912</v>
      </c>
      <c r="E84" s="14">
        <v>20110918</v>
      </c>
      <c r="F84" s="13" t="s">
        <v>384</v>
      </c>
      <c r="G84" s="14" t="s">
        <v>379</v>
      </c>
      <c r="H84" s="25">
        <v>0.215</v>
      </c>
      <c r="I84" s="13">
        <v>3</v>
      </c>
    </row>
    <row r="85" spans="1:9" x14ac:dyDescent="0.3">
      <c r="A85" s="23" t="str">
        <f>VLOOKUP(C85,프로그램!A:B,2,FALSE)</f>
        <v>해피선데이 - 1박 2일</v>
      </c>
      <c r="B85" s="23" t="str">
        <f>VLOOKUP(C85,프로그램!A:I,9,FALSE)</f>
        <v>SUN</v>
      </c>
      <c r="C85" s="13" t="s">
        <v>53</v>
      </c>
      <c r="D85" s="14">
        <v>20110912</v>
      </c>
      <c r="E85" s="14">
        <v>20110918</v>
      </c>
      <c r="F85" s="13" t="s">
        <v>384</v>
      </c>
      <c r="G85" s="14" t="s">
        <v>379</v>
      </c>
      <c r="H85" s="25">
        <v>0.193</v>
      </c>
      <c r="I85" s="13">
        <v>4</v>
      </c>
    </row>
    <row r="86" spans="1:9" x14ac:dyDescent="0.3">
      <c r="A86" s="23" t="str">
        <f>VLOOKUP(C86,프로그램!A:B,2,FALSE)</f>
        <v>해피선데이 - 남자의 자격 - 죽기전에 해야할 101가지</v>
      </c>
      <c r="B86" s="23" t="str">
        <f>VLOOKUP(C86,프로그램!A:I,9,FALSE)</f>
        <v>SUN</v>
      </c>
      <c r="C86" s="13" t="s">
        <v>54</v>
      </c>
      <c r="D86" s="14">
        <v>20110912</v>
      </c>
      <c r="E86" s="14">
        <v>20110918</v>
      </c>
      <c r="F86" s="13" t="s">
        <v>384</v>
      </c>
      <c r="G86" s="14" t="s">
        <v>379</v>
      </c>
      <c r="H86" s="25">
        <v>0.193</v>
      </c>
      <c r="I86" s="13">
        <v>5</v>
      </c>
    </row>
    <row r="87" spans="1:9" x14ac:dyDescent="0.3">
      <c r="A87" s="23" t="str">
        <f>VLOOKUP(C87,프로그램!A:B,2,FALSE)</f>
        <v>광개토대왕</v>
      </c>
      <c r="B87" s="23" t="str">
        <f>VLOOKUP(C87,프로그램!A:I,9,FALSE)</f>
        <v>SAT,SUN</v>
      </c>
      <c r="C87" s="13" t="s">
        <v>51</v>
      </c>
      <c r="D87" s="14">
        <v>20110912</v>
      </c>
      <c r="E87" s="14">
        <v>20110918</v>
      </c>
      <c r="F87" s="13" t="s">
        <v>89</v>
      </c>
      <c r="G87" s="14" t="s">
        <v>379</v>
      </c>
      <c r="H87" s="13">
        <v>0.17899999999999999</v>
      </c>
      <c r="I87" s="13">
        <v>6</v>
      </c>
    </row>
    <row r="88" spans="1:9" x14ac:dyDescent="0.3">
      <c r="A88" s="23" t="str">
        <f>VLOOKUP(C88,프로그램!A:B,2,FALSE)</f>
        <v>개그콘서트</v>
      </c>
      <c r="B88" s="23" t="str">
        <f>VLOOKUP(C88,프로그램!A:I,9,FALSE)</f>
        <v>SUN</v>
      </c>
      <c r="C88" s="13" t="s">
        <v>52</v>
      </c>
      <c r="D88" s="14">
        <v>20110912</v>
      </c>
      <c r="E88" s="14">
        <v>20110918</v>
      </c>
      <c r="F88" s="13" t="s">
        <v>89</v>
      </c>
      <c r="G88" s="14" t="s">
        <v>379</v>
      </c>
      <c r="H88" s="15">
        <v>0.17100000000000001</v>
      </c>
      <c r="I88" s="13">
        <v>7</v>
      </c>
    </row>
    <row r="89" spans="1:9" x14ac:dyDescent="0.3">
      <c r="A89" s="23" t="str">
        <f>VLOOKUP(C89,프로그램!A:B,2,FALSE)</f>
        <v>무사 백동수</v>
      </c>
      <c r="B89" s="23" t="str">
        <f>VLOOKUP(C89,프로그램!A:I,9,FALSE)</f>
        <v>MON,TUE</v>
      </c>
      <c r="C89" s="13" t="s">
        <v>67</v>
      </c>
      <c r="D89" s="14">
        <v>20110912</v>
      </c>
      <c r="E89" s="14">
        <v>20110918</v>
      </c>
      <c r="F89" s="13" t="s">
        <v>384</v>
      </c>
      <c r="G89" s="14" t="s">
        <v>379</v>
      </c>
      <c r="H89" s="25">
        <v>0.161</v>
      </c>
      <c r="I89" s="13">
        <v>8</v>
      </c>
    </row>
    <row r="90" spans="1:9" x14ac:dyDescent="0.3">
      <c r="A90" s="23" t="str">
        <f>VLOOKUP(C90,프로그램!A:B,2,FALSE)</f>
        <v>무한도전</v>
      </c>
      <c r="B90" s="23" t="str">
        <f>VLOOKUP(C90,프로그램!A:I,9,FALSE)</f>
        <v>SAT</v>
      </c>
      <c r="C90" s="13" t="s">
        <v>58</v>
      </c>
      <c r="D90" s="14">
        <v>20110912</v>
      </c>
      <c r="E90" s="14">
        <v>20110918</v>
      </c>
      <c r="F90" s="13" t="s">
        <v>384</v>
      </c>
      <c r="G90" s="14" t="s">
        <v>379</v>
      </c>
      <c r="H90" s="26">
        <v>0.16</v>
      </c>
      <c r="I90" s="13">
        <v>9</v>
      </c>
    </row>
    <row r="91" spans="1:9" x14ac:dyDescent="0.3">
      <c r="A91" s="23" t="str">
        <f>VLOOKUP(C91,프로그램!A:B,2,FALSE)</f>
        <v>내 사랑 내곁에</v>
      </c>
      <c r="B91" s="23" t="str">
        <f>VLOOKUP(C91,프로그램!A:I,9,FALSE)</f>
        <v>SAT,SUN</v>
      </c>
      <c r="C91" s="13" t="s">
        <v>68</v>
      </c>
      <c r="D91" s="14">
        <v>20110912</v>
      </c>
      <c r="E91" s="14">
        <v>20110918</v>
      </c>
      <c r="F91" s="13" t="s">
        <v>384</v>
      </c>
      <c r="G91" s="14" t="s">
        <v>379</v>
      </c>
      <c r="H91" s="25">
        <v>0.153</v>
      </c>
      <c r="I91" s="13">
        <v>10</v>
      </c>
    </row>
    <row r="92" spans="1:9" x14ac:dyDescent="0.3">
      <c r="A92" s="23" t="str">
        <f>VLOOKUP(C92,프로그램!A:B,2,FALSE)</f>
        <v>당신이 잠든 사이</v>
      </c>
      <c r="B92" s="23" t="str">
        <f>VLOOKUP(C92,프로그램!A:I,9,FALSE)</f>
        <v>MON~FRI</v>
      </c>
      <c r="C92" s="13" t="s">
        <v>70</v>
      </c>
      <c r="D92" s="14">
        <v>20110912</v>
      </c>
      <c r="E92" s="14">
        <v>20110918</v>
      </c>
      <c r="F92" s="13" t="s">
        <v>384</v>
      </c>
      <c r="G92" s="14" t="s">
        <v>379</v>
      </c>
      <c r="H92" s="25">
        <v>0.13800000000000001</v>
      </c>
      <c r="I92" s="13">
        <v>11</v>
      </c>
    </row>
    <row r="93" spans="1:9" x14ac:dyDescent="0.3">
      <c r="A93" s="23" t="str">
        <f>VLOOKUP(C93,프로그램!A:B,2,FALSE)</f>
        <v>보스를 지켜라</v>
      </c>
      <c r="B93" s="23" t="str">
        <f>VLOOKUP(C93,프로그램!A:I,9,FALSE)</f>
        <v>SAT,SUN</v>
      </c>
      <c r="C93" s="13" t="s">
        <v>69</v>
      </c>
      <c r="D93" s="14">
        <v>20110912</v>
      </c>
      <c r="E93" s="14">
        <v>20110918</v>
      </c>
      <c r="F93" s="13" t="s">
        <v>384</v>
      </c>
      <c r="G93" s="14" t="s">
        <v>379</v>
      </c>
      <c r="H93" s="25">
        <v>0.13600000000000001</v>
      </c>
      <c r="I93" s="13">
        <v>12</v>
      </c>
    </row>
    <row r="94" spans="1:9" x14ac:dyDescent="0.3">
      <c r="A94" s="23" t="str">
        <f>VLOOKUP(C94,프로그램!A:B,2,FALSE)</f>
        <v>당신 참 예쁘다</v>
      </c>
      <c r="B94" s="23" t="str">
        <f>VLOOKUP(C94,프로그램!A:I,9,FALSE)</f>
        <v>MON~FRI</v>
      </c>
      <c r="C94" s="13" t="s">
        <v>65</v>
      </c>
      <c r="D94" s="14">
        <v>20110912</v>
      </c>
      <c r="E94" s="14">
        <v>20110918</v>
      </c>
      <c r="F94" s="13" t="s">
        <v>384</v>
      </c>
      <c r="G94" s="14" t="s">
        <v>379</v>
      </c>
      <c r="H94" s="26">
        <v>0.13</v>
      </c>
      <c r="I94" s="13">
        <v>13</v>
      </c>
    </row>
    <row r="95" spans="1:9" x14ac:dyDescent="0.3">
      <c r="A95" s="23" t="str">
        <f>VLOOKUP(C95,프로그램!A:B,2,FALSE)</f>
        <v>해피투게더 3</v>
      </c>
      <c r="B95" s="23" t="str">
        <f>VLOOKUP(C95,프로그램!A:I,9,FALSE)</f>
        <v>THU</v>
      </c>
      <c r="C95" s="13" t="s">
        <v>71</v>
      </c>
      <c r="D95" s="14">
        <v>20110912</v>
      </c>
      <c r="E95" s="14">
        <v>20110918</v>
      </c>
      <c r="F95" s="13" t="s">
        <v>384</v>
      </c>
      <c r="G95" s="14" t="s">
        <v>379</v>
      </c>
      <c r="H95" s="25">
        <v>0.125</v>
      </c>
      <c r="I95" s="13">
        <v>14</v>
      </c>
    </row>
    <row r="96" spans="1:9" x14ac:dyDescent="0.3">
      <c r="A96" s="23" t="str">
        <f>VLOOKUP(C96,프로그램!A:B,2,FALSE)</f>
        <v>세바퀴</v>
      </c>
      <c r="B96" s="23" t="str">
        <f>VLOOKUP(C96,프로그램!A:I,9,FALSE)</f>
        <v>SAT</v>
      </c>
      <c r="C96" s="13" t="s">
        <v>64</v>
      </c>
      <c r="D96" s="14">
        <v>20110912</v>
      </c>
      <c r="E96" s="14">
        <v>20110918</v>
      </c>
      <c r="F96" s="13" t="s">
        <v>384</v>
      </c>
      <c r="G96" s="14" t="s">
        <v>379</v>
      </c>
      <c r="H96" s="25">
        <v>0.121</v>
      </c>
      <c r="I96" s="13">
        <v>15</v>
      </c>
    </row>
    <row r="97" spans="1:9" x14ac:dyDescent="0.3">
      <c r="A97" s="23" t="str">
        <f>VLOOKUP(C97,프로그램!A:B,2,FALSE)</f>
        <v>우리들의 일밤 - 서바이블 나는 가수다</v>
      </c>
      <c r="B97" s="23" t="str">
        <f>VLOOKUP(C97,프로그램!A:I,9,FALSE)</f>
        <v>SUN</v>
      </c>
      <c r="C97" s="13" t="s">
        <v>62</v>
      </c>
      <c r="D97" s="14">
        <v>20110912</v>
      </c>
      <c r="E97" s="14">
        <v>20110918</v>
      </c>
      <c r="F97" s="13" t="s">
        <v>384</v>
      </c>
      <c r="G97" s="14" t="s">
        <v>379</v>
      </c>
      <c r="H97" s="25">
        <v>9.9000000000000005E-2</v>
      </c>
      <c r="I97" s="13">
        <v>16</v>
      </c>
    </row>
    <row r="98" spans="1:9" x14ac:dyDescent="0.3">
      <c r="A98" s="23" t="str">
        <f>VLOOKUP(C98,프로그램!A:B,2,FALSE)</f>
        <v>계백</v>
      </c>
      <c r="B98" s="23" t="str">
        <f>VLOOKUP(C98,프로그램!A:I,9,FALSE)</f>
        <v>MON,TUE</v>
      </c>
      <c r="C98" s="13" t="s">
        <v>60</v>
      </c>
      <c r="D98" s="14">
        <v>20110912</v>
      </c>
      <c r="E98" s="14">
        <v>20110918</v>
      </c>
      <c r="F98" s="13" t="s">
        <v>384</v>
      </c>
      <c r="G98" s="14" t="s">
        <v>379</v>
      </c>
      <c r="H98" s="25">
        <v>9.6000000000000002E-2</v>
      </c>
      <c r="I98" s="13">
        <v>17</v>
      </c>
    </row>
    <row r="99" spans="1:9" x14ac:dyDescent="0.3">
      <c r="A99" s="23" t="str">
        <f>VLOOKUP(C99,프로그램!A:B,2,FALSE)</f>
        <v>천 번의 입맞춤</v>
      </c>
      <c r="B99" s="23" t="str">
        <f>VLOOKUP(C99,프로그램!A:I,9,FALSE)</f>
        <v>SAT,SUN</v>
      </c>
      <c r="C99" s="13" t="s">
        <v>63</v>
      </c>
      <c r="D99" s="14">
        <v>20110912</v>
      </c>
      <c r="E99" s="14">
        <v>20110918</v>
      </c>
      <c r="F99" s="13" t="s">
        <v>384</v>
      </c>
      <c r="G99" s="14" t="s">
        <v>379</v>
      </c>
      <c r="H99" s="26">
        <v>9.2999999999999999E-2</v>
      </c>
      <c r="I99" s="13">
        <v>18</v>
      </c>
    </row>
    <row r="100" spans="1:9" x14ac:dyDescent="0.3">
      <c r="A100" s="23" t="str">
        <f>VLOOKUP(C100,프로그램!A:B,2,FALSE)</f>
        <v>놀라운대회 스타킹</v>
      </c>
      <c r="B100" s="23" t="str">
        <f>VLOOKUP(C100,프로그램!A:I,9,FALSE)</f>
        <v>SAT</v>
      </c>
      <c r="C100" s="13" t="s">
        <v>74</v>
      </c>
      <c r="D100" s="14">
        <v>20110912</v>
      </c>
      <c r="E100" s="14">
        <v>20110918</v>
      </c>
      <c r="F100" s="13" t="s">
        <v>384</v>
      </c>
      <c r="G100" s="14" t="s">
        <v>379</v>
      </c>
      <c r="H100" s="26">
        <v>0.09</v>
      </c>
      <c r="I100" s="13">
        <v>19</v>
      </c>
    </row>
    <row r="101" spans="1:9" x14ac:dyDescent="0.3">
      <c r="A101" s="23" t="str">
        <f>VLOOKUP(C101,프로그램!A:B,2,FALSE)</f>
        <v>강심장</v>
      </c>
      <c r="B101" s="23" t="str">
        <f>VLOOKUP(C101,프로그램!A:I,9,FALSE)</f>
        <v>TUE</v>
      </c>
      <c r="C101" s="13" t="s">
        <v>75</v>
      </c>
      <c r="D101" s="14">
        <v>20110912</v>
      </c>
      <c r="E101" s="14">
        <v>20110918</v>
      </c>
      <c r="F101" s="13" t="s">
        <v>384</v>
      </c>
      <c r="G101" s="14" t="s">
        <v>379</v>
      </c>
      <c r="H101" s="25">
        <v>8.4000000000000005E-2</v>
      </c>
      <c r="I101" s="13">
        <v>20</v>
      </c>
    </row>
    <row r="102" spans="1:9" x14ac:dyDescent="0.3">
      <c r="A102" s="23" t="str">
        <f>VLOOKUP(C102,프로그램!A:B,2,FALSE)</f>
        <v>우리 결혼했어요 Season3</v>
      </c>
      <c r="B102" s="23" t="str">
        <f>VLOOKUP(C102,프로그램!A:I,9,FALSE)</f>
        <v>SAT</v>
      </c>
      <c r="C102" s="13" t="s">
        <v>66</v>
      </c>
      <c r="D102" s="14">
        <v>20110912</v>
      </c>
      <c r="E102" s="14">
        <v>20110918</v>
      </c>
      <c r="F102" s="13" t="s">
        <v>384</v>
      </c>
      <c r="G102" s="14" t="s">
        <v>379</v>
      </c>
      <c r="H102" s="25">
        <v>7.9000000000000001E-2</v>
      </c>
      <c r="I102" s="13">
        <v>21</v>
      </c>
    </row>
    <row r="103" spans="1:9" x14ac:dyDescent="0.3">
      <c r="A103" s="23" t="str">
        <f>VLOOKUP(C103,프로그램!A:B,2,FALSE)</f>
        <v>일요일이 좋다 - 런닝맨</v>
      </c>
      <c r="B103" s="23" t="str">
        <f>VLOOKUP(C103,프로그램!A:I,9,FALSE)</f>
        <v>SUN</v>
      </c>
      <c r="C103" s="13" t="s">
        <v>72</v>
      </c>
      <c r="D103" s="14">
        <v>20110912</v>
      </c>
      <c r="E103" s="14">
        <v>20110918</v>
      </c>
      <c r="F103" s="13" t="s">
        <v>384</v>
      </c>
      <c r="G103" s="14" t="s">
        <v>379</v>
      </c>
      <c r="H103" s="25">
        <v>7.9000000000000001E-2</v>
      </c>
      <c r="I103" s="13">
        <v>22</v>
      </c>
    </row>
    <row r="104" spans="1:9" x14ac:dyDescent="0.3">
      <c r="A104" s="17" t="str">
        <f>VLOOKUP(C104,프로그램!A:B,2,FALSE)</f>
        <v>오작교 형제들</v>
      </c>
      <c r="B104" s="17" t="str">
        <f>VLOOKUP(C104,프로그램!A:I,9,FALSE)</f>
        <v>SAT,SUN</v>
      </c>
      <c r="C104" s="18" t="s">
        <v>55</v>
      </c>
      <c r="D104" s="19">
        <v>20110919</v>
      </c>
      <c r="E104" s="19">
        <v>20110925</v>
      </c>
      <c r="F104" s="18" t="s">
        <v>392</v>
      </c>
      <c r="G104" s="19" t="s">
        <v>394</v>
      </c>
      <c r="H104" s="28"/>
      <c r="I104" s="28"/>
    </row>
    <row r="105" spans="1:9" x14ac:dyDescent="0.3">
      <c r="A105" s="23" t="str">
        <f>VLOOKUP(C105,프로그램!A:B,2,FALSE)</f>
        <v>우리집 여자들</v>
      </c>
      <c r="B105" s="23" t="str">
        <f>VLOOKUP(C105,프로그램!A:I,9,FALSE)</f>
        <v>MON~FRI</v>
      </c>
      <c r="C105" s="13" t="s">
        <v>27</v>
      </c>
      <c r="D105" s="14">
        <v>20110919</v>
      </c>
      <c r="E105" s="14">
        <v>20110925</v>
      </c>
      <c r="F105" s="6" t="s">
        <v>384</v>
      </c>
      <c r="G105" s="14" t="s">
        <v>393</v>
      </c>
    </row>
    <row r="106" spans="1:9" x14ac:dyDescent="0.3">
      <c r="A106" s="23" t="str">
        <f>VLOOKUP(C106,프로그램!A:B,2,FALSE)</f>
        <v>공주의 남자</v>
      </c>
      <c r="B106" s="23" t="str">
        <f>VLOOKUP(C106,프로그램!A:I,9,FALSE)</f>
        <v>WED,THU</v>
      </c>
      <c r="C106" s="13" t="s">
        <v>56</v>
      </c>
      <c r="D106" s="14">
        <v>20110919</v>
      </c>
      <c r="E106" s="14">
        <v>20110925</v>
      </c>
      <c r="F106" s="6" t="s">
        <v>384</v>
      </c>
      <c r="G106" s="14" t="s">
        <v>393</v>
      </c>
    </row>
    <row r="107" spans="1:9" x14ac:dyDescent="0.3">
      <c r="A107" s="23" t="str">
        <f>VLOOKUP(C107,프로그램!A:B,2,FALSE)</f>
        <v>해피선데이 - 1박 2일</v>
      </c>
      <c r="B107" s="23" t="str">
        <f>VLOOKUP(C107,프로그램!A:I,9,FALSE)</f>
        <v>SUN</v>
      </c>
      <c r="C107" s="13" t="s">
        <v>53</v>
      </c>
      <c r="D107" s="14">
        <v>20110919</v>
      </c>
      <c r="E107" s="14">
        <v>20110925</v>
      </c>
      <c r="F107" s="6" t="s">
        <v>384</v>
      </c>
      <c r="G107" s="14" t="s">
        <v>393</v>
      </c>
    </row>
    <row r="108" spans="1:9" x14ac:dyDescent="0.3">
      <c r="A108" s="23" t="str">
        <f>VLOOKUP(C108,프로그램!A:B,2,FALSE)</f>
        <v>해피선데이 - 남자의 자격 - 죽기전에 해야할 101가지</v>
      </c>
      <c r="B108" s="23" t="str">
        <f>VLOOKUP(C108,프로그램!A:I,9,FALSE)</f>
        <v>SUN</v>
      </c>
      <c r="C108" s="13" t="s">
        <v>54</v>
      </c>
      <c r="D108" s="14">
        <v>20110919</v>
      </c>
      <c r="E108" s="14">
        <v>20110925</v>
      </c>
      <c r="F108" s="6" t="s">
        <v>384</v>
      </c>
      <c r="G108" s="14" t="s">
        <v>393</v>
      </c>
    </row>
    <row r="109" spans="1:9" x14ac:dyDescent="0.3">
      <c r="A109" s="23" t="str">
        <f>VLOOKUP(C109,프로그램!A:B,2,FALSE)</f>
        <v>광개토대왕</v>
      </c>
      <c r="B109" s="23" t="str">
        <f>VLOOKUP(C109,프로그램!A:I,9,FALSE)</f>
        <v>SAT,SUN</v>
      </c>
      <c r="C109" s="13" t="s">
        <v>51</v>
      </c>
      <c r="D109" s="14">
        <v>20110919</v>
      </c>
      <c r="E109" s="14">
        <v>20110925</v>
      </c>
      <c r="F109" s="6" t="s">
        <v>384</v>
      </c>
      <c r="G109" s="14" t="s">
        <v>393</v>
      </c>
    </row>
    <row r="110" spans="1:9" x14ac:dyDescent="0.3">
      <c r="A110" s="23" t="str">
        <f>VLOOKUP(C110,프로그램!A:B,2,FALSE)</f>
        <v>개그콘서트</v>
      </c>
      <c r="B110" s="23" t="str">
        <f>VLOOKUP(C110,프로그램!A:I,9,FALSE)</f>
        <v>SUN</v>
      </c>
      <c r="C110" s="13" t="s">
        <v>52</v>
      </c>
      <c r="D110" s="14">
        <v>20110919</v>
      </c>
      <c r="E110" s="14">
        <v>20110925</v>
      </c>
      <c r="F110" s="6" t="s">
        <v>384</v>
      </c>
      <c r="G110" s="14" t="s">
        <v>393</v>
      </c>
    </row>
    <row r="111" spans="1:9" x14ac:dyDescent="0.3">
      <c r="A111" s="23" t="str">
        <f>VLOOKUP(C111,프로그램!A:B,2,FALSE)</f>
        <v>무사 백동수</v>
      </c>
      <c r="B111" s="23" t="str">
        <f>VLOOKUP(C111,프로그램!A:I,9,FALSE)</f>
        <v>MON,TUE</v>
      </c>
      <c r="C111" s="13" t="s">
        <v>67</v>
      </c>
      <c r="D111" s="14">
        <v>20110919</v>
      </c>
      <c r="E111" s="14">
        <v>20110925</v>
      </c>
      <c r="F111" s="6" t="s">
        <v>384</v>
      </c>
      <c r="G111" s="14" t="s">
        <v>393</v>
      </c>
    </row>
    <row r="112" spans="1:9" x14ac:dyDescent="0.3">
      <c r="A112" s="23" t="str">
        <f>VLOOKUP(C112,프로그램!A:B,2,FALSE)</f>
        <v>무한도전</v>
      </c>
      <c r="B112" s="23" t="str">
        <f>VLOOKUP(C112,프로그램!A:I,9,FALSE)</f>
        <v>SAT</v>
      </c>
      <c r="C112" s="13" t="s">
        <v>58</v>
      </c>
      <c r="D112" s="14">
        <v>20110919</v>
      </c>
      <c r="E112" s="14">
        <v>20110925</v>
      </c>
      <c r="F112" s="6" t="s">
        <v>384</v>
      </c>
      <c r="G112" s="14" t="s">
        <v>393</v>
      </c>
    </row>
    <row r="113" spans="1:9" x14ac:dyDescent="0.3">
      <c r="A113" s="23" t="str">
        <f>VLOOKUP(C113,프로그램!A:B,2,FALSE)</f>
        <v>내 사랑 내곁에</v>
      </c>
      <c r="B113" s="23" t="str">
        <f>VLOOKUP(C113,프로그램!A:I,9,FALSE)</f>
        <v>SAT,SUN</v>
      </c>
      <c r="C113" s="13" t="s">
        <v>68</v>
      </c>
      <c r="D113" s="14">
        <v>20110919</v>
      </c>
      <c r="E113" s="14">
        <v>20110925</v>
      </c>
      <c r="F113" s="6" t="s">
        <v>384</v>
      </c>
      <c r="G113" s="14" t="s">
        <v>393</v>
      </c>
    </row>
    <row r="114" spans="1:9" x14ac:dyDescent="0.3">
      <c r="A114" s="23" t="str">
        <f>VLOOKUP(C114,프로그램!A:B,2,FALSE)</f>
        <v>당신이 잠든 사이</v>
      </c>
      <c r="B114" s="23" t="str">
        <f>VLOOKUP(C114,프로그램!A:I,9,FALSE)</f>
        <v>MON~FRI</v>
      </c>
      <c r="C114" s="13" t="s">
        <v>70</v>
      </c>
      <c r="D114" s="14">
        <v>20110919</v>
      </c>
      <c r="E114" s="14">
        <v>20110925</v>
      </c>
      <c r="F114" s="6" t="s">
        <v>384</v>
      </c>
      <c r="G114" s="14" t="s">
        <v>393</v>
      </c>
    </row>
    <row r="115" spans="1:9" x14ac:dyDescent="0.3">
      <c r="A115" s="23" t="str">
        <f>VLOOKUP(C115,프로그램!A:B,2,FALSE)</f>
        <v>보스를 지켜라</v>
      </c>
      <c r="B115" s="23" t="str">
        <f>VLOOKUP(C115,프로그램!A:I,9,FALSE)</f>
        <v>SAT,SUN</v>
      </c>
      <c r="C115" s="13" t="s">
        <v>69</v>
      </c>
      <c r="D115" s="14">
        <v>20110919</v>
      </c>
      <c r="E115" s="14">
        <v>20110925</v>
      </c>
      <c r="F115" s="6" t="s">
        <v>384</v>
      </c>
      <c r="G115" s="14" t="s">
        <v>393</v>
      </c>
    </row>
    <row r="116" spans="1:9" x14ac:dyDescent="0.3">
      <c r="A116" s="23" t="str">
        <f>VLOOKUP(C116,프로그램!A:B,2,FALSE)</f>
        <v>당신 참 예쁘다</v>
      </c>
      <c r="B116" s="23" t="str">
        <f>VLOOKUP(C116,프로그램!A:I,9,FALSE)</f>
        <v>MON~FRI</v>
      </c>
      <c r="C116" s="13" t="s">
        <v>65</v>
      </c>
      <c r="D116" s="14">
        <v>20110919</v>
      </c>
      <c r="E116" s="14">
        <v>20110925</v>
      </c>
      <c r="F116" s="6" t="s">
        <v>384</v>
      </c>
      <c r="G116" s="14" t="s">
        <v>393</v>
      </c>
    </row>
    <row r="117" spans="1:9" x14ac:dyDescent="0.3">
      <c r="A117" s="23" t="str">
        <f>VLOOKUP(C117,프로그램!A:B,2,FALSE)</f>
        <v>해피투게더 3</v>
      </c>
      <c r="B117" s="23" t="str">
        <f>VLOOKUP(C117,프로그램!A:I,9,FALSE)</f>
        <v>THU</v>
      </c>
      <c r="C117" s="13" t="s">
        <v>71</v>
      </c>
      <c r="D117" s="14">
        <v>20110919</v>
      </c>
      <c r="E117" s="14">
        <v>20110925</v>
      </c>
      <c r="F117" s="6" t="s">
        <v>384</v>
      </c>
      <c r="G117" s="14" t="s">
        <v>393</v>
      </c>
    </row>
    <row r="118" spans="1:9" x14ac:dyDescent="0.3">
      <c r="A118" s="23" t="str">
        <f>VLOOKUP(C118,프로그램!A:B,2,FALSE)</f>
        <v>세바퀴</v>
      </c>
      <c r="B118" s="23" t="str">
        <f>VLOOKUP(C118,프로그램!A:I,9,FALSE)</f>
        <v>SAT</v>
      </c>
      <c r="C118" s="13" t="s">
        <v>64</v>
      </c>
      <c r="D118" s="14">
        <v>20110919</v>
      </c>
      <c r="E118" s="14">
        <v>20110925</v>
      </c>
      <c r="F118" s="6" t="s">
        <v>384</v>
      </c>
      <c r="G118" s="14" t="s">
        <v>393</v>
      </c>
    </row>
    <row r="119" spans="1:9" x14ac:dyDescent="0.3">
      <c r="A119" s="23" t="str">
        <f>VLOOKUP(C119,프로그램!A:B,2,FALSE)</f>
        <v>우리들의 일밤 - 서바이블 나는 가수다</v>
      </c>
      <c r="B119" s="23" t="str">
        <f>VLOOKUP(C119,프로그램!A:I,9,FALSE)</f>
        <v>SUN</v>
      </c>
      <c r="C119" s="13" t="s">
        <v>62</v>
      </c>
      <c r="D119" s="14">
        <v>20110919</v>
      </c>
      <c r="E119" s="14">
        <v>20110925</v>
      </c>
      <c r="F119" s="6" t="s">
        <v>384</v>
      </c>
      <c r="G119" s="14" t="s">
        <v>393</v>
      </c>
    </row>
    <row r="120" spans="1:9" x14ac:dyDescent="0.3">
      <c r="A120" s="23" t="str">
        <f>VLOOKUP(C120,프로그램!A:B,2,FALSE)</f>
        <v>계백</v>
      </c>
      <c r="B120" s="23" t="str">
        <f>VLOOKUP(C120,프로그램!A:I,9,FALSE)</f>
        <v>MON,TUE</v>
      </c>
      <c r="C120" s="13" t="s">
        <v>60</v>
      </c>
      <c r="D120" s="14">
        <v>20110919</v>
      </c>
      <c r="E120" s="14">
        <v>20110925</v>
      </c>
      <c r="F120" s="6" t="s">
        <v>384</v>
      </c>
      <c r="G120" s="14" t="s">
        <v>393</v>
      </c>
    </row>
    <row r="121" spans="1:9" x14ac:dyDescent="0.3">
      <c r="A121" s="23" t="str">
        <f>VLOOKUP(C121,프로그램!A:B,2,FALSE)</f>
        <v>천 번의 입맞춤</v>
      </c>
      <c r="B121" s="23" t="str">
        <f>VLOOKUP(C121,프로그램!A:I,9,FALSE)</f>
        <v>SAT,SUN</v>
      </c>
      <c r="C121" s="13" t="s">
        <v>63</v>
      </c>
      <c r="D121" s="14">
        <v>20110919</v>
      </c>
      <c r="E121" s="14">
        <v>20110925</v>
      </c>
      <c r="F121" s="6" t="s">
        <v>384</v>
      </c>
      <c r="G121" s="14" t="s">
        <v>393</v>
      </c>
    </row>
    <row r="122" spans="1:9" x14ac:dyDescent="0.3">
      <c r="A122" s="23" t="str">
        <f>VLOOKUP(C122,프로그램!A:B,2,FALSE)</f>
        <v>놀라운대회 스타킹</v>
      </c>
      <c r="B122" s="23" t="str">
        <f>VLOOKUP(C122,프로그램!A:I,9,FALSE)</f>
        <v>SAT</v>
      </c>
      <c r="C122" s="13" t="s">
        <v>74</v>
      </c>
      <c r="D122" s="14">
        <v>20110919</v>
      </c>
      <c r="E122" s="14">
        <v>20110925</v>
      </c>
      <c r="F122" s="6" t="s">
        <v>384</v>
      </c>
      <c r="G122" s="14" t="s">
        <v>393</v>
      </c>
    </row>
    <row r="123" spans="1:9" x14ac:dyDescent="0.3">
      <c r="A123" s="23" t="str">
        <f>VLOOKUP(C123,프로그램!A:B,2,FALSE)</f>
        <v>강심장</v>
      </c>
      <c r="B123" s="23" t="str">
        <f>VLOOKUP(C123,프로그램!A:I,9,FALSE)</f>
        <v>TUE</v>
      </c>
      <c r="C123" s="13" t="s">
        <v>75</v>
      </c>
      <c r="D123" s="14">
        <v>20110919</v>
      </c>
      <c r="E123" s="14">
        <v>20110925</v>
      </c>
      <c r="F123" s="6" t="s">
        <v>384</v>
      </c>
      <c r="G123" s="14" t="s">
        <v>393</v>
      </c>
    </row>
    <row r="124" spans="1:9" x14ac:dyDescent="0.3">
      <c r="A124" s="23" t="str">
        <f>VLOOKUP(C124,프로그램!A:B,2,FALSE)</f>
        <v>우리 결혼했어요 Season3</v>
      </c>
      <c r="B124" s="23" t="str">
        <f>VLOOKUP(C124,프로그램!A:I,9,FALSE)</f>
        <v>SAT</v>
      </c>
      <c r="C124" s="13" t="s">
        <v>66</v>
      </c>
      <c r="D124" s="14">
        <v>20110919</v>
      </c>
      <c r="E124" s="14">
        <v>20110925</v>
      </c>
      <c r="F124" s="6" t="s">
        <v>384</v>
      </c>
      <c r="G124" s="14" t="s">
        <v>393</v>
      </c>
    </row>
    <row r="125" spans="1:9" x14ac:dyDescent="0.3">
      <c r="A125" s="23" t="str">
        <f>VLOOKUP(C125,프로그램!A:B,2,FALSE)</f>
        <v>일요일이 좋다 - 런닝맨</v>
      </c>
      <c r="B125" s="23" t="str">
        <f>VLOOKUP(C125,프로그램!A:I,9,FALSE)</f>
        <v>SUN</v>
      </c>
      <c r="C125" s="13" t="s">
        <v>72</v>
      </c>
      <c r="D125" s="14">
        <v>20110919</v>
      </c>
      <c r="E125" s="14">
        <v>20110925</v>
      </c>
      <c r="F125" s="6" t="s">
        <v>384</v>
      </c>
      <c r="G125" s="14" t="s">
        <v>393</v>
      </c>
    </row>
    <row r="126" spans="1:9" x14ac:dyDescent="0.3">
      <c r="A126" s="23" t="str">
        <f>VLOOKUP(C126,프로그램!A:B,2,FALSE)</f>
        <v>포세이돈</v>
      </c>
      <c r="B126" s="23" t="str">
        <f>VLOOKUP(C126,프로그램!A:I,9,FALSE)</f>
        <v>MON,TUE</v>
      </c>
      <c r="C126" s="13" t="s">
        <v>391</v>
      </c>
      <c r="D126" s="14">
        <v>20110919</v>
      </c>
      <c r="E126" s="14">
        <v>20110925</v>
      </c>
      <c r="F126" s="6" t="s">
        <v>384</v>
      </c>
      <c r="G126" s="14" t="s">
        <v>393</v>
      </c>
    </row>
    <row r="127" spans="1:9" x14ac:dyDescent="0.3">
      <c r="A127" s="17" t="str">
        <f>VLOOKUP(C127,프로그램!A:B,2,FALSE)</f>
        <v>AMERICA'S GOT TALENT</v>
      </c>
      <c r="B127" s="17" t="str">
        <f>VLOOKUP(C127,프로그램!A:I,9,FALSE)</f>
        <v>TUE,WED</v>
      </c>
      <c r="C127" s="18" t="s">
        <v>270</v>
      </c>
      <c r="D127" s="19">
        <v>20110919</v>
      </c>
      <c r="E127" s="19">
        <v>20110925</v>
      </c>
      <c r="F127" s="18" t="s">
        <v>282</v>
      </c>
      <c r="G127" s="19" t="s">
        <v>379</v>
      </c>
      <c r="H127" s="27"/>
      <c r="I127" s="18"/>
    </row>
    <row r="128" spans="1:9" x14ac:dyDescent="0.3">
      <c r="A128" s="23" t="str">
        <f>VLOOKUP(C128,프로그램!A:B,2,FALSE)</f>
        <v>NCIS</v>
      </c>
      <c r="B128" s="23" t="str">
        <f>VLOOKUP(C128,프로그램!A:I,9,FALSE)</f>
        <v>TUE</v>
      </c>
      <c r="C128" s="25" t="s">
        <v>272</v>
      </c>
      <c r="D128" s="14">
        <v>20110919</v>
      </c>
      <c r="E128" s="14">
        <v>20110925</v>
      </c>
      <c r="F128" s="13" t="s">
        <v>282</v>
      </c>
      <c r="G128" s="14" t="s">
        <v>379</v>
      </c>
      <c r="H128" s="24"/>
      <c r="I128" s="13"/>
    </row>
    <row r="129" spans="1:9" x14ac:dyDescent="0.3">
      <c r="A129" s="23" t="str">
        <f>VLOOKUP(C129,프로그램!A:B,2,FALSE)</f>
        <v>60 MINUTES</v>
      </c>
      <c r="B129" s="23" t="str">
        <f>VLOOKUP(C129,프로그램!A:I,9,FALSE)</f>
        <v>SUN</v>
      </c>
      <c r="C129" s="25" t="s">
        <v>274</v>
      </c>
      <c r="D129" s="14">
        <v>20110919</v>
      </c>
      <c r="E129" s="14">
        <v>20110925</v>
      </c>
      <c r="F129" s="13" t="s">
        <v>282</v>
      </c>
      <c r="G129" s="14" t="s">
        <v>379</v>
      </c>
      <c r="H129" s="24"/>
      <c r="I129" s="16"/>
    </row>
    <row r="130" spans="1:9" x14ac:dyDescent="0.3">
      <c r="A130" s="23" t="str">
        <f>VLOOKUP(C130,프로그램!A:B,2,FALSE)</f>
        <v>BIG BROTHER 13</v>
      </c>
      <c r="B130" s="23" t="str">
        <f>VLOOKUP(C130,프로그램!A:I,9,FALSE)</f>
        <v>WED,THU</v>
      </c>
      <c r="C130" s="25" t="s">
        <v>276</v>
      </c>
      <c r="D130" s="14">
        <v>20110919</v>
      </c>
      <c r="E130" s="14">
        <v>20110925</v>
      </c>
      <c r="F130" s="13" t="s">
        <v>282</v>
      </c>
      <c r="G130" s="14" t="s">
        <v>379</v>
      </c>
      <c r="H130" s="24"/>
      <c r="I130" s="13"/>
    </row>
    <row r="131" spans="1:9" x14ac:dyDescent="0.3">
      <c r="A131" s="23" t="str">
        <f>VLOOKUP(C131,프로그램!A:B,2,FALSE)</f>
        <v>THE BIG BANG THEORY</v>
      </c>
      <c r="B131" s="23" t="str">
        <f>VLOOKUP(C131,프로그램!A:I,9,FALSE)</f>
        <v>THU</v>
      </c>
      <c r="C131" s="25" t="s">
        <v>278</v>
      </c>
      <c r="D131" s="14">
        <v>20110919</v>
      </c>
      <c r="E131" s="14">
        <v>20110925</v>
      </c>
      <c r="F131" s="13" t="s">
        <v>282</v>
      </c>
      <c r="G131" s="14" t="s">
        <v>379</v>
      </c>
      <c r="H131" s="24"/>
      <c r="I131" s="13"/>
    </row>
    <row r="132" spans="1:9" x14ac:dyDescent="0.3">
      <c r="A132" s="23" t="str">
        <f>VLOOKUP(C132,프로그램!A:B,2,FALSE)</f>
        <v>CRIMINAL MINDS</v>
      </c>
      <c r="B132" s="23" t="str">
        <f>VLOOKUP(C132,프로그램!A:I,9,FALSE)</f>
        <v>WED</v>
      </c>
      <c r="C132" s="25" t="s">
        <v>280</v>
      </c>
      <c r="D132" s="14">
        <v>20110919</v>
      </c>
      <c r="E132" s="14">
        <v>20110925</v>
      </c>
      <c r="F132" s="13" t="s">
        <v>282</v>
      </c>
      <c r="G132" s="14" t="s">
        <v>379</v>
      </c>
      <c r="H132" s="24"/>
      <c r="I132" s="16"/>
    </row>
  </sheetData>
  <sortState ref="A2:J103">
    <sortCondition ref="D2:D103"/>
    <sortCondition descending="1" ref="H2:H103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프로그램</vt:lpstr>
      <vt:lpstr>시청율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nhn</dc:creator>
  <cp:lastModifiedBy>nhn</cp:lastModifiedBy>
  <cp:lastPrinted>2011-09-02T01:28:29Z</cp:lastPrinted>
  <dcterms:created xsi:type="dcterms:W3CDTF">2011-08-25T02:15:41Z</dcterms:created>
  <dcterms:modified xsi:type="dcterms:W3CDTF">2011-09-20T07:39:56Z</dcterms:modified>
</cp:coreProperties>
</file>