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Power BI\Dataset\"/>
    </mc:Choice>
  </mc:AlternateContent>
  <xr:revisionPtr revIDLastSave="0" documentId="13_ncr:1_{4B4C7774-1DDD-40A8-8783-3FFCBCDDDF6D}" xr6:coauthVersionLast="36" xr6:coauthVersionMax="47" xr10:uidLastSave="{00000000-0000-0000-0000-000000000000}"/>
  <bookViews>
    <workbookView xWindow="-120" yWindow="-120" windowWidth="20736" windowHeight="110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L40" i="1" l="1"/>
  <c r="M40" i="1"/>
  <c r="M4" i="1"/>
  <c r="M5" i="1"/>
  <c r="M6" i="1"/>
  <c r="M9" i="1"/>
  <c r="M11" i="1"/>
  <c r="M13" i="1"/>
  <c r="M14" i="1"/>
  <c r="M15" i="1"/>
  <c r="M17" i="1"/>
  <c r="M18" i="1"/>
  <c r="M19" i="1"/>
  <c r="M20" i="1"/>
  <c r="M21" i="1"/>
  <c r="M22" i="1"/>
  <c r="M25" i="1"/>
  <c r="M26" i="1"/>
  <c r="M27" i="1"/>
  <c r="M29" i="1"/>
  <c r="M30" i="1"/>
  <c r="M31" i="1"/>
  <c r="M32" i="1"/>
  <c r="M33" i="1"/>
  <c r="M35" i="1"/>
  <c r="M37" i="1"/>
  <c r="M38" i="1"/>
  <c r="M39" i="1"/>
  <c r="M3" i="1"/>
  <c r="I40" i="1" l="1"/>
  <c r="J39" i="1"/>
  <c r="K39" i="1"/>
  <c r="L39" i="1"/>
  <c r="H40" i="1"/>
  <c r="G40" i="1"/>
  <c r="F40" i="1"/>
  <c r="L3" i="1"/>
  <c r="L35" i="1"/>
  <c r="L36" i="1"/>
  <c r="L37" i="1"/>
  <c r="L3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4" i="1"/>
  <c r="K4" i="1"/>
  <c r="K5" i="1"/>
  <c r="K6" i="1"/>
  <c r="K7" i="1"/>
  <c r="M7" i="1" s="1"/>
  <c r="K8" i="1"/>
  <c r="M8" i="1" s="1"/>
  <c r="K9" i="1"/>
  <c r="K10" i="1"/>
  <c r="M10" i="1" s="1"/>
  <c r="K11" i="1"/>
  <c r="K12" i="1"/>
  <c r="M12" i="1" s="1"/>
  <c r="K13" i="1"/>
  <c r="K14" i="1"/>
  <c r="K3" i="1"/>
  <c r="K27" i="1"/>
  <c r="K28" i="1"/>
  <c r="M28" i="1" s="1"/>
  <c r="K29" i="1"/>
  <c r="K30" i="1"/>
  <c r="K31" i="1"/>
  <c r="K32" i="1"/>
  <c r="K33" i="1"/>
  <c r="K34" i="1"/>
  <c r="M34" i="1" s="1"/>
  <c r="K35" i="1"/>
  <c r="K36" i="1"/>
  <c r="M36" i="1" s="1"/>
  <c r="K37" i="1"/>
  <c r="K38" i="1"/>
  <c r="K16" i="1"/>
  <c r="M16" i="1" s="1"/>
  <c r="K17" i="1"/>
  <c r="K18" i="1"/>
  <c r="K19" i="1"/>
  <c r="K20" i="1"/>
  <c r="K21" i="1"/>
  <c r="K22" i="1"/>
  <c r="K23" i="1"/>
  <c r="M23" i="1" s="1"/>
  <c r="K24" i="1"/>
  <c r="M24" i="1" s="1"/>
  <c r="K25" i="1"/>
  <c r="K26" i="1"/>
  <c r="J15" i="1"/>
  <c r="K15" i="1"/>
  <c r="J4" i="1"/>
  <c r="J5" i="1"/>
  <c r="J6" i="1"/>
  <c r="J7" i="1"/>
  <c r="J8" i="1"/>
  <c r="J9" i="1"/>
  <c r="J10" i="1"/>
  <c r="J11" i="1"/>
  <c r="J12" i="1"/>
  <c r="J13" i="1"/>
  <c r="J14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R3" i="1" l="1"/>
  <c r="K40" i="1"/>
  <c r="J40" i="1"/>
  <c r="R6" i="1" l="1"/>
  <c r="R5" i="1"/>
  <c r="R4" i="1"/>
</calcChain>
</file>

<file path=xl/sharedStrings.xml><?xml version="1.0" encoding="utf-8"?>
<sst xmlns="http://schemas.openxmlformats.org/spreadsheetml/2006/main" count="140" uniqueCount="92">
  <si>
    <t>STATE</t>
  </si>
  <si>
    <t>CAPITALS</t>
  </si>
  <si>
    <t>NOS LGA</t>
  </si>
  <si>
    <t>APC</t>
  </si>
  <si>
    <t>PDP</t>
  </si>
  <si>
    <t>LP</t>
  </si>
  <si>
    <t>NNPP</t>
  </si>
  <si>
    <t>ABIA</t>
  </si>
  <si>
    <t>UMUAHIA</t>
  </si>
  <si>
    <t>ADAMAWA</t>
  </si>
  <si>
    <t>YOLA</t>
  </si>
  <si>
    <t>AKWAIBOM</t>
  </si>
  <si>
    <t>UYO</t>
  </si>
  <si>
    <t>ANAMBRA</t>
  </si>
  <si>
    <t>WIINNER</t>
  </si>
  <si>
    <t>AWKA</t>
  </si>
  <si>
    <t>N/O</t>
  </si>
  <si>
    <t>BAYELSA</t>
  </si>
  <si>
    <t>YENEGOA</t>
  </si>
  <si>
    <t>BAUCHI</t>
  </si>
  <si>
    <t>BENUE</t>
  </si>
  <si>
    <t>MAKURDI</t>
  </si>
  <si>
    <t>KOGI</t>
  </si>
  <si>
    <t>LOKOJA</t>
  </si>
  <si>
    <t xml:space="preserve">KWARA </t>
  </si>
  <si>
    <t>ILORIN</t>
  </si>
  <si>
    <t>LAGOS</t>
  </si>
  <si>
    <t>IKEJA</t>
  </si>
  <si>
    <t>NASARAWA</t>
  </si>
  <si>
    <t>LAFIA</t>
  </si>
  <si>
    <t>NIGER</t>
  </si>
  <si>
    <t>BORNO</t>
  </si>
  <si>
    <t>MAIDUGRI</t>
  </si>
  <si>
    <t>CROSS RIVER</t>
  </si>
  <si>
    <t>CALABAR</t>
  </si>
  <si>
    <t>DELTA</t>
  </si>
  <si>
    <t>ASABA</t>
  </si>
  <si>
    <t>EDO</t>
  </si>
  <si>
    <t>BENIN</t>
  </si>
  <si>
    <t>EKITI</t>
  </si>
  <si>
    <t>ADO-EKITI</t>
  </si>
  <si>
    <t>ENUGU</t>
  </si>
  <si>
    <t>GOMBE</t>
  </si>
  <si>
    <t>IMO</t>
  </si>
  <si>
    <t>OWERRI</t>
  </si>
  <si>
    <t>JIGAWA</t>
  </si>
  <si>
    <t>GUTSE</t>
  </si>
  <si>
    <t>KADUNA</t>
  </si>
  <si>
    <t>KANO</t>
  </si>
  <si>
    <t>KATSINA</t>
  </si>
  <si>
    <t>KEBBI</t>
  </si>
  <si>
    <t>B-KEBBI</t>
  </si>
  <si>
    <t>OGUN</t>
  </si>
  <si>
    <t>ABEOKUTA</t>
  </si>
  <si>
    <t>ONDO</t>
  </si>
  <si>
    <t>AKURE</t>
  </si>
  <si>
    <t>OSUN</t>
  </si>
  <si>
    <t>OSHOGBO</t>
  </si>
  <si>
    <t>OYO</t>
  </si>
  <si>
    <t>IBADAN</t>
  </si>
  <si>
    <t>PLATEAU</t>
  </si>
  <si>
    <t>JOS</t>
  </si>
  <si>
    <t>SOKOTO</t>
  </si>
  <si>
    <t>TARABA</t>
  </si>
  <si>
    <t>JALINGO</t>
  </si>
  <si>
    <t>YOBE</t>
  </si>
  <si>
    <t>DAMATURU</t>
  </si>
  <si>
    <t>ZAMFARA</t>
  </si>
  <si>
    <t>GUSAU</t>
  </si>
  <si>
    <t xml:space="preserve">RIVERS </t>
  </si>
  <si>
    <t>P-HARCOUT</t>
  </si>
  <si>
    <t xml:space="preserve">EBONYI </t>
  </si>
  <si>
    <t>ABAKILIKI</t>
  </si>
  <si>
    <t>TOTAL</t>
  </si>
  <si>
    <t>PARTY</t>
  </si>
  <si>
    <t>OUT OF 36 STATES :</t>
  </si>
  <si>
    <t>TOTAL VOTES 
PER STATE</t>
  </si>
  <si>
    <t>DID LP GET 25%?</t>
  </si>
  <si>
    <t>FCT</t>
  </si>
  <si>
    <t>Region</t>
  </si>
  <si>
    <t>South South</t>
  </si>
  <si>
    <t>North East</t>
  </si>
  <si>
    <t>South West</t>
  </si>
  <si>
    <t>South East</t>
  </si>
  <si>
    <t>North West</t>
  </si>
  <si>
    <t>North Central</t>
  </si>
  <si>
    <t>ABUJA</t>
  </si>
  <si>
    <t>Candidate</t>
  </si>
  <si>
    <t>Bola</t>
  </si>
  <si>
    <t>Obi</t>
  </si>
  <si>
    <t>Kwankaso</t>
  </si>
  <si>
    <t>MINNA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</si>
</sst>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1"/>
      <color rgb="FF505050"/>
      <name val="Arial"/>
      <family val="2"/>
    </font>
    <font>
      <sz val="11"/>
      <color rgb="FF50505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999999"/>
      </right>
      <top style="medium">
        <color rgb="FF999999"/>
      </top>
      <bottom style="thick">
        <color rgb="FFDDDDDD"/>
      </bottom>
      <diagonal/>
    </border>
    <border>
      <left/>
      <right/>
      <top style="medium">
        <color rgb="FF999999"/>
      </top>
      <bottom style="thick">
        <color rgb="FFDDDDDD"/>
      </bottom>
      <diagonal/>
    </border>
    <border>
      <left/>
      <right style="medium">
        <color rgb="FF999999"/>
      </right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/>
      <right style="medium">
        <color rgb="FF999999"/>
      </right>
      <top style="medium">
        <color rgb="FFDDDDDD"/>
      </top>
      <bottom style="medium">
        <color rgb="FF999999"/>
      </bottom>
      <diagonal/>
    </border>
    <border>
      <left/>
      <right/>
      <top style="medium">
        <color rgb="FFDDDDDD"/>
      </top>
      <bottom style="medium">
        <color rgb="FF999999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43" fontId="2" fillId="2" borderId="0" xfId="1" applyFont="1" applyFill="1" applyAlignment="1">
      <alignment horizontal="center"/>
    </xf>
    <xf numFmtId="43" fontId="2" fillId="3" borderId="0" xfId="1" applyFont="1" applyFill="1" applyAlignment="1">
      <alignment horizontal="center"/>
    </xf>
    <xf numFmtId="43" fontId="2" fillId="4" borderId="0" xfId="1" applyFont="1" applyFill="1" applyAlignment="1">
      <alignment horizontal="center"/>
    </xf>
    <xf numFmtId="43" fontId="2" fillId="5" borderId="0" xfId="1" applyFont="1" applyFill="1" applyAlignment="1">
      <alignment horizontal="center"/>
    </xf>
    <xf numFmtId="0" fontId="2" fillId="0" borderId="0" xfId="0" applyFont="1"/>
    <xf numFmtId="43" fontId="0" fillId="0" borderId="0" xfId="0" applyNumberFormat="1"/>
    <xf numFmtId="43" fontId="2" fillId="0" borderId="0" xfId="1" applyFont="1" applyAlignment="1">
      <alignment horizontal="center"/>
    </xf>
    <xf numFmtId="43" fontId="2" fillId="0" borderId="0" xfId="1" applyFont="1"/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wrapText="1"/>
    </xf>
    <xf numFmtId="164" fontId="2" fillId="2" borderId="0" xfId="1" applyNumberFormat="1" applyFont="1" applyFill="1" applyAlignment="1">
      <alignment horizontal="center"/>
    </xf>
    <xf numFmtId="164" fontId="2" fillId="3" borderId="0" xfId="1" applyNumberFormat="1" applyFont="1" applyFill="1" applyAlignment="1">
      <alignment horizontal="center"/>
    </xf>
    <xf numFmtId="164" fontId="2" fillId="4" borderId="0" xfId="1" applyNumberFormat="1" applyFont="1" applyFill="1" applyAlignment="1">
      <alignment horizontal="center"/>
    </xf>
    <xf numFmtId="164" fontId="2" fillId="5" borderId="0" xfId="1" applyNumberFormat="1" applyFont="1" applyFill="1" applyAlignment="1">
      <alignment horizontal="center"/>
    </xf>
    <xf numFmtId="164" fontId="0" fillId="0" borderId="0" xfId="1" applyNumberFormat="1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4" fillId="6" borderId="1" xfId="0" applyFont="1" applyFill="1" applyBorder="1" applyAlignment="1">
      <alignment horizontal="left" wrapText="1"/>
    </xf>
    <xf numFmtId="0" fontId="4" fillId="6" borderId="2" xfId="0" applyFont="1" applyFill="1" applyBorder="1" applyAlignment="1">
      <alignment horizontal="left" wrapText="1"/>
    </xf>
    <xf numFmtId="0" fontId="5" fillId="7" borderId="3" xfId="0" applyFont="1" applyFill="1" applyBorder="1" applyAlignment="1">
      <alignment vertical="top" wrapText="1"/>
    </xf>
    <xf numFmtId="0" fontId="5" fillId="7" borderId="4" xfId="0" applyFont="1" applyFill="1" applyBorder="1" applyAlignment="1">
      <alignment vertical="top" wrapText="1"/>
    </xf>
    <xf numFmtId="0" fontId="5" fillId="6" borderId="3" xfId="0" applyFont="1" applyFill="1" applyBorder="1" applyAlignment="1">
      <alignment vertical="top" wrapText="1"/>
    </xf>
    <xf numFmtId="0" fontId="5" fillId="6" borderId="4" xfId="0" applyFont="1" applyFill="1" applyBorder="1" applyAlignment="1">
      <alignment vertical="top" wrapText="1"/>
    </xf>
    <xf numFmtId="0" fontId="5" fillId="7" borderId="5" xfId="0" applyFont="1" applyFill="1" applyBorder="1" applyAlignment="1">
      <alignment vertical="top" wrapText="1"/>
    </xf>
    <xf numFmtId="0" fontId="5" fillId="7" borderId="6" xfId="0" applyFont="1" applyFill="1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3"/>
  <sheetViews>
    <sheetView tabSelected="1" workbookViewId="0">
      <selection activeCell="A8" sqref="A8"/>
    </sheetView>
  </sheetViews>
  <sheetFormatPr defaultRowHeight="14.4" outlineLevelRow="1" outlineLevelCol="2" x14ac:dyDescent="0.3"/>
  <cols>
    <col min="1" max="1" width="5.44140625" customWidth="1"/>
    <col min="2" max="2" width="12.33203125" bestFit="1" customWidth="1"/>
    <col min="3" max="3" width="11.44140625" bestFit="1" customWidth="1"/>
    <col min="4" max="4" width="11.44140625" customWidth="1"/>
    <col min="5" max="5" width="11.109375" customWidth="1"/>
    <col min="6" max="9" width="13.33203125" customWidth="1" outlineLevel="2"/>
    <col min="10" max="10" width="13.33203125" customWidth="1" outlineLevel="1"/>
    <col min="11" max="11" width="9.109375" style="6"/>
    <col min="12" max="12" width="13.33203125" bestFit="1" customWidth="1"/>
    <col min="13" max="13" width="13.33203125" customWidth="1"/>
    <col min="14" max="14" width="27.21875" customWidth="1"/>
    <col min="15" max="15" width="23.5546875" customWidth="1"/>
    <col min="16" max="16" width="15.5546875" bestFit="1" customWidth="1"/>
  </cols>
  <sheetData>
    <row r="1" spans="1:21" ht="18.600000000000001" thickBot="1" x14ac:dyDescent="0.4">
      <c r="A1" s="20"/>
      <c r="B1" s="20"/>
      <c r="C1" s="20"/>
      <c r="D1" s="20"/>
      <c r="E1" s="20"/>
      <c r="F1" s="20"/>
      <c r="N1" s="22"/>
      <c r="O1" s="23"/>
    </row>
    <row r="2" spans="1:21" ht="30" thickTop="1" thickBot="1" x14ac:dyDescent="0.35">
      <c r="A2" t="s">
        <v>16</v>
      </c>
      <c r="B2" t="s">
        <v>0</v>
      </c>
      <c r="C2" s="6" t="s">
        <v>1</v>
      </c>
      <c r="D2" t="s">
        <v>79</v>
      </c>
      <c r="E2" s="19" t="s">
        <v>2</v>
      </c>
      <c r="F2" s="2" t="s">
        <v>3</v>
      </c>
      <c r="G2" s="3" t="s">
        <v>4</v>
      </c>
      <c r="H2" s="4" t="s">
        <v>5</v>
      </c>
      <c r="I2" s="5" t="s">
        <v>6</v>
      </c>
      <c r="J2" s="6" t="s">
        <v>14</v>
      </c>
      <c r="K2" s="6" t="s">
        <v>74</v>
      </c>
      <c r="L2" s="12" t="s">
        <v>76</v>
      </c>
      <c r="M2" s="12" t="s">
        <v>87</v>
      </c>
      <c r="N2" s="24"/>
      <c r="O2" s="25"/>
      <c r="P2" s="6" t="s">
        <v>77</v>
      </c>
      <c r="Q2" s="21" t="s">
        <v>75</v>
      </c>
      <c r="R2" s="21"/>
      <c r="S2" s="21"/>
      <c r="T2" s="10"/>
      <c r="U2" s="10"/>
    </row>
    <row r="3" spans="1:21" ht="15" outlineLevel="1" thickBot="1" x14ac:dyDescent="0.35">
      <c r="A3" s="1">
        <v>1</v>
      </c>
      <c r="B3" t="s">
        <v>7</v>
      </c>
      <c r="C3" t="s">
        <v>8</v>
      </c>
      <c r="D3" t="s">
        <v>83</v>
      </c>
      <c r="E3" s="1">
        <v>17</v>
      </c>
      <c r="F3" s="13">
        <v>8914</v>
      </c>
      <c r="G3" s="14">
        <v>22676</v>
      </c>
      <c r="H3" s="15">
        <v>327095</v>
      </c>
      <c r="I3" s="16">
        <v>1239</v>
      </c>
      <c r="J3" s="17">
        <f>MAX(F3,G3,H3,I3,)</f>
        <v>327095</v>
      </c>
      <c r="K3" s="18" t="str">
        <f>IF(MAX(F3,G3,H3,I3) = F3,"APC",IF((MAX(F3,G3,H3,I3)=G3),"PDP",IF((MAX(F3,G3,H3,I3) = H3),"LP","NNPP")))</f>
        <v>LP</v>
      </c>
      <c r="L3" s="17">
        <f>SUM(F3:I3)</f>
        <v>359924</v>
      </c>
      <c r="M3" s="17" t="str">
        <f>IF(K3="LP","OBI",IF(K3="PDP","ATIKU",IF(K3="APC","TINUBU","KWANKWASO")))</f>
        <v>OBI</v>
      </c>
      <c r="N3" s="26"/>
      <c r="O3" s="27"/>
      <c r="P3" s="7"/>
      <c r="Q3" s="10" t="s">
        <v>3</v>
      </c>
      <c r="R3" s="11">
        <f>COUNTIF(K2:K38,Q3)</f>
        <v>12</v>
      </c>
      <c r="S3" s="10"/>
      <c r="T3" s="10"/>
      <c r="U3" s="10"/>
    </row>
    <row r="4" spans="1:21" ht="15" outlineLevel="1" thickBot="1" x14ac:dyDescent="0.35">
      <c r="A4" s="1">
        <v>2</v>
      </c>
      <c r="B4" t="s">
        <v>9</v>
      </c>
      <c r="C4" t="s">
        <v>10</v>
      </c>
      <c r="D4" t="s">
        <v>81</v>
      </c>
      <c r="E4" s="1">
        <v>21</v>
      </c>
      <c r="F4" s="13">
        <v>182881</v>
      </c>
      <c r="G4" s="14">
        <v>417661</v>
      </c>
      <c r="H4" s="15">
        <v>105648</v>
      </c>
      <c r="I4" s="16">
        <v>8006</v>
      </c>
      <c r="J4" s="17">
        <f t="shared" ref="J4:J40" si="0">MAX(F4,G4,H4,I4,)</f>
        <v>417661</v>
      </c>
      <c r="K4" s="18" t="str">
        <f t="shared" ref="K4:K14" si="1">IF(MAX(F4,G4,H4,I4) = F4,"APC",IF((MAX(F4,G4,H4,I4)=G4),"PDP",IF((MAX(F4,G4,H4,I4) = H4),"LP","NNPP")))</f>
        <v>PDP</v>
      </c>
      <c r="L4" s="17">
        <f>SUM(F4:I4)</f>
        <v>714196</v>
      </c>
      <c r="M4" s="17" t="str">
        <f t="shared" ref="M4:M40" si="2">IF(K4="LP","OBI",IF(K4="PDP","ATIKU",IF(K4="APC","TINUBU","KWANKWASO")))</f>
        <v>ATIKU</v>
      </c>
      <c r="N4" s="24"/>
      <c r="O4" s="25"/>
      <c r="P4" s="7"/>
      <c r="Q4" s="10" t="s">
        <v>4</v>
      </c>
      <c r="R4" s="11">
        <f>COUNTIF(K3:K40,Q4)</f>
        <v>12</v>
      </c>
      <c r="S4" s="10"/>
      <c r="T4" s="10"/>
      <c r="U4" s="10"/>
    </row>
    <row r="5" spans="1:21" ht="15" outlineLevel="1" thickBot="1" x14ac:dyDescent="0.35">
      <c r="A5" s="1">
        <v>3</v>
      </c>
      <c r="B5" t="s">
        <v>11</v>
      </c>
      <c r="C5" t="s">
        <v>12</v>
      </c>
      <c r="D5" t="s">
        <v>80</v>
      </c>
      <c r="E5" s="1">
        <v>31</v>
      </c>
      <c r="F5" s="13">
        <v>160620</v>
      </c>
      <c r="G5" s="14">
        <v>214012</v>
      </c>
      <c r="H5" s="15">
        <v>132683</v>
      </c>
      <c r="I5" s="16">
        <v>7796</v>
      </c>
      <c r="J5" s="17">
        <f t="shared" si="0"/>
        <v>214012</v>
      </c>
      <c r="K5" s="18" t="str">
        <f t="shared" si="1"/>
        <v>PDP</v>
      </c>
      <c r="L5" s="17">
        <f t="shared" ref="L5:L39" si="3">SUM(F5:I5)</f>
        <v>515111</v>
      </c>
      <c r="M5" s="17" t="str">
        <f t="shared" si="2"/>
        <v>ATIKU</v>
      </c>
      <c r="N5" s="26"/>
      <c r="O5" s="27"/>
      <c r="P5" s="7"/>
      <c r="Q5" s="10" t="s">
        <v>5</v>
      </c>
      <c r="R5" s="11">
        <f>COUNTIF(K4:K41,Q5)</f>
        <v>11</v>
      </c>
      <c r="S5" s="10"/>
      <c r="T5" s="10"/>
      <c r="U5" s="10"/>
    </row>
    <row r="6" spans="1:21" ht="15" outlineLevel="1" thickBot="1" x14ac:dyDescent="0.35">
      <c r="A6" s="1">
        <v>4</v>
      </c>
      <c r="B6" t="s">
        <v>13</v>
      </c>
      <c r="C6" t="s">
        <v>15</v>
      </c>
      <c r="D6" t="s">
        <v>83</v>
      </c>
      <c r="E6" s="1">
        <v>21</v>
      </c>
      <c r="F6" s="13">
        <v>5111</v>
      </c>
      <c r="G6" s="14">
        <v>9036</v>
      </c>
      <c r="H6" s="15">
        <v>584621</v>
      </c>
      <c r="I6" s="16">
        <v>1967</v>
      </c>
      <c r="J6" s="17">
        <f t="shared" si="0"/>
        <v>584621</v>
      </c>
      <c r="K6" s="18" t="str">
        <f t="shared" si="1"/>
        <v>LP</v>
      </c>
      <c r="L6" s="17">
        <f t="shared" si="3"/>
        <v>600735</v>
      </c>
      <c r="M6" s="17" t="str">
        <f t="shared" si="2"/>
        <v>OBI</v>
      </c>
      <c r="N6" s="24"/>
      <c r="O6" s="25"/>
      <c r="P6" s="7"/>
      <c r="Q6" s="10" t="s">
        <v>6</v>
      </c>
      <c r="R6" s="11">
        <f>COUNTIF(K5:K42,Q6)</f>
        <v>1</v>
      </c>
    </row>
    <row r="7" spans="1:21" ht="15" outlineLevel="1" thickBot="1" x14ac:dyDescent="0.35">
      <c r="A7" s="1">
        <v>5</v>
      </c>
      <c r="B7" t="s">
        <v>19</v>
      </c>
      <c r="C7" t="s">
        <v>19</v>
      </c>
      <c r="D7" t="s">
        <v>85</v>
      </c>
      <c r="E7" s="1">
        <v>20</v>
      </c>
      <c r="F7" s="13">
        <v>146977</v>
      </c>
      <c r="G7" s="14">
        <v>319123</v>
      </c>
      <c r="H7" s="15">
        <v>26160</v>
      </c>
      <c r="I7" s="16">
        <v>72103</v>
      </c>
      <c r="J7" s="17">
        <f t="shared" si="0"/>
        <v>319123</v>
      </c>
      <c r="K7" s="18" t="str">
        <f t="shared" si="1"/>
        <v>PDP</v>
      </c>
      <c r="L7" s="17">
        <f t="shared" si="3"/>
        <v>564363</v>
      </c>
      <c r="M7" s="17" t="str">
        <f t="shared" si="2"/>
        <v>ATIKU</v>
      </c>
      <c r="N7" s="26"/>
      <c r="O7" s="27"/>
      <c r="P7" s="7"/>
    </row>
    <row r="8" spans="1:21" ht="15" outlineLevel="1" thickBot="1" x14ac:dyDescent="0.35">
      <c r="A8" s="1">
        <v>6</v>
      </c>
      <c r="B8" t="s">
        <v>17</v>
      </c>
      <c r="C8" t="s">
        <v>18</v>
      </c>
      <c r="D8" t="s">
        <v>80</v>
      </c>
      <c r="E8" s="1">
        <v>8</v>
      </c>
      <c r="F8" s="13">
        <v>42572</v>
      </c>
      <c r="G8" s="14">
        <v>68818</v>
      </c>
      <c r="H8" s="15">
        <v>49975</v>
      </c>
      <c r="I8" s="16">
        <v>540</v>
      </c>
      <c r="J8" s="17">
        <f t="shared" si="0"/>
        <v>68818</v>
      </c>
      <c r="K8" s="18" t="str">
        <f t="shared" si="1"/>
        <v>PDP</v>
      </c>
      <c r="L8" s="17">
        <f t="shared" si="3"/>
        <v>161905</v>
      </c>
      <c r="M8" s="17" t="str">
        <f t="shared" si="2"/>
        <v>ATIKU</v>
      </c>
      <c r="N8" s="24"/>
      <c r="O8" s="25"/>
      <c r="P8" s="7"/>
    </row>
    <row r="9" spans="1:21" ht="15" outlineLevel="1" thickBot="1" x14ac:dyDescent="0.35">
      <c r="A9" s="1">
        <v>7</v>
      </c>
      <c r="B9" t="s">
        <v>20</v>
      </c>
      <c r="C9" t="s">
        <v>21</v>
      </c>
      <c r="D9" t="s">
        <v>85</v>
      </c>
      <c r="E9" s="1">
        <v>23</v>
      </c>
      <c r="F9" s="13">
        <v>310488</v>
      </c>
      <c r="G9" s="14">
        <v>130081</v>
      </c>
      <c r="H9" s="15">
        <v>308372</v>
      </c>
      <c r="I9" s="16">
        <v>4740</v>
      </c>
      <c r="J9" s="17">
        <f t="shared" si="0"/>
        <v>310488</v>
      </c>
      <c r="K9" s="18" t="str">
        <f t="shared" si="1"/>
        <v>APC</v>
      </c>
      <c r="L9" s="17">
        <f t="shared" si="3"/>
        <v>753681</v>
      </c>
      <c r="M9" s="17" t="str">
        <f t="shared" si="2"/>
        <v>TINUBU</v>
      </c>
      <c r="N9" s="26"/>
      <c r="O9" s="27"/>
      <c r="P9" s="7"/>
    </row>
    <row r="10" spans="1:21" ht="15" outlineLevel="1" thickBot="1" x14ac:dyDescent="0.35">
      <c r="A10" s="1">
        <v>8</v>
      </c>
      <c r="B10" t="s">
        <v>31</v>
      </c>
      <c r="C10" t="s">
        <v>32</v>
      </c>
      <c r="D10" t="s">
        <v>81</v>
      </c>
      <c r="E10" s="1">
        <v>27</v>
      </c>
      <c r="F10" s="13">
        <v>252282</v>
      </c>
      <c r="G10" s="14">
        <v>190921</v>
      </c>
      <c r="H10" s="15">
        <v>7205</v>
      </c>
      <c r="I10" s="16">
        <v>4626</v>
      </c>
      <c r="J10" s="17">
        <f t="shared" si="0"/>
        <v>252282</v>
      </c>
      <c r="K10" s="18" t="str">
        <f t="shared" si="1"/>
        <v>APC</v>
      </c>
      <c r="L10" s="17">
        <f t="shared" si="3"/>
        <v>455034</v>
      </c>
      <c r="M10" s="17" t="str">
        <f t="shared" si="2"/>
        <v>TINUBU</v>
      </c>
      <c r="N10" s="24"/>
      <c r="O10" s="25"/>
      <c r="P10" s="7"/>
      <c r="T10" t="s">
        <v>89</v>
      </c>
    </row>
    <row r="11" spans="1:21" ht="15" outlineLevel="1" thickBot="1" x14ac:dyDescent="0.35">
      <c r="A11" s="1">
        <v>9</v>
      </c>
      <c r="B11" t="s">
        <v>33</v>
      </c>
      <c r="C11" t="s">
        <v>34</v>
      </c>
      <c r="D11" t="s">
        <v>80</v>
      </c>
      <c r="E11" s="1">
        <v>18</v>
      </c>
      <c r="F11" s="13">
        <v>130520</v>
      </c>
      <c r="G11" s="14">
        <v>95425</v>
      </c>
      <c r="H11" s="15">
        <v>179917</v>
      </c>
      <c r="I11" s="16">
        <v>1644</v>
      </c>
      <c r="J11" s="17">
        <f t="shared" si="0"/>
        <v>179917</v>
      </c>
      <c r="K11" s="18" t="str">
        <f t="shared" si="1"/>
        <v>LP</v>
      </c>
      <c r="L11" s="17">
        <f t="shared" si="3"/>
        <v>407506</v>
      </c>
      <c r="M11" s="17" t="str">
        <f t="shared" si="2"/>
        <v>OBI</v>
      </c>
      <c r="N11" s="26"/>
      <c r="O11" s="27"/>
      <c r="P11" s="7"/>
      <c r="T11" t="s">
        <v>88</v>
      </c>
    </row>
    <row r="12" spans="1:21" ht="15" outlineLevel="1" thickBot="1" x14ac:dyDescent="0.35">
      <c r="A12" s="1">
        <v>10</v>
      </c>
      <c r="B12" t="s">
        <v>35</v>
      </c>
      <c r="C12" t="s">
        <v>36</v>
      </c>
      <c r="D12" t="s">
        <v>80</v>
      </c>
      <c r="E12" s="1">
        <v>25</v>
      </c>
      <c r="F12" s="13">
        <v>90183</v>
      </c>
      <c r="G12" s="14">
        <v>161600</v>
      </c>
      <c r="H12" s="15">
        <v>341866</v>
      </c>
      <c r="I12" s="16">
        <v>3122</v>
      </c>
      <c r="J12" s="17">
        <f t="shared" si="0"/>
        <v>341866</v>
      </c>
      <c r="K12" s="18" t="str">
        <f t="shared" si="1"/>
        <v>LP</v>
      </c>
      <c r="L12" s="17">
        <f t="shared" si="3"/>
        <v>596771</v>
      </c>
      <c r="M12" s="17" t="str">
        <f t="shared" si="2"/>
        <v>OBI</v>
      </c>
      <c r="N12" s="24"/>
      <c r="O12" s="25"/>
      <c r="P12" s="7"/>
      <c r="T12" t="s">
        <v>90</v>
      </c>
    </row>
    <row r="13" spans="1:21" ht="15" outlineLevel="1" thickBot="1" x14ac:dyDescent="0.35">
      <c r="A13" s="1">
        <v>11</v>
      </c>
      <c r="B13" t="s">
        <v>71</v>
      </c>
      <c r="C13" t="s">
        <v>72</v>
      </c>
      <c r="D13" t="s">
        <v>83</v>
      </c>
      <c r="E13" s="1">
        <v>13</v>
      </c>
      <c r="F13" s="13">
        <v>42402</v>
      </c>
      <c r="G13" s="14">
        <v>13503</v>
      </c>
      <c r="H13" s="15">
        <v>259738</v>
      </c>
      <c r="I13" s="16">
        <v>1661</v>
      </c>
      <c r="J13" s="17">
        <f t="shared" si="0"/>
        <v>259738</v>
      </c>
      <c r="K13" s="18" t="str">
        <f t="shared" si="1"/>
        <v>LP</v>
      </c>
      <c r="L13" s="17">
        <f t="shared" si="3"/>
        <v>317304</v>
      </c>
      <c r="M13" s="17" t="str">
        <f t="shared" si="2"/>
        <v>OBI</v>
      </c>
      <c r="N13" s="26"/>
      <c r="O13" s="27"/>
      <c r="P13" s="7"/>
    </row>
    <row r="14" spans="1:21" ht="15" outlineLevel="1" thickBot="1" x14ac:dyDescent="0.35">
      <c r="A14" s="1">
        <v>12</v>
      </c>
      <c r="B14" t="s">
        <v>37</v>
      </c>
      <c r="C14" t="s">
        <v>38</v>
      </c>
      <c r="D14" t="s">
        <v>80</v>
      </c>
      <c r="E14" s="1">
        <v>18</v>
      </c>
      <c r="F14" s="13">
        <v>144471</v>
      </c>
      <c r="G14" s="14">
        <v>89585</v>
      </c>
      <c r="H14" s="15">
        <v>331163</v>
      </c>
      <c r="I14" s="16">
        <v>2743</v>
      </c>
      <c r="J14" s="17">
        <f t="shared" si="0"/>
        <v>331163</v>
      </c>
      <c r="K14" s="18" t="str">
        <f t="shared" si="1"/>
        <v>LP</v>
      </c>
      <c r="L14" s="17">
        <f t="shared" si="3"/>
        <v>567962</v>
      </c>
      <c r="M14" s="17" t="str">
        <f t="shared" si="2"/>
        <v>OBI</v>
      </c>
      <c r="N14" s="24"/>
      <c r="O14" s="25"/>
      <c r="P14" s="7"/>
    </row>
    <row r="15" spans="1:21" ht="15" outlineLevel="1" thickBot="1" x14ac:dyDescent="0.35">
      <c r="A15" s="1">
        <v>13</v>
      </c>
      <c r="B15" t="s">
        <v>39</v>
      </c>
      <c r="C15" t="s">
        <v>40</v>
      </c>
      <c r="D15" t="s">
        <v>82</v>
      </c>
      <c r="E15" s="1">
        <v>16</v>
      </c>
      <c r="F15" s="13">
        <v>201494</v>
      </c>
      <c r="G15" s="14">
        <v>89354</v>
      </c>
      <c r="H15" s="15">
        <v>11397</v>
      </c>
      <c r="I15" s="16">
        <v>264</v>
      </c>
      <c r="J15" s="17">
        <f>MAX(F15,G15,H15,I15)</f>
        <v>201494</v>
      </c>
      <c r="K15" s="18" t="str">
        <f>IF(MAX(F15,G15,H15,I15) = F15,"APC",IF((MAX(F15,G15,H15,I15)=G15),"PDP",IF((MAX(F15,G15,H15,I15) = H15),"LP","NNPP")))</f>
        <v>APC</v>
      </c>
      <c r="L15" s="17">
        <f t="shared" si="3"/>
        <v>302509</v>
      </c>
      <c r="M15" s="17" t="str">
        <f t="shared" si="2"/>
        <v>TINUBU</v>
      </c>
      <c r="N15" s="26"/>
      <c r="O15" s="27"/>
      <c r="P15" s="7"/>
    </row>
    <row r="16" spans="1:21" ht="15" outlineLevel="1" thickBot="1" x14ac:dyDescent="0.35">
      <c r="A16" s="1">
        <v>14</v>
      </c>
      <c r="B16" t="s">
        <v>41</v>
      </c>
      <c r="C16" t="s">
        <v>41</v>
      </c>
      <c r="D16" t="s">
        <v>81</v>
      </c>
      <c r="E16" s="1">
        <v>17</v>
      </c>
      <c r="F16" s="13">
        <v>4772</v>
      </c>
      <c r="G16" s="14">
        <v>15749</v>
      </c>
      <c r="H16" s="15">
        <v>428640</v>
      </c>
      <c r="I16" s="16">
        <v>1808</v>
      </c>
      <c r="J16" s="17">
        <f t="shared" si="0"/>
        <v>428640</v>
      </c>
      <c r="K16" s="18" t="str">
        <f t="shared" ref="K16:K40" si="4">IF(MAX(F16,G16,H16,I16) = F16,"APC",IF((MAX(F16,G16,H16,I16)=G16),"PDP",IF((MAX(F16,G16,H16,I16) = H16),"LP","NNPP")))</f>
        <v>LP</v>
      </c>
      <c r="L16" s="17">
        <f t="shared" si="3"/>
        <v>450969</v>
      </c>
      <c r="M16" s="17" t="str">
        <f t="shared" si="2"/>
        <v>OBI</v>
      </c>
      <c r="N16" s="24"/>
      <c r="O16" s="25"/>
      <c r="P16" s="7"/>
      <c r="T16" t="s">
        <v>80</v>
      </c>
    </row>
    <row r="17" spans="1:20" ht="15" outlineLevel="1" thickBot="1" x14ac:dyDescent="0.35">
      <c r="A17" s="1">
        <v>15</v>
      </c>
      <c r="B17" t="s">
        <v>42</v>
      </c>
      <c r="C17" t="s">
        <v>42</v>
      </c>
      <c r="D17" t="s">
        <v>81</v>
      </c>
      <c r="E17" s="1">
        <v>11</v>
      </c>
      <c r="F17" s="13">
        <v>146977</v>
      </c>
      <c r="G17" s="14">
        <v>319123</v>
      </c>
      <c r="H17" s="15">
        <v>26160</v>
      </c>
      <c r="I17" s="16">
        <v>10520</v>
      </c>
      <c r="J17" s="17">
        <f t="shared" si="0"/>
        <v>319123</v>
      </c>
      <c r="K17" s="18" t="str">
        <f t="shared" si="4"/>
        <v>PDP</v>
      </c>
      <c r="L17" s="17">
        <f t="shared" si="3"/>
        <v>502780</v>
      </c>
      <c r="M17" s="17" t="str">
        <f t="shared" si="2"/>
        <v>ATIKU</v>
      </c>
      <c r="N17" s="26"/>
      <c r="O17" s="27"/>
      <c r="P17" s="7"/>
      <c r="T17" t="s">
        <v>85</v>
      </c>
    </row>
    <row r="18" spans="1:20" ht="15" outlineLevel="1" thickBot="1" x14ac:dyDescent="0.35">
      <c r="A18" s="1">
        <v>16</v>
      </c>
      <c r="B18" t="s">
        <v>43</v>
      </c>
      <c r="C18" t="s">
        <v>44</v>
      </c>
      <c r="D18" t="s">
        <v>83</v>
      </c>
      <c r="E18" s="1">
        <v>27</v>
      </c>
      <c r="F18" s="13">
        <v>66171</v>
      </c>
      <c r="G18" s="14">
        <v>30004</v>
      </c>
      <c r="H18" s="15">
        <v>352904</v>
      </c>
      <c r="I18" s="16">
        <v>1536</v>
      </c>
      <c r="J18" s="17">
        <f t="shared" si="0"/>
        <v>352904</v>
      </c>
      <c r="K18" s="18" t="str">
        <f t="shared" si="4"/>
        <v>LP</v>
      </c>
      <c r="L18" s="17">
        <f t="shared" si="3"/>
        <v>450615</v>
      </c>
      <c r="M18" s="17" t="str">
        <f t="shared" si="2"/>
        <v>OBI</v>
      </c>
      <c r="N18" s="24"/>
      <c r="O18" s="25"/>
      <c r="P18" s="7"/>
      <c r="T18" t="s">
        <v>81</v>
      </c>
    </row>
    <row r="19" spans="1:20" ht="15" outlineLevel="1" thickBot="1" x14ac:dyDescent="0.35">
      <c r="A19" s="1">
        <v>17</v>
      </c>
      <c r="B19" t="s">
        <v>45</v>
      </c>
      <c r="C19" t="s">
        <v>46</v>
      </c>
      <c r="D19" t="s">
        <v>84</v>
      </c>
      <c r="E19" s="1">
        <v>27</v>
      </c>
      <c r="F19" s="13">
        <v>421390</v>
      </c>
      <c r="G19" s="14">
        <v>386587</v>
      </c>
      <c r="H19" s="15">
        <v>1889</v>
      </c>
      <c r="I19" s="16">
        <v>98234</v>
      </c>
      <c r="J19" s="17">
        <f t="shared" si="0"/>
        <v>421390</v>
      </c>
      <c r="K19" s="18" t="str">
        <f t="shared" si="4"/>
        <v>APC</v>
      </c>
      <c r="L19" s="17">
        <f t="shared" si="3"/>
        <v>908100</v>
      </c>
      <c r="M19" s="17" t="str">
        <f t="shared" si="2"/>
        <v>TINUBU</v>
      </c>
      <c r="N19" s="26"/>
      <c r="O19" s="27"/>
      <c r="P19" s="7"/>
      <c r="T19" t="s">
        <v>82</v>
      </c>
    </row>
    <row r="20" spans="1:20" ht="15" outlineLevel="1" thickBot="1" x14ac:dyDescent="0.35">
      <c r="A20" s="1">
        <v>18</v>
      </c>
      <c r="B20" t="s">
        <v>47</v>
      </c>
      <c r="C20" t="s">
        <v>47</v>
      </c>
      <c r="D20" t="s">
        <v>84</v>
      </c>
      <c r="E20" s="1">
        <v>23</v>
      </c>
      <c r="F20" s="13">
        <v>399293</v>
      </c>
      <c r="G20" s="14">
        <v>554360</v>
      </c>
      <c r="H20" s="15">
        <v>294494</v>
      </c>
      <c r="I20" s="16">
        <v>92969</v>
      </c>
      <c r="J20" s="17">
        <f t="shared" si="0"/>
        <v>554360</v>
      </c>
      <c r="K20" s="18" t="str">
        <f t="shared" si="4"/>
        <v>PDP</v>
      </c>
      <c r="L20" s="17">
        <f t="shared" si="3"/>
        <v>1341116</v>
      </c>
      <c r="M20" s="17" t="str">
        <f t="shared" si="2"/>
        <v>ATIKU</v>
      </c>
      <c r="N20" s="24"/>
      <c r="O20" s="25"/>
      <c r="P20" s="7"/>
      <c r="T20" t="s">
        <v>83</v>
      </c>
    </row>
    <row r="21" spans="1:20" ht="15" outlineLevel="1" thickBot="1" x14ac:dyDescent="0.35">
      <c r="A21" s="1">
        <v>19</v>
      </c>
      <c r="B21" t="s">
        <v>48</v>
      </c>
      <c r="C21" t="s">
        <v>48</v>
      </c>
      <c r="D21" t="s">
        <v>84</v>
      </c>
      <c r="E21" s="1">
        <v>44</v>
      </c>
      <c r="F21" s="13">
        <v>517341</v>
      </c>
      <c r="G21" s="14">
        <v>131716</v>
      </c>
      <c r="H21" s="15">
        <v>28513</v>
      </c>
      <c r="I21" s="16">
        <v>997279</v>
      </c>
      <c r="J21" s="17">
        <f t="shared" si="0"/>
        <v>997279</v>
      </c>
      <c r="K21" s="18" t="str">
        <f t="shared" si="4"/>
        <v>NNPP</v>
      </c>
      <c r="L21" s="17">
        <f t="shared" si="3"/>
        <v>1674849</v>
      </c>
      <c r="M21" s="17" t="str">
        <f t="shared" si="2"/>
        <v>KWANKWASO</v>
      </c>
      <c r="N21" s="26"/>
      <c r="O21" s="27"/>
      <c r="P21" s="7"/>
      <c r="T21" t="s">
        <v>84</v>
      </c>
    </row>
    <row r="22" spans="1:20" ht="15" outlineLevel="1" thickBot="1" x14ac:dyDescent="0.35">
      <c r="A22" s="1">
        <v>20</v>
      </c>
      <c r="B22" t="s">
        <v>49</v>
      </c>
      <c r="C22" t="s">
        <v>49</v>
      </c>
      <c r="D22" t="s">
        <v>84</v>
      </c>
      <c r="E22" s="1">
        <v>34</v>
      </c>
      <c r="F22" s="13">
        <v>482283</v>
      </c>
      <c r="G22" s="14">
        <v>489045</v>
      </c>
      <c r="H22" s="15">
        <v>6376</v>
      </c>
      <c r="I22" s="16">
        <v>69386</v>
      </c>
      <c r="J22" s="17">
        <f t="shared" si="0"/>
        <v>489045</v>
      </c>
      <c r="K22" s="18" t="str">
        <f t="shared" si="4"/>
        <v>PDP</v>
      </c>
      <c r="L22" s="17">
        <f t="shared" si="3"/>
        <v>1047090</v>
      </c>
      <c r="M22" s="17" t="str">
        <f t="shared" si="2"/>
        <v>ATIKU</v>
      </c>
      <c r="N22" s="24"/>
      <c r="O22" s="25"/>
      <c r="P22" s="7"/>
    </row>
    <row r="23" spans="1:20" ht="15" outlineLevel="1" thickBot="1" x14ac:dyDescent="0.35">
      <c r="A23" s="1">
        <v>21</v>
      </c>
      <c r="B23" t="s">
        <v>50</v>
      </c>
      <c r="C23" t="s">
        <v>51</v>
      </c>
      <c r="D23" t="s">
        <v>84</v>
      </c>
      <c r="E23" s="1">
        <v>21</v>
      </c>
      <c r="F23" s="13">
        <v>248088</v>
      </c>
      <c r="G23" s="14">
        <v>285175</v>
      </c>
      <c r="H23" s="15">
        <v>10682</v>
      </c>
      <c r="I23" s="16">
        <v>5038</v>
      </c>
      <c r="J23" s="17">
        <f t="shared" si="0"/>
        <v>285175</v>
      </c>
      <c r="K23" s="18" t="str">
        <f t="shared" si="4"/>
        <v>PDP</v>
      </c>
      <c r="L23" s="17">
        <f t="shared" si="3"/>
        <v>548983</v>
      </c>
      <c r="M23" s="17" t="str">
        <f t="shared" si="2"/>
        <v>ATIKU</v>
      </c>
      <c r="N23" s="26"/>
      <c r="O23" s="27"/>
      <c r="P23" s="7"/>
    </row>
    <row r="24" spans="1:20" ht="15" outlineLevel="1" thickBot="1" x14ac:dyDescent="0.35">
      <c r="A24" s="1">
        <v>22</v>
      </c>
      <c r="B24" t="s">
        <v>22</v>
      </c>
      <c r="C24" t="s">
        <v>23</v>
      </c>
      <c r="D24" t="s">
        <v>85</v>
      </c>
      <c r="E24" s="1">
        <v>21</v>
      </c>
      <c r="F24" s="13">
        <v>240751</v>
      </c>
      <c r="G24" s="14">
        <v>145104</v>
      </c>
      <c r="H24" s="15">
        <v>56217</v>
      </c>
      <c r="I24" s="16">
        <v>4238</v>
      </c>
      <c r="J24" s="17">
        <f t="shared" si="0"/>
        <v>240751</v>
      </c>
      <c r="K24" s="18" t="str">
        <f t="shared" si="4"/>
        <v>APC</v>
      </c>
      <c r="L24" s="17">
        <f t="shared" si="3"/>
        <v>446310</v>
      </c>
      <c r="M24" s="17" t="str">
        <f t="shared" si="2"/>
        <v>TINUBU</v>
      </c>
      <c r="N24" s="24"/>
      <c r="O24" s="25"/>
      <c r="P24" s="7"/>
    </row>
    <row r="25" spans="1:20" ht="15" outlineLevel="1" thickBot="1" x14ac:dyDescent="0.35">
      <c r="A25" s="1">
        <v>23</v>
      </c>
      <c r="B25" t="s">
        <v>24</v>
      </c>
      <c r="C25" t="s">
        <v>25</v>
      </c>
      <c r="D25" t="s">
        <v>85</v>
      </c>
      <c r="E25" s="1">
        <v>16</v>
      </c>
      <c r="F25" s="13">
        <v>263572</v>
      </c>
      <c r="G25" s="14">
        <v>136909</v>
      </c>
      <c r="H25" s="15">
        <v>31166</v>
      </c>
      <c r="I25" s="16">
        <v>3141</v>
      </c>
      <c r="J25" s="17">
        <f t="shared" si="0"/>
        <v>263572</v>
      </c>
      <c r="K25" s="18" t="str">
        <f t="shared" si="4"/>
        <v>APC</v>
      </c>
      <c r="L25" s="17">
        <f t="shared" si="3"/>
        <v>434788</v>
      </c>
      <c r="M25" s="17" t="str">
        <f t="shared" si="2"/>
        <v>TINUBU</v>
      </c>
      <c r="N25" s="26"/>
      <c r="O25" s="27"/>
      <c r="P25" s="7"/>
    </row>
    <row r="26" spans="1:20" ht="15" outlineLevel="1" thickBot="1" x14ac:dyDescent="0.35">
      <c r="A26" s="1">
        <v>24</v>
      </c>
      <c r="B26" t="s">
        <v>26</v>
      </c>
      <c r="C26" t="s">
        <v>27</v>
      </c>
      <c r="D26" t="s">
        <v>82</v>
      </c>
      <c r="E26" s="1">
        <v>20</v>
      </c>
      <c r="F26" s="13">
        <v>572606</v>
      </c>
      <c r="G26" s="14">
        <v>75750</v>
      </c>
      <c r="H26" s="15">
        <v>582664</v>
      </c>
      <c r="I26" s="16">
        <v>8442</v>
      </c>
      <c r="J26" s="17">
        <f t="shared" si="0"/>
        <v>582664</v>
      </c>
      <c r="K26" s="18" t="str">
        <f t="shared" si="4"/>
        <v>LP</v>
      </c>
      <c r="L26" s="17">
        <f t="shared" si="3"/>
        <v>1239462</v>
      </c>
      <c r="M26" s="17" t="str">
        <f t="shared" si="2"/>
        <v>OBI</v>
      </c>
      <c r="N26" s="24"/>
      <c r="O26" s="25"/>
      <c r="P26" s="7"/>
    </row>
    <row r="27" spans="1:20" ht="15" outlineLevel="1" thickBot="1" x14ac:dyDescent="0.35">
      <c r="A27" s="1">
        <v>25</v>
      </c>
      <c r="B27" t="s">
        <v>28</v>
      </c>
      <c r="C27" t="s">
        <v>29</v>
      </c>
      <c r="D27" t="s">
        <v>85</v>
      </c>
      <c r="E27" s="1">
        <v>13</v>
      </c>
      <c r="F27" s="13">
        <v>172992</v>
      </c>
      <c r="G27" s="14">
        <v>147093</v>
      </c>
      <c r="H27" s="15">
        <v>191361</v>
      </c>
      <c r="I27" s="16">
        <v>12715</v>
      </c>
      <c r="J27" s="17">
        <f t="shared" si="0"/>
        <v>191361</v>
      </c>
      <c r="K27" s="18" t="str">
        <f t="shared" si="4"/>
        <v>LP</v>
      </c>
      <c r="L27" s="17">
        <f t="shared" si="3"/>
        <v>524161</v>
      </c>
      <c r="M27" s="17" t="str">
        <f t="shared" si="2"/>
        <v>OBI</v>
      </c>
      <c r="N27" s="26"/>
      <c r="O27" s="27"/>
      <c r="P27" s="7"/>
    </row>
    <row r="28" spans="1:20" ht="15" outlineLevel="1" thickBot="1" x14ac:dyDescent="0.35">
      <c r="A28" s="1">
        <v>26</v>
      </c>
      <c r="B28" t="s">
        <v>30</v>
      </c>
      <c r="C28" t="s">
        <v>91</v>
      </c>
      <c r="D28" t="s">
        <v>85</v>
      </c>
      <c r="E28" s="1">
        <v>25</v>
      </c>
      <c r="F28" s="13">
        <v>375183</v>
      </c>
      <c r="G28" s="14">
        <v>284898</v>
      </c>
      <c r="H28" s="15">
        <v>80452</v>
      </c>
      <c r="I28" s="16">
        <v>21836</v>
      </c>
      <c r="J28" s="17">
        <f t="shared" si="0"/>
        <v>375183</v>
      </c>
      <c r="K28" s="18" t="str">
        <f t="shared" si="4"/>
        <v>APC</v>
      </c>
      <c r="L28" s="17">
        <f t="shared" si="3"/>
        <v>762369</v>
      </c>
      <c r="M28" s="17" t="str">
        <f t="shared" si="2"/>
        <v>TINUBU</v>
      </c>
      <c r="N28" s="24"/>
      <c r="O28" s="25"/>
      <c r="P28" s="7"/>
    </row>
    <row r="29" spans="1:20" ht="15" outlineLevel="1" thickBot="1" x14ac:dyDescent="0.35">
      <c r="A29" s="1">
        <v>27</v>
      </c>
      <c r="B29" t="s">
        <v>52</v>
      </c>
      <c r="C29" t="s">
        <v>53</v>
      </c>
      <c r="D29" t="s">
        <v>82</v>
      </c>
      <c r="E29" s="1">
        <v>20</v>
      </c>
      <c r="F29" s="13">
        <v>341554</v>
      </c>
      <c r="G29" s="14">
        <v>123831</v>
      </c>
      <c r="H29" s="15">
        <v>85829</v>
      </c>
      <c r="I29" s="16">
        <v>2200</v>
      </c>
      <c r="J29" s="17">
        <f t="shared" si="0"/>
        <v>341554</v>
      </c>
      <c r="K29" s="18" t="str">
        <f t="shared" si="4"/>
        <v>APC</v>
      </c>
      <c r="L29" s="17">
        <f t="shared" si="3"/>
        <v>553414</v>
      </c>
      <c r="M29" s="17" t="str">
        <f t="shared" si="2"/>
        <v>TINUBU</v>
      </c>
      <c r="N29" s="26"/>
      <c r="O29" s="27"/>
      <c r="P29" s="7"/>
    </row>
    <row r="30" spans="1:20" ht="15" outlineLevel="1" thickBot="1" x14ac:dyDescent="0.35">
      <c r="A30" s="1">
        <v>28</v>
      </c>
      <c r="B30" t="s">
        <v>54</v>
      </c>
      <c r="C30" t="s">
        <v>55</v>
      </c>
      <c r="D30" t="s">
        <v>82</v>
      </c>
      <c r="E30" s="1">
        <v>18</v>
      </c>
      <c r="F30" s="13">
        <v>369924</v>
      </c>
      <c r="G30" s="14">
        <v>115463</v>
      </c>
      <c r="H30" s="15">
        <v>47350</v>
      </c>
      <c r="I30" s="16">
        <v>930</v>
      </c>
      <c r="J30" s="17">
        <f t="shared" si="0"/>
        <v>369924</v>
      </c>
      <c r="K30" s="18" t="str">
        <f t="shared" si="4"/>
        <v>APC</v>
      </c>
      <c r="L30" s="17">
        <f t="shared" si="3"/>
        <v>533667</v>
      </c>
      <c r="M30" s="17" t="str">
        <f t="shared" si="2"/>
        <v>TINUBU</v>
      </c>
      <c r="N30" s="24"/>
      <c r="O30" s="25"/>
      <c r="P30" s="7"/>
    </row>
    <row r="31" spans="1:20" ht="15" outlineLevel="1" thickBot="1" x14ac:dyDescent="0.35">
      <c r="A31" s="1">
        <v>29</v>
      </c>
      <c r="B31" t="s">
        <v>56</v>
      </c>
      <c r="C31" t="s">
        <v>57</v>
      </c>
      <c r="D31" t="s">
        <v>82</v>
      </c>
      <c r="E31" s="1">
        <v>30</v>
      </c>
      <c r="F31" s="13">
        <v>343945</v>
      </c>
      <c r="G31" s="14">
        <v>354366</v>
      </c>
      <c r="H31" s="15">
        <v>23283</v>
      </c>
      <c r="I31" s="16">
        <v>713</v>
      </c>
      <c r="J31" s="17">
        <f t="shared" si="0"/>
        <v>354366</v>
      </c>
      <c r="K31" s="18" t="str">
        <f t="shared" si="4"/>
        <v>PDP</v>
      </c>
      <c r="L31" s="17">
        <f t="shared" si="3"/>
        <v>722307</v>
      </c>
      <c r="M31" s="17" t="str">
        <f t="shared" si="2"/>
        <v>ATIKU</v>
      </c>
      <c r="N31" s="26"/>
      <c r="O31" s="27"/>
      <c r="P31" s="7"/>
    </row>
    <row r="32" spans="1:20" ht="15" outlineLevel="1" thickBot="1" x14ac:dyDescent="0.35">
      <c r="A32" s="1">
        <v>30</v>
      </c>
      <c r="B32" t="s">
        <v>58</v>
      </c>
      <c r="C32" t="s">
        <v>59</v>
      </c>
      <c r="D32" t="s">
        <v>82</v>
      </c>
      <c r="E32" s="1">
        <v>31</v>
      </c>
      <c r="F32" s="13">
        <v>449884</v>
      </c>
      <c r="G32" s="14">
        <v>182977</v>
      </c>
      <c r="H32" s="15">
        <v>99110</v>
      </c>
      <c r="I32" s="16">
        <v>4095</v>
      </c>
      <c r="J32" s="17">
        <f t="shared" si="0"/>
        <v>449884</v>
      </c>
      <c r="K32" s="18" t="str">
        <f t="shared" si="4"/>
        <v>APC</v>
      </c>
      <c r="L32" s="17">
        <f t="shared" si="3"/>
        <v>736066</v>
      </c>
      <c r="M32" s="17" t="str">
        <f t="shared" si="2"/>
        <v>TINUBU</v>
      </c>
      <c r="N32" s="24"/>
      <c r="O32" s="25"/>
      <c r="P32" s="7"/>
    </row>
    <row r="33" spans="1:16" ht="15" outlineLevel="1" thickBot="1" x14ac:dyDescent="0.35">
      <c r="A33" s="1">
        <v>31</v>
      </c>
      <c r="B33" t="s">
        <v>60</v>
      </c>
      <c r="C33" t="s">
        <v>61</v>
      </c>
      <c r="D33" t="s">
        <v>85</v>
      </c>
      <c r="E33" s="1">
        <v>17</v>
      </c>
      <c r="F33" s="13">
        <v>307195</v>
      </c>
      <c r="G33" s="14">
        <v>243808</v>
      </c>
      <c r="H33" s="15">
        <v>466272</v>
      </c>
      <c r="I33" s="16">
        <v>8869</v>
      </c>
      <c r="J33" s="17">
        <f t="shared" si="0"/>
        <v>466272</v>
      </c>
      <c r="K33" s="18" t="str">
        <f t="shared" si="4"/>
        <v>LP</v>
      </c>
      <c r="L33" s="17">
        <f t="shared" si="3"/>
        <v>1026144</v>
      </c>
      <c r="M33" s="17" t="str">
        <f t="shared" si="2"/>
        <v>OBI</v>
      </c>
      <c r="N33" s="26"/>
      <c r="O33" s="27"/>
      <c r="P33" s="7"/>
    </row>
    <row r="34" spans="1:16" ht="15" outlineLevel="1" thickBot="1" x14ac:dyDescent="0.35">
      <c r="A34" s="1">
        <v>32</v>
      </c>
      <c r="B34" t="s">
        <v>69</v>
      </c>
      <c r="C34" t="s">
        <v>70</v>
      </c>
      <c r="D34" t="s">
        <v>80</v>
      </c>
      <c r="E34" s="1">
        <v>23</v>
      </c>
      <c r="F34" s="13">
        <v>231591</v>
      </c>
      <c r="G34" s="14">
        <v>88468</v>
      </c>
      <c r="H34" s="15">
        <v>175071</v>
      </c>
      <c r="I34" s="16">
        <v>1322</v>
      </c>
      <c r="J34" s="17">
        <f t="shared" si="0"/>
        <v>231591</v>
      </c>
      <c r="K34" s="18" t="str">
        <f t="shared" si="4"/>
        <v>APC</v>
      </c>
      <c r="L34" s="17">
        <f t="shared" si="3"/>
        <v>496452</v>
      </c>
      <c r="M34" s="17" t="str">
        <f t="shared" si="2"/>
        <v>TINUBU</v>
      </c>
      <c r="N34" s="24"/>
      <c r="O34" s="25"/>
      <c r="P34" s="7"/>
    </row>
    <row r="35" spans="1:16" ht="15" outlineLevel="1" thickBot="1" x14ac:dyDescent="0.35">
      <c r="A35" s="1">
        <v>33</v>
      </c>
      <c r="B35" t="s">
        <v>62</v>
      </c>
      <c r="C35" t="s">
        <v>62</v>
      </c>
      <c r="D35" t="s">
        <v>84</v>
      </c>
      <c r="E35" s="1">
        <v>23</v>
      </c>
      <c r="F35" s="13">
        <v>28544</v>
      </c>
      <c r="G35" s="14">
        <v>288679</v>
      </c>
      <c r="H35" s="15">
        <v>6568</v>
      </c>
      <c r="I35" s="16">
        <v>1300</v>
      </c>
      <c r="J35" s="17">
        <f t="shared" si="0"/>
        <v>288679</v>
      </c>
      <c r="K35" s="18" t="str">
        <f t="shared" si="4"/>
        <v>PDP</v>
      </c>
      <c r="L35" s="17">
        <f>SUM(F35:I35)</f>
        <v>325091</v>
      </c>
      <c r="M35" s="17" t="str">
        <f t="shared" si="2"/>
        <v>ATIKU</v>
      </c>
      <c r="N35" s="26"/>
      <c r="O35" s="27"/>
      <c r="P35" s="7"/>
    </row>
    <row r="36" spans="1:16" ht="15" outlineLevel="1" thickBot="1" x14ac:dyDescent="0.35">
      <c r="A36" s="1">
        <v>34</v>
      </c>
      <c r="B36" t="s">
        <v>63</v>
      </c>
      <c r="C36" t="s">
        <v>64</v>
      </c>
      <c r="D36" t="s">
        <v>81</v>
      </c>
      <c r="E36" s="1">
        <v>16</v>
      </c>
      <c r="F36" s="13">
        <v>135165</v>
      </c>
      <c r="G36" s="14">
        <v>189017</v>
      </c>
      <c r="H36" s="15">
        <v>146315</v>
      </c>
      <c r="I36" s="16">
        <v>12818</v>
      </c>
      <c r="J36" s="17">
        <f t="shared" si="0"/>
        <v>189017</v>
      </c>
      <c r="K36" s="18" t="str">
        <f t="shared" si="4"/>
        <v>PDP</v>
      </c>
      <c r="L36" s="17">
        <f t="shared" si="3"/>
        <v>483315</v>
      </c>
      <c r="M36" s="17" t="str">
        <f t="shared" si="2"/>
        <v>ATIKU</v>
      </c>
      <c r="N36" s="28"/>
      <c r="O36" s="29"/>
      <c r="P36" s="7"/>
    </row>
    <row r="37" spans="1:16" outlineLevel="1" x14ac:dyDescent="0.3">
      <c r="A37" s="1">
        <v>35</v>
      </c>
      <c r="B37" t="s">
        <v>65</v>
      </c>
      <c r="C37" t="s">
        <v>66</v>
      </c>
      <c r="D37" t="s">
        <v>81</v>
      </c>
      <c r="E37" s="1">
        <v>17</v>
      </c>
      <c r="F37" s="13">
        <v>151459</v>
      </c>
      <c r="G37" s="14">
        <v>198567</v>
      </c>
      <c r="H37" s="15">
        <v>2406</v>
      </c>
      <c r="I37" s="16">
        <v>18270</v>
      </c>
      <c r="J37" s="17">
        <f t="shared" si="0"/>
        <v>198567</v>
      </c>
      <c r="K37" s="18" t="str">
        <f t="shared" si="4"/>
        <v>PDP</v>
      </c>
      <c r="L37" s="17">
        <f t="shared" si="3"/>
        <v>370702</v>
      </c>
      <c r="M37" s="17" t="str">
        <f t="shared" si="2"/>
        <v>ATIKU</v>
      </c>
      <c r="P37" s="7"/>
    </row>
    <row r="38" spans="1:16" outlineLevel="1" x14ac:dyDescent="0.3">
      <c r="A38" s="1">
        <v>36</v>
      </c>
      <c r="B38" t="s">
        <v>67</v>
      </c>
      <c r="C38" t="s">
        <v>68</v>
      </c>
      <c r="D38" t="s">
        <v>84</v>
      </c>
      <c r="E38" s="1">
        <v>14</v>
      </c>
      <c r="F38" s="13">
        <v>298396</v>
      </c>
      <c r="G38" s="14">
        <v>193978</v>
      </c>
      <c r="H38" s="15">
        <v>1660</v>
      </c>
      <c r="I38" s="16">
        <v>4044</v>
      </c>
      <c r="J38" s="17">
        <f t="shared" si="0"/>
        <v>298396</v>
      </c>
      <c r="K38" s="18" t="str">
        <f t="shared" si="4"/>
        <v>APC</v>
      </c>
      <c r="L38" s="17">
        <f t="shared" si="3"/>
        <v>498078</v>
      </c>
      <c r="M38" s="17" t="str">
        <f t="shared" si="2"/>
        <v>TINUBU</v>
      </c>
      <c r="P38" s="7"/>
    </row>
    <row r="39" spans="1:16" outlineLevel="1" x14ac:dyDescent="0.3">
      <c r="A39" s="1">
        <v>37</v>
      </c>
      <c r="B39" t="s">
        <v>78</v>
      </c>
      <c r="C39" t="s">
        <v>86</v>
      </c>
      <c r="D39" t="s">
        <v>85</v>
      </c>
      <c r="E39" s="1">
        <v>6</v>
      </c>
      <c r="F39" s="13">
        <v>90902</v>
      </c>
      <c r="G39" s="14">
        <v>74194</v>
      </c>
      <c r="H39" s="15">
        <v>281717</v>
      </c>
      <c r="I39" s="16">
        <v>4517</v>
      </c>
      <c r="J39" s="17">
        <f t="shared" si="0"/>
        <v>281717</v>
      </c>
      <c r="K39" s="18" t="str">
        <f t="shared" si="4"/>
        <v>LP</v>
      </c>
      <c r="L39" s="17">
        <f t="shared" si="3"/>
        <v>451330</v>
      </c>
      <c r="M39" s="17" t="str">
        <f t="shared" si="2"/>
        <v>OBI</v>
      </c>
      <c r="P39" s="7"/>
    </row>
    <row r="40" spans="1:16" s="9" customFormat="1" x14ac:dyDescent="0.3">
      <c r="A40" s="8">
        <v>37</v>
      </c>
      <c r="B40" s="9" t="s">
        <v>73</v>
      </c>
      <c r="F40" s="18">
        <f>SUM(F3:F39)</f>
        <v>8378893</v>
      </c>
      <c r="G40" s="18">
        <f>SUM(G3:G39)</f>
        <v>6876656</v>
      </c>
      <c r="H40" s="18">
        <f>SUM(H3:H39)</f>
        <v>6092939</v>
      </c>
      <c r="I40" s="18">
        <f>SUM(I3:I39)</f>
        <v>1496671</v>
      </c>
      <c r="J40" s="17">
        <f t="shared" si="0"/>
        <v>8378893</v>
      </c>
      <c r="K40" s="18" t="str">
        <f t="shared" si="4"/>
        <v>APC</v>
      </c>
      <c r="L40" s="18">
        <f>SUM(L3:L39)</f>
        <v>22845159</v>
      </c>
      <c r="M40" s="17" t="str">
        <f t="shared" si="2"/>
        <v>TINUBU</v>
      </c>
      <c r="N40"/>
      <c r="O40"/>
    </row>
    <row r="41" spans="1:16" x14ac:dyDescent="0.3">
      <c r="A41" s="1">
        <v>38</v>
      </c>
      <c r="M41" s="17"/>
    </row>
    <row r="42" spans="1:16" x14ac:dyDescent="0.3">
      <c r="A42" s="1">
        <v>39</v>
      </c>
      <c r="M42" s="17"/>
    </row>
    <row r="43" spans="1:16" x14ac:dyDescent="0.3">
      <c r="A43" s="1">
        <v>40</v>
      </c>
      <c r="M43" s="17"/>
    </row>
  </sheetData>
  <sortState ref="B3:C38">
    <sortCondition ref="B3"/>
  </sortState>
  <mergeCells count="2">
    <mergeCell ref="A1:F1"/>
    <mergeCell ref="Q2:S2"/>
  </mergeCells>
  <dataValidations count="1">
    <dataValidation type="list" allowBlank="1" showInputMessage="1" showErrorMessage="1" promptTitle="this is a region" prompt="you no get sense" sqref="D1:D1048576" xr:uid="{35BCDD54-A54D-4E99-A172-FE5C821E91DC}">
      <formula1>$T$16:$T$21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KIZITO 😎</dc:creator>
  <cp:lastModifiedBy>HP</cp:lastModifiedBy>
  <dcterms:created xsi:type="dcterms:W3CDTF">2023-02-27T12:26:40Z</dcterms:created>
  <dcterms:modified xsi:type="dcterms:W3CDTF">2024-05-30T23:53:54Z</dcterms:modified>
</cp:coreProperties>
</file>