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5bbfb9cb284029/Desktop/Advance Excel Training/"/>
    </mc:Choice>
  </mc:AlternateContent>
  <xr:revisionPtr revIDLastSave="158" documentId="8_{424CBB2E-5924-411D-8A81-EF567C6757F8}" xr6:coauthVersionLast="47" xr6:coauthVersionMax="47" xr10:uidLastSave="{F8E6D09B-E358-459C-8EBB-483117FAD387}"/>
  <bookViews>
    <workbookView xWindow="-108" yWindow="-108" windowWidth="23256" windowHeight="12456" xr2:uid="{8C89D5E3-AB0C-4D4F-BEDC-CD5D63031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  <c r="B6" i="1"/>
  <c r="C21" i="1"/>
  <c r="C16" i="1"/>
  <c r="C11" i="1"/>
  <c r="C6" i="1"/>
  <c r="B21" i="1" l="1"/>
  <c r="B16" i="1"/>
  <c r="B23" i="1" l="1"/>
  <c r="J15" i="1" l="1"/>
  <c r="O6" i="1"/>
</calcChain>
</file>

<file path=xl/sharedStrings.xml><?xml version="1.0" encoding="utf-8"?>
<sst xmlns="http://schemas.openxmlformats.org/spreadsheetml/2006/main" count="23" uniqueCount="22">
  <si>
    <t xml:space="preserve"> SCREAMIN' BLU JAY TOUR</t>
  </si>
  <si>
    <t>NUMBER OF CONCERTS</t>
  </si>
  <si>
    <t>concerts per week:</t>
  </si>
  <si>
    <t>weeks on tour</t>
  </si>
  <si>
    <t>Total concerts:</t>
  </si>
  <si>
    <t>EXPECTED CONCERT ATTENDANCE</t>
  </si>
  <si>
    <t>Maximum capacity</t>
  </si>
  <si>
    <t>attendance(%)</t>
  </si>
  <si>
    <t>number of tickets sold</t>
  </si>
  <si>
    <t>COST</t>
  </si>
  <si>
    <t>Fixed start up cost</t>
  </si>
  <si>
    <t>venue rental cost</t>
  </si>
  <si>
    <t>Total cost</t>
  </si>
  <si>
    <t>REVENUE</t>
  </si>
  <si>
    <t>Ticket price:</t>
  </si>
  <si>
    <t>concession sales:</t>
  </si>
  <si>
    <t>Total Revenue:</t>
  </si>
  <si>
    <t>PROFIT:</t>
  </si>
  <si>
    <t>per show</t>
  </si>
  <si>
    <t>per person</t>
  </si>
  <si>
    <t>profit</t>
  </si>
  <si>
    <t>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</si>
</sst>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8" formatCode="_(&quot;$&quot;* #,##0_);_(&quot;$&quot;* \(#,##0\);_(&quot;$&quot;* &quot;-&quot;??_);_(@_)"/>
    <numFmt numFmtId="170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24">
    <xf numFmtId="0" fontId="0" fillId="0" borderId="0" xfId="0"/>
    <xf numFmtId="0" fontId="3" fillId="0" borderId="1" xfId="3"/>
    <xf numFmtId="0" fontId="2" fillId="0" borderId="1" xfId="2" applyBorder="1"/>
    <xf numFmtId="9" fontId="0" fillId="0" borderId="0" xfId="0" applyNumberFormat="1"/>
    <xf numFmtId="0" fontId="4" fillId="0" borderId="0" xfId="0" applyFont="1"/>
    <xf numFmtId="0" fontId="4" fillId="0" borderId="0" xfId="0" applyFont="1" applyAlignment="1">
      <alignment horizontal="left"/>
    </xf>
    <xf numFmtId="0" fontId="5" fillId="2" borderId="0" xfId="0" applyFont="1" applyFill="1"/>
    <xf numFmtId="0" fontId="0" fillId="2" borderId="0" xfId="0" applyFill="1"/>
    <xf numFmtId="0" fontId="3" fillId="0" borderId="1" xfId="3" applyAlignment="1">
      <alignment horizontal="left"/>
    </xf>
    <xf numFmtId="168" fontId="0" fillId="0" borderId="0" xfId="0" applyNumberFormat="1"/>
    <xf numFmtId="170" fontId="0" fillId="0" borderId="0" xfId="0" applyNumberFormat="1"/>
    <xf numFmtId="44" fontId="0" fillId="0" borderId="0" xfId="1" applyFont="1"/>
    <xf numFmtId="0" fontId="0" fillId="3" borderId="0" xfId="0" applyFill="1"/>
    <xf numFmtId="9" fontId="0" fillId="3" borderId="0" xfId="0" applyNumberFormat="1" applyFill="1"/>
    <xf numFmtId="168" fontId="0" fillId="3" borderId="0" xfId="1" applyNumberFormat="1" applyFont="1" applyFill="1"/>
    <xf numFmtId="168" fontId="4" fillId="0" borderId="0" xfId="0" applyNumberFormat="1" applyFont="1"/>
    <xf numFmtId="44" fontId="4" fillId="0" borderId="0" xfId="0" applyNumberFormat="1" applyFont="1"/>
    <xf numFmtId="170" fontId="0" fillId="4" borderId="0" xfId="0" applyNumberFormat="1" applyFill="1"/>
    <xf numFmtId="9" fontId="0" fillId="0" borderId="2" xfId="0" applyNumberFormat="1" applyBorder="1"/>
    <xf numFmtId="170" fontId="0" fillId="0" borderId="2" xfId="1" applyNumberFormat="1" applyFont="1" applyBorder="1"/>
    <xf numFmtId="0" fontId="0" fillId="0" borderId="2" xfId="0" applyNumberFormat="1" applyBorder="1"/>
    <xf numFmtId="0" fontId="0" fillId="0" borderId="2" xfId="0" applyBorder="1"/>
    <xf numFmtId="170" fontId="0" fillId="0" borderId="2" xfId="0" applyNumberFormat="1" applyBorder="1"/>
    <xf numFmtId="170" fontId="0" fillId="5" borderId="2" xfId="0" applyNumberFormat="1" applyFill="1" applyBorder="1"/>
  </cellXfs>
  <cellStyles count="4">
    <cellStyle name="Currency" xfId="1" builtinId="4"/>
    <cellStyle name="Heading 1" xfId="3" builtinId="16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ticket pricing vrs</a:t>
            </a:r>
            <a:r>
              <a:rPr lang="en-US" baseline="0"/>
              <a:t> weeks on tour projection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369203849518809"/>
          <c:y val="0.22263888888888889"/>
          <c:w val="0.82686351706036743"/>
          <c:h val="0.6714577865266842"/>
        </c:manualLayout>
      </c:layout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Sheet1!$J$15:$P$15</c:f>
              <c:numCache>
                <c:formatCode>"$"#,##0</c:formatCode>
                <c:ptCount val="7"/>
                <c:pt idx="0">
                  <c:v>-706000</c:v>
                </c:pt>
                <c:pt idx="1">
                  <c:v>40</c:v>
                </c:pt>
                <c:pt idx="2">
                  <c:v>45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</c:numCache>
            </c:numRef>
          </c:cat>
          <c:val>
            <c:numRef>
              <c:f>Sheet1!$J$16:$P$16</c:f>
              <c:numCache>
                <c:formatCode>General</c:formatCode>
                <c:ptCount val="7"/>
                <c:pt idx="0">
                  <c:v>30</c:v>
                </c:pt>
                <c:pt idx="1">
                  <c:v>-1666000</c:v>
                </c:pt>
                <c:pt idx="2">
                  <c:v>-1186000</c:v>
                </c:pt>
                <c:pt idx="3">
                  <c:v>-706000</c:v>
                </c:pt>
                <c:pt idx="4">
                  <c:v>-226000</c:v>
                </c:pt>
                <c:pt idx="5">
                  <c:v>254000</c:v>
                </c:pt>
                <c:pt idx="6">
                  <c:v>734000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DD-44E2-86ED-2DA2B8F215CC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Sheet1!$J$15:$P$15</c:f>
              <c:numCache>
                <c:formatCode>"$"#,##0</c:formatCode>
                <c:ptCount val="7"/>
                <c:pt idx="0">
                  <c:v>-706000</c:v>
                </c:pt>
                <c:pt idx="1">
                  <c:v>40</c:v>
                </c:pt>
                <c:pt idx="2">
                  <c:v>45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</c:numCache>
            </c:numRef>
          </c:cat>
          <c:val>
            <c:numRef>
              <c:f>Sheet1!$J$17:$P$17</c:f>
              <c:numCache>
                <c:formatCode>General</c:formatCode>
                <c:ptCount val="7"/>
                <c:pt idx="0">
                  <c:v>35</c:v>
                </c:pt>
                <c:pt idx="1">
                  <c:v>-1027000</c:v>
                </c:pt>
                <c:pt idx="2">
                  <c:v>-467000</c:v>
                </c:pt>
                <c:pt idx="3">
                  <c:v>93000</c:v>
                </c:pt>
                <c:pt idx="4">
                  <c:v>653000</c:v>
                </c:pt>
                <c:pt idx="5">
                  <c:v>1213000</c:v>
                </c:pt>
                <c:pt idx="6">
                  <c:v>1773000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DD-44E2-86ED-2DA2B8F215CC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Sheet1!$J$15:$P$15</c:f>
              <c:numCache>
                <c:formatCode>"$"#,##0</c:formatCode>
                <c:ptCount val="7"/>
                <c:pt idx="0">
                  <c:v>-706000</c:v>
                </c:pt>
                <c:pt idx="1">
                  <c:v>40</c:v>
                </c:pt>
                <c:pt idx="2">
                  <c:v>45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</c:numCache>
            </c:numRef>
          </c:cat>
          <c:val>
            <c:numRef>
              <c:f>Sheet1!$J$18:$P$18</c:f>
              <c:numCache>
                <c:formatCode>General</c:formatCode>
                <c:ptCount val="7"/>
                <c:pt idx="0">
                  <c:v>40</c:v>
                </c:pt>
                <c:pt idx="1">
                  <c:v>-388000</c:v>
                </c:pt>
                <c:pt idx="2">
                  <c:v>252000</c:v>
                </c:pt>
                <c:pt idx="3">
                  <c:v>892000</c:v>
                </c:pt>
                <c:pt idx="4">
                  <c:v>1532000</c:v>
                </c:pt>
                <c:pt idx="5">
                  <c:v>2172000</c:v>
                </c:pt>
                <c:pt idx="6">
                  <c:v>2812000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DD-44E2-86ED-2DA2B8F215CC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Sheet1!$J$15:$P$15</c:f>
              <c:numCache>
                <c:formatCode>"$"#,##0</c:formatCode>
                <c:ptCount val="7"/>
                <c:pt idx="0">
                  <c:v>-706000</c:v>
                </c:pt>
                <c:pt idx="1">
                  <c:v>40</c:v>
                </c:pt>
                <c:pt idx="2">
                  <c:v>45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</c:numCache>
            </c:numRef>
          </c:cat>
          <c:val>
            <c:numRef>
              <c:f>Sheet1!$J$19:$P$19</c:f>
              <c:numCache>
                <c:formatCode>General</c:formatCode>
                <c:ptCount val="7"/>
                <c:pt idx="0">
                  <c:v>45</c:v>
                </c:pt>
                <c:pt idx="1">
                  <c:v>251000</c:v>
                </c:pt>
                <c:pt idx="2">
                  <c:v>971000</c:v>
                </c:pt>
                <c:pt idx="3">
                  <c:v>1691000</c:v>
                </c:pt>
                <c:pt idx="4">
                  <c:v>2411000</c:v>
                </c:pt>
                <c:pt idx="5">
                  <c:v>3131000</c:v>
                </c:pt>
                <c:pt idx="6">
                  <c:v>3851000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DD-44E2-86ED-2DA2B8F215CC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Sheet1!$J$15:$P$15</c:f>
              <c:numCache>
                <c:formatCode>"$"#,##0</c:formatCode>
                <c:ptCount val="7"/>
                <c:pt idx="0">
                  <c:v>-706000</c:v>
                </c:pt>
                <c:pt idx="1">
                  <c:v>40</c:v>
                </c:pt>
                <c:pt idx="2">
                  <c:v>45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</c:numCache>
            </c:numRef>
          </c:cat>
          <c:val>
            <c:numRef>
              <c:f>Sheet1!$J$20:$P$20</c:f>
              <c:numCache>
                <c:formatCode>General</c:formatCode>
                <c:ptCount val="7"/>
                <c:pt idx="0">
                  <c:v>50</c:v>
                </c:pt>
                <c:pt idx="1">
                  <c:v>890000</c:v>
                </c:pt>
                <c:pt idx="2">
                  <c:v>1690000</c:v>
                </c:pt>
                <c:pt idx="3">
                  <c:v>2490000</c:v>
                </c:pt>
                <c:pt idx="4">
                  <c:v>3290000</c:v>
                </c:pt>
                <c:pt idx="5">
                  <c:v>4090000</c:v>
                </c:pt>
                <c:pt idx="6">
                  <c:v>4890000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DD-44E2-86ED-2DA2B8F215CC}"/>
            </c:ext>
          </c:extLst>
        </c:ser>
        <c:ser>
          <c:idx val="5"/>
          <c:order val="5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Sheet1!$J$15:$P$15</c:f>
              <c:numCache>
                <c:formatCode>"$"#,##0</c:formatCode>
                <c:ptCount val="7"/>
                <c:pt idx="0">
                  <c:v>-706000</c:v>
                </c:pt>
                <c:pt idx="1">
                  <c:v>40</c:v>
                </c:pt>
                <c:pt idx="2">
                  <c:v>45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</c:numCache>
            </c:numRef>
          </c:cat>
          <c:val>
            <c:numRef>
              <c:f>Sheet1!$J$21:$P$21</c:f>
              <c:numCache>
                <c:formatCode>General</c:formatCode>
                <c:ptCount val="7"/>
                <c:pt idx="0">
                  <c:v>55</c:v>
                </c:pt>
                <c:pt idx="1">
                  <c:v>1529000</c:v>
                </c:pt>
                <c:pt idx="2">
                  <c:v>2409000</c:v>
                </c:pt>
                <c:pt idx="3">
                  <c:v>3289000</c:v>
                </c:pt>
                <c:pt idx="4">
                  <c:v>4169000</c:v>
                </c:pt>
                <c:pt idx="5">
                  <c:v>5049000</c:v>
                </c:pt>
                <c:pt idx="6">
                  <c:v>5929000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DD-44E2-86ED-2DA2B8F21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5403231"/>
        <c:axId val="550435855"/>
      </c:barChart>
      <c:catAx>
        <c:axId val="555403231"/>
        <c:scaling>
          <c:orientation val="minMax"/>
        </c:scaling>
        <c:delete val="0"/>
        <c:axPos val="b"/>
        <c:numFmt formatCode="&quot;$&quot;#,##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435855"/>
        <c:crosses val="autoZero"/>
        <c:auto val="1"/>
        <c:lblAlgn val="ctr"/>
        <c:lblOffset val="100"/>
        <c:noMultiLvlLbl val="0"/>
      </c:catAx>
      <c:valAx>
        <c:axId val="55043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403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</xdr:colOff>
      <xdr:row>23</xdr:row>
      <xdr:rowOff>22860</xdr:rowOff>
    </xdr:from>
    <xdr:to>
      <xdr:col>16</xdr:col>
      <xdr:colOff>320040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6D647E-C12E-5791-A6D5-9E4B144E5E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8B77-99E1-41E5-8DAB-FD5F328D9DBF}">
  <dimension ref="A1:P23"/>
  <sheetViews>
    <sheetView tabSelected="1" topLeftCell="A4" workbookViewId="0">
      <selection activeCell="D28" sqref="D28"/>
    </sheetView>
  </sheetViews>
  <sheetFormatPr defaultRowHeight="14.4" x14ac:dyDescent="0.3"/>
  <cols>
    <col min="1" max="1" width="39.5546875" customWidth="1"/>
    <col min="2" max="2" width="14.109375" customWidth="1"/>
    <col min="3" max="3" width="17.6640625" customWidth="1"/>
    <col min="6" max="6" width="12.33203125" customWidth="1"/>
    <col min="7" max="7" width="9.109375" bestFit="1" customWidth="1"/>
    <col min="9" max="9" width="12.5546875" customWidth="1"/>
    <col min="10" max="10" width="9.109375" bestFit="1" customWidth="1"/>
    <col min="15" max="15" width="9.109375" bestFit="1" customWidth="1"/>
  </cols>
  <sheetData>
    <row r="1" spans="1:16" ht="24" thickBot="1" x14ac:dyDescent="0.5">
      <c r="A1" s="2" t="s">
        <v>0</v>
      </c>
    </row>
    <row r="2" spans="1:16" ht="15" thickTop="1" x14ac:dyDescent="0.3"/>
    <row r="3" spans="1:16" ht="20.399999999999999" thickBot="1" x14ac:dyDescent="0.45">
      <c r="A3" s="1" t="s">
        <v>1</v>
      </c>
    </row>
    <row r="4" spans="1:16" ht="15" thickTop="1" x14ac:dyDescent="0.3">
      <c r="A4" s="4" t="s">
        <v>2</v>
      </c>
      <c r="B4" s="12">
        <v>5</v>
      </c>
    </row>
    <row r="5" spans="1:16" x14ac:dyDescent="0.3">
      <c r="A5" s="4" t="s">
        <v>3</v>
      </c>
      <c r="B5" s="12">
        <v>30</v>
      </c>
      <c r="J5" s="10">
        <f t="dataTable" ref="J5:J12" dt2D="0" dtr="0" r1="B10"/>
        <v>0</v>
      </c>
      <c r="N5" s="21" t="s">
        <v>21</v>
      </c>
      <c r="O5" s="21" t="s">
        <v>20</v>
      </c>
    </row>
    <row r="6" spans="1:16" x14ac:dyDescent="0.3">
      <c r="A6" s="4" t="s">
        <v>4</v>
      </c>
      <c r="B6">
        <f>B4*B5</f>
        <v>150</v>
      </c>
      <c r="C6" s="6" t="str">
        <f ca="1">_xlfn.FORMULATEXT(B6)</f>
        <v>=B4*B5</v>
      </c>
      <c r="I6" s="3"/>
      <c r="J6">
        <v>0</v>
      </c>
      <c r="N6" s="21"/>
      <c r="O6" s="23">
        <f>B23</f>
        <v>-706000</v>
      </c>
    </row>
    <row r="7" spans="1:16" x14ac:dyDescent="0.3">
      <c r="G7" s="17"/>
      <c r="I7" s="3"/>
      <c r="J7">
        <v>0</v>
      </c>
      <c r="N7" s="18">
        <v>0.4</v>
      </c>
      <c r="O7" s="21">
        <f t="dataTable" ref="O7:O13" dt2D="0" dtr="0" r1="B11" ca="1"/>
        <v>-5646910</v>
      </c>
    </row>
    <row r="8" spans="1:16" ht="20.399999999999999" thickBot="1" x14ac:dyDescent="0.45">
      <c r="A8" s="1" t="s">
        <v>5</v>
      </c>
      <c r="F8" s="3"/>
      <c r="I8" s="3"/>
      <c r="J8">
        <v>0</v>
      </c>
      <c r="N8" s="18">
        <v>0.5</v>
      </c>
      <c r="O8" s="21">
        <v>-5646137.5</v>
      </c>
    </row>
    <row r="9" spans="1:16" ht="15" thickTop="1" x14ac:dyDescent="0.3">
      <c r="A9" s="5" t="s">
        <v>6</v>
      </c>
      <c r="B9">
        <v>800</v>
      </c>
      <c r="F9" s="3"/>
      <c r="I9" s="3"/>
      <c r="J9">
        <v>0</v>
      </c>
      <c r="N9" s="18">
        <v>0.6</v>
      </c>
      <c r="O9" s="21">
        <v>-5645365</v>
      </c>
    </row>
    <row r="10" spans="1:16" x14ac:dyDescent="0.3">
      <c r="A10" s="5" t="s">
        <v>7</v>
      </c>
      <c r="B10" s="13">
        <v>0.8</v>
      </c>
      <c r="I10" s="3"/>
      <c r="J10">
        <v>0</v>
      </c>
      <c r="N10" s="18">
        <v>0.7</v>
      </c>
      <c r="O10" s="21">
        <v>-5644592.5</v>
      </c>
    </row>
    <row r="11" spans="1:16" x14ac:dyDescent="0.3">
      <c r="A11" s="5" t="s">
        <v>8</v>
      </c>
      <c r="B11">
        <f>B10*B9</f>
        <v>640</v>
      </c>
      <c r="C11" s="7" t="str">
        <f ca="1">_xlfn.FORMULATEXT(B11)</f>
        <v>=B10*B9</v>
      </c>
      <c r="I11" s="3"/>
      <c r="J11">
        <v>0</v>
      </c>
      <c r="N11" s="18">
        <v>0.8</v>
      </c>
      <c r="O11" s="21">
        <v>-5643820</v>
      </c>
    </row>
    <row r="12" spans="1:16" x14ac:dyDescent="0.3">
      <c r="I12" s="3"/>
      <c r="J12">
        <v>0</v>
      </c>
      <c r="N12" s="18">
        <v>0.9</v>
      </c>
      <c r="O12" s="21">
        <v>-5643047.5</v>
      </c>
    </row>
    <row r="13" spans="1:16" ht="20.399999999999999" thickBot="1" x14ac:dyDescent="0.45">
      <c r="A13" s="8" t="s">
        <v>9</v>
      </c>
      <c r="N13" s="18">
        <v>1</v>
      </c>
      <c r="O13" s="21">
        <v>-5642275</v>
      </c>
    </row>
    <row r="14" spans="1:16" ht="15" thickTop="1" x14ac:dyDescent="0.3">
      <c r="A14" s="5" t="s">
        <v>10</v>
      </c>
      <c r="B14" s="9">
        <v>5500000</v>
      </c>
    </row>
    <row r="15" spans="1:16" x14ac:dyDescent="0.3">
      <c r="A15" s="5" t="s">
        <v>11</v>
      </c>
      <c r="B15" s="9">
        <v>1000</v>
      </c>
      <c r="C15" t="s">
        <v>18</v>
      </c>
      <c r="J15" s="22">
        <f>B23</f>
        <v>-706000</v>
      </c>
      <c r="K15" s="19">
        <v>40</v>
      </c>
      <c r="L15" s="19">
        <v>45</v>
      </c>
      <c r="M15" s="19">
        <v>50</v>
      </c>
      <c r="N15" s="19">
        <v>55</v>
      </c>
      <c r="O15" s="19">
        <v>60</v>
      </c>
      <c r="P15" s="19">
        <v>65</v>
      </c>
    </row>
    <row r="16" spans="1:16" x14ac:dyDescent="0.3">
      <c r="A16" s="5" t="s">
        <v>12</v>
      </c>
      <c r="B16" s="15">
        <f>B14+B6*B15</f>
        <v>5650000</v>
      </c>
      <c r="C16" s="7" t="str">
        <f ca="1">_xlfn.FORMULATEXT(B16)</f>
        <v>=B14+B6*B15</v>
      </c>
      <c r="J16" s="20">
        <v>30</v>
      </c>
      <c r="K16" s="21">
        <f t="dataTable" ref="K16:P21" dt2D="1" dtr="1" r1="B19" r2="B5"/>
        <v>-1666000</v>
      </c>
      <c r="L16" s="21">
        <v>-1186000</v>
      </c>
      <c r="M16" s="21">
        <v>-706000</v>
      </c>
      <c r="N16" s="21">
        <v>-226000</v>
      </c>
      <c r="O16" s="21">
        <v>254000</v>
      </c>
      <c r="P16" s="21">
        <v>734000</v>
      </c>
    </row>
    <row r="17" spans="1:16" x14ac:dyDescent="0.3">
      <c r="F17" s="3"/>
      <c r="J17" s="20">
        <v>35</v>
      </c>
      <c r="K17" s="21">
        <v>-1027000</v>
      </c>
      <c r="L17" s="21">
        <v>-467000</v>
      </c>
      <c r="M17" s="21">
        <v>93000</v>
      </c>
      <c r="N17" s="21">
        <v>653000</v>
      </c>
      <c r="O17" s="21">
        <v>1213000</v>
      </c>
      <c r="P17" s="21">
        <v>1773000</v>
      </c>
    </row>
    <row r="18" spans="1:16" ht="20.399999999999999" thickBot="1" x14ac:dyDescent="0.45">
      <c r="A18" s="8" t="s">
        <v>13</v>
      </c>
      <c r="J18" s="20">
        <v>40</v>
      </c>
      <c r="K18" s="21">
        <v>-388000</v>
      </c>
      <c r="L18" s="21">
        <v>252000</v>
      </c>
      <c r="M18" s="21">
        <v>892000</v>
      </c>
      <c r="N18" s="21">
        <v>1532000</v>
      </c>
      <c r="O18" s="21">
        <v>2172000</v>
      </c>
      <c r="P18" s="21">
        <v>2812000</v>
      </c>
    </row>
    <row r="19" spans="1:16" ht="15" thickTop="1" x14ac:dyDescent="0.3">
      <c r="A19" s="5" t="s">
        <v>14</v>
      </c>
      <c r="B19" s="14">
        <v>50</v>
      </c>
      <c r="C19" t="s">
        <v>19</v>
      </c>
      <c r="J19" s="20">
        <v>45</v>
      </c>
      <c r="K19" s="21">
        <v>251000</v>
      </c>
      <c r="L19" s="21">
        <v>971000</v>
      </c>
      <c r="M19" s="21">
        <v>1691000</v>
      </c>
      <c r="N19" s="21">
        <v>2411000</v>
      </c>
      <c r="O19" s="21">
        <v>3131000</v>
      </c>
      <c r="P19" s="21">
        <v>3851000</v>
      </c>
    </row>
    <row r="20" spans="1:16" x14ac:dyDescent="0.3">
      <c r="A20" s="5" t="s">
        <v>15</v>
      </c>
      <c r="B20" s="11">
        <v>1.5</v>
      </c>
      <c r="C20" t="s">
        <v>19</v>
      </c>
      <c r="J20" s="20">
        <v>50</v>
      </c>
      <c r="K20" s="21">
        <v>890000</v>
      </c>
      <c r="L20" s="21">
        <v>1690000</v>
      </c>
      <c r="M20" s="21">
        <v>2490000</v>
      </c>
      <c r="N20" s="21">
        <v>3290000</v>
      </c>
      <c r="O20" s="21">
        <v>4090000</v>
      </c>
      <c r="P20" s="21">
        <v>4890000</v>
      </c>
    </row>
    <row r="21" spans="1:16" x14ac:dyDescent="0.3">
      <c r="A21" s="5" t="s">
        <v>16</v>
      </c>
      <c r="B21" s="16">
        <f>B11*B6*(B19+B20)</f>
        <v>4944000</v>
      </c>
      <c r="C21" s="7" t="str">
        <f ca="1">_xlfn.FORMULATEXT(B21)</f>
        <v>=B11*B6*(B19+B20)</v>
      </c>
      <c r="J21" s="20">
        <v>55</v>
      </c>
      <c r="K21" s="21">
        <v>1529000</v>
      </c>
      <c r="L21" s="21">
        <v>2409000</v>
      </c>
      <c r="M21" s="21">
        <v>3289000</v>
      </c>
      <c r="N21" s="21">
        <v>4169000</v>
      </c>
      <c r="O21" s="21">
        <v>5049000</v>
      </c>
      <c r="P21" s="21">
        <v>5929000</v>
      </c>
    </row>
    <row r="23" spans="1:16" x14ac:dyDescent="0.3">
      <c r="A23" s="5" t="s">
        <v>17</v>
      </c>
      <c r="B23" s="10">
        <f>B21-B16</f>
        <v>-706000</v>
      </c>
    </row>
  </sheetData>
  <conditionalFormatting sqref="J15:P2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Angelia Butler-Amakye</dc:creator>
  <cp:lastModifiedBy>Angelia Butler-Amakye</cp:lastModifiedBy>
  <dcterms:created xsi:type="dcterms:W3CDTF">2023-12-26T06:04:27Z</dcterms:created>
  <dcterms:modified xsi:type="dcterms:W3CDTF">2023-12-26T19:53:49Z</dcterms:modified>
</cp:coreProperties>
</file>