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hidePivotFieldList="1"/>
  <mc:AlternateContent xmlns:mc="http://schemas.openxmlformats.org/markup-compatibility/2006">
    <mc:Choice Requires="x15">
      <x15ac:absPath xmlns:x15ac="http://schemas.microsoft.com/office/spreadsheetml/2010/11/ac" url="/Users/nathaniel/Desktop/side/data-smart/chapter-01/"/>
    </mc:Choice>
  </mc:AlternateContent>
  <bookViews>
    <workbookView xWindow="80" yWindow="460" windowWidth="15420" windowHeight="17460" tabRatio="500" activeTab="1"/>
  </bookViews>
  <sheets>
    <sheet name="Sheet3" sheetId="3" r:id="rId1"/>
    <sheet name="Revenue by Item" sheetId="4" r:id="rId2"/>
    <sheet name="Basketball Game Sales" sheetId="1" r:id="rId3"/>
    <sheet name="Calories" sheetId="2" r:id="rId4"/>
  </sheets>
  <definedNames>
    <definedName name="_xlnm._FilterDatabase" localSheetId="2" hidden="1">'Basketball Game Sales'!$A$1:$F$203</definedName>
  </definedNames>
  <calcPr calcId="150000" concurrentCalc="0"/>
  <pivotCaches>
    <pivotCache cacheId="5" r:id="rId5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" i="1"/>
  <c r="B21" i="2"/>
  <c r="B20" i="2"/>
  <c r="B19" i="2"/>
  <c r="B18" i="2"/>
  <c r="C203" i="1"/>
</calcChain>
</file>

<file path=xl/sharedStrings.xml><?xml version="1.0" encoding="utf-8"?>
<sst xmlns="http://schemas.openxmlformats.org/spreadsheetml/2006/main" count="461" uniqueCount="34">
  <si>
    <t>Item</t>
  </si>
  <si>
    <t>Category</t>
  </si>
  <si>
    <t>Price</t>
  </si>
  <si>
    <t>Profit</t>
  </si>
  <si>
    <t>Beer</t>
  </si>
  <si>
    <t>Beverages</t>
  </si>
  <si>
    <t>Hamburger</t>
  </si>
  <si>
    <t>Hot Food</t>
  </si>
  <si>
    <t>Popcorn</t>
  </si>
  <si>
    <t>Pizza</t>
  </si>
  <si>
    <t>Bottled Water</t>
  </si>
  <si>
    <t>Hot Dog</t>
  </si>
  <si>
    <t>Chocolate Dipped Cone</t>
  </si>
  <si>
    <t>Frozen Treats</t>
  </si>
  <si>
    <t>Soda</t>
  </si>
  <si>
    <t>Chocolate Bar</t>
  </si>
  <si>
    <t>Candy</t>
  </si>
  <si>
    <t>Licorice Rope</t>
  </si>
  <si>
    <t>Nachos</t>
  </si>
  <si>
    <t>Gummy Bears</t>
  </si>
  <si>
    <t>Ice Cream Sandwich</t>
  </si>
  <si>
    <t>Popsicle</t>
  </si>
  <si>
    <t>AVERAGE</t>
  </si>
  <si>
    <t>Actual Profit</t>
  </si>
  <si>
    <t>Calories</t>
  </si>
  <si>
    <t>Energy</t>
  </si>
  <si>
    <t>Match</t>
  </si>
  <si>
    <t>Index</t>
  </si>
  <si>
    <t>Offset</t>
  </si>
  <si>
    <t>Small</t>
  </si>
  <si>
    <t>Row Labels</t>
  </si>
  <si>
    <t>(blank)</t>
  </si>
  <si>
    <t>Grand Total</t>
  </si>
  <si>
    <t>Sum of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</si>
</sst>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7" formatCode="&quot;$&quot;#,##0.00_);\(&quot;$&quot;#,##0.00\)"/>
    <numFmt numFmtId="44" formatCode="_(&quot;$&quot;* #,##0.00_);_(&quot;$&quot;* \(#,##0.00\);_(&quot;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theme="9" tint="-0.249977111117893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/>
      <bottom style="thin">
        <color theme="9" tint="0.79998168889431442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 style="double">
        <color theme="9" tint="-0.249977111117893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44" fontId="0" fillId="0" borderId="0" xfId="1" applyFont="1"/>
    <xf numFmtId="9" fontId="0" fillId="0" borderId="0" xfId="2" applyFont="1"/>
    <xf numFmtId="44" fontId="0" fillId="0" borderId="0" xfId="0" applyNumberFormat="1"/>
    <xf numFmtId="0" fontId="0" fillId="0" borderId="0" xfId="0" applyFill="1" applyBorder="1"/>
    <xf numFmtId="7" fontId="0" fillId="0" borderId="0" xfId="0" applyNumberFormat="1"/>
    <xf numFmtId="0" fontId="0" fillId="0" borderId="2" xfId="0" applyFont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3" fillId="2" borderId="3" xfId="0" pivotButton="1" applyFont="1" applyFill="1" applyBorder="1"/>
    <xf numFmtId="0" fontId="0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0" xfId="0" applyNumberFormat="1"/>
    <xf numFmtId="0" fontId="3" fillId="2" borderId="3" xfId="0" applyFont="1" applyFill="1" applyBorder="1"/>
    <xf numFmtId="0" fontId="0" fillId="0" borderId="4" xfId="0" applyNumberFormat="1" applyFont="1" applyBorder="1"/>
    <xf numFmtId="0" fontId="2" fillId="0" borderId="5" xfId="0" applyNumberFormat="1" applyFon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Calories!$B$1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Calories!$A$2:$A$15</c:f>
              <c:strCache>
                <c:ptCount val="14"/>
                <c:pt idx="0">
                  <c:v>Beer</c:v>
                </c:pt>
                <c:pt idx="1">
                  <c:v>Bottled Water</c:v>
                </c:pt>
                <c:pt idx="2">
                  <c:v>Chocolate Bar</c:v>
                </c:pt>
                <c:pt idx="3">
                  <c:v>Chocolate Dipped Cone</c:v>
                </c:pt>
                <c:pt idx="4">
                  <c:v>Gummy Bears</c:v>
                </c:pt>
                <c:pt idx="5">
                  <c:v>Hamburger</c:v>
                </c:pt>
                <c:pt idx="6">
                  <c:v>Hot Dog</c:v>
                </c:pt>
                <c:pt idx="7">
                  <c:v>Ice Cream Sandwich</c:v>
                </c:pt>
                <c:pt idx="8">
                  <c:v>Licorice Rope</c:v>
                </c:pt>
                <c:pt idx="9">
                  <c:v>Nachos</c:v>
                </c:pt>
                <c:pt idx="10">
                  <c:v>Pizza</c:v>
                </c:pt>
                <c:pt idx="11">
                  <c:v>Popcorn</c:v>
                </c:pt>
                <c:pt idx="12">
                  <c:v>Popsicle</c:v>
                </c:pt>
                <c:pt idx="13">
                  <c:v>Soda</c:v>
                </c:pt>
              </c:strCache>
            </c:strRef>
          </c:cat>
          <c:val>
            <c:numRef>
              <c:f>Calories!$B$2:$B$15</c:f>
              <c:numCache>
                <c:formatCode>General</c:formatCode>
                <c:ptCount val="14"/>
                <c:pt idx="0">
                  <c:v>200.0</c:v>
                </c:pt>
                <c:pt idx="1">
                  <c:v>0.0</c:v>
                </c:pt>
                <c:pt idx="2">
                  <c:v>255.0</c:v>
                </c:pt>
                <c:pt idx="3">
                  <c:v>300.0</c:v>
                </c:pt>
                <c:pt idx="4">
                  <c:v>300.0</c:v>
                </c:pt>
                <c:pt idx="5">
                  <c:v>320.0</c:v>
                </c:pt>
                <c:pt idx="6">
                  <c:v>265.0</c:v>
                </c:pt>
                <c:pt idx="7">
                  <c:v>240.0</c:v>
                </c:pt>
                <c:pt idx="8">
                  <c:v>280.0</c:v>
                </c:pt>
                <c:pt idx="9">
                  <c:v>560.0</c:v>
                </c:pt>
                <c:pt idx="10">
                  <c:v>480.0</c:v>
                </c:pt>
                <c:pt idx="11">
                  <c:v>500.0</c:v>
                </c:pt>
                <c:pt idx="12">
                  <c:v>150.0</c:v>
                </c:pt>
                <c:pt idx="13">
                  <c:v>120.0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2002624"/>
        <c:axId val="-2089652448"/>
      </c:barChart>
      <c:catAx>
        <c:axId val="-209200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652448"/>
        <c:crosses val="autoZero"/>
        <c:auto val="1"/>
        <c:lblAlgn val="ctr"/>
        <c:lblOffset val="100"/>
        <c:noMultiLvlLbl val="0"/>
      </c:catAx>
      <c:valAx>
        <c:axId val="-208965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00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635000</xdr:colOff>
      <xdr:row>14</xdr:row>
      <xdr:rowOff>63500</xdr:rowOff>
    </xdr:from>
    <xdr:to>
      <xdr:col>8</xdr:col>
      <xdr:colOff>254000</xdr:colOff>
      <xdr:row>27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498.70837453704" createdVersion="4" refreshedVersion="4" minRefreshableVersion="3" recordCount="203">
  <cacheSource type="worksheet">
    <worksheetSource ref="A1:F1048576" sheet="Basketball Game Sales"/>
  </cacheSource>
  <cacheFields count="6">
    <cacheField name="Item" numFmtId="0">
      <sharedItems containsBlank="1" count="15">
        <s v="Beer"/>
        <s v="Hamburger"/>
        <s v="Popcorn"/>
        <s v="Pizza"/>
        <s v="Bottled Water"/>
        <s v="Hot Dog"/>
        <s v="Chocolate Dipped Cone"/>
        <s v="Soda"/>
        <s v="Chocolate Bar"/>
        <s v="Licorice Rope"/>
        <s v="Nachos"/>
        <s v="Gummy Bears"/>
        <s v="Ice Cream Sandwich"/>
        <s v="Popsicle"/>
        <m/>
      </sharedItems>
    </cacheField>
    <cacheField name="Category" numFmtId="0">
      <sharedItems containsBlank="1" count="5">
        <s v="Beverages"/>
        <s v="Hot Food"/>
        <s v="Frozen Treats"/>
        <s v="Candy"/>
        <m/>
      </sharedItems>
    </cacheField>
    <cacheField name="Price" numFmtId="0">
      <sharedItems containsBlank="1" containsMixedTypes="1" containsNumber="1" minValue="1.5" maxValue="5" count="9">
        <n v="4"/>
        <n v="3"/>
        <n v="5"/>
        <n v="2"/>
        <n v="1.5"/>
        <n v="2.5"/>
        <m/>
        <s v="AVERAGE"/>
        <n v="2.829145728643216"/>
      </sharedItems>
    </cacheField>
    <cacheField name="Profit" numFmtId="0">
      <sharedItems containsString="0" containsBlank="1" containsNumber="1" minValue="0.25" maxValue="0.83333333333333337"/>
    </cacheField>
    <cacheField name="Actual Profit" numFmtId="0">
      <sharedItems containsString="0" containsBlank="1" containsNumber="1" minValue="0.5" maxValue="4"/>
    </cacheField>
    <cacheField name="Calories" numFmtId="0">
      <sharedItems containsString="0" containsBlank="1" containsNumber="1" containsInteger="1" minValue="0" maxValue="5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3">
  <r>
    <x v="0"/>
    <x v="0"/>
    <x v="0"/>
    <n v="0.5"/>
    <n v="2"/>
    <n v="200"/>
  </r>
  <r>
    <x v="1"/>
    <x v="1"/>
    <x v="1"/>
    <n v="0.66666666666666663"/>
    <n v="2"/>
    <n v="320"/>
  </r>
  <r>
    <x v="2"/>
    <x v="1"/>
    <x v="2"/>
    <n v="0.8"/>
    <n v="4"/>
    <n v="500"/>
  </r>
  <r>
    <x v="3"/>
    <x v="1"/>
    <x v="3"/>
    <n v="0.25"/>
    <n v="0.5"/>
    <n v="480"/>
  </r>
  <r>
    <x v="4"/>
    <x v="0"/>
    <x v="1"/>
    <n v="0.83333333333333337"/>
    <n v="2.5"/>
    <n v="0"/>
  </r>
  <r>
    <x v="5"/>
    <x v="1"/>
    <x v="4"/>
    <n v="0.66666666666666663"/>
    <n v="1"/>
    <n v="265"/>
  </r>
  <r>
    <x v="6"/>
    <x v="2"/>
    <x v="1"/>
    <n v="0.5"/>
    <n v="1.5"/>
    <n v="300"/>
  </r>
  <r>
    <x v="7"/>
    <x v="0"/>
    <x v="5"/>
    <n v="0.8"/>
    <n v="2"/>
    <n v="120"/>
  </r>
  <r>
    <x v="8"/>
    <x v="3"/>
    <x v="3"/>
    <n v="0.75"/>
    <n v="1.5"/>
    <n v="255"/>
  </r>
  <r>
    <x v="1"/>
    <x v="1"/>
    <x v="1"/>
    <n v="0.66666666666666663"/>
    <n v="2"/>
    <n v="320"/>
  </r>
  <r>
    <x v="0"/>
    <x v="0"/>
    <x v="0"/>
    <n v="0.5"/>
    <n v="2"/>
    <n v="200"/>
  </r>
  <r>
    <x v="5"/>
    <x v="1"/>
    <x v="4"/>
    <n v="0.66666666666666663"/>
    <n v="1"/>
    <n v="265"/>
  </r>
  <r>
    <x v="9"/>
    <x v="3"/>
    <x v="3"/>
    <n v="0.5"/>
    <n v="1"/>
    <n v="280"/>
  </r>
  <r>
    <x v="6"/>
    <x v="2"/>
    <x v="1"/>
    <n v="0.5"/>
    <n v="1.5"/>
    <n v="300"/>
  </r>
  <r>
    <x v="10"/>
    <x v="1"/>
    <x v="1"/>
    <n v="0.5"/>
    <n v="1.5"/>
    <n v="560"/>
  </r>
  <r>
    <x v="3"/>
    <x v="1"/>
    <x v="3"/>
    <n v="0.25"/>
    <n v="0.5"/>
    <n v="480"/>
  </r>
  <r>
    <x v="0"/>
    <x v="0"/>
    <x v="0"/>
    <n v="0.5"/>
    <n v="2"/>
    <n v="200"/>
  </r>
  <r>
    <x v="7"/>
    <x v="0"/>
    <x v="5"/>
    <n v="0.8"/>
    <n v="2"/>
    <n v="120"/>
  </r>
  <r>
    <x v="0"/>
    <x v="0"/>
    <x v="0"/>
    <n v="0.5"/>
    <n v="2"/>
    <n v="200"/>
  </r>
  <r>
    <x v="1"/>
    <x v="1"/>
    <x v="1"/>
    <n v="0.66666666666666663"/>
    <n v="2"/>
    <n v="320"/>
  </r>
  <r>
    <x v="11"/>
    <x v="3"/>
    <x v="3"/>
    <n v="0.5"/>
    <n v="1"/>
    <n v="300"/>
  </r>
  <r>
    <x v="2"/>
    <x v="1"/>
    <x v="2"/>
    <n v="0.8"/>
    <n v="4"/>
    <n v="500"/>
  </r>
  <r>
    <x v="1"/>
    <x v="1"/>
    <x v="1"/>
    <n v="0.66666666666666663"/>
    <n v="2"/>
    <n v="320"/>
  </r>
  <r>
    <x v="10"/>
    <x v="1"/>
    <x v="1"/>
    <n v="0.5"/>
    <n v="1.5"/>
    <n v="560"/>
  </r>
  <r>
    <x v="10"/>
    <x v="1"/>
    <x v="1"/>
    <n v="0.5"/>
    <n v="1.5"/>
    <n v="560"/>
  </r>
  <r>
    <x v="6"/>
    <x v="2"/>
    <x v="1"/>
    <n v="0.5"/>
    <n v="1.5"/>
    <n v="300"/>
  </r>
  <r>
    <x v="8"/>
    <x v="3"/>
    <x v="3"/>
    <n v="0.75"/>
    <n v="1.5"/>
    <n v="255"/>
  </r>
  <r>
    <x v="1"/>
    <x v="1"/>
    <x v="1"/>
    <n v="0.66666666666666663"/>
    <n v="2"/>
    <n v="320"/>
  </r>
  <r>
    <x v="0"/>
    <x v="0"/>
    <x v="0"/>
    <n v="0.5"/>
    <n v="2"/>
    <n v="200"/>
  </r>
  <r>
    <x v="6"/>
    <x v="2"/>
    <x v="1"/>
    <n v="0.5"/>
    <n v="1.5"/>
    <n v="300"/>
  </r>
  <r>
    <x v="7"/>
    <x v="0"/>
    <x v="5"/>
    <n v="0.8"/>
    <n v="2"/>
    <n v="120"/>
  </r>
  <r>
    <x v="11"/>
    <x v="3"/>
    <x v="3"/>
    <n v="0.5"/>
    <n v="1"/>
    <n v="300"/>
  </r>
  <r>
    <x v="6"/>
    <x v="2"/>
    <x v="1"/>
    <n v="0.5"/>
    <n v="1.5"/>
    <n v="300"/>
  </r>
  <r>
    <x v="9"/>
    <x v="3"/>
    <x v="3"/>
    <n v="0.5"/>
    <n v="1"/>
    <n v="280"/>
  </r>
  <r>
    <x v="10"/>
    <x v="1"/>
    <x v="1"/>
    <n v="0.5"/>
    <n v="1.5"/>
    <n v="560"/>
  </r>
  <r>
    <x v="4"/>
    <x v="0"/>
    <x v="1"/>
    <n v="0.83333333333333337"/>
    <n v="2.5"/>
    <n v="0"/>
  </r>
  <r>
    <x v="4"/>
    <x v="0"/>
    <x v="1"/>
    <n v="0.83333333333333337"/>
    <n v="2.5"/>
    <n v="0"/>
  </r>
  <r>
    <x v="2"/>
    <x v="1"/>
    <x v="2"/>
    <n v="0.8"/>
    <n v="4"/>
    <n v="500"/>
  </r>
  <r>
    <x v="8"/>
    <x v="3"/>
    <x v="3"/>
    <n v="0.75"/>
    <n v="1.5"/>
    <n v="255"/>
  </r>
  <r>
    <x v="6"/>
    <x v="2"/>
    <x v="1"/>
    <n v="0.5"/>
    <n v="1.5"/>
    <n v="300"/>
  </r>
  <r>
    <x v="9"/>
    <x v="3"/>
    <x v="3"/>
    <n v="0.5"/>
    <n v="1"/>
    <n v="280"/>
  </r>
  <r>
    <x v="0"/>
    <x v="0"/>
    <x v="0"/>
    <n v="0.5"/>
    <n v="2"/>
    <n v="200"/>
  </r>
  <r>
    <x v="5"/>
    <x v="1"/>
    <x v="4"/>
    <n v="0.66666666666666663"/>
    <n v="1"/>
    <n v="265"/>
  </r>
  <r>
    <x v="8"/>
    <x v="3"/>
    <x v="3"/>
    <n v="0.75"/>
    <n v="1.5"/>
    <n v="255"/>
  </r>
  <r>
    <x v="3"/>
    <x v="1"/>
    <x v="3"/>
    <n v="0.25"/>
    <n v="0.5"/>
    <n v="480"/>
  </r>
  <r>
    <x v="1"/>
    <x v="1"/>
    <x v="1"/>
    <n v="0.66666666666666663"/>
    <n v="2"/>
    <n v="320"/>
  </r>
  <r>
    <x v="6"/>
    <x v="2"/>
    <x v="1"/>
    <n v="0.5"/>
    <n v="1.5"/>
    <n v="300"/>
  </r>
  <r>
    <x v="9"/>
    <x v="3"/>
    <x v="3"/>
    <n v="0.5"/>
    <n v="1"/>
    <n v="280"/>
  </r>
  <r>
    <x v="10"/>
    <x v="1"/>
    <x v="1"/>
    <n v="0.5"/>
    <n v="1.5"/>
    <n v="560"/>
  </r>
  <r>
    <x v="2"/>
    <x v="1"/>
    <x v="2"/>
    <n v="0.8"/>
    <n v="4"/>
    <n v="500"/>
  </r>
  <r>
    <x v="8"/>
    <x v="3"/>
    <x v="3"/>
    <n v="0.75"/>
    <n v="1.5"/>
    <n v="255"/>
  </r>
  <r>
    <x v="5"/>
    <x v="1"/>
    <x v="4"/>
    <n v="0.66666666666666663"/>
    <n v="1"/>
    <n v="265"/>
  </r>
  <r>
    <x v="2"/>
    <x v="1"/>
    <x v="2"/>
    <n v="0.8"/>
    <n v="4"/>
    <n v="500"/>
  </r>
  <r>
    <x v="0"/>
    <x v="0"/>
    <x v="0"/>
    <n v="0.5"/>
    <n v="2"/>
    <n v="200"/>
  </r>
  <r>
    <x v="6"/>
    <x v="2"/>
    <x v="1"/>
    <n v="0.5"/>
    <n v="1.5"/>
    <n v="300"/>
  </r>
  <r>
    <x v="11"/>
    <x v="3"/>
    <x v="3"/>
    <n v="0.5"/>
    <n v="1"/>
    <n v="300"/>
  </r>
  <r>
    <x v="9"/>
    <x v="3"/>
    <x v="3"/>
    <n v="0.5"/>
    <n v="1"/>
    <n v="280"/>
  </r>
  <r>
    <x v="0"/>
    <x v="0"/>
    <x v="0"/>
    <n v="0.5"/>
    <n v="2"/>
    <n v="200"/>
  </r>
  <r>
    <x v="9"/>
    <x v="3"/>
    <x v="3"/>
    <n v="0.5"/>
    <n v="1"/>
    <n v="280"/>
  </r>
  <r>
    <x v="0"/>
    <x v="0"/>
    <x v="0"/>
    <n v="0.5"/>
    <n v="2"/>
    <n v="200"/>
  </r>
  <r>
    <x v="7"/>
    <x v="0"/>
    <x v="5"/>
    <n v="0.8"/>
    <n v="2"/>
    <n v="120"/>
  </r>
  <r>
    <x v="5"/>
    <x v="1"/>
    <x v="4"/>
    <n v="0.66666666666666663"/>
    <n v="1"/>
    <n v="265"/>
  </r>
  <r>
    <x v="3"/>
    <x v="1"/>
    <x v="3"/>
    <n v="0.25"/>
    <n v="0.5"/>
    <n v="480"/>
  </r>
  <r>
    <x v="7"/>
    <x v="0"/>
    <x v="5"/>
    <n v="0.8"/>
    <n v="2"/>
    <n v="120"/>
  </r>
  <r>
    <x v="11"/>
    <x v="3"/>
    <x v="3"/>
    <n v="0.5"/>
    <n v="1"/>
    <n v="300"/>
  </r>
  <r>
    <x v="6"/>
    <x v="2"/>
    <x v="1"/>
    <n v="0.5"/>
    <n v="1.5"/>
    <n v="300"/>
  </r>
  <r>
    <x v="7"/>
    <x v="0"/>
    <x v="5"/>
    <n v="0.8"/>
    <n v="2"/>
    <n v="120"/>
  </r>
  <r>
    <x v="8"/>
    <x v="3"/>
    <x v="3"/>
    <n v="0.75"/>
    <n v="1.5"/>
    <n v="255"/>
  </r>
  <r>
    <x v="0"/>
    <x v="0"/>
    <x v="0"/>
    <n v="0.5"/>
    <n v="2"/>
    <n v="200"/>
  </r>
  <r>
    <x v="6"/>
    <x v="2"/>
    <x v="1"/>
    <n v="0.5"/>
    <n v="1.5"/>
    <n v="300"/>
  </r>
  <r>
    <x v="0"/>
    <x v="0"/>
    <x v="0"/>
    <n v="0.5"/>
    <n v="2"/>
    <n v="200"/>
  </r>
  <r>
    <x v="10"/>
    <x v="1"/>
    <x v="1"/>
    <n v="0.5"/>
    <n v="1.5"/>
    <n v="560"/>
  </r>
  <r>
    <x v="10"/>
    <x v="1"/>
    <x v="1"/>
    <n v="0.5"/>
    <n v="1.5"/>
    <n v="560"/>
  </r>
  <r>
    <x v="10"/>
    <x v="1"/>
    <x v="1"/>
    <n v="0.5"/>
    <n v="1.5"/>
    <n v="560"/>
  </r>
  <r>
    <x v="11"/>
    <x v="3"/>
    <x v="3"/>
    <n v="0.5"/>
    <n v="1"/>
    <n v="300"/>
  </r>
  <r>
    <x v="5"/>
    <x v="1"/>
    <x v="4"/>
    <n v="0.66666666666666663"/>
    <n v="1"/>
    <n v="265"/>
  </r>
  <r>
    <x v="3"/>
    <x v="1"/>
    <x v="3"/>
    <n v="0.25"/>
    <n v="0.5"/>
    <n v="480"/>
  </r>
  <r>
    <x v="4"/>
    <x v="0"/>
    <x v="1"/>
    <n v="0.83333333333333337"/>
    <n v="2.5"/>
    <n v="0"/>
  </r>
  <r>
    <x v="1"/>
    <x v="1"/>
    <x v="1"/>
    <n v="0.66666666666666663"/>
    <n v="2"/>
    <n v="320"/>
  </r>
  <r>
    <x v="6"/>
    <x v="2"/>
    <x v="1"/>
    <n v="0.5"/>
    <n v="1.5"/>
    <n v="300"/>
  </r>
  <r>
    <x v="2"/>
    <x v="1"/>
    <x v="2"/>
    <n v="0.8"/>
    <n v="4"/>
    <n v="500"/>
  </r>
  <r>
    <x v="5"/>
    <x v="1"/>
    <x v="4"/>
    <n v="0.66666666666666663"/>
    <n v="1"/>
    <n v="265"/>
  </r>
  <r>
    <x v="12"/>
    <x v="2"/>
    <x v="1"/>
    <n v="0.66666666666666663"/>
    <n v="2"/>
    <n v="240"/>
  </r>
  <r>
    <x v="8"/>
    <x v="3"/>
    <x v="3"/>
    <n v="0.75"/>
    <n v="1.5"/>
    <n v="255"/>
  </r>
  <r>
    <x v="9"/>
    <x v="3"/>
    <x v="3"/>
    <n v="0.5"/>
    <n v="1"/>
    <n v="280"/>
  </r>
  <r>
    <x v="0"/>
    <x v="0"/>
    <x v="0"/>
    <n v="0.5"/>
    <n v="2"/>
    <n v="200"/>
  </r>
  <r>
    <x v="5"/>
    <x v="1"/>
    <x v="4"/>
    <n v="0.66666666666666663"/>
    <n v="1"/>
    <n v="265"/>
  </r>
  <r>
    <x v="12"/>
    <x v="2"/>
    <x v="1"/>
    <n v="0.66666666666666663"/>
    <n v="2"/>
    <n v="240"/>
  </r>
  <r>
    <x v="5"/>
    <x v="1"/>
    <x v="4"/>
    <n v="0.66666666666666663"/>
    <n v="1"/>
    <n v="265"/>
  </r>
  <r>
    <x v="12"/>
    <x v="2"/>
    <x v="1"/>
    <n v="0.66666666666666663"/>
    <n v="2"/>
    <n v="240"/>
  </r>
  <r>
    <x v="7"/>
    <x v="0"/>
    <x v="5"/>
    <n v="0.8"/>
    <n v="2"/>
    <n v="120"/>
  </r>
  <r>
    <x v="8"/>
    <x v="3"/>
    <x v="3"/>
    <n v="0.75"/>
    <n v="1.5"/>
    <n v="255"/>
  </r>
  <r>
    <x v="11"/>
    <x v="3"/>
    <x v="3"/>
    <n v="0.5"/>
    <n v="1"/>
    <n v="300"/>
  </r>
  <r>
    <x v="3"/>
    <x v="1"/>
    <x v="3"/>
    <n v="0.25"/>
    <n v="0.5"/>
    <n v="480"/>
  </r>
  <r>
    <x v="5"/>
    <x v="1"/>
    <x v="4"/>
    <n v="0.66666666666666663"/>
    <n v="1"/>
    <n v="265"/>
  </r>
  <r>
    <x v="11"/>
    <x v="3"/>
    <x v="3"/>
    <n v="0.5"/>
    <n v="1"/>
    <n v="300"/>
  </r>
  <r>
    <x v="12"/>
    <x v="2"/>
    <x v="1"/>
    <n v="0.66666666666666663"/>
    <n v="2"/>
    <n v="240"/>
  </r>
  <r>
    <x v="9"/>
    <x v="3"/>
    <x v="3"/>
    <n v="0.5"/>
    <n v="1"/>
    <n v="280"/>
  </r>
  <r>
    <x v="0"/>
    <x v="0"/>
    <x v="0"/>
    <n v="0.5"/>
    <n v="2"/>
    <n v="200"/>
  </r>
  <r>
    <x v="1"/>
    <x v="1"/>
    <x v="1"/>
    <n v="0.66666666666666663"/>
    <n v="2"/>
    <n v="320"/>
  </r>
  <r>
    <x v="0"/>
    <x v="0"/>
    <x v="0"/>
    <n v="0.5"/>
    <n v="2"/>
    <n v="200"/>
  </r>
  <r>
    <x v="12"/>
    <x v="2"/>
    <x v="1"/>
    <n v="0.66666666666666663"/>
    <n v="2"/>
    <n v="240"/>
  </r>
  <r>
    <x v="11"/>
    <x v="3"/>
    <x v="3"/>
    <n v="0.5"/>
    <n v="1"/>
    <n v="300"/>
  </r>
  <r>
    <x v="1"/>
    <x v="1"/>
    <x v="1"/>
    <n v="0.66666666666666663"/>
    <n v="2"/>
    <n v="320"/>
  </r>
  <r>
    <x v="9"/>
    <x v="3"/>
    <x v="3"/>
    <n v="0.5"/>
    <n v="1"/>
    <n v="280"/>
  </r>
  <r>
    <x v="1"/>
    <x v="1"/>
    <x v="1"/>
    <n v="0.66666666666666663"/>
    <n v="2"/>
    <n v="320"/>
  </r>
  <r>
    <x v="7"/>
    <x v="0"/>
    <x v="5"/>
    <n v="0.8"/>
    <n v="2"/>
    <n v="120"/>
  </r>
  <r>
    <x v="4"/>
    <x v="0"/>
    <x v="1"/>
    <n v="0.83333333333333337"/>
    <n v="2.5"/>
    <n v="0"/>
  </r>
  <r>
    <x v="1"/>
    <x v="1"/>
    <x v="1"/>
    <n v="0.66666666666666663"/>
    <n v="2"/>
    <n v="320"/>
  </r>
  <r>
    <x v="12"/>
    <x v="2"/>
    <x v="1"/>
    <n v="0.66666666666666663"/>
    <n v="2"/>
    <n v="240"/>
  </r>
  <r>
    <x v="11"/>
    <x v="3"/>
    <x v="3"/>
    <n v="0.5"/>
    <n v="1"/>
    <n v="300"/>
  </r>
  <r>
    <x v="4"/>
    <x v="0"/>
    <x v="1"/>
    <n v="0.83333333333333337"/>
    <n v="2.5"/>
    <n v="0"/>
  </r>
  <r>
    <x v="5"/>
    <x v="1"/>
    <x v="4"/>
    <n v="0.66666666666666663"/>
    <n v="1"/>
    <n v="265"/>
  </r>
  <r>
    <x v="7"/>
    <x v="0"/>
    <x v="5"/>
    <n v="0.8"/>
    <n v="2"/>
    <n v="120"/>
  </r>
  <r>
    <x v="3"/>
    <x v="1"/>
    <x v="3"/>
    <n v="0.25"/>
    <n v="0.5"/>
    <n v="480"/>
  </r>
  <r>
    <x v="2"/>
    <x v="1"/>
    <x v="2"/>
    <n v="0.8"/>
    <n v="4"/>
    <n v="500"/>
  </r>
  <r>
    <x v="2"/>
    <x v="1"/>
    <x v="2"/>
    <n v="0.8"/>
    <n v="4"/>
    <n v="500"/>
  </r>
  <r>
    <x v="12"/>
    <x v="2"/>
    <x v="1"/>
    <n v="0.66666666666666663"/>
    <n v="2"/>
    <n v="240"/>
  </r>
  <r>
    <x v="2"/>
    <x v="1"/>
    <x v="2"/>
    <n v="0.8"/>
    <n v="4"/>
    <n v="500"/>
  </r>
  <r>
    <x v="4"/>
    <x v="0"/>
    <x v="1"/>
    <n v="0.83333333333333337"/>
    <n v="2.5"/>
    <n v="0"/>
  </r>
  <r>
    <x v="9"/>
    <x v="3"/>
    <x v="3"/>
    <n v="0.5"/>
    <n v="1"/>
    <n v="280"/>
  </r>
  <r>
    <x v="4"/>
    <x v="0"/>
    <x v="1"/>
    <n v="0.83333333333333337"/>
    <n v="2.5"/>
    <n v="0"/>
  </r>
  <r>
    <x v="12"/>
    <x v="2"/>
    <x v="1"/>
    <n v="0.66666666666666663"/>
    <n v="2"/>
    <n v="240"/>
  </r>
  <r>
    <x v="3"/>
    <x v="1"/>
    <x v="3"/>
    <n v="0.25"/>
    <n v="0.5"/>
    <n v="480"/>
  </r>
  <r>
    <x v="3"/>
    <x v="1"/>
    <x v="3"/>
    <n v="0.25"/>
    <n v="0.5"/>
    <n v="480"/>
  </r>
  <r>
    <x v="12"/>
    <x v="2"/>
    <x v="1"/>
    <n v="0.66666666666666663"/>
    <n v="2"/>
    <n v="240"/>
  </r>
  <r>
    <x v="3"/>
    <x v="1"/>
    <x v="3"/>
    <n v="0.25"/>
    <n v="0.5"/>
    <n v="480"/>
  </r>
  <r>
    <x v="11"/>
    <x v="3"/>
    <x v="3"/>
    <n v="0.5"/>
    <n v="1"/>
    <n v="300"/>
  </r>
  <r>
    <x v="8"/>
    <x v="3"/>
    <x v="3"/>
    <n v="0.75"/>
    <n v="1.5"/>
    <n v="255"/>
  </r>
  <r>
    <x v="0"/>
    <x v="0"/>
    <x v="0"/>
    <n v="0.5"/>
    <n v="2"/>
    <n v="200"/>
  </r>
  <r>
    <x v="12"/>
    <x v="2"/>
    <x v="1"/>
    <n v="0.66666666666666663"/>
    <n v="2"/>
    <n v="240"/>
  </r>
  <r>
    <x v="10"/>
    <x v="1"/>
    <x v="1"/>
    <n v="0.5"/>
    <n v="1.5"/>
    <n v="560"/>
  </r>
  <r>
    <x v="4"/>
    <x v="0"/>
    <x v="1"/>
    <n v="0.83333333333333337"/>
    <n v="2.5"/>
    <n v="0"/>
  </r>
  <r>
    <x v="0"/>
    <x v="0"/>
    <x v="0"/>
    <n v="0.5"/>
    <n v="2"/>
    <n v="200"/>
  </r>
  <r>
    <x v="1"/>
    <x v="1"/>
    <x v="1"/>
    <n v="0.66666666666666663"/>
    <n v="2"/>
    <n v="320"/>
  </r>
  <r>
    <x v="8"/>
    <x v="3"/>
    <x v="3"/>
    <n v="0.75"/>
    <n v="1.5"/>
    <n v="255"/>
  </r>
  <r>
    <x v="2"/>
    <x v="1"/>
    <x v="2"/>
    <n v="0.8"/>
    <n v="4"/>
    <n v="500"/>
  </r>
  <r>
    <x v="1"/>
    <x v="1"/>
    <x v="1"/>
    <n v="0.66666666666666663"/>
    <n v="2"/>
    <n v="320"/>
  </r>
  <r>
    <x v="7"/>
    <x v="0"/>
    <x v="5"/>
    <n v="0.8"/>
    <n v="2"/>
    <n v="120"/>
  </r>
  <r>
    <x v="3"/>
    <x v="1"/>
    <x v="3"/>
    <n v="0.25"/>
    <n v="0.5"/>
    <n v="480"/>
  </r>
  <r>
    <x v="5"/>
    <x v="1"/>
    <x v="4"/>
    <n v="0.66666666666666663"/>
    <n v="1"/>
    <n v="265"/>
  </r>
  <r>
    <x v="5"/>
    <x v="1"/>
    <x v="4"/>
    <n v="0.66666666666666663"/>
    <n v="1"/>
    <n v="265"/>
  </r>
  <r>
    <x v="10"/>
    <x v="1"/>
    <x v="1"/>
    <n v="0.5"/>
    <n v="1.5"/>
    <n v="560"/>
  </r>
  <r>
    <x v="1"/>
    <x v="1"/>
    <x v="1"/>
    <n v="0.66666666666666663"/>
    <n v="2"/>
    <n v="320"/>
  </r>
  <r>
    <x v="10"/>
    <x v="1"/>
    <x v="1"/>
    <n v="0.5"/>
    <n v="1.5"/>
    <n v="560"/>
  </r>
  <r>
    <x v="1"/>
    <x v="1"/>
    <x v="1"/>
    <n v="0.66666666666666663"/>
    <n v="2"/>
    <n v="320"/>
  </r>
  <r>
    <x v="5"/>
    <x v="1"/>
    <x v="4"/>
    <n v="0.66666666666666663"/>
    <n v="1"/>
    <n v="265"/>
  </r>
  <r>
    <x v="10"/>
    <x v="1"/>
    <x v="1"/>
    <n v="0.5"/>
    <n v="1.5"/>
    <n v="560"/>
  </r>
  <r>
    <x v="13"/>
    <x v="2"/>
    <x v="1"/>
    <n v="0.83333333333333337"/>
    <n v="2.5"/>
    <n v="150"/>
  </r>
  <r>
    <x v="2"/>
    <x v="1"/>
    <x v="2"/>
    <n v="0.8"/>
    <n v="4"/>
    <n v="500"/>
  </r>
  <r>
    <x v="2"/>
    <x v="1"/>
    <x v="2"/>
    <n v="0.8"/>
    <n v="4"/>
    <n v="500"/>
  </r>
  <r>
    <x v="4"/>
    <x v="0"/>
    <x v="1"/>
    <n v="0.83333333333333337"/>
    <n v="2.5"/>
    <n v="0"/>
  </r>
  <r>
    <x v="1"/>
    <x v="1"/>
    <x v="1"/>
    <n v="0.66666666666666663"/>
    <n v="2"/>
    <n v="320"/>
  </r>
  <r>
    <x v="3"/>
    <x v="1"/>
    <x v="3"/>
    <n v="0.25"/>
    <n v="0.5"/>
    <n v="480"/>
  </r>
  <r>
    <x v="13"/>
    <x v="2"/>
    <x v="1"/>
    <n v="0.83333333333333337"/>
    <n v="2.5"/>
    <n v="150"/>
  </r>
  <r>
    <x v="3"/>
    <x v="1"/>
    <x v="3"/>
    <n v="0.25"/>
    <n v="0.5"/>
    <n v="480"/>
  </r>
  <r>
    <x v="2"/>
    <x v="1"/>
    <x v="2"/>
    <n v="0.8"/>
    <n v="4"/>
    <n v="500"/>
  </r>
  <r>
    <x v="7"/>
    <x v="0"/>
    <x v="5"/>
    <n v="0.8"/>
    <n v="2"/>
    <n v="120"/>
  </r>
  <r>
    <x v="10"/>
    <x v="1"/>
    <x v="1"/>
    <n v="0.5"/>
    <n v="1.5"/>
    <n v="560"/>
  </r>
  <r>
    <x v="11"/>
    <x v="3"/>
    <x v="3"/>
    <n v="0.5"/>
    <n v="1"/>
    <n v="300"/>
  </r>
  <r>
    <x v="10"/>
    <x v="1"/>
    <x v="1"/>
    <n v="0.5"/>
    <n v="1.5"/>
    <n v="560"/>
  </r>
  <r>
    <x v="9"/>
    <x v="3"/>
    <x v="3"/>
    <n v="0.5"/>
    <n v="1"/>
    <n v="280"/>
  </r>
  <r>
    <x v="13"/>
    <x v="2"/>
    <x v="1"/>
    <n v="0.83333333333333337"/>
    <n v="2.5"/>
    <n v="150"/>
  </r>
  <r>
    <x v="2"/>
    <x v="1"/>
    <x v="2"/>
    <n v="0.8"/>
    <n v="4"/>
    <n v="500"/>
  </r>
  <r>
    <x v="13"/>
    <x v="2"/>
    <x v="1"/>
    <n v="0.83333333333333337"/>
    <n v="2.5"/>
    <n v="150"/>
  </r>
  <r>
    <x v="7"/>
    <x v="0"/>
    <x v="5"/>
    <n v="0.8"/>
    <n v="2"/>
    <n v="120"/>
  </r>
  <r>
    <x v="8"/>
    <x v="3"/>
    <x v="3"/>
    <n v="0.75"/>
    <n v="1.5"/>
    <n v="255"/>
  </r>
  <r>
    <x v="13"/>
    <x v="2"/>
    <x v="1"/>
    <n v="0.83333333333333337"/>
    <n v="2.5"/>
    <n v="150"/>
  </r>
  <r>
    <x v="11"/>
    <x v="3"/>
    <x v="3"/>
    <n v="0.5"/>
    <n v="1"/>
    <n v="300"/>
  </r>
  <r>
    <x v="8"/>
    <x v="3"/>
    <x v="3"/>
    <n v="0.75"/>
    <n v="1.5"/>
    <n v="255"/>
  </r>
  <r>
    <x v="10"/>
    <x v="1"/>
    <x v="1"/>
    <n v="0.5"/>
    <n v="1.5"/>
    <n v="560"/>
  </r>
  <r>
    <x v="9"/>
    <x v="3"/>
    <x v="3"/>
    <n v="0.5"/>
    <n v="1"/>
    <n v="280"/>
  </r>
  <r>
    <x v="0"/>
    <x v="0"/>
    <x v="0"/>
    <n v="0.5"/>
    <n v="2"/>
    <n v="200"/>
  </r>
  <r>
    <x v="13"/>
    <x v="2"/>
    <x v="1"/>
    <n v="0.83333333333333337"/>
    <n v="2.5"/>
    <n v="150"/>
  </r>
  <r>
    <x v="13"/>
    <x v="2"/>
    <x v="1"/>
    <n v="0.83333333333333337"/>
    <n v="2.5"/>
    <n v="150"/>
  </r>
  <r>
    <x v="13"/>
    <x v="2"/>
    <x v="1"/>
    <n v="0.83333333333333337"/>
    <n v="2.5"/>
    <n v="150"/>
  </r>
  <r>
    <x v="0"/>
    <x v="0"/>
    <x v="0"/>
    <n v="0.5"/>
    <n v="2"/>
    <n v="200"/>
  </r>
  <r>
    <x v="13"/>
    <x v="2"/>
    <x v="1"/>
    <n v="0.83333333333333337"/>
    <n v="2.5"/>
    <n v="150"/>
  </r>
  <r>
    <x v="11"/>
    <x v="3"/>
    <x v="3"/>
    <n v="0.5"/>
    <n v="1"/>
    <n v="300"/>
  </r>
  <r>
    <x v="3"/>
    <x v="1"/>
    <x v="3"/>
    <n v="0.25"/>
    <n v="0.5"/>
    <n v="480"/>
  </r>
  <r>
    <x v="0"/>
    <x v="0"/>
    <x v="0"/>
    <n v="0.5"/>
    <n v="2"/>
    <n v="200"/>
  </r>
  <r>
    <x v="2"/>
    <x v="1"/>
    <x v="2"/>
    <n v="0.8"/>
    <n v="4"/>
    <n v="500"/>
  </r>
  <r>
    <x v="13"/>
    <x v="2"/>
    <x v="1"/>
    <n v="0.83333333333333337"/>
    <n v="2.5"/>
    <n v="150"/>
  </r>
  <r>
    <x v="5"/>
    <x v="1"/>
    <x v="4"/>
    <n v="0.66666666666666663"/>
    <n v="1"/>
    <n v="265"/>
  </r>
  <r>
    <x v="7"/>
    <x v="0"/>
    <x v="5"/>
    <n v="0.8"/>
    <n v="2"/>
    <n v="120"/>
  </r>
  <r>
    <x v="9"/>
    <x v="3"/>
    <x v="3"/>
    <n v="0.5"/>
    <n v="1"/>
    <n v="280"/>
  </r>
  <r>
    <x v="4"/>
    <x v="0"/>
    <x v="1"/>
    <n v="0.83333333333333337"/>
    <n v="2.5"/>
    <n v="0"/>
  </r>
  <r>
    <x v="3"/>
    <x v="1"/>
    <x v="3"/>
    <n v="0.25"/>
    <n v="0.5"/>
    <n v="480"/>
  </r>
  <r>
    <x v="13"/>
    <x v="2"/>
    <x v="1"/>
    <n v="0.83333333333333337"/>
    <n v="2.5"/>
    <n v="150"/>
  </r>
  <r>
    <x v="11"/>
    <x v="3"/>
    <x v="3"/>
    <n v="0.5"/>
    <n v="1"/>
    <n v="300"/>
  </r>
  <r>
    <x v="3"/>
    <x v="1"/>
    <x v="3"/>
    <n v="0.25"/>
    <n v="0.5"/>
    <n v="480"/>
  </r>
  <r>
    <x v="4"/>
    <x v="0"/>
    <x v="1"/>
    <n v="0.83333333333333337"/>
    <n v="2.5"/>
    <n v="0"/>
  </r>
  <r>
    <x v="2"/>
    <x v="1"/>
    <x v="2"/>
    <n v="0.8"/>
    <n v="4"/>
    <n v="500"/>
  </r>
  <r>
    <x v="0"/>
    <x v="0"/>
    <x v="0"/>
    <n v="0.5"/>
    <n v="2"/>
    <n v="200"/>
  </r>
  <r>
    <x v="3"/>
    <x v="1"/>
    <x v="3"/>
    <n v="0.25"/>
    <n v="0.5"/>
    <n v="480"/>
  </r>
  <r>
    <x v="13"/>
    <x v="2"/>
    <x v="1"/>
    <n v="0.83333333333333337"/>
    <n v="2.5"/>
    <n v="150"/>
  </r>
  <r>
    <x v="8"/>
    <x v="3"/>
    <x v="3"/>
    <n v="0.75"/>
    <n v="1.5"/>
    <n v="255"/>
  </r>
  <r>
    <x v="4"/>
    <x v="0"/>
    <x v="1"/>
    <n v="0.83333333333333337"/>
    <n v="2.5"/>
    <n v="0"/>
  </r>
  <r>
    <x v="13"/>
    <x v="2"/>
    <x v="1"/>
    <n v="0.83333333333333337"/>
    <n v="2.5"/>
    <n v="150"/>
  </r>
  <r>
    <x v="14"/>
    <x v="4"/>
    <x v="6"/>
    <m/>
    <m/>
    <m/>
  </r>
  <r>
    <x v="14"/>
    <x v="4"/>
    <x v="7"/>
    <m/>
    <m/>
    <m/>
  </r>
  <r>
    <x v="14"/>
    <x v="4"/>
    <x v="8"/>
    <m/>
    <m/>
    <m/>
  </r>
  <r>
    <x v="14"/>
    <x v="4"/>
    <x v="6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9" firstHeaderRow="1" firstDataRow="1" firstDataCol="1"/>
  <pivotFields count="6">
    <pivotField axis="axisRow" showAll="0">
      <items count="16">
        <item x="0"/>
        <item x="4"/>
        <item x="8"/>
        <item x="6"/>
        <item x="11"/>
        <item x="1"/>
        <item x="5"/>
        <item x="12"/>
        <item x="9"/>
        <item x="10"/>
        <item x="3"/>
        <item x="2"/>
        <item x="13"/>
        <item x="7"/>
        <item x="14"/>
        <item t="default"/>
      </items>
    </pivotField>
    <pivotField showAll="0">
      <items count="6">
        <item x="0"/>
        <item x="3"/>
        <item x="2"/>
        <item x="1"/>
        <item x="4"/>
        <item t="default"/>
      </items>
    </pivotField>
    <pivotField dataField="1" showAll="0">
      <items count="10">
        <item x="4"/>
        <item x="3"/>
        <item x="5"/>
        <item x="8"/>
        <item x="1"/>
        <item x="0"/>
        <item x="2"/>
        <item x="7"/>
        <item x="6"/>
        <item t="default"/>
      </items>
    </pivotField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Price" fld="2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B17" firstHeaderRow="1" firstDataRow="1" firstDataCol="1"/>
  <pivotFields count="6">
    <pivotField axis="axisRow" showAll="0">
      <items count="16">
        <item x="0"/>
        <item x="4"/>
        <item x="8"/>
        <item x="6"/>
        <item x="11"/>
        <item x="1"/>
        <item x="5"/>
        <item x="12"/>
        <item x="9"/>
        <item x="10"/>
        <item x="3"/>
        <item x="2"/>
        <item x="13"/>
        <item x="7"/>
        <item x="14"/>
        <item t="default"/>
      </items>
    </pivotField>
    <pivotField showAll="0">
      <items count="6">
        <item x="0"/>
        <item x="3"/>
        <item x="2"/>
        <item x="1"/>
        <item x="4"/>
        <item t="default"/>
      </items>
    </pivotField>
    <pivotField dataField="1" showAll="0">
      <items count="10">
        <item x="4"/>
        <item x="3"/>
        <item x="5"/>
        <item x="8"/>
        <item x="1"/>
        <item x="0"/>
        <item x="2"/>
        <item x="7"/>
        <item x="6"/>
        <item t="default"/>
      </items>
    </pivotField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Price" fld="2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9"/>
  <sheetViews>
    <sheetView workbookViewId="0">
      <selection activeCell="A3" sqref="A3:B19"/>
    </sheetView>
  </sheetViews>
  <sheetFormatPr baseColWidth="10" defaultRowHeight="16" x14ac:dyDescent="0.2"/>
  <cols>
    <col min="1" max="1" width="20.1640625" bestFit="1" customWidth="1"/>
    <col min="2" max="2" width="12.1640625" customWidth="1"/>
    <col min="3" max="3" width="6.1640625" bestFit="1" customWidth="1"/>
    <col min="4" max="4" width="12.1640625" bestFit="1" customWidth="1"/>
    <col min="5" max="5" width="8.6640625" bestFit="1" customWidth="1"/>
    <col min="6" max="7" width="12.1640625" bestFit="1" customWidth="1"/>
  </cols>
  <sheetData>
    <row r="3" spans="1:2" x14ac:dyDescent="0.2">
      <c r="A3" s="9" t="s">
        <v>30</v>
      </c>
      <c r="B3" t="s">
        <v>33</v>
      </c>
    </row>
    <row r="4" spans="1:2" x14ac:dyDescent="0.2">
      <c r="A4" s="10" t="s">
        <v>4</v>
      </c>
      <c r="B4" s="14">
        <v>80</v>
      </c>
    </row>
    <row r="5" spans="1:2" x14ac:dyDescent="0.2">
      <c r="A5" s="10" t="s">
        <v>10</v>
      </c>
      <c r="B5" s="14">
        <v>39</v>
      </c>
    </row>
    <row r="6" spans="1:2" x14ac:dyDescent="0.2">
      <c r="A6" s="10" t="s">
        <v>15</v>
      </c>
      <c r="B6" s="14">
        <v>26</v>
      </c>
    </row>
    <row r="7" spans="1:2" x14ac:dyDescent="0.2">
      <c r="A7" s="10" t="s">
        <v>12</v>
      </c>
      <c r="B7" s="14">
        <v>33</v>
      </c>
    </row>
    <row r="8" spans="1:2" x14ac:dyDescent="0.2">
      <c r="A8" s="10" t="s">
        <v>19</v>
      </c>
      <c r="B8" s="14">
        <v>28</v>
      </c>
    </row>
    <row r="9" spans="1:2" x14ac:dyDescent="0.2">
      <c r="A9" s="10" t="s">
        <v>6</v>
      </c>
      <c r="B9" s="14">
        <v>48</v>
      </c>
    </row>
    <row r="10" spans="1:2" x14ac:dyDescent="0.2">
      <c r="A10" s="10" t="s">
        <v>11</v>
      </c>
      <c r="B10" s="14">
        <v>22.5</v>
      </c>
    </row>
    <row r="11" spans="1:2" x14ac:dyDescent="0.2">
      <c r="A11" s="10" t="s">
        <v>20</v>
      </c>
      <c r="B11" s="14">
        <v>30</v>
      </c>
    </row>
    <row r="12" spans="1:2" x14ac:dyDescent="0.2">
      <c r="A12" s="10" t="s">
        <v>17</v>
      </c>
      <c r="B12" s="14">
        <v>26</v>
      </c>
    </row>
    <row r="13" spans="1:2" x14ac:dyDescent="0.2">
      <c r="A13" s="10" t="s">
        <v>18</v>
      </c>
      <c r="B13" s="14">
        <v>45</v>
      </c>
    </row>
    <row r="14" spans="1:2" x14ac:dyDescent="0.2">
      <c r="A14" s="10" t="s">
        <v>9</v>
      </c>
      <c r="B14" s="14">
        <v>34</v>
      </c>
    </row>
    <row r="15" spans="1:2" x14ac:dyDescent="0.2">
      <c r="A15" s="10" t="s">
        <v>8</v>
      </c>
      <c r="B15" s="14">
        <v>80</v>
      </c>
    </row>
    <row r="16" spans="1:2" x14ac:dyDescent="0.2">
      <c r="A16" s="10" t="s">
        <v>21</v>
      </c>
      <c r="B16" s="14">
        <v>39</v>
      </c>
    </row>
    <row r="17" spans="1:2" x14ac:dyDescent="0.2">
      <c r="A17" s="10" t="s">
        <v>14</v>
      </c>
      <c r="B17" s="14">
        <v>32.5</v>
      </c>
    </row>
    <row r="18" spans="1:2" x14ac:dyDescent="0.2">
      <c r="A18" s="10" t="s">
        <v>31</v>
      </c>
      <c r="B18" s="14">
        <v>2.829145728643216</v>
      </c>
    </row>
    <row r="19" spans="1:2" x14ac:dyDescent="0.2">
      <c r="A19" s="10" t="s">
        <v>32</v>
      </c>
      <c r="B19" s="14">
        <v>565.8291457286432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C36" sqref="C36"/>
    </sheetView>
  </sheetViews>
  <sheetFormatPr baseColWidth="10" defaultRowHeight="16" x14ac:dyDescent="0.2"/>
  <sheetData>
    <row r="1" spans="1:2" x14ac:dyDescent="0.2">
      <c r="A1" s="11" t="s">
        <v>30</v>
      </c>
      <c r="B1" s="15" t="s">
        <v>33</v>
      </c>
    </row>
    <row r="2" spans="1:2" x14ac:dyDescent="0.2">
      <c r="A2" s="12" t="s">
        <v>4</v>
      </c>
      <c r="B2" s="16">
        <v>80</v>
      </c>
    </row>
    <row r="3" spans="1:2" x14ac:dyDescent="0.2">
      <c r="A3" s="12" t="s">
        <v>10</v>
      </c>
      <c r="B3" s="16">
        <v>39</v>
      </c>
    </row>
    <row r="4" spans="1:2" x14ac:dyDescent="0.2">
      <c r="A4" s="12" t="s">
        <v>15</v>
      </c>
      <c r="B4" s="16">
        <v>26</v>
      </c>
    </row>
    <row r="5" spans="1:2" x14ac:dyDescent="0.2">
      <c r="A5" s="12" t="s">
        <v>12</v>
      </c>
      <c r="B5" s="16">
        <v>33</v>
      </c>
    </row>
    <row r="6" spans="1:2" x14ac:dyDescent="0.2">
      <c r="A6" s="12" t="s">
        <v>19</v>
      </c>
      <c r="B6" s="16">
        <v>28</v>
      </c>
    </row>
    <row r="7" spans="1:2" x14ac:dyDescent="0.2">
      <c r="A7" s="12" t="s">
        <v>6</v>
      </c>
      <c r="B7" s="16">
        <v>48</v>
      </c>
    </row>
    <row r="8" spans="1:2" x14ac:dyDescent="0.2">
      <c r="A8" s="12" t="s">
        <v>11</v>
      </c>
      <c r="B8" s="16">
        <v>22.5</v>
      </c>
    </row>
    <row r="9" spans="1:2" x14ac:dyDescent="0.2">
      <c r="A9" s="12" t="s">
        <v>20</v>
      </c>
      <c r="B9" s="16">
        <v>30</v>
      </c>
    </row>
    <row r="10" spans="1:2" x14ac:dyDescent="0.2">
      <c r="A10" s="12" t="s">
        <v>17</v>
      </c>
      <c r="B10" s="16">
        <v>26</v>
      </c>
    </row>
    <row r="11" spans="1:2" x14ac:dyDescent="0.2">
      <c r="A11" s="12" t="s">
        <v>18</v>
      </c>
      <c r="B11" s="16">
        <v>45</v>
      </c>
    </row>
    <row r="12" spans="1:2" x14ac:dyDescent="0.2">
      <c r="A12" s="12" t="s">
        <v>9</v>
      </c>
      <c r="B12" s="16">
        <v>34</v>
      </c>
    </row>
    <row r="13" spans="1:2" x14ac:dyDescent="0.2">
      <c r="A13" s="12" t="s">
        <v>8</v>
      </c>
      <c r="B13" s="16">
        <v>80</v>
      </c>
    </row>
    <row r="14" spans="1:2" x14ac:dyDescent="0.2">
      <c r="A14" s="12" t="s">
        <v>21</v>
      </c>
      <c r="B14" s="16">
        <v>39</v>
      </c>
    </row>
    <row r="15" spans="1:2" x14ac:dyDescent="0.2">
      <c r="A15" s="12" t="s">
        <v>14</v>
      </c>
      <c r="B15" s="16">
        <v>32.5</v>
      </c>
    </row>
    <row r="16" spans="1:2" ht="17" thickBot="1" x14ac:dyDescent="0.25">
      <c r="A16" s="12" t="s">
        <v>31</v>
      </c>
      <c r="B16" s="16">
        <v>2.829145728643216</v>
      </c>
    </row>
    <row r="17" spans="1:2" ht="17" thickTop="1" x14ac:dyDescent="0.2">
      <c r="A17" s="13" t="s">
        <v>32</v>
      </c>
      <c r="B17" s="17">
        <v>565.8291457286432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sqref="A1:F1048576"/>
    </sheetView>
  </sheetViews>
  <sheetFormatPr baseColWidth="10" defaultRowHeight="16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5" t="s">
        <v>23</v>
      </c>
      <c r="F1" s="5" t="s">
        <v>24</v>
      </c>
    </row>
    <row r="2" spans="1:6" x14ac:dyDescent="0.2">
      <c r="A2" t="s">
        <v>4</v>
      </c>
      <c r="B2" t="s">
        <v>5</v>
      </c>
      <c r="C2" s="2">
        <v>4</v>
      </c>
      <c r="D2" s="3">
        <v>0.5</v>
      </c>
      <c r="E2" s="6">
        <v>2</v>
      </c>
      <c r="F2">
        <f>VLOOKUP(A2,Calories!$A$1:$B$15,2,FALSE)</f>
        <v>200</v>
      </c>
    </row>
    <row r="3" spans="1:6" x14ac:dyDescent="0.2">
      <c r="A3" t="s">
        <v>6</v>
      </c>
      <c r="B3" t="s">
        <v>7</v>
      </c>
      <c r="C3" s="2">
        <v>3</v>
      </c>
      <c r="D3" s="3">
        <v>0.66666666666666663</v>
      </c>
      <c r="E3" s="6">
        <v>2</v>
      </c>
      <c r="F3">
        <f>VLOOKUP(A3,Calories!$A$1:$B$15,2,FALSE)</f>
        <v>320</v>
      </c>
    </row>
    <row r="4" spans="1:6" x14ac:dyDescent="0.2">
      <c r="A4" t="s">
        <v>8</v>
      </c>
      <c r="B4" t="s">
        <v>7</v>
      </c>
      <c r="C4" s="2">
        <v>5</v>
      </c>
      <c r="D4" s="3">
        <v>0.8</v>
      </c>
      <c r="E4" s="6">
        <v>4</v>
      </c>
      <c r="F4">
        <f>VLOOKUP(A4,Calories!$A$1:$B$15,2,FALSE)</f>
        <v>500</v>
      </c>
    </row>
    <row r="5" spans="1:6" x14ac:dyDescent="0.2">
      <c r="A5" t="s">
        <v>9</v>
      </c>
      <c r="B5" t="s">
        <v>7</v>
      </c>
      <c r="C5" s="2">
        <v>2</v>
      </c>
      <c r="D5" s="3">
        <v>0.25</v>
      </c>
      <c r="E5" s="6">
        <v>0.5</v>
      </c>
      <c r="F5">
        <f>VLOOKUP(A5,Calories!$A$1:$B$15,2,FALSE)</f>
        <v>480</v>
      </c>
    </row>
    <row r="6" spans="1:6" x14ac:dyDescent="0.2">
      <c r="A6" t="s">
        <v>10</v>
      </c>
      <c r="B6" t="s">
        <v>5</v>
      </c>
      <c r="C6" s="2">
        <v>3</v>
      </c>
      <c r="D6" s="3">
        <v>0.83333333333333337</v>
      </c>
      <c r="E6" s="6">
        <v>2.5</v>
      </c>
      <c r="F6">
        <f>VLOOKUP(A6,Calories!$A$1:$B$15,2,FALSE)</f>
        <v>0</v>
      </c>
    </row>
    <row r="7" spans="1:6" x14ac:dyDescent="0.2">
      <c r="A7" t="s">
        <v>11</v>
      </c>
      <c r="B7" t="s">
        <v>7</v>
      </c>
      <c r="C7" s="2">
        <v>1.5</v>
      </c>
      <c r="D7" s="3">
        <v>0.66666666666666663</v>
      </c>
      <c r="E7" s="6">
        <v>1</v>
      </c>
      <c r="F7">
        <f>VLOOKUP(A7,Calories!$A$1:$B$15,2,FALSE)</f>
        <v>265</v>
      </c>
    </row>
    <row r="8" spans="1:6" x14ac:dyDescent="0.2">
      <c r="A8" t="s">
        <v>12</v>
      </c>
      <c r="B8" t="s">
        <v>13</v>
      </c>
      <c r="C8" s="2">
        <v>3</v>
      </c>
      <c r="D8" s="3">
        <v>0.5</v>
      </c>
      <c r="E8" s="6">
        <v>1.5</v>
      </c>
      <c r="F8">
        <f>VLOOKUP(A8,Calories!$A$1:$B$15,2,FALSE)</f>
        <v>300</v>
      </c>
    </row>
    <row r="9" spans="1:6" x14ac:dyDescent="0.2">
      <c r="A9" t="s">
        <v>14</v>
      </c>
      <c r="B9" t="s">
        <v>5</v>
      </c>
      <c r="C9" s="2">
        <v>2.5</v>
      </c>
      <c r="D9" s="3">
        <v>0.8</v>
      </c>
      <c r="E9" s="6">
        <v>2</v>
      </c>
      <c r="F9">
        <f>VLOOKUP(A9,Calories!$A$1:$B$15,2,FALSE)</f>
        <v>120</v>
      </c>
    </row>
    <row r="10" spans="1:6" x14ac:dyDescent="0.2">
      <c r="A10" t="s">
        <v>15</v>
      </c>
      <c r="B10" t="s">
        <v>16</v>
      </c>
      <c r="C10" s="2">
        <v>2</v>
      </c>
      <c r="D10" s="3">
        <v>0.75</v>
      </c>
      <c r="E10" s="6">
        <v>1.5</v>
      </c>
      <c r="F10">
        <f>VLOOKUP(A10,Calories!$A$1:$B$15,2,FALSE)</f>
        <v>255</v>
      </c>
    </row>
    <row r="11" spans="1:6" x14ac:dyDescent="0.2">
      <c r="A11" t="s">
        <v>6</v>
      </c>
      <c r="B11" t="s">
        <v>7</v>
      </c>
      <c r="C11" s="2">
        <v>3</v>
      </c>
      <c r="D11" s="3">
        <v>0.66666666666666663</v>
      </c>
      <c r="E11" s="6">
        <v>2</v>
      </c>
      <c r="F11">
        <f>VLOOKUP(A11,Calories!$A$1:$B$15,2,FALSE)</f>
        <v>320</v>
      </c>
    </row>
    <row r="12" spans="1:6" x14ac:dyDescent="0.2">
      <c r="A12" t="s">
        <v>4</v>
      </c>
      <c r="B12" t="s">
        <v>5</v>
      </c>
      <c r="C12" s="2">
        <v>4</v>
      </c>
      <c r="D12" s="3">
        <v>0.5</v>
      </c>
      <c r="E12" s="6">
        <v>2</v>
      </c>
      <c r="F12">
        <f>VLOOKUP(A12,Calories!$A$1:$B$15,2,FALSE)</f>
        <v>200</v>
      </c>
    </row>
    <row r="13" spans="1:6" x14ac:dyDescent="0.2">
      <c r="A13" t="s">
        <v>11</v>
      </c>
      <c r="B13" t="s">
        <v>7</v>
      </c>
      <c r="C13" s="2">
        <v>1.5</v>
      </c>
      <c r="D13" s="3">
        <v>0.66666666666666663</v>
      </c>
      <c r="E13" s="6">
        <v>1</v>
      </c>
      <c r="F13">
        <f>VLOOKUP(A13,Calories!$A$1:$B$15,2,FALSE)</f>
        <v>265</v>
      </c>
    </row>
    <row r="14" spans="1:6" x14ac:dyDescent="0.2">
      <c r="A14" t="s">
        <v>17</v>
      </c>
      <c r="B14" t="s">
        <v>16</v>
      </c>
      <c r="C14" s="2">
        <v>2</v>
      </c>
      <c r="D14" s="3">
        <v>0.5</v>
      </c>
      <c r="E14" s="6">
        <v>1</v>
      </c>
      <c r="F14">
        <f>VLOOKUP(A14,Calories!$A$1:$B$15,2,FALSE)</f>
        <v>280</v>
      </c>
    </row>
    <row r="15" spans="1:6" x14ac:dyDescent="0.2">
      <c r="A15" t="s">
        <v>12</v>
      </c>
      <c r="B15" t="s">
        <v>13</v>
      </c>
      <c r="C15" s="2">
        <v>3</v>
      </c>
      <c r="D15" s="3">
        <v>0.5</v>
      </c>
      <c r="E15" s="6">
        <v>1.5</v>
      </c>
      <c r="F15">
        <f>VLOOKUP(A15,Calories!$A$1:$B$15,2,FALSE)</f>
        <v>300</v>
      </c>
    </row>
    <row r="16" spans="1:6" x14ac:dyDescent="0.2">
      <c r="A16" t="s">
        <v>18</v>
      </c>
      <c r="B16" t="s">
        <v>7</v>
      </c>
      <c r="C16" s="2">
        <v>3</v>
      </c>
      <c r="D16" s="3">
        <v>0.5</v>
      </c>
      <c r="E16" s="6">
        <v>1.5</v>
      </c>
      <c r="F16">
        <f>VLOOKUP(A16,Calories!$A$1:$B$15,2,FALSE)</f>
        <v>560</v>
      </c>
    </row>
    <row r="17" spans="1:6" x14ac:dyDescent="0.2">
      <c r="A17" t="s">
        <v>9</v>
      </c>
      <c r="B17" t="s">
        <v>7</v>
      </c>
      <c r="C17" s="2">
        <v>2</v>
      </c>
      <c r="D17" s="3">
        <v>0.25</v>
      </c>
      <c r="E17" s="6">
        <v>0.5</v>
      </c>
      <c r="F17">
        <f>VLOOKUP(A17,Calories!$A$1:$B$15,2,FALSE)</f>
        <v>480</v>
      </c>
    </row>
    <row r="18" spans="1:6" x14ac:dyDescent="0.2">
      <c r="A18" t="s">
        <v>4</v>
      </c>
      <c r="B18" t="s">
        <v>5</v>
      </c>
      <c r="C18" s="2">
        <v>4</v>
      </c>
      <c r="D18" s="3">
        <v>0.5</v>
      </c>
      <c r="E18" s="6">
        <v>2</v>
      </c>
      <c r="F18">
        <f>VLOOKUP(A18,Calories!$A$1:$B$15,2,FALSE)</f>
        <v>200</v>
      </c>
    </row>
    <row r="19" spans="1:6" x14ac:dyDescent="0.2">
      <c r="A19" t="s">
        <v>14</v>
      </c>
      <c r="B19" t="s">
        <v>5</v>
      </c>
      <c r="C19" s="2">
        <v>2.5</v>
      </c>
      <c r="D19" s="3">
        <v>0.8</v>
      </c>
      <c r="E19" s="6">
        <v>2</v>
      </c>
      <c r="F19">
        <f>VLOOKUP(A19,Calories!$A$1:$B$15,2,FALSE)</f>
        <v>120</v>
      </c>
    </row>
    <row r="20" spans="1:6" x14ac:dyDescent="0.2">
      <c r="A20" t="s">
        <v>4</v>
      </c>
      <c r="B20" t="s">
        <v>5</v>
      </c>
      <c r="C20" s="2">
        <v>4</v>
      </c>
      <c r="D20" s="3">
        <v>0.5</v>
      </c>
      <c r="E20" s="6">
        <v>2</v>
      </c>
      <c r="F20">
        <f>VLOOKUP(A20,Calories!$A$1:$B$15,2,FALSE)</f>
        <v>200</v>
      </c>
    </row>
    <row r="21" spans="1:6" x14ac:dyDescent="0.2">
      <c r="A21" t="s">
        <v>6</v>
      </c>
      <c r="B21" t="s">
        <v>7</v>
      </c>
      <c r="C21" s="2">
        <v>3</v>
      </c>
      <c r="D21" s="3">
        <v>0.66666666666666663</v>
      </c>
      <c r="E21" s="6">
        <v>2</v>
      </c>
      <c r="F21">
        <f>VLOOKUP(A21,Calories!$A$1:$B$15,2,FALSE)</f>
        <v>320</v>
      </c>
    </row>
    <row r="22" spans="1:6" x14ac:dyDescent="0.2">
      <c r="A22" t="s">
        <v>19</v>
      </c>
      <c r="B22" t="s">
        <v>16</v>
      </c>
      <c r="C22" s="2">
        <v>2</v>
      </c>
      <c r="D22" s="3">
        <v>0.5</v>
      </c>
      <c r="E22" s="6">
        <v>1</v>
      </c>
      <c r="F22">
        <f>VLOOKUP(A22,Calories!$A$1:$B$15,2,FALSE)</f>
        <v>300</v>
      </c>
    </row>
    <row r="23" spans="1:6" x14ac:dyDescent="0.2">
      <c r="A23" t="s">
        <v>8</v>
      </c>
      <c r="B23" t="s">
        <v>7</v>
      </c>
      <c r="C23" s="2">
        <v>5</v>
      </c>
      <c r="D23" s="3">
        <v>0.8</v>
      </c>
      <c r="E23" s="6">
        <v>4</v>
      </c>
      <c r="F23">
        <f>VLOOKUP(A23,Calories!$A$1:$B$15,2,FALSE)</f>
        <v>500</v>
      </c>
    </row>
    <row r="24" spans="1:6" x14ac:dyDescent="0.2">
      <c r="A24" t="s">
        <v>6</v>
      </c>
      <c r="B24" t="s">
        <v>7</v>
      </c>
      <c r="C24" s="2">
        <v>3</v>
      </c>
      <c r="D24" s="3">
        <v>0.66666666666666663</v>
      </c>
      <c r="E24" s="6">
        <v>2</v>
      </c>
      <c r="F24">
        <f>VLOOKUP(A24,Calories!$A$1:$B$15,2,FALSE)</f>
        <v>320</v>
      </c>
    </row>
    <row r="25" spans="1:6" x14ac:dyDescent="0.2">
      <c r="A25" t="s">
        <v>18</v>
      </c>
      <c r="B25" t="s">
        <v>7</v>
      </c>
      <c r="C25" s="2">
        <v>3</v>
      </c>
      <c r="D25" s="3">
        <v>0.5</v>
      </c>
      <c r="E25" s="6">
        <v>1.5</v>
      </c>
      <c r="F25">
        <f>VLOOKUP(A25,Calories!$A$1:$B$15,2,FALSE)</f>
        <v>560</v>
      </c>
    </row>
    <row r="26" spans="1:6" x14ac:dyDescent="0.2">
      <c r="A26" t="s">
        <v>18</v>
      </c>
      <c r="B26" t="s">
        <v>7</v>
      </c>
      <c r="C26" s="2">
        <v>3</v>
      </c>
      <c r="D26" s="3">
        <v>0.5</v>
      </c>
      <c r="E26" s="6">
        <v>1.5</v>
      </c>
      <c r="F26">
        <f>VLOOKUP(A26,Calories!$A$1:$B$15,2,FALSE)</f>
        <v>560</v>
      </c>
    </row>
    <row r="27" spans="1:6" x14ac:dyDescent="0.2">
      <c r="A27" t="s">
        <v>12</v>
      </c>
      <c r="B27" t="s">
        <v>13</v>
      </c>
      <c r="C27" s="2">
        <v>3</v>
      </c>
      <c r="D27" s="3">
        <v>0.5</v>
      </c>
      <c r="E27" s="6">
        <v>1.5</v>
      </c>
      <c r="F27">
        <f>VLOOKUP(A27,Calories!$A$1:$B$15,2,FALSE)</f>
        <v>300</v>
      </c>
    </row>
    <row r="28" spans="1:6" x14ac:dyDescent="0.2">
      <c r="A28" t="s">
        <v>15</v>
      </c>
      <c r="B28" t="s">
        <v>16</v>
      </c>
      <c r="C28" s="2">
        <v>2</v>
      </c>
      <c r="D28" s="3">
        <v>0.75</v>
      </c>
      <c r="E28" s="6">
        <v>1.5</v>
      </c>
      <c r="F28">
        <f>VLOOKUP(A28,Calories!$A$1:$B$15,2,FALSE)</f>
        <v>255</v>
      </c>
    </row>
    <row r="29" spans="1:6" x14ac:dyDescent="0.2">
      <c r="A29" t="s">
        <v>6</v>
      </c>
      <c r="B29" t="s">
        <v>7</v>
      </c>
      <c r="C29" s="2">
        <v>3</v>
      </c>
      <c r="D29" s="3">
        <v>0.66666666666666663</v>
      </c>
      <c r="E29" s="6">
        <v>2</v>
      </c>
      <c r="F29">
        <f>VLOOKUP(A29,Calories!$A$1:$B$15,2,FALSE)</f>
        <v>320</v>
      </c>
    </row>
    <row r="30" spans="1:6" x14ac:dyDescent="0.2">
      <c r="A30" t="s">
        <v>4</v>
      </c>
      <c r="B30" t="s">
        <v>5</v>
      </c>
      <c r="C30" s="2">
        <v>4</v>
      </c>
      <c r="D30" s="3">
        <v>0.5</v>
      </c>
      <c r="E30" s="6">
        <v>2</v>
      </c>
      <c r="F30">
        <f>VLOOKUP(A30,Calories!$A$1:$B$15,2,FALSE)</f>
        <v>200</v>
      </c>
    </row>
    <row r="31" spans="1:6" x14ac:dyDescent="0.2">
      <c r="A31" t="s">
        <v>12</v>
      </c>
      <c r="B31" t="s">
        <v>13</v>
      </c>
      <c r="C31" s="2">
        <v>3</v>
      </c>
      <c r="D31" s="3">
        <v>0.5</v>
      </c>
      <c r="E31" s="6">
        <v>1.5</v>
      </c>
      <c r="F31">
        <f>VLOOKUP(A31,Calories!$A$1:$B$15,2,FALSE)</f>
        <v>300</v>
      </c>
    </row>
    <row r="32" spans="1:6" x14ac:dyDescent="0.2">
      <c r="A32" t="s">
        <v>14</v>
      </c>
      <c r="B32" t="s">
        <v>5</v>
      </c>
      <c r="C32" s="2">
        <v>2.5</v>
      </c>
      <c r="D32" s="3">
        <v>0.8</v>
      </c>
      <c r="E32" s="6">
        <v>2</v>
      </c>
      <c r="F32">
        <f>VLOOKUP(A32,Calories!$A$1:$B$15,2,FALSE)</f>
        <v>120</v>
      </c>
    </row>
    <row r="33" spans="1:6" x14ac:dyDescent="0.2">
      <c r="A33" t="s">
        <v>19</v>
      </c>
      <c r="B33" t="s">
        <v>16</v>
      </c>
      <c r="C33" s="2">
        <v>2</v>
      </c>
      <c r="D33" s="3">
        <v>0.5</v>
      </c>
      <c r="E33" s="6">
        <v>1</v>
      </c>
      <c r="F33">
        <f>VLOOKUP(A33,Calories!$A$1:$B$15,2,FALSE)</f>
        <v>300</v>
      </c>
    </row>
    <row r="34" spans="1:6" x14ac:dyDescent="0.2">
      <c r="A34" t="s">
        <v>12</v>
      </c>
      <c r="B34" t="s">
        <v>13</v>
      </c>
      <c r="C34" s="2">
        <v>3</v>
      </c>
      <c r="D34" s="3">
        <v>0.5</v>
      </c>
      <c r="E34" s="6">
        <v>1.5</v>
      </c>
      <c r="F34">
        <f>VLOOKUP(A34,Calories!$A$1:$B$15,2,FALSE)</f>
        <v>300</v>
      </c>
    </row>
    <row r="35" spans="1:6" x14ac:dyDescent="0.2">
      <c r="A35" t="s">
        <v>17</v>
      </c>
      <c r="B35" t="s">
        <v>16</v>
      </c>
      <c r="C35" s="2">
        <v>2</v>
      </c>
      <c r="D35" s="3">
        <v>0.5</v>
      </c>
      <c r="E35" s="6">
        <v>1</v>
      </c>
      <c r="F35">
        <f>VLOOKUP(A35,Calories!$A$1:$B$15,2,FALSE)</f>
        <v>280</v>
      </c>
    </row>
    <row r="36" spans="1:6" x14ac:dyDescent="0.2">
      <c r="A36" t="s">
        <v>18</v>
      </c>
      <c r="B36" t="s">
        <v>7</v>
      </c>
      <c r="C36" s="2">
        <v>3</v>
      </c>
      <c r="D36" s="3">
        <v>0.5</v>
      </c>
      <c r="E36" s="6">
        <v>1.5</v>
      </c>
      <c r="F36">
        <f>VLOOKUP(A36,Calories!$A$1:$B$15,2,FALSE)</f>
        <v>560</v>
      </c>
    </row>
    <row r="37" spans="1:6" x14ac:dyDescent="0.2">
      <c r="A37" t="s">
        <v>10</v>
      </c>
      <c r="B37" t="s">
        <v>5</v>
      </c>
      <c r="C37" s="2">
        <v>3</v>
      </c>
      <c r="D37" s="3">
        <v>0.83333333333333337</v>
      </c>
      <c r="E37" s="6">
        <v>2.5</v>
      </c>
      <c r="F37">
        <f>VLOOKUP(A37,Calories!$A$1:$B$15,2,FALSE)</f>
        <v>0</v>
      </c>
    </row>
    <row r="38" spans="1:6" x14ac:dyDescent="0.2">
      <c r="A38" t="s">
        <v>10</v>
      </c>
      <c r="B38" t="s">
        <v>5</v>
      </c>
      <c r="C38" s="2">
        <v>3</v>
      </c>
      <c r="D38" s="3">
        <v>0.83333333333333337</v>
      </c>
      <c r="E38" s="6">
        <v>2.5</v>
      </c>
      <c r="F38">
        <f>VLOOKUP(A38,Calories!$A$1:$B$15,2,FALSE)</f>
        <v>0</v>
      </c>
    </row>
    <row r="39" spans="1:6" x14ac:dyDescent="0.2">
      <c r="A39" t="s">
        <v>8</v>
      </c>
      <c r="B39" t="s">
        <v>7</v>
      </c>
      <c r="C39" s="2">
        <v>5</v>
      </c>
      <c r="D39" s="3">
        <v>0.8</v>
      </c>
      <c r="E39" s="6">
        <v>4</v>
      </c>
      <c r="F39">
        <f>VLOOKUP(A39,Calories!$A$1:$B$15,2,FALSE)</f>
        <v>500</v>
      </c>
    </row>
    <row r="40" spans="1:6" x14ac:dyDescent="0.2">
      <c r="A40" t="s">
        <v>15</v>
      </c>
      <c r="B40" t="s">
        <v>16</v>
      </c>
      <c r="C40" s="2">
        <v>2</v>
      </c>
      <c r="D40" s="3">
        <v>0.75</v>
      </c>
      <c r="E40" s="6">
        <v>1.5</v>
      </c>
      <c r="F40">
        <f>VLOOKUP(A40,Calories!$A$1:$B$15,2,FALSE)</f>
        <v>255</v>
      </c>
    </row>
    <row r="41" spans="1:6" x14ac:dyDescent="0.2">
      <c r="A41" t="s">
        <v>12</v>
      </c>
      <c r="B41" t="s">
        <v>13</v>
      </c>
      <c r="C41" s="2">
        <v>3</v>
      </c>
      <c r="D41" s="3">
        <v>0.5</v>
      </c>
      <c r="E41" s="6">
        <v>1.5</v>
      </c>
      <c r="F41">
        <f>VLOOKUP(A41,Calories!$A$1:$B$15,2,FALSE)</f>
        <v>300</v>
      </c>
    </row>
    <row r="42" spans="1:6" x14ac:dyDescent="0.2">
      <c r="A42" t="s">
        <v>17</v>
      </c>
      <c r="B42" t="s">
        <v>16</v>
      </c>
      <c r="C42" s="2">
        <v>2</v>
      </c>
      <c r="D42" s="3">
        <v>0.5</v>
      </c>
      <c r="E42" s="6">
        <v>1</v>
      </c>
      <c r="F42">
        <f>VLOOKUP(A42,Calories!$A$1:$B$15,2,FALSE)</f>
        <v>280</v>
      </c>
    </row>
    <row r="43" spans="1:6" x14ac:dyDescent="0.2">
      <c r="A43" t="s">
        <v>4</v>
      </c>
      <c r="B43" t="s">
        <v>5</v>
      </c>
      <c r="C43" s="2">
        <v>4</v>
      </c>
      <c r="D43" s="3">
        <v>0.5</v>
      </c>
      <c r="E43" s="6">
        <v>2</v>
      </c>
      <c r="F43">
        <f>VLOOKUP(A43,Calories!$A$1:$B$15,2,FALSE)</f>
        <v>200</v>
      </c>
    </row>
    <row r="44" spans="1:6" x14ac:dyDescent="0.2">
      <c r="A44" t="s">
        <v>11</v>
      </c>
      <c r="B44" t="s">
        <v>7</v>
      </c>
      <c r="C44" s="2">
        <v>1.5</v>
      </c>
      <c r="D44" s="3">
        <v>0.66666666666666663</v>
      </c>
      <c r="E44" s="6">
        <v>1</v>
      </c>
      <c r="F44">
        <f>VLOOKUP(A44,Calories!$A$1:$B$15,2,FALSE)</f>
        <v>265</v>
      </c>
    </row>
    <row r="45" spans="1:6" x14ac:dyDescent="0.2">
      <c r="A45" t="s">
        <v>15</v>
      </c>
      <c r="B45" t="s">
        <v>16</v>
      </c>
      <c r="C45" s="2">
        <v>2</v>
      </c>
      <c r="D45" s="3">
        <v>0.75</v>
      </c>
      <c r="E45" s="6">
        <v>1.5</v>
      </c>
      <c r="F45">
        <f>VLOOKUP(A45,Calories!$A$1:$B$15,2,FALSE)</f>
        <v>255</v>
      </c>
    </row>
    <row r="46" spans="1:6" x14ac:dyDescent="0.2">
      <c r="A46" t="s">
        <v>9</v>
      </c>
      <c r="B46" t="s">
        <v>7</v>
      </c>
      <c r="C46" s="2">
        <v>2</v>
      </c>
      <c r="D46" s="3">
        <v>0.25</v>
      </c>
      <c r="E46" s="6">
        <v>0.5</v>
      </c>
      <c r="F46">
        <f>VLOOKUP(A46,Calories!$A$1:$B$15,2,FALSE)</f>
        <v>480</v>
      </c>
    </row>
    <row r="47" spans="1:6" x14ac:dyDescent="0.2">
      <c r="A47" t="s">
        <v>6</v>
      </c>
      <c r="B47" t="s">
        <v>7</v>
      </c>
      <c r="C47" s="2">
        <v>3</v>
      </c>
      <c r="D47" s="3">
        <v>0.66666666666666663</v>
      </c>
      <c r="E47" s="6">
        <v>2</v>
      </c>
      <c r="F47">
        <f>VLOOKUP(A47,Calories!$A$1:$B$15,2,FALSE)</f>
        <v>320</v>
      </c>
    </row>
    <row r="48" spans="1:6" x14ac:dyDescent="0.2">
      <c r="A48" t="s">
        <v>12</v>
      </c>
      <c r="B48" t="s">
        <v>13</v>
      </c>
      <c r="C48" s="2">
        <v>3</v>
      </c>
      <c r="D48" s="3">
        <v>0.5</v>
      </c>
      <c r="E48" s="6">
        <v>1.5</v>
      </c>
      <c r="F48">
        <f>VLOOKUP(A48,Calories!$A$1:$B$15,2,FALSE)</f>
        <v>300</v>
      </c>
    </row>
    <row r="49" spans="1:6" x14ac:dyDescent="0.2">
      <c r="A49" t="s">
        <v>17</v>
      </c>
      <c r="B49" t="s">
        <v>16</v>
      </c>
      <c r="C49" s="2">
        <v>2</v>
      </c>
      <c r="D49" s="3">
        <v>0.5</v>
      </c>
      <c r="E49" s="6">
        <v>1</v>
      </c>
      <c r="F49">
        <f>VLOOKUP(A49,Calories!$A$1:$B$15,2,FALSE)</f>
        <v>280</v>
      </c>
    </row>
    <row r="50" spans="1:6" x14ac:dyDescent="0.2">
      <c r="A50" t="s">
        <v>18</v>
      </c>
      <c r="B50" t="s">
        <v>7</v>
      </c>
      <c r="C50" s="2">
        <v>3</v>
      </c>
      <c r="D50" s="3">
        <v>0.5</v>
      </c>
      <c r="E50" s="6">
        <v>1.5</v>
      </c>
      <c r="F50">
        <f>VLOOKUP(A50,Calories!$A$1:$B$15,2,FALSE)</f>
        <v>560</v>
      </c>
    </row>
    <row r="51" spans="1:6" x14ac:dyDescent="0.2">
      <c r="A51" t="s">
        <v>8</v>
      </c>
      <c r="B51" t="s">
        <v>7</v>
      </c>
      <c r="C51" s="2">
        <v>5</v>
      </c>
      <c r="D51" s="3">
        <v>0.8</v>
      </c>
      <c r="E51" s="6">
        <v>4</v>
      </c>
      <c r="F51">
        <f>VLOOKUP(A51,Calories!$A$1:$B$15,2,FALSE)</f>
        <v>500</v>
      </c>
    </row>
    <row r="52" spans="1:6" x14ac:dyDescent="0.2">
      <c r="A52" t="s">
        <v>15</v>
      </c>
      <c r="B52" t="s">
        <v>16</v>
      </c>
      <c r="C52" s="2">
        <v>2</v>
      </c>
      <c r="D52" s="3">
        <v>0.75</v>
      </c>
      <c r="E52" s="6">
        <v>1.5</v>
      </c>
      <c r="F52">
        <f>VLOOKUP(A52,Calories!$A$1:$B$15,2,FALSE)</f>
        <v>255</v>
      </c>
    </row>
    <row r="53" spans="1:6" x14ac:dyDescent="0.2">
      <c r="A53" t="s">
        <v>11</v>
      </c>
      <c r="B53" t="s">
        <v>7</v>
      </c>
      <c r="C53" s="2">
        <v>1.5</v>
      </c>
      <c r="D53" s="3">
        <v>0.66666666666666663</v>
      </c>
      <c r="E53" s="6">
        <v>1</v>
      </c>
      <c r="F53">
        <f>VLOOKUP(A53,Calories!$A$1:$B$15,2,FALSE)</f>
        <v>265</v>
      </c>
    </row>
    <row r="54" spans="1:6" x14ac:dyDescent="0.2">
      <c r="A54" t="s">
        <v>8</v>
      </c>
      <c r="B54" t="s">
        <v>7</v>
      </c>
      <c r="C54" s="2">
        <v>5</v>
      </c>
      <c r="D54" s="3">
        <v>0.8</v>
      </c>
      <c r="E54" s="6">
        <v>4</v>
      </c>
      <c r="F54">
        <f>VLOOKUP(A54,Calories!$A$1:$B$15,2,FALSE)</f>
        <v>500</v>
      </c>
    </row>
    <row r="55" spans="1:6" x14ac:dyDescent="0.2">
      <c r="A55" t="s">
        <v>4</v>
      </c>
      <c r="B55" t="s">
        <v>5</v>
      </c>
      <c r="C55" s="2">
        <v>4</v>
      </c>
      <c r="D55" s="3">
        <v>0.5</v>
      </c>
      <c r="E55" s="6">
        <v>2</v>
      </c>
      <c r="F55">
        <f>VLOOKUP(A55,Calories!$A$1:$B$15,2,FALSE)</f>
        <v>200</v>
      </c>
    </row>
    <row r="56" spans="1:6" x14ac:dyDescent="0.2">
      <c r="A56" t="s">
        <v>12</v>
      </c>
      <c r="B56" t="s">
        <v>13</v>
      </c>
      <c r="C56" s="2">
        <v>3</v>
      </c>
      <c r="D56" s="3">
        <v>0.5</v>
      </c>
      <c r="E56" s="6">
        <v>1.5</v>
      </c>
      <c r="F56">
        <f>VLOOKUP(A56,Calories!$A$1:$B$15,2,FALSE)</f>
        <v>300</v>
      </c>
    </row>
    <row r="57" spans="1:6" x14ac:dyDescent="0.2">
      <c r="A57" t="s">
        <v>19</v>
      </c>
      <c r="B57" t="s">
        <v>16</v>
      </c>
      <c r="C57" s="2">
        <v>2</v>
      </c>
      <c r="D57" s="3">
        <v>0.5</v>
      </c>
      <c r="E57" s="6">
        <v>1</v>
      </c>
      <c r="F57">
        <f>VLOOKUP(A57,Calories!$A$1:$B$15,2,FALSE)</f>
        <v>300</v>
      </c>
    </row>
    <row r="58" spans="1:6" x14ac:dyDescent="0.2">
      <c r="A58" t="s">
        <v>17</v>
      </c>
      <c r="B58" t="s">
        <v>16</v>
      </c>
      <c r="C58" s="2">
        <v>2</v>
      </c>
      <c r="D58" s="3">
        <v>0.5</v>
      </c>
      <c r="E58" s="6">
        <v>1</v>
      </c>
      <c r="F58">
        <f>VLOOKUP(A58,Calories!$A$1:$B$15,2,FALSE)</f>
        <v>280</v>
      </c>
    </row>
    <row r="59" spans="1:6" x14ac:dyDescent="0.2">
      <c r="A59" t="s">
        <v>4</v>
      </c>
      <c r="B59" t="s">
        <v>5</v>
      </c>
      <c r="C59" s="2">
        <v>4</v>
      </c>
      <c r="D59" s="3">
        <v>0.5</v>
      </c>
      <c r="E59" s="6">
        <v>2</v>
      </c>
      <c r="F59">
        <f>VLOOKUP(A59,Calories!$A$1:$B$15,2,FALSE)</f>
        <v>200</v>
      </c>
    </row>
    <row r="60" spans="1:6" x14ac:dyDescent="0.2">
      <c r="A60" t="s">
        <v>17</v>
      </c>
      <c r="B60" t="s">
        <v>16</v>
      </c>
      <c r="C60" s="2">
        <v>2</v>
      </c>
      <c r="D60" s="3">
        <v>0.5</v>
      </c>
      <c r="E60" s="6">
        <v>1</v>
      </c>
      <c r="F60">
        <f>VLOOKUP(A60,Calories!$A$1:$B$15,2,FALSE)</f>
        <v>280</v>
      </c>
    </row>
    <row r="61" spans="1:6" x14ac:dyDescent="0.2">
      <c r="A61" t="s">
        <v>4</v>
      </c>
      <c r="B61" t="s">
        <v>5</v>
      </c>
      <c r="C61" s="2">
        <v>4</v>
      </c>
      <c r="D61" s="3">
        <v>0.5</v>
      </c>
      <c r="E61" s="6">
        <v>2</v>
      </c>
      <c r="F61">
        <f>VLOOKUP(A61,Calories!$A$1:$B$15,2,FALSE)</f>
        <v>200</v>
      </c>
    </row>
    <row r="62" spans="1:6" x14ac:dyDescent="0.2">
      <c r="A62" t="s">
        <v>14</v>
      </c>
      <c r="B62" t="s">
        <v>5</v>
      </c>
      <c r="C62" s="2">
        <v>2.5</v>
      </c>
      <c r="D62" s="3">
        <v>0.8</v>
      </c>
      <c r="E62" s="6">
        <v>2</v>
      </c>
      <c r="F62">
        <f>VLOOKUP(A62,Calories!$A$1:$B$15,2,FALSE)</f>
        <v>120</v>
      </c>
    </row>
    <row r="63" spans="1:6" x14ac:dyDescent="0.2">
      <c r="A63" t="s">
        <v>11</v>
      </c>
      <c r="B63" t="s">
        <v>7</v>
      </c>
      <c r="C63" s="2">
        <v>1.5</v>
      </c>
      <c r="D63" s="3">
        <v>0.66666666666666663</v>
      </c>
      <c r="E63" s="6">
        <v>1</v>
      </c>
      <c r="F63">
        <f>VLOOKUP(A63,Calories!$A$1:$B$15,2,FALSE)</f>
        <v>265</v>
      </c>
    </row>
    <row r="64" spans="1:6" x14ac:dyDescent="0.2">
      <c r="A64" t="s">
        <v>9</v>
      </c>
      <c r="B64" t="s">
        <v>7</v>
      </c>
      <c r="C64" s="2">
        <v>2</v>
      </c>
      <c r="D64" s="3">
        <v>0.25</v>
      </c>
      <c r="E64" s="6">
        <v>0.5</v>
      </c>
      <c r="F64">
        <f>VLOOKUP(A64,Calories!$A$1:$B$15,2,FALSE)</f>
        <v>480</v>
      </c>
    </row>
    <row r="65" spans="1:6" x14ac:dyDescent="0.2">
      <c r="A65" t="s">
        <v>14</v>
      </c>
      <c r="B65" t="s">
        <v>5</v>
      </c>
      <c r="C65" s="2">
        <v>2.5</v>
      </c>
      <c r="D65" s="3">
        <v>0.8</v>
      </c>
      <c r="E65" s="6">
        <v>2</v>
      </c>
      <c r="F65">
        <f>VLOOKUP(A65,Calories!$A$1:$B$15,2,FALSE)</f>
        <v>120</v>
      </c>
    </row>
    <row r="66" spans="1:6" x14ac:dyDescent="0.2">
      <c r="A66" t="s">
        <v>19</v>
      </c>
      <c r="B66" t="s">
        <v>16</v>
      </c>
      <c r="C66" s="2">
        <v>2</v>
      </c>
      <c r="D66" s="3">
        <v>0.5</v>
      </c>
      <c r="E66" s="6">
        <v>1</v>
      </c>
      <c r="F66">
        <f>VLOOKUP(A66,Calories!$A$1:$B$15,2,FALSE)</f>
        <v>300</v>
      </c>
    </row>
    <row r="67" spans="1:6" x14ac:dyDescent="0.2">
      <c r="A67" t="s">
        <v>12</v>
      </c>
      <c r="B67" t="s">
        <v>13</v>
      </c>
      <c r="C67" s="2">
        <v>3</v>
      </c>
      <c r="D67" s="3">
        <v>0.5</v>
      </c>
      <c r="E67" s="6">
        <v>1.5</v>
      </c>
      <c r="F67">
        <f>VLOOKUP(A67,Calories!$A$1:$B$15,2,FALSE)</f>
        <v>300</v>
      </c>
    </row>
    <row r="68" spans="1:6" x14ac:dyDescent="0.2">
      <c r="A68" t="s">
        <v>14</v>
      </c>
      <c r="B68" t="s">
        <v>5</v>
      </c>
      <c r="C68" s="2">
        <v>2.5</v>
      </c>
      <c r="D68" s="3">
        <v>0.8</v>
      </c>
      <c r="E68" s="6">
        <v>2</v>
      </c>
      <c r="F68">
        <f>VLOOKUP(A68,Calories!$A$1:$B$15,2,FALSE)</f>
        <v>120</v>
      </c>
    </row>
    <row r="69" spans="1:6" x14ac:dyDescent="0.2">
      <c r="A69" t="s">
        <v>15</v>
      </c>
      <c r="B69" t="s">
        <v>16</v>
      </c>
      <c r="C69" s="2">
        <v>2</v>
      </c>
      <c r="D69" s="3">
        <v>0.75</v>
      </c>
      <c r="E69" s="6">
        <v>1.5</v>
      </c>
      <c r="F69">
        <f>VLOOKUP(A69,Calories!$A$1:$B$15,2,FALSE)</f>
        <v>255</v>
      </c>
    </row>
    <row r="70" spans="1:6" x14ac:dyDescent="0.2">
      <c r="A70" t="s">
        <v>4</v>
      </c>
      <c r="B70" t="s">
        <v>5</v>
      </c>
      <c r="C70" s="2">
        <v>4</v>
      </c>
      <c r="D70" s="3">
        <v>0.5</v>
      </c>
      <c r="E70" s="6">
        <v>2</v>
      </c>
      <c r="F70">
        <f>VLOOKUP(A70,Calories!$A$1:$B$15,2,FALSE)</f>
        <v>200</v>
      </c>
    </row>
    <row r="71" spans="1:6" x14ac:dyDescent="0.2">
      <c r="A71" t="s">
        <v>12</v>
      </c>
      <c r="B71" t="s">
        <v>13</v>
      </c>
      <c r="C71" s="2">
        <v>3</v>
      </c>
      <c r="D71" s="3">
        <v>0.5</v>
      </c>
      <c r="E71" s="6">
        <v>1.5</v>
      </c>
      <c r="F71">
        <f>VLOOKUP(A71,Calories!$A$1:$B$15,2,FALSE)</f>
        <v>300</v>
      </c>
    </row>
    <row r="72" spans="1:6" x14ac:dyDescent="0.2">
      <c r="A72" t="s">
        <v>4</v>
      </c>
      <c r="B72" t="s">
        <v>5</v>
      </c>
      <c r="C72" s="2">
        <v>4</v>
      </c>
      <c r="D72" s="3">
        <v>0.5</v>
      </c>
      <c r="E72" s="6">
        <v>2</v>
      </c>
      <c r="F72">
        <f>VLOOKUP(A72,Calories!$A$1:$B$15,2,FALSE)</f>
        <v>200</v>
      </c>
    </row>
    <row r="73" spans="1:6" x14ac:dyDescent="0.2">
      <c r="A73" t="s">
        <v>18</v>
      </c>
      <c r="B73" t="s">
        <v>7</v>
      </c>
      <c r="C73" s="2">
        <v>3</v>
      </c>
      <c r="D73" s="3">
        <v>0.5</v>
      </c>
      <c r="E73" s="6">
        <v>1.5</v>
      </c>
      <c r="F73">
        <f>VLOOKUP(A73,Calories!$A$1:$B$15,2,FALSE)</f>
        <v>560</v>
      </c>
    </row>
    <row r="74" spans="1:6" x14ac:dyDescent="0.2">
      <c r="A74" t="s">
        <v>18</v>
      </c>
      <c r="B74" t="s">
        <v>7</v>
      </c>
      <c r="C74" s="2">
        <v>3</v>
      </c>
      <c r="D74" s="3">
        <v>0.5</v>
      </c>
      <c r="E74" s="6">
        <v>1.5</v>
      </c>
      <c r="F74">
        <f>VLOOKUP(A74,Calories!$A$1:$B$15,2,FALSE)</f>
        <v>560</v>
      </c>
    </row>
    <row r="75" spans="1:6" x14ac:dyDescent="0.2">
      <c r="A75" t="s">
        <v>18</v>
      </c>
      <c r="B75" t="s">
        <v>7</v>
      </c>
      <c r="C75" s="2">
        <v>3</v>
      </c>
      <c r="D75" s="3">
        <v>0.5</v>
      </c>
      <c r="E75" s="6">
        <v>1.5</v>
      </c>
      <c r="F75">
        <f>VLOOKUP(A75,Calories!$A$1:$B$15,2,FALSE)</f>
        <v>560</v>
      </c>
    </row>
    <row r="76" spans="1:6" x14ac:dyDescent="0.2">
      <c r="A76" t="s">
        <v>19</v>
      </c>
      <c r="B76" t="s">
        <v>16</v>
      </c>
      <c r="C76" s="2">
        <v>2</v>
      </c>
      <c r="D76" s="3">
        <v>0.5</v>
      </c>
      <c r="E76" s="6">
        <v>1</v>
      </c>
      <c r="F76">
        <f>VLOOKUP(A76,Calories!$A$1:$B$15,2,FALSE)</f>
        <v>300</v>
      </c>
    </row>
    <row r="77" spans="1:6" x14ac:dyDescent="0.2">
      <c r="A77" t="s">
        <v>11</v>
      </c>
      <c r="B77" t="s">
        <v>7</v>
      </c>
      <c r="C77" s="2">
        <v>1.5</v>
      </c>
      <c r="D77" s="3">
        <v>0.66666666666666663</v>
      </c>
      <c r="E77" s="6">
        <v>1</v>
      </c>
      <c r="F77">
        <f>VLOOKUP(A77,Calories!$A$1:$B$15,2,FALSE)</f>
        <v>265</v>
      </c>
    </row>
    <row r="78" spans="1:6" x14ac:dyDescent="0.2">
      <c r="A78" t="s">
        <v>9</v>
      </c>
      <c r="B78" t="s">
        <v>7</v>
      </c>
      <c r="C78" s="2">
        <v>2</v>
      </c>
      <c r="D78" s="3">
        <v>0.25</v>
      </c>
      <c r="E78" s="6">
        <v>0.5</v>
      </c>
      <c r="F78">
        <f>VLOOKUP(A78,Calories!$A$1:$B$15,2,FALSE)</f>
        <v>480</v>
      </c>
    </row>
    <row r="79" spans="1:6" x14ac:dyDescent="0.2">
      <c r="A79" t="s">
        <v>10</v>
      </c>
      <c r="B79" t="s">
        <v>5</v>
      </c>
      <c r="C79" s="2">
        <v>3</v>
      </c>
      <c r="D79" s="3">
        <v>0.83333333333333337</v>
      </c>
      <c r="E79" s="6">
        <v>2.5</v>
      </c>
      <c r="F79">
        <f>VLOOKUP(A79,Calories!$A$1:$B$15,2,FALSE)</f>
        <v>0</v>
      </c>
    </row>
    <row r="80" spans="1:6" x14ac:dyDescent="0.2">
      <c r="A80" t="s">
        <v>6</v>
      </c>
      <c r="B80" t="s">
        <v>7</v>
      </c>
      <c r="C80" s="2">
        <v>3</v>
      </c>
      <c r="D80" s="3">
        <v>0.66666666666666663</v>
      </c>
      <c r="E80" s="6">
        <v>2</v>
      </c>
      <c r="F80">
        <f>VLOOKUP(A80,Calories!$A$1:$B$15,2,FALSE)</f>
        <v>320</v>
      </c>
    </row>
    <row r="81" spans="1:6" x14ac:dyDescent="0.2">
      <c r="A81" t="s">
        <v>12</v>
      </c>
      <c r="B81" t="s">
        <v>13</v>
      </c>
      <c r="C81" s="2">
        <v>3</v>
      </c>
      <c r="D81" s="3">
        <v>0.5</v>
      </c>
      <c r="E81" s="6">
        <v>1.5</v>
      </c>
      <c r="F81">
        <f>VLOOKUP(A81,Calories!$A$1:$B$15,2,FALSE)</f>
        <v>300</v>
      </c>
    </row>
    <row r="82" spans="1:6" x14ac:dyDescent="0.2">
      <c r="A82" t="s">
        <v>8</v>
      </c>
      <c r="B82" t="s">
        <v>7</v>
      </c>
      <c r="C82" s="2">
        <v>5</v>
      </c>
      <c r="D82" s="3">
        <v>0.8</v>
      </c>
      <c r="E82" s="6">
        <v>4</v>
      </c>
      <c r="F82">
        <f>VLOOKUP(A82,Calories!$A$1:$B$15,2,FALSE)</f>
        <v>500</v>
      </c>
    </row>
    <row r="83" spans="1:6" x14ac:dyDescent="0.2">
      <c r="A83" t="s">
        <v>11</v>
      </c>
      <c r="B83" t="s">
        <v>7</v>
      </c>
      <c r="C83" s="2">
        <v>1.5</v>
      </c>
      <c r="D83" s="3">
        <v>0.66666666666666663</v>
      </c>
      <c r="E83" s="6">
        <v>1</v>
      </c>
      <c r="F83">
        <f>VLOOKUP(A83,Calories!$A$1:$B$15,2,FALSE)</f>
        <v>265</v>
      </c>
    </row>
    <row r="84" spans="1:6" x14ac:dyDescent="0.2">
      <c r="A84" t="s">
        <v>20</v>
      </c>
      <c r="B84" t="s">
        <v>13</v>
      </c>
      <c r="C84" s="2">
        <v>3</v>
      </c>
      <c r="D84" s="3">
        <v>0.66666666666666663</v>
      </c>
      <c r="E84" s="6">
        <v>2</v>
      </c>
      <c r="F84">
        <f>VLOOKUP(A84,Calories!$A$1:$B$15,2,FALSE)</f>
        <v>240</v>
      </c>
    </row>
    <row r="85" spans="1:6" x14ac:dyDescent="0.2">
      <c r="A85" t="s">
        <v>15</v>
      </c>
      <c r="B85" t="s">
        <v>16</v>
      </c>
      <c r="C85" s="2">
        <v>2</v>
      </c>
      <c r="D85" s="3">
        <v>0.75</v>
      </c>
      <c r="E85" s="6">
        <v>1.5</v>
      </c>
      <c r="F85">
        <f>VLOOKUP(A85,Calories!$A$1:$B$15,2,FALSE)</f>
        <v>255</v>
      </c>
    </row>
    <row r="86" spans="1:6" x14ac:dyDescent="0.2">
      <c r="A86" t="s">
        <v>17</v>
      </c>
      <c r="B86" t="s">
        <v>16</v>
      </c>
      <c r="C86" s="2">
        <v>2</v>
      </c>
      <c r="D86" s="3">
        <v>0.5</v>
      </c>
      <c r="E86" s="6">
        <v>1</v>
      </c>
      <c r="F86">
        <f>VLOOKUP(A86,Calories!$A$1:$B$15,2,FALSE)</f>
        <v>280</v>
      </c>
    </row>
    <row r="87" spans="1:6" x14ac:dyDescent="0.2">
      <c r="A87" t="s">
        <v>4</v>
      </c>
      <c r="B87" t="s">
        <v>5</v>
      </c>
      <c r="C87" s="2">
        <v>4</v>
      </c>
      <c r="D87" s="3">
        <v>0.5</v>
      </c>
      <c r="E87" s="6">
        <v>2</v>
      </c>
      <c r="F87">
        <f>VLOOKUP(A87,Calories!$A$1:$B$15,2,FALSE)</f>
        <v>200</v>
      </c>
    </row>
    <row r="88" spans="1:6" x14ac:dyDescent="0.2">
      <c r="A88" t="s">
        <v>11</v>
      </c>
      <c r="B88" t="s">
        <v>7</v>
      </c>
      <c r="C88" s="2">
        <v>1.5</v>
      </c>
      <c r="D88" s="3">
        <v>0.66666666666666663</v>
      </c>
      <c r="E88" s="6">
        <v>1</v>
      </c>
      <c r="F88">
        <f>VLOOKUP(A88,Calories!$A$1:$B$15,2,FALSE)</f>
        <v>265</v>
      </c>
    </row>
    <row r="89" spans="1:6" x14ac:dyDescent="0.2">
      <c r="A89" t="s">
        <v>20</v>
      </c>
      <c r="B89" t="s">
        <v>13</v>
      </c>
      <c r="C89" s="2">
        <v>3</v>
      </c>
      <c r="D89" s="3">
        <v>0.66666666666666663</v>
      </c>
      <c r="E89" s="6">
        <v>2</v>
      </c>
      <c r="F89">
        <f>VLOOKUP(A89,Calories!$A$1:$B$15,2,FALSE)</f>
        <v>240</v>
      </c>
    </row>
    <row r="90" spans="1:6" x14ac:dyDescent="0.2">
      <c r="A90" t="s">
        <v>11</v>
      </c>
      <c r="B90" t="s">
        <v>7</v>
      </c>
      <c r="C90" s="2">
        <v>1.5</v>
      </c>
      <c r="D90" s="3">
        <v>0.66666666666666663</v>
      </c>
      <c r="E90" s="6">
        <v>1</v>
      </c>
      <c r="F90">
        <f>VLOOKUP(A90,Calories!$A$1:$B$15,2,FALSE)</f>
        <v>265</v>
      </c>
    </row>
    <row r="91" spans="1:6" x14ac:dyDescent="0.2">
      <c r="A91" t="s">
        <v>20</v>
      </c>
      <c r="B91" t="s">
        <v>13</v>
      </c>
      <c r="C91" s="2">
        <v>3</v>
      </c>
      <c r="D91" s="3">
        <v>0.66666666666666663</v>
      </c>
      <c r="E91" s="6">
        <v>2</v>
      </c>
      <c r="F91">
        <f>VLOOKUP(A91,Calories!$A$1:$B$15,2,FALSE)</f>
        <v>240</v>
      </c>
    </row>
    <row r="92" spans="1:6" x14ac:dyDescent="0.2">
      <c r="A92" t="s">
        <v>14</v>
      </c>
      <c r="B92" t="s">
        <v>5</v>
      </c>
      <c r="C92" s="2">
        <v>2.5</v>
      </c>
      <c r="D92" s="3">
        <v>0.8</v>
      </c>
      <c r="E92" s="6">
        <v>2</v>
      </c>
      <c r="F92">
        <f>VLOOKUP(A92,Calories!$A$1:$B$15,2,FALSE)</f>
        <v>120</v>
      </c>
    </row>
    <row r="93" spans="1:6" x14ac:dyDescent="0.2">
      <c r="A93" t="s">
        <v>15</v>
      </c>
      <c r="B93" t="s">
        <v>16</v>
      </c>
      <c r="C93" s="2">
        <v>2</v>
      </c>
      <c r="D93" s="3">
        <v>0.75</v>
      </c>
      <c r="E93" s="6">
        <v>1.5</v>
      </c>
      <c r="F93">
        <f>VLOOKUP(A93,Calories!$A$1:$B$15,2,FALSE)</f>
        <v>255</v>
      </c>
    </row>
    <row r="94" spans="1:6" x14ac:dyDescent="0.2">
      <c r="A94" t="s">
        <v>19</v>
      </c>
      <c r="B94" t="s">
        <v>16</v>
      </c>
      <c r="C94" s="2">
        <v>2</v>
      </c>
      <c r="D94" s="3">
        <v>0.5</v>
      </c>
      <c r="E94" s="6">
        <v>1</v>
      </c>
      <c r="F94">
        <f>VLOOKUP(A94,Calories!$A$1:$B$15,2,FALSE)</f>
        <v>300</v>
      </c>
    </row>
    <row r="95" spans="1:6" x14ac:dyDescent="0.2">
      <c r="A95" t="s">
        <v>9</v>
      </c>
      <c r="B95" t="s">
        <v>7</v>
      </c>
      <c r="C95" s="2">
        <v>2</v>
      </c>
      <c r="D95" s="3">
        <v>0.25</v>
      </c>
      <c r="E95" s="6">
        <v>0.5</v>
      </c>
      <c r="F95">
        <f>VLOOKUP(A95,Calories!$A$1:$B$15,2,FALSE)</f>
        <v>480</v>
      </c>
    </row>
    <row r="96" spans="1:6" x14ac:dyDescent="0.2">
      <c r="A96" t="s">
        <v>11</v>
      </c>
      <c r="B96" t="s">
        <v>7</v>
      </c>
      <c r="C96" s="2">
        <v>1.5</v>
      </c>
      <c r="D96" s="3">
        <v>0.66666666666666663</v>
      </c>
      <c r="E96" s="6">
        <v>1</v>
      </c>
      <c r="F96">
        <f>VLOOKUP(A96,Calories!$A$1:$B$15,2,FALSE)</f>
        <v>265</v>
      </c>
    </row>
    <row r="97" spans="1:6" x14ac:dyDescent="0.2">
      <c r="A97" t="s">
        <v>19</v>
      </c>
      <c r="B97" t="s">
        <v>16</v>
      </c>
      <c r="C97" s="2">
        <v>2</v>
      </c>
      <c r="D97" s="3">
        <v>0.5</v>
      </c>
      <c r="E97" s="6">
        <v>1</v>
      </c>
      <c r="F97">
        <f>VLOOKUP(A97,Calories!$A$1:$B$15,2,FALSE)</f>
        <v>300</v>
      </c>
    </row>
    <row r="98" spans="1:6" x14ac:dyDescent="0.2">
      <c r="A98" t="s">
        <v>20</v>
      </c>
      <c r="B98" t="s">
        <v>13</v>
      </c>
      <c r="C98" s="2">
        <v>3</v>
      </c>
      <c r="D98" s="3">
        <v>0.66666666666666663</v>
      </c>
      <c r="E98" s="6">
        <v>2</v>
      </c>
      <c r="F98">
        <f>VLOOKUP(A98,Calories!$A$1:$B$15,2,FALSE)</f>
        <v>240</v>
      </c>
    </row>
    <row r="99" spans="1:6" x14ac:dyDescent="0.2">
      <c r="A99" t="s">
        <v>17</v>
      </c>
      <c r="B99" t="s">
        <v>16</v>
      </c>
      <c r="C99" s="2">
        <v>2</v>
      </c>
      <c r="D99" s="3">
        <v>0.5</v>
      </c>
      <c r="E99" s="6">
        <v>1</v>
      </c>
      <c r="F99">
        <f>VLOOKUP(A99,Calories!$A$1:$B$15,2,FALSE)</f>
        <v>280</v>
      </c>
    </row>
    <row r="100" spans="1:6" x14ac:dyDescent="0.2">
      <c r="A100" t="s">
        <v>4</v>
      </c>
      <c r="B100" t="s">
        <v>5</v>
      </c>
      <c r="C100" s="2">
        <v>4</v>
      </c>
      <c r="D100" s="3">
        <v>0.5</v>
      </c>
      <c r="E100" s="6">
        <v>2</v>
      </c>
      <c r="F100">
        <f>VLOOKUP(A100,Calories!$A$1:$B$15,2,FALSE)</f>
        <v>200</v>
      </c>
    </row>
    <row r="101" spans="1:6" x14ac:dyDescent="0.2">
      <c r="A101" t="s">
        <v>6</v>
      </c>
      <c r="B101" t="s">
        <v>7</v>
      </c>
      <c r="C101" s="2">
        <v>3</v>
      </c>
      <c r="D101" s="3">
        <v>0.66666666666666663</v>
      </c>
      <c r="E101" s="6">
        <v>2</v>
      </c>
      <c r="F101">
        <f>VLOOKUP(A101,Calories!$A$1:$B$15,2,FALSE)</f>
        <v>320</v>
      </c>
    </row>
    <row r="102" spans="1:6" x14ac:dyDescent="0.2">
      <c r="A102" t="s">
        <v>4</v>
      </c>
      <c r="B102" t="s">
        <v>5</v>
      </c>
      <c r="C102" s="2">
        <v>4</v>
      </c>
      <c r="D102" s="3">
        <v>0.5</v>
      </c>
      <c r="E102" s="6">
        <v>2</v>
      </c>
      <c r="F102">
        <f>VLOOKUP(A102,Calories!$A$1:$B$15,2,FALSE)</f>
        <v>200</v>
      </c>
    </row>
    <row r="103" spans="1:6" x14ac:dyDescent="0.2">
      <c r="A103" t="s">
        <v>20</v>
      </c>
      <c r="B103" t="s">
        <v>13</v>
      </c>
      <c r="C103" s="2">
        <v>3</v>
      </c>
      <c r="D103" s="3">
        <v>0.66666666666666663</v>
      </c>
      <c r="E103" s="6">
        <v>2</v>
      </c>
      <c r="F103">
        <f>VLOOKUP(A103,Calories!$A$1:$B$15,2,FALSE)</f>
        <v>240</v>
      </c>
    </row>
    <row r="104" spans="1:6" x14ac:dyDescent="0.2">
      <c r="A104" t="s">
        <v>19</v>
      </c>
      <c r="B104" t="s">
        <v>16</v>
      </c>
      <c r="C104" s="2">
        <v>2</v>
      </c>
      <c r="D104" s="3">
        <v>0.5</v>
      </c>
      <c r="E104" s="6">
        <v>1</v>
      </c>
      <c r="F104">
        <f>VLOOKUP(A104,Calories!$A$1:$B$15,2,FALSE)</f>
        <v>300</v>
      </c>
    </row>
    <row r="105" spans="1:6" x14ac:dyDescent="0.2">
      <c r="A105" t="s">
        <v>6</v>
      </c>
      <c r="B105" t="s">
        <v>7</v>
      </c>
      <c r="C105" s="2">
        <v>3</v>
      </c>
      <c r="D105" s="3">
        <v>0.66666666666666663</v>
      </c>
      <c r="E105" s="6">
        <v>2</v>
      </c>
      <c r="F105">
        <f>VLOOKUP(A105,Calories!$A$1:$B$15,2,FALSE)</f>
        <v>320</v>
      </c>
    </row>
    <row r="106" spans="1:6" x14ac:dyDescent="0.2">
      <c r="A106" t="s">
        <v>17</v>
      </c>
      <c r="B106" t="s">
        <v>16</v>
      </c>
      <c r="C106" s="2">
        <v>2</v>
      </c>
      <c r="D106" s="3">
        <v>0.5</v>
      </c>
      <c r="E106" s="6">
        <v>1</v>
      </c>
      <c r="F106">
        <f>VLOOKUP(A106,Calories!$A$1:$B$15,2,FALSE)</f>
        <v>280</v>
      </c>
    </row>
    <row r="107" spans="1:6" x14ac:dyDescent="0.2">
      <c r="A107" t="s">
        <v>6</v>
      </c>
      <c r="B107" t="s">
        <v>7</v>
      </c>
      <c r="C107" s="2">
        <v>3</v>
      </c>
      <c r="D107" s="3">
        <v>0.66666666666666663</v>
      </c>
      <c r="E107" s="6">
        <v>2</v>
      </c>
      <c r="F107">
        <f>VLOOKUP(A107,Calories!$A$1:$B$15,2,FALSE)</f>
        <v>320</v>
      </c>
    </row>
    <row r="108" spans="1:6" x14ac:dyDescent="0.2">
      <c r="A108" t="s">
        <v>14</v>
      </c>
      <c r="B108" t="s">
        <v>5</v>
      </c>
      <c r="C108" s="2">
        <v>2.5</v>
      </c>
      <c r="D108" s="3">
        <v>0.8</v>
      </c>
      <c r="E108" s="6">
        <v>2</v>
      </c>
      <c r="F108">
        <f>VLOOKUP(A108,Calories!$A$1:$B$15,2,FALSE)</f>
        <v>120</v>
      </c>
    </row>
    <row r="109" spans="1:6" x14ac:dyDescent="0.2">
      <c r="A109" t="s">
        <v>10</v>
      </c>
      <c r="B109" t="s">
        <v>5</v>
      </c>
      <c r="C109" s="2">
        <v>3</v>
      </c>
      <c r="D109" s="3">
        <v>0.83333333333333337</v>
      </c>
      <c r="E109" s="6">
        <v>2.5</v>
      </c>
      <c r="F109">
        <f>VLOOKUP(A109,Calories!$A$1:$B$15,2,FALSE)</f>
        <v>0</v>
      </c>
    </row>
    <row r="110" spans="1:6" x14ac:dyDescent="0.2">
      <c r="A110" t="s">
        <v>6</v>
      </c>
      <c r="B110" t="s">
        <v>7</v>
      </c>
      <c r="C110" s="2">
        <v>3</v>
      </c>
      <c r="D110" s="3">
        <v>0.66666666666666663</v>
      </c>
      <c r="E110" s="6">
        <v>2</v>
      </c>
      <c r="F110">
        <f>VLOOKUP(A110,Calories!$A$1:$B$15,2,FALSE)</f>
        <v>320</v>
      </c>
    </row>
    <row r="111" spans="1:6" x14ac:dyDescent="0.2">
      <c r="A111" t="s">
        <v>20</v>
      </c>
      <c r="B111" t="s">
        <v>13</v>
      </c>
      <c r="C111" s="2">
        <v>3</v>
      </c>
      <c r="D111" s="3">
        <v>0.66666666666666663</v>
      </c>
      <c r="E111" s="6">
        <v>2</v>
      </c>
      <c r="F111">
        <f>VLOOKUP(A111,Calories!$A$1:$B$15,2,FALSE)</f>
        <v>240</v>
      </c>
    </row>
    <row r="112" spans="1:6" x14ac:dyDescent="0.2">
      <c r="A112" t="s">
        <v>19</v>
      </c>
      <c r="B112" t="s">
        <v>16</v>
      </c>
      <c r="C112" s="2">
        <v>2</v>
      </c>
      <c r="D112" s="3">
        <v>0.5</v>
      </c>
      <c r="E112" s="6">
        <v>1</v>
      </c>
      <c r="F112">
        <f>VLOOKUP(A112,Calories!$A$1:$B$15,2,FALSE)</f>
        <v>300</v>
      </c>
    </row>
    <row r="113" spans="1:6" x14ac:dyDescent="0.2">
      <c r="A113" t="s">
        <v>10</v>
      </c>
      <c r="B113" t="s">
        <v>5</v>
      </c>
      <c r="C113" s="2">
        <v>3</v>
      </c>
      <c r="D113" s="3">
        <v>0.83333333333333337</v>
      </c>
      <c r="E113" s="6">
        <v>2.5</v>
      </c>
      <c r="F113">
        <f>VLOOKUP(A113,Calories!$A$1:$B$15,2,FALSE)</f>
        <v>0</v>
      </c>
    </row>
    <row r="114" spans="1:6" x14ac:dyDescent="0.2">
      <c r="A114" t="s">
        <v>11</v>
      </c>
      <c r="B114" t="s">
        <v>7</v>
      </c>
      <c r="C114" s="2">
        <v>1.5</v>
      </c>
      <c r="D114" s="3">
        <v>0.66666666666666663</v>
      </c>
      <c r="E114" s="6">
        <v>1</v>
      </c>
      <c r="F114">
        <f>VLOOKUP(A114,Calories!$A$1:$B$15,2,FALSE)</f>
        <v>265</v>
      </c>
    </row>
    <row r="115" spans="1:6" x14ac:dyDescent="0.2">
      <c r="A115" t="s">
        <v>14</v>
      </c>
      <c r="B115" t="s">
        <v>5</v>
      </c>
      <c r="C115" s="2">
        <v>2.5</v>
      </c>
      <c r="D115" s="3">
        <v>0.8</v>
      </c>
      <c r="E115" s="6">
        <v>2</v>
      </c>
      <c r="F115">
        <f>VLOOKUP(A115,Calories!$A$1:$B$15,2,FALSE)</f>
        <v>120</v>
      </c>
    </row>
    <row r="116" spans="1:6" x14ac:dyDescent="0.2">
      <c r="A116" t="s">
        <v>9</v>
      </c>
      <c r="B116" t="s">
        <v>7</v>
      </c>
      <c r="C116" s="2">
        <v>2</v>
      </c>
      <c r="D116" s="3">
        <v>0.25</v>
      </c>
      <c r="E116" s="6">
        <v>0.5</v>
      </c>
      <c r="F116">
        <f>VLOOKUP(A116,Calories!$A$1:$B$15,2,FALSE)</f>
        <v>480</v>
      </c>
    </row>
    <row r="117" spans="1:6" x14ac:dyDescent="0.2">
      <c r="A117" t="s">
        <v>8</v>
      </c>
      <c r="B117" t="s">
        <v>7</v>
      </c>
      <c r="C117" s="2">
        <v>5</v>
      </c>
      <c r="D117" s="3">
        <v>0.8</v>
      </c>
      <c r="E117" s="6">
        <v>4</v>
      </c>
      <c r="F117">
        <f>VLOOKUP(A117,Calories!$A$1:$B$15,2,FALSE)</f>
        <v>500</v>
      </c>
    </row>
    <row r="118" spans="1:6" x14ac:dyDescent="0.2">
      <c r="A118" t="s">
        <v>8</v>
      </c>
      <c r="B118" t="s">
        <v>7</v>
      </c>
      <c r="C118" s="2">
        <v>5</v>
      </c>
      <c r="D118" s="3">
        <v>0.8</v>
      </c>
      <c r="E118" s="6">
        <v>4</v>
      </c>
      <c r="F118">
        <f>VLOOKUP(A118,Calories!$A$1:$B$15,2,FALSE)</f>
        <v>500</v>
      </c>
    </row>
    <row r="119" spans="1:6" x14ac:dyDescent="0.2">
      <c r="A119" t="s">
        <v>20</v>
      </c>
      <c r="B119" t="s">
        <v>13</v>
      </c>
      <c r="C119" s="2">
        <v>3</v>
      </c>
      <c r="D119" s="3">
        <v>0.66666666666666663</v>
      </c>
      <c r="E119" s="6">
        <v>2</v>
      </c>
      <c r="F119">
        <f>VLOOKUP(A119,Calories!$A$1:$B$15,2,FALSE)</f>
        <v>240</v>
      </c>
    </row>
    <row r="120" spans="1:6" x14ac:dyDescent="0.2">
      <c r="A120" t="s">
        <v>8</v>
      </c>
      <c r="B120" t="s">
        <v>7</v>
      </c>
      <c r="C120" s="2">
        <v>5</v>
      </c>
      <c r="D120" s="3">
        <v>0.8</v>
      </c>
      <c r="E120" s="6">
        <v>4</v>
      </c>
      <c r="F120">
        <f>VLOOKUP(A120,Calories!$A$1:$B$15,2,FALSE)</f>
        <v>500</v>
      </c>
    </row>
    <row r="121" spans="1:6" x14ac:dyDescent="0.2">
      <c r="A121" t="s">
        <v>10</v>
      </c>
      <c r="B121" t="s">
        <v>5</v>
      </c>
      <c r="C121" s="2">
        <v>3</v>
      </c>
      <c r="D121" s="3">
        <v>0.83333333333333337</v>
      </c>
      <c r="E121" s="6">
        <v>2.5</v>
      </c>
      <c r="F121">
        <f>VLOOKUP(A121,Calories!$A$1:$B$15,2,FALSE)</f>
        <v>0</v>
      </c>
    </row>
    <row r="122" spans="1:6" x14ac:dyDescent="0.2">
      <c r="A122" t="s">
        <v>17</v>
      </c>
      <c r="B122" t="s">
        <v>16</v>
      </c>
      <c r="C122" s="2">
        <v>2</v>
      </c>
      <c r="D122" s="3">
        <v>0.5</v>
      </c>
      <c r="E122" s="6">
        <v>1</v>
      </c>
      <c r="F122">
        <f>VLOOKUP(A122,Calories!$A$1:$B$15,2,FALSE)</f>
        <v>280</v>
      </c>
    </row>
    <row r="123" spans="1:6" x14ac:dyDescent="0.2">
      <c r="A123" t="s">
        <v>10</v>
      </c>
      <c r="B123" t="s">
        <v>5</v>
      </c>
      <c r="C123" s="2">
        <v>3</v>
      </c>
      <c r="D123" s="3">
        <v>0.83333333333333337</v>
      </c>
      <c r="E123" s="6">
        <v>2.5</v>
      </c>
      <c r="F123">
        <f>VLOOKUP(A123,Calories!$A$1:$B$15,2,FALSE)</f>
        <v>0</v>
      </c>
    </row>
    <row r="124" spans="1:6" x14ac:dyDescent="0.2">
      <c r="A124" t="s">
        <v>20</v>
      </c>
      <c r="B124" t="s">
        <v>13</v>
      </c>
      <c r="C124" s="2">
        <v>3</v>
      </c>
      <c r="D124" s="3">
        <v>0.66666666666666663</v>
      </c>
      <c r="E124" s="6">
        <v>2</v>
      </c>
      <c r="F124">
        <f>VLOOKUP(A124,Calories!$A$1:$B$15,2,FALSE)</f>
        <v>240</v>
      </c>
    </row>
    <row r="125" spans="1:6" x14ac:dyDescent="0.2">
      <c r="A125" t="s">
        <v>9</v>
      </c>
      <c r="B125" t="s">
        <v>7</v>
      </c>
      <c r="C125" s="2">
        <v>2</v>
      </c>
      <c r="D125" s="3">
        <v>0.25</v>
      </c>
      <c r="E125" s="6">
        <v>0.5</v>
      </c>
      <c r="F125">
        <f>VLOOKUP(A125,Calories!$A$1:$B$15,2,FALSE)</f>
        <v>480</v>
      </c>
    </row>
    <row r="126" spans="1:6" x14ac:dyDescent="0.2">
      <c r="A126" t="s">
        <v>9</v>
      </c>
      <c r="B126" t="s">
        <v>7</v>
      </c>
      <c r="C126" s="2">
        <v>2</v>
      </c>
      <c r="D126" s="3">
        <v>0.25</v>
      </c>
      <c r="E126" s="6">
        <v>0.5</v>
      </c>
      <c r="F126">
        <f>VLOOKUP(A126,Calories!$A$1:$B$15,2,FALSE)</f>
        <v>480</v>
      </c>
    </row>
    <row r="127" spans="1:6" x14ac:dyDescent="0.2">
      <c r="A127" t="s">
        <v>20</v>
      </c>
      <c r="B127" t="s">
        <v>13</v>
      </c>
      <c r="C127" s="2">
        <v>3</v>
      </c>
      <c r="D127" s="3">
        <v>0.66666666666666663</v>
      </c>
      <c r="E127" s="6">
        <v>2</v>
      </c>
      <c r="F127">
        <f>VLOOKUP(A127,Calories!$A$1:$B$15,2,FALSE)</f>
        <v>240</v>
      </c>
    </row>
    <row r="128" spans="1:6" x14ac:dyDescent="0.2">
      <c r="A128" t="s">
        <v>9</v>
      </c>
      <c r="B128" t="s">
        <v>7</v>
      </c>
      <c r="C128" s="2">
        <v>2</v>
      </c>
      <c r="D128" s="3">
        <v>0.25</v>
      </c>
      <c r="E128" s="6">
        <v>0.5</v>
      </c>
      <c r="F128">
        <f>VLOOKUP(A128,Calories!$A$1:$B$15,2,FALSE)</f>
        <v>480</v>
      </c>
    </row>
    <row r="129" spans="1:6" x14ac:dyDescent="0.2">
      <c r="A129" t="s">
        <v>19</v>
      </c>
      <c r="B129" t="s">
        <v>16</v>
      </c>
      <c r="C129" s="2">
        <v>2</v>
      </c>
      <c r="D129" s="3">
        <v>0.5</v>
      </c>
      <c r="E129" s="6">
        <v>1</v>
      </c>
      <c r="F129">
        <f>VLOOKUP(A129,Calories!$A$1:$B$15,2,FALSE)</f>
        <v>300</v>
      </c>
    </row>
    <row r="130" spans="1:6" x14ac:dyDescent="0.2">
      <c r="A130" t="s">
        <v>15</v>
      </c>
      <c r="B130" t="s">
        <v>16</v>
      </c>
      <c r="C130" s="2">
        <v>2</v>
      </c>
      <c r="D130" s="3">
        <v>0.75</v>
      </c>
      <c r="E130" s="6">
        <v>1.5</v>
      </c>
      <c r="F130">
        <f>VLOOKUP(A130,Calories!$A$1:$B$15,2,FALSE)</f>
        <v>255</v>
      </c>
    </row>
    <row r="131" spans="1:6" x14ac:dyDescent="0.2">
      <c r="A131" t="s">
        <v>4</v>
      </c>
      <c r="B131" t="s">
        <v>5</v>
      </c>
      <c r="C131" s="2">
        <v>4</v>
      </c>
      <c r="D131" s="3">
        <v>0.5</v>
      </c>
      <c r="E131" s="6">
        <v>2</v>
      </c>
      <c r="F131">
        <f>VLOOKUP(A131,Calories!$A$1:$B$15,2,FALSE)</f>
        <v>200</v>
      </c>
    </row>
    <row r="132" spans="1:6" x14ac:dyDescent="0.2">
      <c r="A132" t="s">
        <v>20</v>
      </c>
      <c r="B132" t="s">
        <v>13</v>
      </c>
      <c r="C132" s="2">
        <v>3</v>
      </c>
      <c r="D132" s="3">
        <v>0.66666666666666663</v>
      </c>
      <c r="E132" s="6">
        <v>2</v>
      </c>
      <c r="F132">
        <f>VLOOKUP(A132,Calories!$A$1:$B$15,2,FALSE)</f>
        <v>240</v>
      </c>
    </row>
    <row r="133" spans="1:6" x14ac:dyDescent="0.2">
      <c r="A133" t="s">
        <v>18</v>
      </c>
      <c r="B133" t="s">
        <v>7</v>
      </c>
      <c r="C133" s="2">
        <v>3</v>
      </c>
      <c r="D133" s="3">
        <v>0.5</v>
      </c>
      <c r="E133" s="6">
        <v>1.5</v>
      </c>
      <c r="F133">
        <f>VLOOKUP(A133,Calories!$A$1:$B$15,2,FALSE)</f>
        <v>560</v>
      </c>
    </row>
    <row r="134" spans="1:6" x14ac:dyDescent="0.2">
      <c r="A134" t="s">
        <v>10</v>
      </c>
      <c r="B134" t="s">
        <v>5</v>
      </c>
      <c r="C134" s="2">
        <v>3</v>
      </c>
      <c r="D134" s="3">
        <v>0.83333333333333337</v>
      </c>
      <c r="E134" s="6">
        <v>2.5</v>
      </c>
      <c r="F134">
        <f>VLOOKUP(A134,Calories!$A$1:$B$15,2,FALSE)</f>
        <v>0</v>
      </c>
    </row>
    <row r="135" spans="1:6" x14ac:dyDescent="0.2">
      <c r="A135" t="s">
        <v>4</v>
      </c>
      <c r="B135" t="s">
        <v>5</v>
      </c>
      <c r="C135" s="2">
        <v>4</v>
      </c>
      <c r="D135" s="3">
        <v>0.5</v>
      </c>
      <c r="E135" s="6">
        <v>2</v>
      </c>
      <c r="F135">
        <f>VLOOKUP(A135,Calories!$A$1:$B$15,2,FALSE)</f>
        <v>200</v>
      </c>
    </row>
    <row r="136" spans="1:6" x14ac:dyDescent="0.2">
      <c r="A136" t="s">
        <v>6</v>
      </c>
      <c r="B136" t="s">
        <v>7</v>
      </c>
      <c r="C136" s="2">
        <v>3</v>
      </c>
      <c r="D136" s="3">
        <v>0.66666666666666663</v>
      </c>
      <c r="E136" s="6">
        <v>2</v>
      </c>
      <c r="F136">
        <f>VLOOKUP(A136,Calories!$A$1:$B$15,2,FALSE)</f>
        <v>320</v>
      </c>
    </row>
    <row r="137" spans="1:6" x14ac:dyDescent="0.2">
      <c r="A137" t="s">
        <v>15</v>
      </c>
      <c r="B137" t="s">
        <v>16</v>
      </c>
      <c r="C137" s="2">
        <v>2</v>
      </c>
      <c r="D137" s="3">
        <v>0.75</v>
      </c>
      <c r="E137" s="6">
        <v>1.5</v>
      </c>
      <c r="F137">
        <f>VLOOKUP(A137,Calories!$A$1:$B$15,2,FALSE)</f>
        <v>255</v>
      </c>
    </row>
    <row r="138" spans="1:6" x14ac:dyDescent="0.2">
      <c r="A138" t="s">
        <v>8</v>
      </c>
      <c r="B138" t="s">
        <v>7</v>
      </c>
      <c r="C138" s="2">
        <v>5</v>
      </c>
      <c r="D138" s="3">
        <v>0.8</v>
      </c>
      <c r="E138" s="6">
        <v>4</v>
      </c>
      <c r="F138">
        <f>VLOOKUP(A138,Calories!$A$1:$B$15,2,FALSE)</f>
        <v>500</v>
      </c>
    </row>
    <row r="139" spans="1:6" x14ac:dyDescent="0.2">
      <c r="A139" t="s">
        <v>6</v>
      </c>
      <c r="B139" t="s">
        <v>7</v>
      </c>
      <c r="C139" s="2">
        <v>3</v>
      </c>
      <c r="D139" s="3">
        <v>0.66666666666666663</v>
      </c>
      <c r="E139" s="6">
        <v>2</v>
      </c>
      <c r="F139">
        <f>VLOOKUP(A139,Calories!$A$1:$B$15,2,FALSE)</f>
        <v>320</v>
      </c>
    </row>
    <row r="140" spans="1:6" x14ac:dyDescent="0.2">
      <c r="A140" t="s">
        <v>14</v>
      </c>
      <c r="B140" t="s">
        <v>5</v>
      </c>
      <c r="C140" s="2">
        <v>2.5</v>
      </c>
      <c r="D140" s="3">
        <v>0.8</v>
      </c>
      <c r="E140" s="6">
        <v>2</v>
      </c>
      <c r="F140">
        <f>VLOOKUP(A140,Calories!$A$1:$B$15,2,FALSE)</f>
        <v>120</v>
      </c>
    </row>
    <row r="141" spans="1:6" x14ac:dyDescent="0.2">
      <c r="A141" t="s">
        <v>9</v>
      </c>
      <c r="B141" t="s">
        <v>7</v>
      </c>
      <c r="C141" s="2">
        <v>2</v>
      </c>
      <c r="D141" s="3">
        <v>0.25</v>
      </c>
      <c r="E141" s="6">
        <v>0.5</v>
      </c>
      <c r="F141">
        <f>VLOOKUP(A141,Calories!$A$1:$B$15,2,FALSE)</f>
        <v>480</v>
      </c>
    </row>
    <row r="142" spans="1:6" x14ac:dyDescent="0.2">
      <c r="A142" t="s">
        <v>11</v>
      </c>
      <c r="B142" t="s">
        <v>7</v>
      </c>
      <c r="C142" s="2">
        <v>1.5</v>
      </c>
      <c r="D142" s="3">
        <v>0.66666666666666663</v>
      </c>
      <c r="E142" s="6">
        <v>1</v>
      </c>
      <c r="F142">
        <f>VLOOKUP(A142,Calories!$A$1:$B$15,2,FALSE)</f>
        <v>265</v>
      </c>
    </row>
    <row r="143" spans="1:6" x14ac:dyDescent="0.2">
      <c r="A143" t="s">
        <v>11</v>
      </c>
      <c r="B143" t="s">
        <v>7</v>
      </c>
      <c r="C143" s="2">
        <v>1.5</v>
      </c>
      <c r="D143" s="3">
        <v>0.66666666666666663</v>
      </c>
      <c r="E143" s="6">
        <v>1</v>
      </c>
      <c r="F143">
        <f>VLOOKUP(A143,Calories!$A$1:$B$15,2,FALSE)</f>
        <v>265</v>
      </c>
    </row>
    <row r="144" spans="1:6" x14ac:dyDescent="0.2">
      <c r="A144" t="s">
        <v>18</v>
      </c>
      <c r="B144" t="s">
        <v>7</v>
      </c>
      <c r="C144" s="2">
        <v>3</v>
      </c>
      <c r="D144" s="3">
        <v>0.5</v>
      </c>
      <c r="E144" s="6">
        <v>1.5</v>
      </c>
      <c r="F144">
        <f>VLOOKUP(A144,Calories!$A$1:$B$15,2,FALSE)</f>
        <v>560</v>
      </c>
    </row>
    <row r="145" spans="1:6" x14ac:dyDescent="0.2">
      <c r="A145" t="s">
        <v>6</v>
      </c>
      <c r="B145" t="s">
        <v>7</v>
      </c>
      <c r="C145" s="2">
        <v>3</v>
      </c>
      <c r="D145" s="3">
        <v>0.66666666666666663</v>
      </c>
      <c r="E145" s="6">
        <v>2</v>
      </c>
      <c r="F145">
        <f>VLOOKUP(A145,Calories!$A$1:$B$15,2,FALSE)</f>
        <v>320</v>
      </c>
    </row>
    <row r="146" spans="1:6" x14ac:dyDescent="0.2">
      <c r="A146" t="s">
        <v>18</v>
      </c>
      <c r="B146" t="s">
        <v>7</v>
      </c>
      <c r="C146" s="2">
        <v>3</v>
      </c>
      <c r="D146" s="3">
        <v>0.5</v>
      </c>
      <c r="E146" s="6">
        <v>1.5</v>
      </c>
      <c r="F146">
        <f>VLOOKUP(A146,Calories!$A$1:$B$15,2,FALSE)</f>
        <v>560</v>
      </c>
    </row>
    <row r="147" spans="1:6" x14ac:dyDescent="0.2">
      <c r="A147" t="s">
        <v>6</v>
      </c>
      <c r="B147" t="s">
        <v>7</v>
      </c>
      <c r="C147" s="2">
        <v>3</v>
      </c>
      <c r="D147" s="3">
        <v>0.66666666666666663</v>
      </c>
      <c r="E147" s="6">
        <v>2</v>
      </c>
      <c r="F147">
        <f>VLOOKUP(A147,Calories!$A$1:$B$15,2,FALSE)</f>
        <v>320</v>
      </c>
    </row>
    <row r="148" spans="1:6" x14ac:dyDescent="0.2">
      <c r="A148" t="s">
        <v>11</v>
      </c>
      <c r="B148" t="s">
        <v>7</v>
      </c>
      <c r="C148" s="2">
        <v>1.5</v>
      </c>
      <c r="D148" s="3">
        <v>0.66666666666666663</v>
      </c>
      <c r="E148" s="6">
        <v>1</v>
      </c>
      <c r="F148">
        <f>VLOOKUP(A148,Calories!$A$1:$B$15,2,FALSE)</f>
        <v>265</v>
      </c>
    </row>
    <row r="149" spans="1:6" x14ac:dyDescent="0.2">
      <c r="A149" t="s">
        <v>18</v>
      </c>
      <c r="B149" t="s">
        <v>7</v>
      </c>
      <c r="C149" s="2">
        <v>3</v>
      </c>
      <c r="D149" s="3">
        <v>0.5</v>
      </c>
      <c r="E149" s="6">
        <v>1.5</v>
      </c>
      <c r="F149">
        <f>VLOOKUP(A149,Calories!$A$1:$B$15,2,FALSE)</f>
        <v>560</v>
      </c>
    </row>
    <row r="150" spans="1:6" x14ac:dyDescent="0.2">
      <c r="A150" t="s">
        <v>21</v>
      </c>
      <c r="B150" t="s">
        <v>13</v>
      </c>
      <c r="C150" s="2">
        <v>3</v>
      </c>
      <c r="D150" s="3">
        <v>0.83333333333333337</v>
      </c>
      <c r="E150" s="6">
        <v>2.5</v>
      </c>
      <c r="F150">
        <f>VLOOKUP(A150,Calories!$A$1:$B$15,2,FALSE)</f>
        <v>150</v>
      </c>
    </row>
    <row r="151" spans="1:6" x14ac:dyDescent="0.2">
      <c r="A151" t="s">
        <v>8</v>
      </c>
      <c r="B151" t="s">
        <v>7</v>
      </c>
      <c r="C151" s="2">
        <v>5</v>
      </c>
      <c r="D151" s="3">
        <v>0.8</v>
      </c>
      <c r="E151" s="6">
        <v>4</v>
      </c>
      <c r="F151">
        <f>VLOOKUP(A151,Calories!$A$1:$B$15,2,FALSE)</f>
        <v>500</v>
      </c>
    </row>
    <row r="152" spans="1:6" x14ac:dyDescent="0.2">
      <c r="A152" t="s">
        <v>8</v>
      </c>
      <c r="B152" t="s">
        <v>7</v>
      </c>
      <c r="C152" s="2">
        <v>5</v>
      </c>
      <c r="D152" s="3">
        <v>0.8</v>
      </c>
      <c r="E152" s="6">
        <v>4</v>
      </c>
      <c r="F152">
        <f>VLOOKUP(A152,Calories!$A$1:$B$15,2,FALSE)</f>
        <v>500</v>
      </c>
    </row>
    <row r="153" spans="1:6" x14ac:dyDescent="0.2">
      <c r="A153" t="s">
        <v>10</v>
      </c>
      <c r="B153" t="s">
        <v>5</v>
      </c>
      <c r="C153" s="2">
        <v>3</v>
      </c>
      <c r="D153" s="3">
        <v>0.83333333333333337</v>
      </c>
      <c r="E153" s="6">
        <v>2.5</v>
      </c>
      <c r="F153">
        <f>VLOOKUP(A153,Calories!$A$1:$B$15,2,FALSE)</f>
        <v>0</v>
      </c>
    </row>
    <row r="154" spans="1:6" x14ac:dyDescent="0.2">
      <c r="A154" t="s">
        <v>6</v>
      </c>
      <c r="B154" t="s">
        <v>7</v>
      </c>
      <c r="C154" s="2">
        <v>3</v>
      </c>
      <c r="D154" s="3">
        <v>0.66666666666666663</v>
      </c>
      <c r="E154" s="6">
        <v>2</v>
      </c>
      <c r="F154">
        <f>VLOOKUP(A154,Calories!$A$1:$B$15,2,FALSE)</f>
        <v>320</v>
      </c>
    </row>
    <row r="155" spans="1:6" x14ac:dyDescent="0.2">
      <c r="A155" t="s">
        <v>9</v>
      </c>
      <c r="B155" t="s">
        <v>7</v>
      </c>
      <c r="C155" s="2">
        <v>2</v>
      </c>
      <c r="D155" s="3">
        <v>0.25</v>
      </c>
      <c r="E155" s="6">
        <v>0.5</v>
      </c>
      <c r="F155">
        <f>VLOOKUP(A155,Calories!$A$1:$B$15,2,FALSE)</f>
        <v>480</v>
      </c>
    </row>
    <row r="156" spans="1:6" x14ac:dyDescent="0.2">
      <c r="A156" t="s">
        <v>21</v>
      </c>
      <c r="B156" t="s">
        <v>13</v>
      </c>
      <c r="C156" s="2">
        <v>3</v>
      </c>
      <c r="D156" s="3">
        <v>0.83333333333333337</v>
      </c>
      <c r="E156" s="6">
        <v>2.5</v>
      </c>
      <c r="F156">
        <f>VLOOKUP(A156,Calories!$A$1:$B$15,2,FALSE)</f>
        <v>150</v>
      </c>
    </row>
    <row r="157" spans="1:6" x14ac:dyDescent="0.2">
      <c r="A157" t="s">
        <v>9</v>
      </c>
      <c r="B157" t="s">
        <v>7</v>
      </c>
      <c r="C157" s="2">
        <v>2</v>
      </c>
      <c r="D157" s="3">
        <v>0.25</v>
      </c>
      <c r="E157" s="6">
        <v>0.5</v>
      </c>
      <c r="F157">
        <f>VLOOKUP(A157,Calories!$A$1:$B$15,2,FALSE)</f>
        <v>480</v>
      </c>
    </row>
    <row r="158" spans="1:6" x14ac:dyDescent="0.2">
      <c r="A158" t="s">
        <v>8</v>
      </c>
      <c r="B158" t="s">
        <v>7</v>
      </c>
      <c r="C158" s="2">
        <v>5</v>
      </c>
      <c r="D158" s="3">
        <v>0.8</v>
      </c>
      <c r="E158" s="6">
        <v>4</v>
      </c>
      <c r="F158">
        <f>VLOOKUP(A158,Calories!$A$1:$B$15,2,FALSE)</f>
        <v>500</v>
      </c>
    </row>
    <row r="159" spans="1:6" x14ac:dyDescent="0.2">
      <c r="A159" t="s">
        <v>14</v>
      </c>
      <c r="B159" t="s">
        <v>5</v>
      </c>
      <c r="C159" s="2">
        <v>2.5</v>
      </c>
      <c r="D159" s="3">
        <v>0.8</v>
      </c>
      <c r="E159" s="6">
        <v>2</v>
      </c>
      <c r="F159">
        <f>VLOOKUP(A159,Calories!$A$1:$B$15,2,FALSE)</f>
        <v>120</v>
      </c>
    </row>
    <row r="160" spans="1:6" x14ac:dyDescent="0.2">
      <c r="A160" t="s">
        <v>18</v>
      </c>
      <c r="B160" t="s">
        <v>7</v>
      </c>
      <c r="C160" s="2">
        <v>3</v>
      </c>
      <c r="D160" s="3">
        <v>0.5</v>
      </c>
      <c r="E160" s="6">
        <v>1.5</v>
      </c>
      <c r="F160">
        <f>VLOOKUP(A160,Calories!$A$1:$B$15,2,FALSE)</f>
        <v>560</v>
      </c>
    </row>
    <row r="161" spans="1:6" x14ac:dyDescent="0.2">
      <c r="A161" t="s">
        <v>19</v>
      </c>
      <c r="B161" t="s">
        <v>16</v>
      </c>
      <c r="C161" s="2">
        <v>2</v>
      </c>
      <c r="D161" s="3">
        <v>0.5</v>
      </c>
      <c r="E161" s="6">
        <v>1</v>
      </c>
      <c r="F161">
        <f>VLOOKUP(A161,Calories!$A$1:$B$15,2,FALSE)</f>
        <v>300</v>
      </c>
    </row>
    <row r="162" spans="1:6" x14ac:dyDescent="0.2">
      <c r="A162" t="s">
        <v>18</v>
      </c>
      <c r="B162" t="s">
        <v>7</v>
      </c>
      <c r="C162" s="2">
        <v>3</v>
      </c>
      <c r="D162" s="3">
        <v>0.5</v>
      </c>
      <c r="E162" s="6">
        <v>1.5</v>
      </c>
      <c r="F162">
        <f>VLOOKUP(A162,Calories!$A$1:$B$15,2,FALSE)</f>
        <v>560</v>
      </c>
    </row>
    <row r="163" spans="1:6" x14ac:dyDescent="0.2">
      <c r="A163" t="s">
        <v>17</v>
      </c>
      <c r="B163" t="s">
        <v>16</v>
      </c>
      <c r="C163" s="2">
        <v>2</v>
      </c>
      <c r="D163" s="3">
        <v>0.5</v>
      </c>
      <c r="E163" s="6">
        <v>1</v>
      </c>
      <c r="F163">
        <f>VLOOKUP(A163,Calories!$A$1:$B$15,2,FALSE)</f>
        <v>280</v>
      </c>
    </row>
    <row r="164" spans="1:6" x14ac:dyDescent="0.2">
      <c r="A164" t="s">
        <v>21</v>
      </c>
      <c r="B164" t="s">
        <v>13</v>
      </c>
      <c r="C164" s="2">
        <v>3</v>
      </c>
      <c r="D164" s="3">
        <v>0.83333333333333337</v>
      </c>
      <c r="E164" s="6">
        <v>2.5</v>
      </c>
      <c r="F164">
        <f>VLOOKUP(A164,Calories!$A$1:$B$15,2,FALSE)</f>
        <v>150</v>
      </c>
    </row>
    <row r="165" spans="1:6" x14ac:dyDescent="0.2">
      <c r="A165" t="s">
        <v>8</v>
      </c>
      <c r="B165" t="s">
        <v>7</v>
      </c>
      <c r="C165" s="2">
        <v>5</v>
      </c>
      <c r="D165" s="3">
        <v>0.8</v>
      </c>
      <c r="E165" s="6">
        <v>4</v>
      </c>
      <c r="F165">
        <f>VLOOKUP(A165,Calories!$A$1:$B$15,2,FALSE)</f>
        <v>500</v>
      </c>
    </row>
    <row r="166" spans="1:6" x14ac:dyDescent="0.2">
      <c r="A166" t="s">
        <v>21</v>
      </c>
      <c r="B166" t="s">
        <v>13</v>
      </c>
      <c r="C166" s="2">
        <v>3</v>
      </c>
      <c r="D166" s="3">
        <v>0.83333333333333337</v>
      </c>
      <c r="E166" s="6">
        <v>2.5</v>
      </c>
      <c r="F166">
        <f>VLOOKUP(A166,Calories!$A$1:$B$15,2,FALSE)</f>
        <v>150</v>
      </c>
    </row>
    <row r="167" spans="1:6" x14ac:dyDescent="0.2">
      <c r="A167" t="s">
        <v>14</v>
      </c>
      <c r="B167" t="s">
        <v>5</v>
      </c>
      <c r="C167" s="2">
        <v>2.5</v>
      </c>
      <c r="D167" s="3">
        <v>0.8</v>
      </c>
      <c r="E167" s="6">
        <v>2</v>
      </c>
      <c r="F167">
        <f>VLOOKUP(A167,Calories!$A$1:$B$15,2,FALSE)</f>
        <v>120</v>
      </c>
    </row>
    <row r="168" spans="1:6" x14ac:dyDescent="0.2">
      <c r="A168" t="s">
        <v>15</v>
      </c>
      <c r="B168" t="s">
        <v>16</v>
      </c>
      <c r="C168" s="2">
        <v>2</v>
      </c>
      <c r="D168" s="3">
        <v>0.75</v>
      </c>
      <c r="E168" s="6">
        <v>1.5</v>
      </c>
      <c r="F168">
        <f>VLOOKUP(A168,Calories!$A$1:$B$15,2,FALSE)</f>
        <v>255</v>
      </c>
    </row>
    <row r="169" spans="1:6" x14ac:dyDescent="0.2">
      <c r="A169" t="s">
        <v>21</v>
      </c>
      <c r="B169" t="s">
        <v>13</v>
      </c>
      <c r="C169" s="2">
        <v>3</v>
      </c>
      <c r="D169" s="3">
        <v>0.83333333333333337</v>
      </c>
      <c r="E169" s="6">
        <v>2.5</v>
      </c>
      <c r="F169">
        <f>VLOOKUP(A169,Calories!$A$1:$B$15,2,FALSE)</f>
        <v>150</v>
      </c>
    </row>
    <row r="170" spans="1:6" x14ac:dyDescent="0.2">
      <c r="A170" t="s">
        <v>19</v>
      </c>
      <c r="B170" t="s">
        <v>16</v>
      </c>
      <c r="C170" s="2">
        <v>2</v>
      </c>
      <c r="D170" s="3">
        <v>0.5</v>
      </c>
      <c r="E170" s="6">
        <v>1</v>
      </c>
      <c r="F170">
        <f>VLOOKUP(A170,Calories!$A$1:$B$15,2,FALSE)</f>
        <v>300</v>
      </c>
    </row>
    <row r="171" spans="1:6" x14ac:dyDescent="0.2">
      <c r="A171" t="s">
        <v>15</v>
      </c>
      <c r="B171" t="s">
        <v>16</v>
      </c>
      <c r="C171" s="2">
        <v>2</v>
      </c>
      <c r="D171" s="3">
        <v>0.75</v>
      </c>
      <c r="E171" s="6">
        <v>1.5</v>
      </c>
      <c r="F171">
        <f>VLOOKUP(A171,Calories!$A$1:$B$15,2,FALSE)</f>
        <v>255</v>
      </c>
    </row>
    <row r="172" spans="1:6" x14ac:dyDescent="0.2">
      <c r="A172" t="s">
        <v>18</v>
      </c>
      <c r="B172" t="s">
        <v>7</v>
      </c>
      <c r="C172" s="2">
        <v>3</v>
      </c>
      <c r="D172" s="3">
        <v>0.5</v>
      </c>
      <c r="E172" s="6">
        <v>1.5</v>
      </c>
      <c r="F172">
        <f>VLOOKUP(A172,Calories!$A$1:$B$15,2,FALSE)</f>
        <v>560</v>
      </c>
    </row>
    <row r="173" spans="1:6" x14ac:dyDescent="0.2">
      <c r="A173" t="s">
        <v>17</v>
      </c>
      <c r="B173" t="s">
        <v>16</v>
      </c>
      <c r="C173" s="2">
        <v>2</v>
      </c>
      <c r="D173" s="3">
        <v>0.5</v>
      </c>
      <c r="E173" s="6">
        <v>1</v>
      </c>
      <c r="F173">
        <f>VLOOKUP(A173,Calories!$A$1:$B$15,2,FALSE)</f>
        <v>280</v>
      </c>
    </row>
    <row r="174" spans="1:6" x14ac:dyDescent="0.2">
      <c r="A174" t="s">
        <v>4</v>
      </c>
      <c r="B174" t="s">
        <v>5</v>
      </c>
      <c r="C174" s="2">
        <v>4</v>
      </c>
      <c r="D174" s="3">
        <v>0.5</v>
      </c>
      <c r="E174" s="6">
        <v>2</v>
      </c>
      <c r="F174">
        <f>VLOOKUP(A174,Calories!$A$1:$B$15,2,FALSE)</f>
        <v>200</v>
      </c>
    </row>
    <row r="175" spans="1:6" x14ac:dyDescent="0.2">
      <c r="A175" t="s">
        <v>21</v>
      </c>
      <c r="B175" t="s">
        <v>13</v>
      </c>
      <c r="C175" s="2">
        <v>3</v>
      </c>
      <c r="D175" s="3">
        <v>0.83333333333333337</v>
      </c>
      <c r="E175" s="6">
        <v>2.5</v>
      </c>
      <c r="F175">
        <f>VLOOKUP(A175,Calories!$A$1:$B$15,2,FALSE)</f>
        <v>150</v>
      </c>
    </row>
    <row r="176" spans="1:6" x14ac:dyDescent="0.2">
      <c r="A176" t="s">
        <v>21</v>
      </c>
      <c r="B176" t="s">
        <v>13</v>
      </c>
      <c r="C176" s="2">
        <v>3</v>
      </c>
      <c r="D176" s="3">
        <v>0.83333333333333337</v>
      </c>
      <c r="E176" s="6">
        <v>2.5</v>
      </c>
      <c r="F176">
        <f>VLOOKUP(A176,Calories!$A$1:$B$15,2,FALSE)</f>
        <v>150</v>
      </c>
    </row>
    <row r="177" spans="1:6" x14ac:dyDescent="0.2">
      <c r="A177" t="s">
        <v>21</v>
      </c>
      <c r="B177" t="s">
        <v>13</v>
      </c>
      <c r="C177" s="2">
        <v>3</v>
      </c>
      <c r="D177" s="3">
        <v>0.83333333333333337</v>
      </c>
      <c r="E177" s="6">
        <v>2.5</v>
      </c>
      <c r="F177">
        <f>VLOOKUP(A177,Calories!$A$1:$B$15,2,FALSE)</f>
        <v>150</v>
      </c>
    </row>
    <row r="178" spans="1:6" x14ac:dyDescent="0.2">
      <c r="A178" t="s">
        <v>4</v>
      </c>
      <c r="B178" t="s">
        <v>5</v>
      </c>
      <c r="C178" s="2">
        <v>4</v>
      </c>
      <c r="D178" s="3">
        <v>0.5</v>
      </c>
      <c r="E178" s="6">
        <v>2</v>
      </c>
      <c r="F178">
        <f>VLOOKUP(A178,Calories!$A$1:$B$15,2,FALSE)</f>
        <v>200</v>
      </c>
    </row>
    <row r="179" spans="1:6" x14ac:dyDescent="0.2">
      <c r="A179" t="s">
        <v>21</v>
      </c>
      <c r="B179" t="s">
        <v>13</v>
      </c>
      <c r="C179" s="2">
        <v>3</v>
      </c>
      <c r="D179" s="3">
        <v>0.83333333333333337</v>
      </c>
      <c r="E179" s="6">
        <v>2.5</v>
      </c>
      <c r="F179">
        <f>VLOOKUP(A179,Calories!$A$1:$B$15,2,FALSE)</f>
        <v>150</v>
      </c>
    </row>
    <row r="180" spans="1:6" x14ac:dyDescent="0.2">
      <c r="A180" t="s">
        <v>19</v>
      </c>
      <c r="B180" t="s">
        <v>16</v>
      </c>
      <c r="C180" s="2">
        <v>2</v>
      </c>
      <c r="D180" s="3">
        <v>0.5</v>
      </c>
      <c r="E180" s="6">
        <v>1</v>
      </c>
      <c r="F180">
        <f>VLOOKUP(A180,Calories!$A$1:$B$15,2,FALSE)</f>
        <v>300</v>
      </c>
    </row>
    <row r="181" spans="1:6" x14ac:dyDescent="0.2">
      <c r="A181" t="s">
        <v>9</v>
      </c>
      <c r="B181" t="s">
        <v>7</v>
      </c>
      <c r="C181" s="2">
        <v>2</v>
      </c>
      <c r="D181" s="3">
        <v>0.25</v>
      </c>
      <c r="E181" s="6">
        <v>0.5</v>
      </c>
      <c r="F181">
        <f>VLOOKUP(A181,Calories!$A$1:$B$15,2,FALSE)</f>
        <v>480</v>
      </c>
    </row>
    <row r="182" spans="1:6" x14ac:dyDescent="0.2">
      <c r="A182" t="s">
        <v>4</v>
      </c>
      <c r="B182" t="s">
        <v>5</v>
      </c>
      <c r="C182" s="2">
        <v>4</v>
      </c>
      <c r="D182" s="3">
        <v>0.5</v>
      </c>
      <c r="E182" s="6">
        <v>2</v>
      </c>
      <c r="F182">
        <f>VLOOKUP(A182,Calories!$A$1:$B$15,2,FALSE)</f>
        <v>200</v>
      </c>
    </row>
    <row r="183" spans="1:6" x14ac:dyDescent="0.2">
      <c r="A183" t="s">
        <v>8</v>
      </c>
      <c r="B183" t="s">
        <v>7</v>
      </c>
      <c r="C183" s="2">
        <v>5</v>
      </c>
      <c r="D183" s="3">
        <v>0.8</v>
      </c>
      <c r="E183" s="6">
        <v>4</v>
      </c>
      <c r="F183">
        <f>VLOOKUP(A183,Calories!$A$1:$B$15,2,FALSE)</f>
        <v>500</v>
      </c>
    </row>
    <row r="184" spans="1:6" x14ac:dyDescent="0.2">
      <c r="A184" t="s">
        <v>21</v>
      </c>
      <c r="B184" t="s">
        <v>13</v>
      </c>
      <c r="C184" s="2">
        <v>3</v>
      </c>
      <c r="D184" s="3">
        <v>0.83333333333333337</v>
      </c>
      <c r="E184" s="6">
        <v>2.5</v>
      </c>
      <c r="F184">
        <f>VLOOKUP(A184,Calories!$A$1:$B$15,2,FALSE)</f>
        <v>150</v>
      </c>
    </row>
    <row r="185" spans="1:6" x14ac:dyDescent="0.2">
      <c r="A185" t="s">
        <v>11</v>
      </c>
      <c r="B185" t="s">
        <v>7</v>
      </c>
      <c r="C185" s="2">
        <v>1.5</v>
      </c>
      <c r="D185" s="3">
        <v>0.66666666666666663</v>
      </c>
      <c r="E185" s="6">
        <v>1</v>
      </c>
      <c r="F185">
        <f>VLOOKUP(A185,Calories!$A$1:$B$15,2,FALSE)</f>
        <v>265</v>
      </c>
    </row>
    <row r="186" spans="1:6" x14ac:dyDescent="0.2">
      <c r="A186" t="s">
        <v>14</v>
      </c>
      <c r="B186" t="s">
        <v>5</v>
      </c>
      <c r="C186" s="2">
        <v>2.5</v>
      </c>
      <c r="D186" s="3">
        <v>0.8</v>
      </c>
      <c r="E186" s="6">
        <v>2</v>
      </c>
      <c r="F186">
        <f>VLOOKUP(A186,Calories!$A$1:$B$15,2,FALSE)</f>
        <v>120</v>
      </c>
    </row>
    <row r="187" spans="1:6" x14ac:dyDescent="0.2">
      <c r="A187" t="s">
        <v>17</v>
      </c>
      <c r="B187" t="s">
        <v>16</v>
      </c>
      <c r="C187" s="2">
        <v>2</v>
      </c>
      <c r="D187" s="3">
        <v>0.5</v>
      </c>
      <c r="E187" s="6">
        <v>1</v>
      </c>
      <c r="F187">
        <f>VLOOKUP(A187,Calories!$A$1:$B$15,2,FALSE)</f>
        <v>280</v>
      </c>
    </row>
    <row r="188" spans="1:6" x14ac:dyDescent="0.2">
      <c r="A188" t="s">
        <v>10</v>
      </c>
      <c r="B188" t="s">
        <v>5</v>
      </c>
      <c r="C188" s="2">
        <v>3</v>
      </c>
      <c r="D188" s="3">
        <v>0.83333333333333337</v>
      </c>
      <c r="E188" s="6">
        <v>2.5</v>
      </c>
      <c r="F188">
        <f>VLOOKUP(A188,Calories!$A$1:$B$15,2,FALSE)</f>
        <v>0</v>
      </c>
    </row>
    <row r="189" spans="1:6" x14ac:dyDescent="0.2">
      <c r="A189" t="s">
        <v>9</v>
      </c>
      <c r="B189" t="s">
        <v>7</v>
      </c>
      <c r="C189" s="2">
        <v>2</v>
      </c>
      <c r="D189" s="3">
        <v>0.25</v>
      </c>
      <c r="E189" s="6">
        <v>0.5</v>
      </c>
      <c r="F189">
        <f>VLOOKUP(A189,Calories!$A$1:$B$15,2,FALSE)</f>
        <v>480</v>
      </c>
    </row>
    <row r="190" spans="1:6" x14ac:dyDescent="0.2">
      <c r="A190" t="s">
        <v>21</v>
      </c>
      <c r="B190" t="s">
        <v>13</v>
      </c>
      <c r="C190" s="2">
        <v>3</v>
      </c>
      <c r="D190" s="3">
        <v>0.83333333333333337</v>
      </c>
      <c r="E190" s="6">
        <v>2.5</v>
      </c>
      <c r="F190">
        <f>VLOOKUP(A190,Calories!$A$1:$B$15,2,FALSE)</f>
        <v>150</v>
      </c>
    </row>
    <row r="191" spans="1:6" x14ac:dyDescent="0.2">
      <c r="A191" t="s">
        <v>19</v>
      </c>
      <c r="B191" t="s">
        <v>16</v>
      </c>
      <c r="C191" s="2">
        <v>2</v>
      </c>
      <c r="D191" s="3">
        <v>0.5</v>
      </c>
      <c r="E191" s="6">
        <v>1</v>
      </c>
      <c r="F191">
        <f>VLOOKUP(A191,Calories!$A$1:$B$15,2,FALSE)</f>
        <v>300</v>
      </c>
    </row>
    <row r="192" spans="1:6" x14ac:dyDescent="0.2">
      <c r="A192" t="s">
        <v>9</v>
      </c>
      <c r="B192" t="s">
        <v>7</v>
      </c>
      <c r="C192" s="2">
        <v>2</v>
      </c>
      <c r="D192" s="3">
        <v>0.25</v>
      </c>
      <c r="E192" s="6">
        <v>0.5</v>
      </c>
      <c r="F192">
        <f>VLOOKUP(A192,Calories!$A$1:$B$15,2,FALSE)</f>
        <v>480</v>
      </c>
    </row>
    <row r="193" spans="1:6" x14ac:dyDescent="0.2">
      <c r="A193" t="s">
        <v>10</v>
      </c>
      <c r="B193" t="s">
        <v>5</v>
      </c>
      <c r="C193" s="2">
        <v>3</v>
      </c>
      <c r="D193" s="3">
        <v>0.83333333333333337</v>
      </c>
      <c r="E193" s="6">
        <v>2.5</v>
      </c>
      <c r="F193">
        <f>VLOOKUP(A193,Calories!$A$1:$B$15,2,FALSE)</f>
        <v>0</v>
      </c>
    </row>
    <row r="194" spans="1:6" x14ac:dyDescent="0.2">
      <c r="A194" t="s">
        <v>8</v>
      </c>
      <c r="B194" t="s">
        <v>7</v>
      </c>
      <c r="C194" s="2">
        <v>5</v>
      </c>
      <c r="D194" s="3">
        <v>0.8</v>
      </c>
      <c r="E194" s="6">
        <v>4</v>
      </c>
      <c r="F194">
        <f>VLOOKUP(A194,Calories!$A$1:$B$15,2,FALSE)</f>
        <v>500</v>
      </c>
    </row>
    <row r="195" spans="1:6" x14ac:dyDescent="0.2">
      <c r="A195" t="s">
        <v>4</v>
      </c>
      <c r="B195" t="s">
        <v>5</v>
      </c>
      <c r="C195" s="2">
        <v>4</v>
      </c>
      <c r="D195" s="3">
        <v>0.5</v>
      </c>
      <c r="E195" s="6">
        <v>2</v>
      </c>
      <c r="F195">
        <f>VLOOKUP(A195,Calories!$A$1:$B$15,2,FALSE)</f>
        <v>200</v>
      </c>
    </row>
    <row r="196" spans="1:6" x14ac:dyDescent="0.2">
      <c r="A196" t="s">
        <v>9</v>
      </c>
      <c r="B196" t="s">
        <v>7</v>
      </c>
      <c r="C196" s="2">
        <v>2</v>
      </c>
      <c r="D196" s="3">
        <v>0.25</v>
      </c>
      <c r="E196" s="6">
        <v>0.5</v>
      </c>
      <c r="F196">
        <f>VLOOKUP(A196,Calories!$A$1:$B$15,2,FALSE)</f>
        <v>480</v>
      </c>
    </row>
    <row r="197" spans="1:6" x14ac:dyDescent="0.2">
      <c r="A197" t="s">
        <v>21</v>
      </c>
      <c r="B197" t="s">
        <v>13</v>
      </c>
      <c r="C197" s="2">
        <v>3</v>
      </c>
      <c r="D197" s="3">
        <v>0.83333333333333337</v>
      </c>
      <c r="E197" s="6">
        <v>2.5</v>
      </c>
      <c r="F197">
        <f>VLOOKUP(A197,Calories!$A$1:$B$15,2,FALSE)</f>
        <v>150</v>
      </c>
    </row>
    <row r="198" spans="1:6" x14ac:dyDescent="0.2">
      <c r="A198" t="s">
        <v>15</v>
      </c>
      <c r="B198" t="s">
        <v>16</v>
      </c>
      <c r="C198" s="2">
        <v>2</v>
      </c>
      <c r="D198" s="3">
        <v>0.75</v>
      </c>
      <c r="E198" s="6">
        <v>1.5</v>
      </c>
      <c r="F198">
        <f>VLOOKUP(A198,Calories!$A$1:$B$15,2,FALSE)</f>
        <v>255</v>
      </c>
    </row>
    <row r="199" spans="1:6" x14ac:dyDescent="0.2">
      <c r="A199" t="s">
        <v>10</v>
      </c>
      <c r="B199" t="s">
        <v>5</v>
      </c>
      <c r="C199" s="2">
        <v>3</v>
      </c>
      <c r="D199" s="3">
        <v>0.83333333333333337</v>
      </c>
      <c r="E199" s="6">
        <v>2.5</v>
      </c>
      <c r="F199">
        <f>VLOOKUP(A199,Calories!$A$1:$B$15,2,FALSE)</f>
        <v>0</v>
      </c>
    </row>
    <row r="200" spans="1:6" x14ac:dyDescent="0.2">
      <c r="A200" t="s">
        <v>21</v>
      </c>
      <c r="B200" t="s">
        <v>13</v>
      </c>
      <c r="C200" s="2">
        <v>3</v>
      </c>
      <c r="D200" s="3">
        <v>0.83333333333333337</v>
      </c>
      <c r="E200" s="6">
        <v>2.5</v>
      </c>
      <c r="F200">
        <f>VLOOKUP(A200,Calories!$A$1:$B$15,2,FALSE)</f>
        <v>150</v>
      </c>
    </row>
    <row r="202" spans="1:6" x14ac:dyDescent="0.2">
      <c r="C202" t="s">
        <v>22</v>
      </c>
    </row>
    <row r="203" spans="1:6" x14ac:dyDescent="0.2">
      <c r="C203" s="4">
        <f>AVERAGE(C2:C200)</f>
        <v>2.829145728643216</v>
      </c>
    </row>
  </sheetData>
  <autoFilter ref="A1:F203"/>
  <conditionalFormatting sqref="E2:E20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D40" sqref="D40"/>
    </sheetView>
  </sheetViews>
  <sheetFormatPr baseColWidth="10" defaultRowHeight="16" x14ac:dyDescent="0.2"/>
  <sheetData>
    <row r="1" spans="1:2" x14ac:dyDescent="0.2">
      <c r="A1" t="s">
        <v>0</v>
      </c>
      <c r="B1" t="s">
        <v>25</v>
      </c>
    </row>
    <row r="2" spans="1:2" x14ac:dyDescent="0.2">
      <c r="A2" s="7" t="s">
        <v>4</v>
      </c>
      <c r="B2">
        <v>200</v>
      </c>
    </row>
    <row r="3" spans="1:2" x14ac:dyDescent="0.2">
      <c r="A3" s="7" t="s">
        <v>10</v>
      </c>
      <c r="B3">
        <v>0</v>
      </c>
    </row>
    <row r="4" spans="1:2" x14ac:dyDescent="0.2">
      <c r="A4" s="7" t="s">
        <v>15</v>
      </c>
      <c r="B4">
        <v>255</v>
      </c>
    </row>
    <row r="5" spans="1:2" x14ac:dyDescent="0.2">
      <c r="A5" s="7" t="s">
        <v>12</v>
      </c>
      <c r="B5">
        <v>300</v>
      </c>
    </row>
    <row r="6" spans="1:2" x14ac:dyDescent="0.2">
      <c r="A6" s="7" t="s">
        <v>19</v>
      </c>
      <c r="B6">
        <v>300</v>
      </c>
    </row>
    <row r="7" spans="1:2" x14ac:dyDescent="0.2">
      <c r="A7" s="7" t="s">
        <v>6</v>
      </c>
      <c r="B7">
        <v>320</v>
      </c>
    </row>
    <row r="8" spans="1:2" x14ac:dyDescent="0.2">
      <c r="A8" s="7" t="s">
        <v>11</v>
      </c>
      <c r="B8">
        <v>265</v>
      </c>
    </row>
    <row r="9" spans="1:2" x14ac:dyDescent="0.2">
      <c r="A9" s="7" t="s">
        <v>20</v>
      </c>
      <c r="B9">
        <v>240</v>
      </c>
    </row>
    <row r="10" spans="1:2" x14ac:dyDescent="0.2">
      <c r="A10" s="7" t="s">
        <v>17</v>
      </c>
      <c r="B10">
        <v>280</v>
      </c>
    </row>
    <row r="11" spans="1:2" x14ac:dyDescent="0.2">
      <c r="A11" s="7" t="s">
        <v>18</v>
      </c>
      <c r="B11">
        <v>560</v>
      </c>
    </row>
    <row r="12" spans="1:2" x14ac:dyDescent="0.2">
      <c r="A12" s="7" t="s">
        <v>9</v>
      </c>
      <c r="B12">
        <v>480</v>
      </c>
    </row>
    <row r="13" spans="1:2" x14ac:dyDescent="0.2">
      <c r="A13" s="7" t="s">
        <v>8</v>
      </c>
      <c r="B13">
        <v>500</v>
      </c>
    </row>
    <row r="14" spans="1:2" x14ac:dyDescent="0.2">
      <c r="A14" s="7" t="s">
        <v>21</v>
      </c>
      <c r="B14">
        <v>150</v>
      </c>
    </row>
    <row r="15" spans="1:2" x14ac:dyDescent="0.2">
      <c r="A15" s="7" t="s">
        <v>14</v>
      </c>
      <c r="B15">
        <v>120</v>
      </c>
    </row>
    <row r="18" spans="1:2" x14ac:dyDescent="0.2">
      <c r="A18" s="8" t="s">
        <v>26</v>
      </c>
      <c r="B18">
        <f>MATCH("Hamburger", A2:A15, 0)</f>
        <v>6</v>
      </c>
    </row>
    <row r="19" spans="1:2" x14ac:dyDescent="0.2">
      <c r="A19" s="8" t="s">
        <v>27</v>
      </c>
      <c r="B19">
        <f>INDEX(A1:B15,3, 2)</f>
        <v>0</v>
      </c>
    </row>
    <row r="20" spans="1:2" x14ac:dyDescent="0.2">
      <c r="A20" s="8" t="s">
        <v>28</v>
      </c>
      <c r="B20" t="str">
        <f ca="1">OFFSET(A1,3,0)</f>
        <v>Chocolate Bar</v>
      </c>
    </row>
    <row r="21" spans="1:2" x14ac:dyDescent="0.2">
      <c r="A21" s="8" t="s">
        <v>29</v>
      </c>
      <c r="B21">
        <f>SMALL(B2:B15, 3)</f>
        <v>150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Revenue by Item</vt:lpstr>
      <vt:lpstr>Basketball Game Sales</vt:lpstr>
      <vt:lpstr>Calories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2016-05-08T21:29:12Z</dcterms:created>
  <dcterms:modified xsi:type="dcterms:W3CDTF">2016-05-08T22:03:01Z</dcterms:modified>
</cp:coreProperties>
</file>