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chapter-01/"/>
    </mc:Choice>
  </mc:AlternateContent>
  <bookViews>
    <workbookView xWindow="0" yWindow="460" windowWidth="25560" windowHeight="17460" tabRatio="500" activeTab="7"/>
  </bookViews>
  <sheets>
    <sheet name="Basketball Game Sales" sheetId="1" r:id="rId1"/>
    <sheet name="Calories" sheetId="2" r:id="rId2"/>
    <sheet name="Sheet3" sheetId="3" r:id="rId3"/>
    <sheet name="Revenue by Item" sheetId="4" r:id="rId4"/>
    <sheet name="Sheet6" sheetId="6" r:id="rId5"/>
    <sheet name="Total Calorie Sold by Category" sheetId="5" r:id="rId6"/>
    <sheet name="Fee Schedule" sheetId="7" r:id="rId7"/>
    <sheet name="Calories-Solver" sheetId="8" r:id="rId8"/>
  </sheets>
  <definedNames>
    <definedName name="_xlnm._FilterDatabase" localSheetId="0" hidden="1">'Basketball Game Sales'!$A$1:$F$203</definedName>
    <definedName name="solver_adj" localSheetId="7" hidden="1">'Calories-Solver'!$C$2:$C$15</definedName>
    <definedName name="solver_cvg" localSheetId="7" hidden="1">0.0001</definedName>
    <definedName name="solver_drv" localSheetId="7" hidden="1">1</definedName>
    <definedName name="solver_eng" localSheetId="7" hidden="1">2</definedName>
    <definedName name="solver_itr" localSheetId="7" hidden="1">2147483647</definedName>
    <definedName name="solver_lhs1" localSheetId="7" hidden="1">'Calories-Solver'!$C$17</definedName>
    <definedName name="solver_lhs2" localSheetId="7" hidden="1">'Calories-Solver'!$C$2:$C$15</definedName>
    <definedName name="solver_lin" localSheetId="7" hidden="1">1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2</definedName>
    <definedName name="solver_opt" localSheetId="7" hidden="1">'Calories-Solver'!$C$16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4</definedName>
    <definedName name="solver_rhs1" localSheetId="7" hidden="1">2400</definedName>
    <definedName name="solver_rhs2" localSheetId="7" hidden="1">integer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2</definedName>
  </definedNames>
  <calcPr calcId="150000" concurrentCalc="0"/>
  <pivotCaches>
    <pivotCache cacheId="2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C2" i="4" a="1"/>
  <c r="C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  <c r="C203" i="1"/>
</calcChain>
</file>

<file path=xl/sharedStrings.xml><?xml version="1.0" encoding="utf-8"?>
<sst xmlns="http://schemas.openxmlformats.org/spreadsheetml/2006/main" count="513" uniqueCount="41">
  <si>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</si>
  <si>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</si>
  <si>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</si>
  <si>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</si>
  <si>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</si>
  <si>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</si>
  <si>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</si>
  <si>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</si>
  <si>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</si>
  <si>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</si>
  <si>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</si>
  <si>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</si>
  <si>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</si>
  <si>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</si>
  <si>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</si>
  <si>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</si>
  <si>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</si>
  <si>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</si>
  <si>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</si>
  <si>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</si>
  <si>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</si>
  <si>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</si>
  <si>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</si>
  <si>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</si>
  <si>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</si>
  <si>
    <t>Energy</t>
  </si>
  <si>
    <t>Match</t>
  </si>
  <si>
    <t>Index</t>
  </si>
  <si>
    <t>Offset</t>
  </si>
  <si>
    <t>Small</t>
  </si>
  <si>
    <t>Row Labels</t>
  </si>
  <si>
    <t>(blank)</t>
  </si>
  <si>
    <t>Grand Total</t>
  </si>
  <si>
    <t>Sum of Price</t>
  </si>
  <si>
    <t>Sum of Calories</t>
  </si>
  <si>
    <t>Percent</t>
  </si>
  <si>
    <t>Total Cut for Coach</t>
  </si>
  <si>
    <t>Sum Product</t>
  </si>
  <si>
    <t>How many?</t>
  </si>
  <si>
    <t>Total Items</t>
  </si>
  <si>
    <t>Total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</si>
</sst>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62704"/>
        <c:axId val="2106556032"/>
      </c:barChart>
      <c:catAx>
        <c:axId val="21234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56032"/>
        <c:crosses val="autoZero"/>
        <c:auto val="1"/>
        <c:lblAlgn val="ctr"/>
        <c:lblOffset val="100"/>
        <c:noMultiLvlLbl val="0"/>
      </c:catAx>
      <c:valAx>
        <c:axId val="21065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14</xdr:row>
      <xdr:rowOff>63500</xdr:rowOff>
    </xdr:from>
    <xdr:to>
      <xdr:col>8</xdr:col>
      <xdr:colOff>254000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70837453704" createdVersion="4" refreshedVersion="4" minRefreshableVersion="3" recordCount="203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Blank="1" containsMixedTypes="1" containsNumber="1" minValue="1.5" maxValue="5" count="9">
        <n v="4"/>
        <n v="3"/>
        <n v="5"/>
        <n v="2"/>
        <n v="1.5"/>
        <n v="2.5"/>
        <m/>
        <s v="AVERAGE"/>
        <n v="2.829145728643216"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 count="14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x v="0"/>
    <x v="0"/>
    <x v="0"/>
    <n v="0.5"/>
    <n v="2"/>
    <x v="0"/>
  </r>
  <r>
    <x v="1"/>
    <x v="1"/>
    <x v="1"/>
    <n v="0.66666666666666663"/>
    <n v="2"/>
    <x v="1"/>
  </r>
  <r>
    <x v="2"/>
    <x v="1"/>
    <x v="2"/>
    <n v="0.8"/>
    <n v="4"/>
    <x v="2"/>
  </r>
  <r>
    <x v="3"/>
    <x v="1"/>
    <x v="3"/>
    <n v="0.25"/>
    <n v="0.5"/>
    <x v="3"/>
  </r>
  <r>
    <x v="4"/>
    <x v="0"/>
    <x v="1"/>
    <n v="0.83333333333333337"/>
    <n v="2.5"/>
    <x v="4"/>
  </r>
  <r>
    <x v="5"/>
    <x v="1"/>
    <x v="4"/>
    <n v="0.66666666666666663"/>
    <n v="1"/>
    <x v="5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5"/>
    <x v="1"/>
    <x v="4"/>
    <n v="0.66666666666666663"/>
    <n v="1"/>
    <x v="5"/>
  </r>
  <r>
    <x v="9"/>
    <x v="3"/>
    <x v="3"/>
    <n v="0.5"/>
    <n v="1"/>
    <x v="9"/>
  </r>
  <r>
    <x v="6"/>
    <x v="2"/>
    <x v="1"/>
    <n v="0.5"/>
    <n v="1.5"/>
    <x v="6"/>
  </r>
  <r>
    <x v="10"/>
    <x v="1"/>
    <x v="1"/>
    <n v="0.5"/>
    <n v="1.5"/>
    <x v="10"/>
  </r>
  <r>
    <x v="3"/>
    <x v="1"/>
    <x v="3"/>
    <n v="0.25"/>
    <n v="0.5"/>
    <x v="3"/>
  </r>
  <r>
    <x v="0"/>
    <x v="0"/>
    <x v="0"/>
    <n v="0.5"/>
    <n v="2"/>
    <x v="0"/>
  </r>
  <r>
    <x v="7"/>
    <x v="0"/>
    <x v="5"/>
    <n v="0.8"/>
    <n v="2"/>
    <x v="7"/>
  </r>
  <r>
    <x v="0"/>
    <x v="0"/>
    <x v="0"/>
    <n v="0.5"/>
    <n v="2"/>
    <x v="0"/>
  </r>
  <r>
    <x v="1"/>
    <x v="1"/>
    <x v="1"/>
    <n v="0.66666666666666663"/>
    <n v="2"/>
    <x v="1"/>
  </r>
  <r>
    <x v="11"/>
    <x v="3"/>
    <x v="3"/>
    <n v="0.5"/>
    <n v="1"/>
    <x v="6"/>
  </r>
  <r>
    <x v="2"/>
    <x v="1"/>
    <x v="2"/>
    <n v="0.8"/>
    <n v="4"/>
    <x v="2"/>
  </r>
  <r>
    <x v="1"/>
    <x v="1"/>
    <x v="1"/>
    <n v="0.66666666666666663"/>
    <n v="2"/>
    <x v="1"/>
  </r>
  <r>
    <x v="10"/>
    <x v="1"/>
    <x v="1"/>
    <n v="0.5"/>
    <n v="1.5"/>
    <x v="10"/>
  </r>
  <r>
    <x v="10"/>
    <x v="1"/>
    <x v="1"/>
    <n v="0.5"/>
    <n v="1.5"/>
    <x v="10"/>
  </r>
  <r>
    <x v="6"/>
    <x v="2"/>
    <x v="1"/>
    <n v="0.5"/>
    <n v="1.5"/>
    <x v="6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6"/>
    <x v="2"/>
    <x v="1"/>
    <n v="0.5"/>
    <n v="1.5"/>
    <x v="6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4"/>
    <x v="0"/>
    <x v="1"/>
    <n v="0.83333333333333337"/>
    <n v="2.5"/>
    <x v="4"/>
  </r>
  <r>
    <x v="4"/>
    <x v="0"/>
    <x v="1"/>
    <n v="0.83333333333333337"/>
    <n v="2.5"/>
    <x v="4"/>
  </r>
  <r>
    <x v="2"/>
    <x v="1"/>
    <x v="2"/>
    <n v="0.8"/>
    <n v="4"/>
    <x v="2"/>
  </r>
  <r>
    <x v="8"/>
    <x v="3"/>
    <x v="3"/>
    <n v="0.75"/>
    <n v="1.5"/>
    <x v="8"/>
  </r>
  <r>
    <x v="6"/>
    <x v="2"/>
    <x v="1"/>
    <n v="0.5"/>
    <n v="1.5"/>
    <x v="6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8"/>
    <x v="3"/>
    <x v="3"/>
    <n v="0.75"/>
    <n v="1.5"/>
    <x v="8"/>
  </r>
  <r>
    <x v="3"/>
    <x v="1"/>
    <x v="3"/>
    <n v="0.25"/>
    <n v="0.5"/>
    <x v="3"/>
  </r>
  <r>
    <x v="1"/>
    <x v="1"/>
    <x v="1"/>
    <n v="0.66666666666666663"/>
    <n v="2"/>
    <x v="1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2"/>
    <x v="1"/>
    <x v="2"/>
    <n v="0.8"/>
    <n v="4"/>
    <x v="2"/>
  </r>
  <r>
    <x v="8"/>
    <x v="3"/>
    <x v="3"/>
    <n v="0.75"/>
    <n v="1.5"/>
    <x v="8"/>
  </r>
  <r>
    <x v="5"/>
    <x v="1"/>
    <x v="4"/>
    <n v="0.66666666666666663"/>
    <n v="1"/>
    <x v="5"/>
  </r>
  <r>
    <x v="2"/>
    <x v="1"/>
    <x v="2"/>
    <n v="0.8"/>
    <n v="4"/>
    <x v="2"/>
  </r>
  <r>
    <x v="0"/>
    <x v="0"/>
    <x v="0"/>
    <n v="0.5"/>
    <n v="2"/>
    <x v="0"/>
  </r>
  <r>
    <x v="6"/>
    <x v="2"/>
    <x v="1"/>
    <n v="0.5"/>
    <n v="1.5"/>
    <x v="6"/>
  </r>
  <r>
    <x v="11"/>
    <x v="3"/>
    <x v="3"/>
    <n v="0.5"/>
    <n v="1"/>
    <x v="6"/>
  </r>
  <r>
    <x v="9"/>
    <x v="3"/>
    <x v="3"/>
    <n v="0.5"/>
    <n v="1"/>
    <x v="9"/>
  </r>
  <r>
    <x v="0"/>
    <x v="0"/>
    <x v="0"/>
    <n v="0.5"/>
    <n v="2"/>
    <x v="0"/>
  </r>
  <r>
    <x v="9"/>
    <x v="3"/>
    <x v="3"/>
    <n v="0.5"/>
    <n v="1"/>
    <x v="9"/>
  </r>
  <r>
    <x v="0"/>
    <x v="0"/>
    <x v="0"/>
    <n v="0.5"/>
    <n v="2"/>
    <x v="0"/>
  </r>
  <r>
    <x v="7"/>
    <x v="0"/>
    <x v="5"/>
    <n v="0.8"/>
    <n v="2"/>
    <x v="7"/>
  </r>
  <r>
    <x v="5"/>
    <x v="1"/>
    <x v="4"/>
    <n v="0.66666666666666663"/>
    <n v="1"/>
    <x v="5"/>
  </r>
  <r>
    <x v="3"/>
    <x v="1"/>
    <x v="3"/>
    <n v="0.25"/>
    <n v="0.5"/>
    <x v="3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0"/>
    <x v="0"/>
    <x v="0"/>
    <n v="0.5"/>
    <n v="2"/>
    <x v="0"/>
  </r>
  <r>
    <x v="6"/>
    <x v="2"/>
    <x v="1"/>
    <n v="0.5"/>
    <n v="1.5"/>
    <x v="6"/>
  </r>
  <r>
    <x v="0"/>
    <x v="0"/>
    <x v="0"/>
    <n v="0.5"/>
    <n v="2"/>
    <x v="0"/>
  </r>
  <r>
    <x v="10"/>
    <x v="1"/>
    <x v="1"/>
    <n v="0.5"/>
    <n v="1.5"/>
    <x v="10"/>
  </r>
  <r>
    <x v="10"/>
    <x v="1"/>
    <x v="1"/>
    <n v="0.5"/>
    <n v="1.5"/>
    <x v="10"/>
  </r>
  <r>
    <x v="10"/>
    <x v="1"/>
    <x v="1"/>
    <n v="0.5"/>
    <n v="1.5"/>
    <x v="10"/>
  </r>
  <r>
    <x v="11"/>
    <x v="3"/>
    <x v="3"/>
    <n v="0.5"/>
    <n v="1"/>
    <x v="6"/>
  </r>
  <r>
    <x v="5"/>
    <x v="1"/>
    <x v="4"/>
    <n v="0.66666666666666663"/>
    <n v="1"/>
    <x v="5"/>
  </r>
  <r>
    <x v="3"/>
    <x v="1"/>
    <x v="3"/>
    <n v="0.25"/>
    <n v="0.5"/>
    <x v="3"/>
  </r>
  <r>
    <x v="4"/>
    <x v="0"/>
    <x v="1"/>
    <n v="0.83333333333333337"/>
    <n v="2.5"/>
    <x v="4"/>
  </r>
  <r>
    <x v="1"/>
    <x v="1"/>
    <x v="1"/>
    <n v="0.66666666666666663"/>
    <n v="2"/>
    <x v="1"/>
  </r>
  <r>
    <x v="6"/>
    <x v="2"/>
    <x v="1"/>
    <n v="0.5"/>
    <n v="1.5"/>
    <x v="6"/>
  </r>
  <r>
    <x v="2"/>
    <x v="1"/>
    <x v="2"/>
    <n v="0.8"/>
    <n v="4"/>
    <x v="2"/>
  </r>
  <r>
    <x v="5"/>
    <x v="1"/>
    <x v="4"/>
    <n v="0.66666666666666663"/>
    <n v="1"/>
    <x v="5"/>
  </r>
  <r>
    <x v="12"/>
    <x v="2"/>
    <x v="1"/>
    <n v="0.66666666666666663"/>
    <n v="2"/>
    <x v="11"/>
  </r>
  <r>
    <x v="8"/>
    <x v="3"/>
    <x v="3"/>
    <n v="0.75"/>
    <n v="1.5"/>
    <x v="8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12"/>
    <x v="2"/>
    <x v="1"/>
    <n v="0.66666666666666663"/>
    <n v="2"/>
    <x v="11"/>
  </r>
  <r>
    <x v="5"/>
    <x v="1"/>
    <x v="4"/>
    <n v="0.66666666666666663"/>
    <n v="1"/>
    <x v="5"/>
  </r>
  <r>
    <x v="12"/>
    <x v="2"/>
    <x v="1"/>
    <n v="0.66666666666666663"/>
    <n v="2"/>
    <x v="11"/>
  </r>
  <r>
    <x v="7"/>
    <x v="0"/>
    <x v="5"/>
    <n v="0.8"/>
    <n v="2"/>
    <x v="7"/>
  </r>
  <r>
    <x v="8"/>
    <x v="3"/>
    <x v="3"/>
    <n v="0.75"/>
    <n v="1.5"/>
    <x v="8"/>
  </r>
  <r>
    <x v="11"/>
    <x v="3"/>
    <x v="3"/>
    <n v="0.5"/>
    <n v="1"/>
    <x v="6"/>
  </r>
  <r>
    <x v="3"/>
    <x v="1"/>
    <x v="3"/>
    <n v="0.25"/>
    <n v="0.5"/>
    <x v="3"/>
  </r>
  <r>
    <x v="5"/>
    <x v="1"/>
    <x v="4"/>
    <n v="0.66666666666666663"/>
    <n v="1"/>
    <x v="5"/>
  </r>
  <r>
    <x v="11"/>
    <x v="3"/>
    <x v="3"/>
    <n v="0.5"/>
    <n v="1"/>
    <x v="6"/>
  </r>
  <r>
    <x v="12"/>
    <x v="2"/>
    <x v="1"/>
    <n v="0.66666666666666663"/>
    <n v="2"/>
    <x v="11"/>
  </r>
  <r>
    <x v="9"/>
    <x v="3"/>
    <x v="3"/>
    <n v="0.5"/>
    <n v="1"/>
    <x v="9"/>
  </r>
  <r>
    <x v="0"/>
    <x v="0"/>
    <x v="0"/>
    <n v="0.5"/>
    <n v="2"/>
    <x v="0"/>
  </r>
  <r>
    <x v="1"/>
    <x v="1"/>
    <x v="1"/>
    <n v="0.66666666666666663"/>
    <n v="2"/>
    <x v="1"/>
  </r>
  <r>
    <x v="0"/>
    <x v="0"/>
    <x v="0"/>
    <n v="0.5"/>
    <n v="2"/>
    <x v="0"/>
  </r>
  <r>
    <x v="12"/>
    <x v="2"/>
    <x v="1"/>
    <n v="0.66666666666666663"/>
    <n v="2"/>
    <x v="11"/>
  </r>
  <r>
    <x v="11"/>
    <x v="3"/>
    <x v="3"/>
    <n v="0.5"/>
    <n v="1"/>
    <x v="6"/>
  </r>
  <r>
    <x v="1"/>
    <x v="1"/>
    <x v="1"/>
    <n v="0.66666666666666663"/>
    <n v="2"/>
    <x v="1"/>
  </r>
  <r>
    <x v="9"/>
    <x v="3"/>
    <x v="3"/>
    <n v="0.5"/>
    <n v="1"/>
    <x v="9"/>
  </r>
  <r>
    <x v="1"/>
    <x v="1"/>
    <x v="1"/>
    <n v="0.66666666666666663"/>
    <n v="2"/>
    <x v="1"/>
  </r>
  <r>
    <x v="7"/>
    <x v="0"/>
    <x v="5"/>
    <n v="0.8"/>
    <n v="2"/>
    <x v="7"/>
  </r>
  <r>
    <x v="4"/>
    <x v="0"/>
    <x v="1"/>
    <n v="0.83333333333333337"/>
    <n v="2.5"/>
    <x v="4"/>
  </r>
  <r>
    <x v="1"/>
    <x v="1"/>
    <x v="1"/>
    <n v="0.66666666666666663"/>
    <n v="2"/>
    <x v="1"/>
  </r>
  <r>
    <x v="12"/>
    <x v="2"/>
    <x v="1"/>
    <n v="0.66666666666666663"/>
    <n v="2"/>
    <x v="11"/>
  </r>
  <r>
    <x v="11"/>
    <x v="3"/>
    <x v="3"/>
    <n v="0.5"/>
    <n v="1"/>
    <x v="6"/>
  </r>
  <r>
    <x v="4"/>
    <x v="0"/>
    <x v="1"/>
    <n v="0.83333333333333337"/>
    <n v="2.5"/>
    <x v="4"/>
  </r>
  <r>
    <x v="5"/>
    <x v="1"/>
    <x v="4"/>
    <n v="0.66666666666666663"/>
    <n v="1"/>
    <x v="5"/>
  </r>
  <r>
    <x v="7"/>
    <x v="0"/>
    <x v="5"/>
    <n v="0.8"/>
    <n v="2"/>
    <x v="7"/>
  </r>
  <r>
    <x v="3"/>
    <x v="1"/>
    <x v="3"/>
    <n v="0.25"/>
    <n v="0.5"/>
    <x v="3"/>
  </r>
  <r>
    <x v="2"/>
    <x v="1"/>
    <x v="2"/>
    <n v="0.8"/>
    <n v="4"/>
    <x v="2"/>
  </r>
  <r>
    <x v="2"/>
    <x v="1"/>
    <x v="2"/>
    <n v="0.8"/>
    <n v="4"/>
    <x v="2"/>
  </r>
  <r>
    <x v="12"/>
    <x v="2"/>
    <x v="1"/>
    <n v="0.66666666666666663"/>
    <n v="2"/>
    <x v="11"/>
  </r>
  <r>
    <x v="2"/>
    <x v="1"/>
    <x v="2"/>
    <n v="0.8"/>
    <n v="4"/>
    <x v="2"/>
  </r>
  <r>
    <x v="4"/>
    <x v="0"/>
    <x v="1"/>
    <n v="0.83333333333333337"/>
    <n v="2.5"/>
    <x v="4"/>
  </r>
  <r>
    <x v="9"/>
    <x v="3"/>
    <x v="3"/>
    <n v="0.5"/>
    <n v="1"/>
    <x v="9"/>
  </r>
  <r>
    <x v="4"/>
    <x v="0"/>
    <x v="1"/>
    <n v="0.83333333333333337"/>
    <n v="2.5"/>
    <x v="4"/>
  </r>
  <r>
    <x v="12"/>
    <x v="2"/>
    <x v="1"/>
    <n v="0.66666666666666663"/>
    <n v="2"/>
    <x v="11"/>
  </r>
  <r>
    <x v="3"/>
    <x v="1"/>
    <x v="3"/>
    <n v="0.25"/>
    <n v="0.5"/>
    <x v="3"/>
  </r>
  <r>
    <x v="3"/>
    <x v="1"/>
    <x v="3"/>
    <n v="0.25"/>
    <n v="0.5"/>
    <x v="3"/>
  </r>
  <r>
    <x v="12"/>
    <x v="2"/>
    <x v="1"/>
    <n v="0.66666666666666663"/>
    <n v="2"/>
    <x v="11"/>
  </r>
  <r>
    <x v="3"/>
    <x v="1"/>
    <x v="3"/>
    <n v="0.25"/>
    <n v="0.5"/>
    <x v="3"/>
  </r>
  <r>
    <x v="11"/>
    <x v="3"/>
    <x v="3"/>
    <n v="0.5"/>
    <n v="1"/>
    <x v="6"/>
  </r>
  <r>
    <x v="8"/>
    <x v="3"/>
    <x v="3"/>
    <n v="0.75"/>
    <n v="1.5"/>
    <x v="8"/>
  </r>
  <r>
    <x v="0"/>
    <x v="0"/>
    <x v="0"/>
    <n v="0.5"/>
    <n v="2"/>
    <x v="0"/>
  </r>
  <r>
    <x v="12"/>
    <x v="2"/>
    <x v="1"/>
    <n v="0.66666666666666663"/>
    <n v="2"/>
    <x v="11"/>
  </r>
  <r>
    <x v="10"/>
    <x v="1"/>
    <x v="1"/>
    <n v="0.5"/>
    <n v="1.5"/>
    <x v="10"/>
  </r>
  <r>
    <x v="4"/>
    <x v="0"/>
    <x v="1"/>
    <n v="0.83333333333333337"/>
    <n v="2.5"/>
    <x v="4"/>
  </r>
  <r>
    <x v="0"/>
    <x v="0"/>
    <x v="0"/>
    <n v="0.5"/>
    <n v="2"/>
    <x v="0"/>
  </r>
  <r>
    <x v="1"/>
    <x v="1"/>
    <x v="1"/>
    <n v="0.66666666666666663"/>
    <n v="2"/>
    <x v="1"/>
  </r>
  <r>
    <x v="8"/>
    <x v="3"/>
    <x v="3"/>
    <n v="0.75"/>
    <n v="1.5"/>
    <x v="8"/>
  </r>
  <r>
    <x v="2"/>
    <x v="1"/>
    <x v="2"/>
    <n v="0.8"/>
    <n v="4"/>
    <x v="2"/>
  </r>
  <r>
    <x v="1"/>
    <x v="1"/>
    <x v="1"/>
    <n v="0.66666666666666663"/>
    <n v="2"/>
    <x v="1"/>
  </r>
  <r>
    <x v="7"/>
    <x v="0"/>
    <x v="5"/>
    <n v="0.8"/>
    <n v="2"/>
    <x v="7"/>
  </r>
  <r>
    <x v="3"/>
    <x v="1"/>
    <x v="3"/>
    <n v="0.25"/>
    <n v="0.5"/>
    <x v="3"/>
  </r>
  <r>
    <x v="5"/>
    <x v="1"/>
    <x v="4"/>
    <n v="0.66666666666666663"/>
    <n v="1"/>
    <x v="5"/>
  </r>
  <r>
    <x v="5"/>
    <x v="1"/>
    <x v="4"/>
    <n v="0.66666666666666663"/>
    <n v="1"/>
    <x v="5"/>
  </r>
  <r>
    <x v="10"/>
    <x v="1"/>
    <x v="1"/>
    <n v="0.5"/>
    <n v="1.5"/>
    <x v="10"/>
  </r>
  <r>
    <x v="1"/>
    <x v="1"/>
    <x v="1"/>
    <n v="0.66666666666666663"/>
    <n v="2"/>
    <x v="1"/>
  </r>
  <r>
    <x v="10"/>
    <x v="1"/>
    <x v="1"/>
    <n v="0.5"/>
    <n v="1.5"/>
    <x v="10"/>
  </r>
  <r>
    <x v="1"/>
    <x v="1"/>
    <x v="1"/>
    <n v="0.66666666666666663"/>
    <n v="2"/>
    <x v="1"/>
  </r>
  <r>
    <x v="5"/>
    <x v="1"/>
    <x v="4"/>
    <n v="0.66666666666666663"/>
    <n v="1"/>
    <x v="5"/>
  </r>
  <r>
    <x v="10"/>
    <x v="1"/>
    <x v="1"/>
    <n v="0.5"/>
    <n v="1.5"/>
    <x v="10"/>
  </r>
  <r>
    <x v="13"/>
    <x v="2"/>
    <x v="1"/>
    <n v="0.83333333333333337"/>
    <n v="2.5"/>
    <x v="12"/>
  </r>
  <r>
    <x v="2"/>
    <x v="1"/>
    <x v="2"/>
    <n v="0.8"/>
    <n v="4"/>
    <x v="2"/>
  </r>
  <r>
    <x v="2"/>
    <x v="1"/>
    <x v="2"/>
    <n v="0.8"/>
    <n v="4"/>
    <x v="2"/>
  </r>
  <r>
    <x v="4"/>
    <x v="0"/>
    <x v="1"/>
    <n v="0.83333333333333337"/>
    <n v="2.5"/>
    <x v="4"/>
  </r>
  <r>
    <x v="1"/>
    <x v="1"/>
    <x v="1"/>
    <n v="0.66666666666666663"/>
    <n v="2"/>
    <x v="1"/>
  </r>
  <r>
    <x v="3"/>
    <x v="1"/>
    <x v="3"/>
    <n v="0.25"/>
    <n v="0.5"/>
    <x v="3"/>
  </r>
  <r>
    <x v="13"/>
    <x v="2"/>
    <x v="1"/>
    <n v="0.83333333333333337"/>
    <n v="2.5"/>
    <x v="12"/>
  </r>
  <r>
    <x v="3"/>
    <x v="1"/>
    <x v="3"/>
    <n v="0.25"/>
    <n v="0.5"/>
    <x v="3"/>
  </r>
  <r>
    <x v="2"/>
    <x v="1"/>
    <x v="2"/>
    <n v="0.8"/>
    <n v="4"/>
    <x v="2"/>
  </r>
  <r>
    <x v="7"/>
    <x v="0"/>
    <x v="5"/>
    <n v="0.8"/>
    <n v="2"/>
    <x v="7"/>
  </r>
  <r>
    <x v="10"/>
    <x v="1"/>
    <x v="1"/>
    <n v="0.5"/>
    <n v="1.5"/>
    <x v="10"/>
  </r>
  <r>
    <x v="11"/>
    <x v="3"/>
    <x v="3"/>
    <n v="0.5"/>
    <n v="1"/>
    <x v="6"/>
  </r>
  <r>
    <x v="10"/>
    <x v="1"/>
    <x v="1"/>
    <n v="0.5"/>
    <n v="1.5"/>
    <x v="10"/>
  </r>
  <r>
    <x v="9"/>
    <x v="3"/>
    <x v="3"/>
    <n v="0.5"/>
    <n v="1"/>
    <x v="9"/>
  </r>
  <r>
    <x v="13"/>
    <x v="2"/>
    <x v="1"/>
    <n v="0.83333333333333337"/>
    <n v="2.5"/>
    <x v="12"/>
  </r>
  <r>
    <x v="2"/>
    <x v="1"/>
    <x v="2"/>
    <n v="0.8"/>
    <n v="4"/>
    <x v="2"/>
  </r>
  <r>
    <x v="13"/>
    <x v="2"/>
    <x v="1"/>
    <n v="0.83333333333333337"/>
    <n v="2.5"/>
    <x v="12"/>
  </r>
  <r>
    <x v="7"/>
    <x v="0"/>
    <x v="5"/>
    <n v="0.8"/>
    <n v="2"/>
    <x v="7"/>
  </r>
  <r>
    <x v="8"/>
    <x v="3"/>
    <x v="3"/>
    <n v="0.75"/>
    <n v="1.5"/>
    <x v="8"/>
  </r>
  <r>
    <x v="13"/>
    <x v="2"/>
    <x v="1"/>
    <n v="0.83333333333333337"/>
    <n v="2.5"/>
    <x v="12"/>
  </r>
  <r>
    <x v="11"/>
    <x v="3"/>
    <x v="3"/>
    <n v="0.5"/>
    <n v="1"/>
    <x v="6"/>
  </r>
  <r>
    <x v="8"/>
    <x v="3"/>
    <x v="3"/>
    <n v="0.75"/>
    <n v="1.5"/>
    <x v="8"/>
  </r>
  <r>
    <x v="10"/>
    <x v="1"/>
    <x v="1"/>
    <n v="0.5"/>
    <n v="1.5"/>
    <x v="10"/>
  </r>
  <r>
    <x v="9"/>
    <x v="3"/>
    <x v="3"/>
    <n v="0.5"/>
    <n v="1"/>
    <x v="9"/>
  </r>
  <r>
    <x v="0"/>
    <x v="0"/>
    <x v="0"/>
    <n v="0.5"/>
    <n v="2"/>
    <x v="0"/>
  </r>
  <r>
    <x v="13"/>
    <x v="2"/>
    <x v="1"/>
    <n v="0.83333333333333337"/>
    <n v="2.5"/>
    <x v="12"/>
  </r>
  <r>
    <x v="13"/>
    <x v="2"/>
    <x v="1"/>
    <n v="0.83333333333333337"/>
    <n v="2.5"/>
    <x v="12"/>
  </r>
  <r>
    <x v="13"/>
    <x v="2"/>
    <x v="1"/>
    <n v="0.83333333333333337"/>
    <n v="2.5"/>
    <x v="12"/>
  </r>
  <r>
    <x v="0"/>
    <x v="0"/>
    <x v="0"/>
    <n v="0.5"/>
    <n v="2"/>
    <x v="0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0"/>
    <x v="0"/>
    <x v="0"/>
    <n v="0.5"/>
    <n v="2"/>
    <x v="0"/>
  </r>
  <r>
    <x v="2"/>
    <x v="1"/>
    <x v="2"/>
    <n v="0.8"/>
    <n v="4"/>
    <x v="2"/>
  </r>
  <r>
    <x v="13"/>
    <x v="2"/>
    <x v="1"/>
    <n v="0.83333333333333337"/>
    <n v="2.5"/>
    <x v="12"/>
  </r>
  <r>
    <x v="5"/>
    <x v="1"/>
    <x v="4"/>
    <n v="0.66666666666666663"/>
    <n v="1"/>
    <x v="5"/>
  </r>
  <r>
    <x v="7"/>
    <x v="0"/>
    <x v="5"/>
    <n v="0.8"/>
    <n v="2"/>
    <x v="7"/>
  </r>
  <r>
    <x v="9"/>
    <x v="3"/>
    <x v="3"/>
    <n v="0.5"/>
    <n v="1"/>
    <x v="9"/>
  </r>
  <r>
    <x v="4"/>
    <x v="0"/>
    <x v="1"/>
    <n v="0.83333333333333337"/>
    <n v="2.5"/>
    <x v="4"/>
  </r>
  <r>
    <x v="3"/>
    <x v="1"/>
    <x v="3"/>
    <n v="0.25"/>
    <n v="0.5"/>
    <x v="3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4"/>
    <x v="0"/>
    <x v="1"/>
    <n v="0.83333333333333337"/>
    <n v="2.5"/>
    <x v="4"/>
  </r>
  <r>
    <x v="2"/>
    <x v="1"/>
    <x v="2"/>
    <n v="0.8"/>
    <n v="4"/>
    <x v="2"/>
  </r>
  <r>
    <x v="0"/>
    <x v="0"/>
    <x v="0"/>
    <n v="0.5"/>
    <n v="2"/>
    <x v="0"/>
  </r>
  <r>
    <x v="3"/>
    <x v="1"/>
    <x v="3"/>
    <n v="0.25"/>
    <n v="0.5"/>
    <x v="3"/>
  </r>
  <r>
    <x v="13"/>
    <x v="2"/>
    <x v="1"/>
    <n v="0.83333333333333337"/>
    <n v="2.5"/>
    <x v="12"/>
  </r>
  <r>
    <x v="8"/>
    <x v="3"/>
    <x v="3"/>
    <n v="0.75"/>
    <n v="1.5"/>
    <x v="8"/>
  </r>
  <r>
    <x v="4"/>
    <x v="0"/>
    <x v="1"/>
    <n v="0.83333333333333337"/>
    <n v="2.5"/>
    <x v="4"/>
  </r>
  <r>
    <x v="13"/>
    <x v="2"/>
    <x v="1"/>
    <n v="0.83333333333333337"/>
    <n v="2.5"/>
    <x v="12"/>
  </r>
  <r>
    <x v="14"/>
    <x v="4"/>
    <x v="6"/>
    <m/>
    <m/>
    <x v="13"/>
  </r>
  <r>
    <x v="14"/>
    <x v="4"/>
    <x v="7"/>
    <m/>
    <m/>
    <x v="13"/>
  </r>
  <r>
    <x v="14"/>
    <x v="4"/>
    <x v="8"/>
    <m/>
    <m/>
    <x v="13"/>
  </r>
  <r>
    <x v="14"/>
    <x v="4"/>
    <x v="6"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>
      <items count="10">
        <item x="4"/>
        <item x="3"/>
        <item x="5"/>
        <item x="8"/>
        <item x="1"/>
        <item x="0"/>
        <item x="2"/>
        <item x="7"/>
        <item x="6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6"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dataField="1" showAll="0">
      <items count="15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lorie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24</v>
      </c>
    </row>
    <row r="2" spans="1:6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  <c r="F2">
        <f>VLOOKUP(A2,Calories!$A$1:$B$15,2,FALSE)</f>
        <v>200</v>
      </c>
    </row>
    <row r="3" spans="1:6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  <c r="F3">
        <f>VLOOKUP(A3,Calories!$A$1:$B$15,2,FALSE)</f>
        <v>320</v>
      </c>
    </row>
    <row r="4" spans="1:6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  <c r="F4">
        <f>VLOOKUP(A4,Calories!$A$1:$B$15,2,FALSE)</f>
        <v>500</v>
      </c>
    </row>
    <row r="5" spans="1:6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  <c r="F5">
        <f>VLOOKUP(A5,Calories!$A$1:$B$15,2,FALSE)</f>
        <v>480</v>
      </c>
    </row>
    <row r="6" spans="1:6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  <c r="F6">
        <f>VLOOKUP(A6,Calories!$A$1:$B$15,2,FALSE)</f>
        <v>0</v>
      </c>
    </row>
    <row r="7" spans="1:6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  <c r="F7">
        <f>VLOOKUP(A7,Calories!$A$1:$B$15,2,FALSE)</f>
        <v>265</v>
      </c>
    </row>
    <row r="8" spans="1:6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  <c r="F8">
        <f>VLOOKUP(A8,Calories!$A$1:$B$15,2,FALSE)</f>
        <v>300</v>
      </c>
    </row>
    <row r="9" spans="1:6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  <c r="F9">
        <f>VLOOKUP(A9,Calories!$A$1:$B$15,2,FALSE)</f>
        <v>120</v>
      </c>
    </row>
    <row r="10" spans="1:6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  <c r="F10">
        <f>VLOOKUP(A10,Calories!$A$1:$B$15,2,FALSE)</f>
        <v>255</v>
      </c>
    </row>
    <row r="11" spans="1:6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  <c r="F11">
        <f>VLOOKUP(A11,Calories!$A$1:$B$15,2,FALSE)</f>
        <v>320</v>
      </c>
    </row>
    <row r="12" spans="1:6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  <c r="F12">
        <f>VLOOKUP(A12,Calories!$A$1:$B$15,2,FALSE)</f>
        <v>200</v>
      </c>
    </row>
    <row r="13" spans="1:6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  <c r="F13">
        <f>VLOOKUP(A13,Calories!$A$1:$B$15,2,FALSE)</f>
        <v>265</v>
      </c>
    </row>
    <row r="14" spans="1:6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  <c r="F14">
        <f>VLOOKUP(A14,Calories!$A$1:$B$15,2,FALSE)</f>
        <v>280</v>
      </c>
    </row>
    <row r="15" spans="1:6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  <c r="F15">
        <f>VLOOKUP(A15,Calories!$A$1:$B$15,2,FALSE)</f>
        <v>300</v>
      </c>
    </row>
    <row r="16" spans="1:6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  <c r="F16">
        <f>VLOOKUP(A16,Calories!$A$1:$B$15,2,FALSE)</f>
        <v>560</v>
      </c>
    </row>
    <row r="17" spans="1:6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  <c r="F17">
        <f>VLOOKUP(A17,Calories!$A$1:$B$15,2,FALSE)</f>
        <v>480</v>
      </c>
    </row>
    <row r="18" spans="1:6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  <c r="F18">
        <f>VLOOKUP(A18,Calories!$A$1:$B$15,2,FALSE)</f>
        <v>200</v>
      </c>
    </row>
    <row r="19" spans="1:6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  <c r="F19">
        <f>VLOOKUP(A19,Calories!$A$1:$B$15,2,FALSE)</f>
        <v>120</v>
      </c>
    </row>
    <row r="20" spans="1:6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  <c r="F20">
        <f>VLOOKUP(A20,Calories!$A$1:$B$15,2,FALSE)</f>
        <v>200</v>
      </c>
    </row>
    <row r="21" spans="1:6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  <c r="F21">
        <f>VLOOKUP(A21,Calories!$A$1:$B$15,2,FALSE)</f>
        <v>320</v>
      </c>
    </row>
    <row r="22" spans="1:6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  <c r="F22">
        <f>VLOOKUP(A22,Calories!$A$1:$B$15,2,FALSE)</f>
        <v>300</v>
      </c>
    </row>
    <row r="23" spans="1:6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  <c r="F23">
        <f>VLOOKUP(A23,Calories!$A$1:$B$15,2,FALSE)</f>
        <v>500</v>
      </c>
    </row>
    <row r="24" spans="1:6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  <c r="F24">
        <f>VLOOKUP(A24,Calories!$A$1:$B$15,2,FALSE)</f>
        <v>320</v>
      </c>
    </row>
    <row r="25" spans="1:6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  <c r="F25">
        <f>VLOOKUP(A25,Calories!$A$1:$B$15,2,FALSE)</f>
        <v>560</v>
      </c>
    </row>
    <row r="26" spans="1:6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  <c r="F26">
        <f>VLOOKUP(A26,Calories!$A$1:$B$15,2,FALSE)</f>
        <v>560</v>
      </c>
    </row>
    <row r="27" spans="1:6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  <c r="F27">
        <f>VLOOKUP(A27,Calories!$A$1:$B$15,2,FALSE)</f>
        <v>300</v>
      </c>
    </row>
    <row r="28" spans="1:6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  <c r="F28">
        <f>VLOOKUP(A28,Calories!$A$1:$B$15,2,FALSE)</f>
        <v>255</v>
      </c>
    </row>
    <row r="29" spans="1:6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  <c r="F29">
        <f>VLOOKUP(A29,Calories!$A$1:$B$15,2,FALSE)</f>
        <v>320</v>
      </c>
    </row>
    <row r="30" spans="1:6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  <c r="F30">
        <f>VLOOKUP(A30,Calories!$A$1:$B$15,2,FALSE)</f>
        <v>200</v>
      </c>
    </row>
    <row r="31" spans="1:6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  <c r="F31">
        <f>VLOOKUP(A31,Calories!$A$1:$B$15,2,FALSE)</f>
        <v>300</v>
      </c>
    </row>
    <row r="32" spans="1:6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  <c r="F32">
        <f>VLOOKUP(A32,Calories!$A$1:$B$15,2,FALSE)</f>
        <v>120</v>
      </c>
    </row>
    <row r="33" spans="1:6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  <c r="F33">
        <f>VLOOKUP(A33,Calories!$A$1:$B$15,2,FALSE)</f>
        <v>300</v>
      </c>
    </row>
    <row r="34" spans="1:6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  <c r="F34">
        <f>VLOOKUP(A34,Calories!$A$1:$B$15,2,FALSE)</f>
        <v>300</v>
      </c>
    </row>
    <row r="35" spans="1:6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  <c r="F35">
        <f>VLOOKUP(A35,Calories!$A$1:$B$15,2,FALSE)</f>
        <v>280</v>
      </c>
    </row>
    <row r="36" spans="1:6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  <c r="F36">
        <f>VLOOKUP(A36,Calories!$A$1:$B$15,2,FALSE)</f>
        <v>560</v>
      </c>
    </row>
    <row r="37" spans="1:6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  <c r="F37">
        <f>VLOOKUP(A37,Calories!$A$1:$B$15,2,FALSE)</f>
        <v>0</v>
      </c>
    </row>
    <row r="38" spans="1:6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  <c r="F38">
        <f>VLOOKUP(A38,Calories!$A$1:$B$15,2,FALSE)</f>
        <v>0</v>
      </c>
    </row>
    <row r="39" spans="1:6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  <c r="F39">
        <f>VLOOKUP(A39,Calories!$A$1:$B$15,2,FALSE)</f>
        <v>500</v>
      </c>
    </row>
    <row r="40" spans="1:6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  <c r="F40">
        <f>VLOOKUP(A40,Calories!$A$1:$B$15,2,FALSE)</f>
        <v>255</v>
      </c>
    </row>
    <row r="41" spans="1:6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  <c r="F41">
        <f>VLOOKUP(A41,Calories!$A$1:$B$15,2,FALSE)</f>
        <v>300</v>
      </c>
    </row>
    <row r="42" spans="1:6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  <c r="F42">
        <f>VLOOKUP(A42,Calories!$A$1:$B$15,2,FALSE)</f>
        <v>280</v>
      </c>
    </row>
    <row r="43" spans="1:6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  <c r="F43">
        <f>VLOOKUP(A43,Calories!$A$1:$B$15,2,FALSE)</f>
        <v>200</v>
      </c>
    </row>
    <row r="44" spans="1:6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  <c r="F44">
        <f>VLOOKUP(A44,Calories!$A$1:$B$15,2,FALSE)</f>
        <v>265</v>
      </c>
    </row>
    <row r="45" spans="1:6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  <c r="F45">
        <f>VLOOKUP(A45,Calories!$A$1:$B$15,2,FALSE)</f>
        <v>255</v>
      </c>
    </row>
    <row r="46" spans="1:6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  <c r="F46">
        <f>VLOOKUP(A46,Calories!$A$1:$B$15,2,FALSE)</f>
        <v>480</v>
      </c>
    </row>
    <row r="47" spans="1:6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  <c r="F47">
        <f>VLOOKUP(A47,Calories!$A$1:$B$15,2,FALSE)</f>
        <v>320</v>
      </c>
    </row>
    <row r="48" spans="1:6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  <c r="F48">
        <f>VLOOKUP(A48,Calories!$A$1:$B$15,2,FALSE)</f>
        <v>300</v>
      </c>
    </row>
    <row r="49" spans="1:6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  <c r="F49">
        <f>VLOOKUP(A49,Calories!$A$1:$B$15,2,FALSE)</f>
        <v>280</v>
      </c>
    </row>
    <row r="50" spans="1:6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  <c r="F50">
        <f>VLOOKUP(A50,Calories!$A$1:$B$15,2,FALSE)</f>
        <v>560</v>
      </c>
    </row>
    <row r="51" spans="1:6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  <c r="F51">
        <f>VLOOKUP(A51,Calories!$A$1:$B$15,2,FALSE)</f>
        <v>500</v>
      </c>
    </row>
    <row r="52" spans="1:6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  <c r="F52">
        <f>VLOOKUP(A52,Calories!$A$1:$B$15,2,FALSE)</f>
        <v>255</v>
      </c>
    </row>
    <row r="53" spans="1:6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  <c r="F53">
        <f>VLOOKUP(A53,Calories!$A$1:$B$15,2,FALSE)</f>
        <v>265</v>
      </c>
    </row>
    <row r="54" spans="1:6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  <c r="F54">
        <f>VLOOKUP(A54,Calories!$A$1:$B$15,2,FALSE)</f>
        <v>500</v>
      </c>
    </row>
    <row r="55" spans="1:6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  <c r="F55">
        <f>VLOOKUP(A55,Calories!$A$1:$B$15,2,FALSE)</f>
        <v>200</v>
      </c>
    </row>
    <row r="56" spans="1:6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  <c r="F57">
        <f>VLOOKUP(A57,Calories!$A$1:$B$15,2,FALSE)</f>
        <v>300</v>
      </c>
    </row>
    <row r="58" spans="1:6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  <c r="F58">
        <f>VLOOKUP(A58,Calories!$A$1:$B$15,2,FALSE)</f>
        <v>280</v>
      </c>
    </row>
    <row r="59" spans="1:6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  <c r="F59">
        <f>VLOOKUP(A59,Calories!$A$1:$B$15,2,FALSE)</f>
        <v>200</v>
      </c>
    </row>
    <row r="60" spans="1:6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  <c r="F60">
        <f>VLOOKUP(A60,Calories!$A$1:$B$15,2,FALSE)</f>
        <v>280</v>
      </c>
    </row>
    <row r="61" spans="1:6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  <c r="F61">
        <f>VLOOKUP(A61,Calories!$A$1:$B$15,2,FALSE)</f>
        <v>200</v>
      </c>
    </row>
    <row r="62" spans="1:6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  <c r="F62">
        <f>VLOOKUP(A62,Calories!$A$1:$B$15,2,FALSE)</f>
        <v>120</v>
      </c>
    </row>
    <row r="63" spans="1:6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  <c r="F63">
        <f>VLOOKUP(A63,Calories!$A$1:$B$15,2,FALSE)</f>
        <v>265</v>
      </c>
    </row>
    <row r="64" spans="1:6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  <c r="F64">
        <f>VLOOKUP(A64,Calories!$A$1:$B$15,2,FALSE)</f>
        <v>480</v>
      </c>
    </row>
    <row r="65" spans="1:6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  <c r="F65">
        <f>VLOOKUP(A65,Calories!$A$1:$B$15,2,FALSE)</f>
        <v>120</v>
      </c>
    </row>
    <row r="66" spans="1:6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  <c r="F66">
        <f>VLOOKUP(A66,Calories!$A$1:$B$15,2,FALSE)</f>
        <v>300</v>
      </c>
    </row>
    <row r="67" spans="1:6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  <c r="F67">
        <f>VLOOKUP(A67,Calories!$A$1:$B$15,2,FALSE)</f>
        <v>300</v>
      </c>
    </row>
    <row r="68" spans="1:6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  <c r="F68">
        <f>VLOOKUP(A68,Calories!$A$1:$B$15,2,FALSE)</f>
        <v>120</v>
      </c>
    </row>
    <row r="69" spans="1:6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  <c r="F69">
        <f>VLOOKUP(A69,Calories!$A$1:$B$15,2,FALSE)</f>
        <v>255</v>
      </c>
    </row>
    <row r="70" spans="1:6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  <c r="F70">
        <f>VLOOKUP(A70,Calories!$A$1:$B$15,2,FALSE)</f>
        <v>200</v>
      </c>
    </row>
    <row r="71" spans="1:6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  <c r="F71">
        <f>VLOOKUP(A71,Calories!$A$1:$B$15,2,FALSE)</f>
        <v>300</v>
      </c>
    </row>
    <row r="72" spans="1:6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  <c r="F72">
        <f>VLOOKUP(A72,Calories!$A$1:$B$15,2,FALSE)</f>
        <v>200</v>
      </c>
    </row>
    <row r="73" spans="1:6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  <c r="F73">
        <f>VLOOKUP(A73,Calories!$A$1:$B$15,2,FALSE)</f>
        <v>560</v>
      </c>
    </row>
    <row r="74" spans="1:6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  <c r="F74">
        <f>VLOOKUP(A74,Calories!$A$1:$B$15,2,FALSE)</f>
        <v>560</v>
      </c>
    </row>
    <row r="75" spans="1:6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  <c r="F75">
        <f>VLOOKUP(A75,Calories!$A$1:$B$15,2,FALSE)</f>
        <v>560</v>
      </c>
    </row>
    <row r="76" spans="1:6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  <c r="F76">
        <f>VLOOKUP(A76,Calories!$A$1:$B$15,2,FALSE)</f>
        <v>300</v>
      </c>
    </row>
    <row r="77" spans="1:6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  <c r="F77">
        <f>VLOOKUP(A77,Calories!$A$1:$B$15,2,FALSE)</f>
        <v>265</v>
      </c>
    </row>
    <row r="78" spans="1:6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  <c r="F78">
        <f>VLOOKUP(A78,Calories!$A$1:$B$15,2,FALSE)</f>
        <v>480</v>
      </c>
    </row>
    <row r="79" spans="1:6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  <c r="F79">
        <f>VLOOKUP(A79,Calories!$A$1:$B$15,2,FALSE)</f>
        <v>0</v>
      </c>
    </row>
    <row r="80" spans="1:6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  <c r="F80">
        <f>VLOOKUP(A80,Calories!$A$1:$B$15,2,FALSE)</f>
        <v>320</v>
      </c>
    </row>
    <row r="81" spans="1:6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  <c r="F81">
        <f>VLOOKUP(A81,Calories!$A$1:$B$15,2,FALSE)</f>
        <v>300</v>
      </c>
    </row>
    <row r="82" spans="1:6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  <c r="F82">
        <f>VLOOKUP(A82,Calories!$A$1:$B$15,2,FALSE)</f>
        <v>500</v>
      </c>
    </row>
    <row r="83" spans="1:6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  <c r="F83">
        <f>VLOOKUP(A83,Calories!$A$1:$B$15,2,FALSE)</f>
        <v>265</v>
      </c>
    </row>
    <row r="84" spans="1:6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  <c r="F84">
        <f>VLOOKUP(A84,Calories!$A$1:$B$15,2,FALSE)</f>
        <v>240</v>
      </c>
    </row>
    <row r="85" spans="1:6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  <c r="F85">
        <f>VLOOKUP(A85,Calories!$A$1:$B$15,2,FALSE)</f>
        <v>255</v>
      </c>
    </row>
    <row r="86" spans="1:6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  <c r="F86">
        <f>VLOOKUP(A86,Calories!$A$1:$B$15,2,FALSE)</f>
        <v>280</v>
      </c>
    </row>
    <row r="87" spans="1:6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  <c r="F87">
        <f>VLOOKUP(A87,Calories!$A$1:$B$15,2,FALSE)</f>
        <v>200</v>
      </c>
    </row>
    <row r="88" spans="1:6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  <c r="F88">
        <f>VLOOKUP(A88,Calories!$A$1:$B$15,2,FALSE)</f>
        <v>265</v>
      </c>
    </row>
    <row r="89" spans="1:6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  <c r="F89">
        <f>VLOOKUP(A89,Calories!$A$1:$B$15,2,FALSE)</f>
        <v>240</v>
      </c>
    </row>
    <row r="90" spans="1:6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  <c r="F90">
        <f>VLOOKUP(A90,Calories!$A$1:$B$15,2,FALSE)</f>
        <v>265</v>
      </c>
    </row>
    <row r="91" spans="1:6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  <c r="F91">
        <f>VLOOKUP(A91,Calories!$A$1:$B$15,2,FALSE)</f>
        <v>240</v>
      </c>
    </row>
    <row r="92" spans="1:6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  <c r="F92">
        <f>VLOOKUP(A92,Calories!$A$1:$B$15,2,FALSE)</f>
        <v>120</v>
      </c>
    </row>
    <row r="93" spans="1:6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  <c r="F93">
        <f>VLOOKUP(A93,Calories!$A$1:$B$15,2,FALSE)</f>
        <v>255</v>
      </c>
    </row>
    <row r="94" spans="1:6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  <c r="F94">
        <f>VLOOKUP(A94,Calories!$A$1:$B$15,2,FALSE)</f>
        <v>300</v>
      </c>
    </row>
    <row r="95" spans="1:6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  <c r="F95">
        <f>VLOOKUP(A95,Calories!$A$1:$B$15,2,FALSE)</f>
        <v>480</v>
      </c>
    </row>
    <row r="96" spans="1:6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  <c r="F96">
        <f>VLOOKUP(A96,Calories!$A$1:$B$15,2,FALSE)</f>
        <v>265</v>
      </c>
    </row>
    <row r="97" spans="1:6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  <c r="F97">
        <f>VLOOKUP(A97,Calories!$A$1:$B$15,2,FALSE)</f>
        <v>300</v>
      </c>
    </row>
    <row r="98" spans="1:6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  <c r="F98">
        <f>VLOOKUP(A98,Calories!$A$1:$B$15,2,FALSE)</f>
        <v>240</v>
      </c>
    </row>
    <row r="99" spans="1:6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  <c r="F99">
        <f>VLOOKUP(A99,Calories!$A$1:$B$15,2,FALSE)</f>
        <v>280</v>
      </c>
    </row>
    <row r="100" spans="1:6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  <c r="F100">
        <f>VLOOKUP(A100,Calories!$A$1:$B$15,2,FALSE)</f>
        <v>200</v>
      </c>
    </row>
    <row r="101" spans="1:6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  <c r="F101">
        <f>VLOOKUP(A101,Calories!$A$1:$B$15,2,FALSE)</f>
        <v>320</v>
      </c>
    </row>
    <row r="102" spans="1:6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  <c r="F102">
        <f>VLOOKUP(A102,Calories!$A$1:$B$15,2,FALSE)</f>
        <v>200</v>
      </c>
    </row>
    <row r="103" spans="1:6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  <c r="F103">
        <f>VLOOKUP(A103,Calories!$A$1:$B$15,2,FALSE)</f>
        <v>240</v>
      </c>
    </row>
    <row r="104" spans="1:6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  <c r="F104">
        <f>VLOOKUP(A104,Calories!$A$1:$B$15,2,FALSE)</f>
        <v>300</v>
      </c>
    </row>
    <row r="105" spans="1:6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  <c r="F105">
        <f>VLOOKUP(A105,Calories!$A$1:$B$15,2,FALSE)</f>
        <v>320</v>
      </c>
    </row>
    <row r="106" spans="1:6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  <c r="F106">
        <f>VLOOKUP(A106,Calories!$A$1:$B$15,2,FALSE)</f>
        <v>280</v>
      </c>
    </row>
    <row r="107" spans="1:6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  <c r="F107">
        <f>VLOOKUP(A107,Calories!$A$1:$B$15,2,FALSE)</f>
        <v>320</v>
      </c>
    </row>
    <row r="108" spans="1:6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  <c r="F108">
        <f>VLOOKUP(A108,Calories!$A$1:$B$15,2,FALSE)</f>
        <v>120</v>
      </c>
    </row>
    <row r="109" spans="1:6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  <c r="F109">
        <f>VLOOKUP(A109,Calories!$A$1:$B$15,2,FALSE)</f>
        <v>0</v>
      </c>
    </row>
    <row r="110" spans="1:6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  <c r="F110">
        <f>VLOOKUP(A110,Calories!$A$1:$B$15,2,FALSE)</f>
        <v>320</v>
      </c>
    </row>
    <row r="111" spans="1:6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  <c r="F111">
        <f>VLOOKUP(A111,Calories!$A$1:$B$15,2,FALSE)</f>
        <v>240</v>
      </c>
    </row>
    <row r="112" spans="1:6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  <c r="F112">
        <f>VLOOKUP(A112,Calories!$A$1:$B$15,2,FALSE)</f>
        <v>300</v>
      </c>
    </row>
    <row r="113" spans="1:6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  <c r="F113">
        <f>VLOOKUP(A113,Calories!$A$1:$B$15,2,FALSE)</f>
        <v>0</v>
      </c>
    </row>
    <row r="114" spans="1:6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  <c r="F114">
        <f>VLOOKUP(A114,Calories!$A$1:$B$15,2,FALSE)</f>
        <v>265</v>
      </c>
    </row>
    <row r="115" spans="1:6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  <c r="F115">
        <f>VLOOKUP(A115,Calories!$A$1:$B$15,2,FALSE)</f>
        <v>120</v>
      </c>
    </row>
    <row r="116" spans="1:6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  <c r="F116">
        <f>VLOOKUP(A116,Calories!$A$1:$B$15,2,FALSE)</f>
        <v>480</v>
      </c>
    </row>
    <row r="117" spans="1:6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  <c r="F117">
        <f>VLOOKUP(A117,Calories!$A$1:$B$15,2,FALSE)</f>
        <v>500</v>
      </c>
    </row>
    <row r="118" spans="1:6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  <c r="F118">
        <f>VLOOKUP(A118,Calories!$A$1:$B$15,2,FALSE)</f>
        <v>500</v>
      </c>
    </row>
    <row r="119" spans="1:6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  <c r="F119">
        <f>VLOOKUP(A119,Calories!$A$1:$B$15,2,FALSE)</f>
        <v>240</v>
      </c>
    </row>
    <row r="120" spans="1:6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  <c r="F120">
        <f>VLOOKUP(A120,Calories!$A$1:$B$15,2,FALSE)</f>
        <v>500</v>
      </c>
    </row>
    <row r="121" spans="1:6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  <c r="F121">
        <f>VLOOKUP(A121,Calories!$A$1:$B$15,2,FALSE)</f>
        <v>0</v>
      </c>
    </row>
    <row r="122" spans="1:6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  <c r="F122">
        <f>VLOOKUP(A122,Calories!$A$1:$B$15,2,FALSE)</f>
        <v>280</v>
      </c>
    </row>
    <row r="123" spans="1:6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  <c r="F123">
        <f>VLOOKUP(A123,Calories!$A$1:$B$15,2,FALSE)</f>
        <v>0</v>
      </c>
    </row>
    <row r="124" spans="1:6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  <c r="F124">
        <f>VLOOKUP(A124,Calories!$A$1:$B$15,2,FALSE)</f>
        <v>240</v>
      </c>
    </row>
    <row r="125" spans="1:6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  <c r="F125">
        <f>VLOOKUP(A125,Calories!$A$1:$B$15,2,FALSE)</f>
        <v>480</v>
      </c>
    </row>
    <row r="126" spans="1:6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  <c r="F126">
        <f>VLOOKUP(A126,Calories!$A$1:$B$15,2,FALSE)</f>
        <v>480</v>
      </c>
    </row>
    <row r="127" spans="1:6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  <c r="F127">
        <f>VLOOKUP(A127,Calories!$A$1:$B$15,2,FALSE)</f>
        <v>240</v>
      </c>
    </row>
    <row r="128" spans="1:6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  <c r="F128">
        <f>VLOOKUP(A128,Calories!$A$1:$B$15,2,FALSE)</f>
        <v>480</v>
      </c>
    </row>
    <row r="129" spans="1:6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  <c r="F129">
        <f>VLOOKUP(A129,Calories!$A$1:$B$15,2,FALSE)</f>
        <v>300</v>
      </c>
    </row>
    <row r="130" spans="1:6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  <c r="F130">
        <f>VLOOKUP(A130,Calories!$A$1:$B$15,2,FALSE)</f>
        <v>255</v>
      </c>
    </row>
    <row r="131" spans="1:6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  <c r="F131">
        <f>VLOOKUP(A131,Calories!$A$1:$B$15,2,FALSE)</f>
        <v>200</v>
      </c>
    </row>
    <row r="132" spans="1:6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  <c r="F132">
        <f>VLOOKUP(A132,Calories!$A$1:$B$15,2,FALSE)</f>
        <v>240</v>
      </c>
    </row>
    <row r="133" spans="1:6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  <c r="F133">
        <f>VLOOKUP(A133,Calories!$A$1:$B$15,2,FALSE)</f>
        <v>560</v>
      </c>
    </row>
    <row r="134" spans="1:6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  <c r="F134">
        <f>VLOOKUP(A134,Calories!$A$1:$B$15,2,FALSE)</f>
        <v>0</v>
      </c>
    </row>
    <row r="135" spans="1:6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  <c r="F135">
        <f>VLOOKUP(A135,Calories!$A$1:$B$15,2,FALSE)</f>
        <v>200</v>
      </c>
    </row>
    <row r="136" spans="1:6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  <c r="F136">
        <f>VLOOKUP(A136,Calories!$A$1:$B$15,2,FALSE)</f>
        <v>320</v>
      </c>
    </row>
    <row r="137" spans="1:6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  <c r="F137">
        <f>VLOOKUP(A137,Calories!$A$1:$B$15,2,FALSE)</f>
        <v>255</v>
      </c>
    </row>
    <row r="138" spans="1:6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  <c r="F138">
        <f>VLOOKUP(A138,Calories!$A$1:$B$15,2,FALSE)</f>
        <v>500</v>
      </c>
    </row>
    <row r="139" spans="1:6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  <c r="F139">
        <f>VLOOKUP(A139,Calories!$A$1:$B$15,2,FALSE)</f>
        <v>320</v>
      </c>
    </row>
    <row r="140" spans="1:6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  <c r="F140">
        <f>VLOOKUP(A140,Calories!$A$1:$B$15,2,FALSE)</f>
        <v>120</v>
      </c>
    </row>
    <row r="141" spans="1:6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  <c r="F141">
        <f>VLOOKUP(A141,Calories!$A$1:$B$15,2,FALSE)</f>
        <v>480</v>
      </c>
    </row>
    <row r="142" spans="1:6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  <c r="F142">
        <f>VLOOKUP(A142,Calories!$A$1:$B$15,2,FALSE)</f>
        <v>265</v>
      </c>
    </row>
    <row r="143" spans="1:6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  <c r="F143">
        <f>VLOOKUP(A143,Calories!$A$1:$B$15,2,FALSE)</f>
        <v>265</v>
      </c>
    </row>
    <row r="144" spans="1:6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  <c r="F144">
        <f>VLOOKUP(A144,Calories!$A$1:$B$15,2,FALSE)</f>
        <v>560</v>
      </c>
    </row>
    <row r="145" spans="1:6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  <c r="F145">
        <f>VLOOKUP(A145,Calories!$A$1:$B$15,2,FALSE)</f>
        <v>320</v>
      </c>
    </row>
    <row r="146" spans="1:6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  <c r="F146">
        <f>VLOOKUP(A146,Calories!$A$1:$B$15,2,FALSE)</f>
        <v>560</v>
      </c>
    </row>
    <row r="147" spans="1:6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  <c r="F147">
        <f>VLOOKUP(A147,Calories!$A$1:$B$15,2,FALSE)</f>
        <v>320</v>
      </c>
    </row>
    <row r="148" spans="1:6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  <c r="F148">
        <f>VLOOKUP(A148,Calories!$A$1:$B$15,2,FALSE)</f>
        <v>265</v>
      </c>
    </row>
    <row r="149" spans="1:6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  <c r="F149">
        <f>VLOOKUP(A149,Calories!$A$1:$B$15,2,FALSE)</f>
        <v>560</v>
      </c>
    </row>
    <row r="150" spans="1:6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  <c r="F150">
        <f>VLOOKUP(A150,Calories!$A$1:$B$15,2,FALSE)</f>
        <v>150</v>
      </c>
    </row>
    <row r="151" spans="1:6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  <c r="F151">
        <f>VLOOKUP(A151,Calories!$A$1:$B$15,2,FALSE)</f>
        <v>500</v>
      </c>
    </row>
    <row r="152" spans="1:6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  <c r="F152">
        <f>VLOOKUP(A152,Calories!$A$1:$B$15,2,FALSE)</f>
        <v>500</v>
      </c>
    </row>
    <row r="153" spans="1:6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  <c r="F153">
        <f>VLOOKUP(A153,Calories!$A$1:$B$15,2,FALSE)</f>
        <v>0</v>
      </c>
    </row>
    <row r="154" spans="1:6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  <c r="F154">
        <f>VLOOKUP(A154,Calories!$A$1:$B$15,2,FALSE)</f>
        <v>320</v>
      </c>
    </row>
    <row r="155" spans="1:6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  <c r="F155">
        <f>VLOOKUP(A155,Calories!$A$1:$B$15,2,FALSE)</f>
        <v>480</v>
      </c>
    </row>
    <row r="156" spans="1:6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  <c r="F156">
        <f>VLOOKUP(A156,Calories!$A$1:$B$15,2,FALSE)</f>
        <v>150</v>
      </c>
    </row>
    <row r="157" spans="1:6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  <c r="F157">
        <f>VLOOKUP(A157,Calories!$A$1:$B$15,2,FALSE)</f>
        <v>480</v>
      </c>
    </row>
    <row r="158" spans="1:6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  <c r="F158">
        <f>VLOOKUP(A158,Calories!$A$1:$B$15,2,FALSE)</f>
        <v>500</v>
      </c>
    </row>
    <row r="159" spans="1:6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  <c r="F159">
        <f>VLOOKUP(A159,Calories!$A$1:$B$15,2,FALSE)</f>
        <v>120</v>
      </c>
    </row>
    <row r="160" spans="1:6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  <c r="F160">
        <f>VLOOKUP(A160,Calories!$A$1:$B$15,2,FALSE)</f>
        <v>560</v>
      </c>
    </row>
    <row r="161" spans="1:6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  <c r="F161">
        <f>VLOOKUP(A161,Calories!$A$1:$B$15,2,FALSE)</f>
        <v>300</v>
      </c>
    </row>
    <row r="162" spans="1:6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  <c r="F162">
        <f>VLOOKUP(A162,Calories!$A$1:$B$15,2,FALSE)</f>
        <v>560</v>
      </c>
    </row>
    <row r="163" spans="1:6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  <c r="F163">
        <f>VLOOKUP(A163,Calories!$A$1:$B$15,2,FALSE)</f>
        <v>280</v>
      </c>
    </row>
    <row r="164" spans="1:6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  <c r="F164">
        <f>VLOOKUP(A164,Calories!$A$1:$B$15,2,FALSE)</f>
        <v>150</v>
      </c>
    </row>
    <row r="165" spans="1:6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  <c r="F165">
        <f>VLOOKUP(A165,Calories!$A$1:$B$15,2,FALSE)</f>
        <v>500</v>
      </c>
    </row>
    <row r="166" spans="1:6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  <c r="F166">
        <f>VLOOKUP(A166,Calories!$A$1:$B$15,2,FALSE)</f>
        <v>150</v>
      </c>
    </row>
    <row r="167" spans="1:6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  <c r="F167">
        <f>VLOOKUP(A167,Calories!$A$1:$B$15,2,FALSE)</f>
        <v>120</v>
      </c>
    </row>
    <row r="168" spans="1:6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  <c r="F168">
        <f>VLOOKUP(A168,Calories!$A$1:$B$15,2,FALSE)</f>
        <v>255</v>
      </c>
    </row>
    <row r="169" spans="1:6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  <c r="F169">
        <f>VLOOKUP(A169,Calories!$A$1:$B$15,2,FALSE)</f>
        <v>150</v>
      </c>
    </row>
    <row r="170" spans="1:6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  <c r="F170">
        <f>VLOOKUP(A170,Calories!$A$1:$B$15,2,FALSE)</f>
        <v>300</v>
      </c>
    </row>
    <row r="171" spans="1:6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  <c r="F171">
        <f>VLOOKUP(A171,Calories!$A$1:$B$15,2,FALSE)</f>
        <v>255</v>
      </c>
    </row>
    <row r="172" spans="1:6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  <c r="F172">
        <f>VLOOKUP(A172,Calories!$A$1:$B$15,2,FALSE)</f>
        <v>560</v>
      </c>
    </row>
    <row r="173" spans="1:6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  <c r="F173">
        <f>VLOOKUP(A173,Calories!$A$1:$B$15,2,FALSE)</f>
        <v>280</v>
      </c>
    </row>
    <row r="174" spans="1:6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  <c r="F174">
        <f>VLOOKUP(A174,Calories!$A$1:$B$15,2,FALSE)</f>
        <v>200</v>
      </c>
    </row>
    <row r="175" spans="1:6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  <c r="F175">
        <f>VLOOKUP(A175,Calories!$A$1:$B$15,2,FALSE)</f>
        <v>150</v>
      </c>
    </row>
    <row r="176" spans="1:6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  <c r="F176">
        <f>VLOOKUP(A176,Calories!$A$1:$B$15,2,FALSE)</f>
        <v>150</v>
      </c>
    </row>
    <row r="177" spans="1:6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  <c r="F177">
        <f>VLOOKUP(A177,Calories!$A$1:$B$15,2,FALSE)</f>
        <v>150</v>
      </c>
    </row>
    <row r="178" spans="1:6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  <c r="F178">
        <f>VLOOKUP(A178,Calories!$A$1:$B$15,2,FALSE)</f>
        <v>200</v>
      </c>
    </row>
    <row r="179" spans="1:6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  <c r="F179">
        <f>VLOOKUP(A179,Calories!$A$1:$B$15,2,FALSE)</f>
        <v>150</v>
      </c>
    </row>
    <row r="180" spans="1:6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  <c r="F180">
        <f>VLOOKUP(A180,Calories!$A$1:$B$15,2,FALSE)</f>
        <v>300</v>
      </c>
    </row>
    <row r="181" spans="1:6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  <c r="F181">
        <f>VLOOKUP(A181,Calories!$A$1:$B$15,2,FALSE)</f>
        <v>480</v>
      </c>
    </row>
    <row r="182" spans="1:6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  <c r="F182">
        <f>VLOOKUP(A182,Calories!$A$1:$B$15,2,FALSE)</f>
        <v>200</v>
      </c>
    </row>
    <row r="183" spans="1:6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  <c r="F183">
        <f>VLOOKUP(A183,Calories!$A$1:$B$15,2,FALSE)</f>
        <v>500</v>
      </c>
    </row>
    <row r="184" spans="1:6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  <c r="F184">
        <f>VLOOKUP(A184,Calories!$A$1:$B$15,2,FALSE)</f>
        <v>150</v>
      </c>
    </row>
    <row r="185" spans="1:6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  <c r="F185">
        <f>VLOOKUP(A185,Calories!$A$1:$B$15,2,FALSE)</f>
        <v>265</v>
      </c>
    </row>
    <row r="186" spans="1:6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  <c r="F186">
        <f>VLOOKUP(A186,Calories!$A$1:$B$15,2,FALSE)</f>
        <v>120</v>
      </c>
    </row>
    <row r="187" spans="1:6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  <c r="F187">
        <f>VLOOKUP(A187,Calories!$A$1:$B$15,2,FALSE)</f>
        <v>280</v>
      </c>
    </row>
    <row r="188" spans="1:6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  <c r="F188">
        <f>VLOOKUP(A188,Calories!$A$1:$B$15,2,FALSE)</f>
        <v>0</v>
      </c>
    </row>
    <row r="189" spans="1:6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  <c r="F189">
        <f>VLOOKUP(A189,Calories!$A$1:$B$15,2,FALSE)</f>
        <v>480</v>
      </c>
    </row>
    <row r="190" spans="1:6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  <c r="F190">
        <f>VLOOKUP(A190,Calories!$A$1:$B$15,2,FALSE)</f>
        <v>150</v>
      </c>
    </row>
    <row r="191" spans="1:6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  <c r="F191">
        <f>VLOOKUP(A191,Calories!$A$1:$B$15,2,FALSE)</f>
        <v>300</v>
      </c>
    </row>
    <row r="192" spans="1:6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  <c r="F192">
        <f>VLOOKUP(A192,Calories!$A$1:$B$15,2,FALSE)</f>
        <v>480</v>
      </c>
    </row>
    <row r="193" spans="1:6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  <c r="F193">
        <f>VLOOKUP(A193,Calories!$A$1:$B$15,2,FALSE)</f>
        <v>0</v>
      </c>
    </row>
    <row r="194" spans="1:6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  <c r="F194">
        <f>VLOOKUP(A194,Calories!$A$1:$B$15,2,FALSE)</f>
        <v>500</v>
      </c>
    </row>
    <row r="195" spans="1:6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  <c r="F195">
        <f>VLOOKUP(A195,Calories!$A$1:$B$15,2,FALSE)</f>
        <v>200</v>
      </c>
    </row>
    <row r="196" spans="1:6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  <c r="F196">
        <f>VLOOKUP(A196,Calories!$A$1:$B$15,2,FALSE)</f>
        <v>480</v>
      </c>
    </row>
    <row r="197" spans="1:6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  <c r="F197">
        <f>VLOOKUP(A197,Calories!$A$1:$B$15,2,FALSE)</f>
        <v>150</v>
      </c>
    </row>
    <row r="198" spans="1:6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  <c r="F198">
        <f>VLOOKUP(A198,Calories!$A$1:$B$15,2,FALSE)</f>
        <v>255</v>
      </c>
    </row>
    <row r="199" spans="1:6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  <c r="F199">
        <f>VLOOKUP(A199,Calories!$A$1:$B$15,2,FALSE)</f>
        <v>0</v>
      </c>
    </row>
    <row r="200" spans="1:6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  <c r="F200">
        <f>VLOOKUP(A200,Calories!$A$1:$B$15,2,FALSE)</f>
        <v>150</v>
      </c>
    </row>
    <row r="202" spans="1:6" x14ac:dyDescent="0.2">
      <c r="C202" t="s">
        <v>22</v>
      </c>
    </row>
    <row r="203" spans="1:6" x14ac:dyDescent="0.2">
      <c r="C203" s="4">
        <f>AVERAGE(C2:C200)</f>
        <v>2.829145728643216</v>
      </c>
    </row>
  </sheetData>
  <autoFilter ref="A1:F203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  <row r="18" spans="1:2" x14ac:dyDescent="0.2">
      <c r="A18" s="8" t="s">
        <v>26</v>
      </c>
      <c r="B18">
        <f>MATCH("Hamburger", A2:A15, 0)</f>
        <v>6</v>
      </c>
    </row>
    <row r="19" spans="1:2" x14ac:dyDescent="0.2">
      <c r="A19" s="8" t="s">
        <v>27</v>
      </c>
      <c r="B19">
        <f>INDEX(A1:B15,3, 2)</f>
        <v>0</v>
      </c>
    </row>
    <row r="20" spans="1:2" x14ac:dyDescent="0.2">
      <c r="A20" s="8" t="s">
        <v>28</v>
      </c>
      <c r="B20" t="str">
        <f ca="1">OFFSET(A1,3,0)</f>
        <v>Chocolate Bar</v>
      </c>
    </row>
    <row r="21" spans="1:2" x14ac:dyDescent="0.2">
      <c r="A21" s="8" t="s">
        <v>29</v>
      </c>
      <c r="B21">
        <f>SMALL(B2:B15, 3)</f>
        <v>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3" sqref="A3:B19"/>
    </sheetView>
  </sheetViews>
  <sheetFormatPr baseColWidth="10" defaultRowHeight="16" x14ac:dyDescent="0.2"/>
  <cols>
    <col min="1" max="1" width="20.1640625" bestFit="1" customWidth="1"/>
    <col min="2" max="2" width="12.1640625" customWidth="1"/>
    <col min="3" max="3" width="6.1640625" bestFit="1" customWidth="1"/>
    <col min="4" max="4" width="12.1640625" bestFit="1" customWidth="1"/>
    <col min="5" max="5" width="8.6640625" bestFit="1" customWidth="1"/>
    <col min="6" max="7" width="12.1640625" bestFit="1" customWidth="1"/>
  </cols>
  <sheetData>
    <row r="3" spans="1:2" x14ac:dyDescent="0.2">
      <c r="A3" s="9" t="s">
        <v>30</v>
      </c>
      <c r="B3" t="s">
        <v>33</v>
      </c>
    </row>
    <row r="4" spans="1:2" x14ac:dyDescent="0.2">
      <c r="A4" s="10" t="s">
        <v>4</v>
      </c>
      <c r="B4" s="11">
        <v>80</v>
      </c>
    </row>
    <row r="5" spans="1:2" x14ac:dyDescent="0.2">
      <c r="A5" s="10" t="s">
        <v>10</v>
      </c>
      <c r="B5" s="11">
        <v>39</v>
      </c>
    </row>
    <row r="6" spans="1:2" x14ac:dyDescent="0.2">
      <c r="A6" s="10" t="s">
        <v>15</v>
      </c>
      <c r="B6" s="11">
        <v>26</v>
      </c>
    </row>
    <row r="7" spans="1:2" x14ac:dyDescent="0.2">
      <c r="A7" s="10" t="s">
        <v>12</v>
      </c>
      <c r="B7" s="11">
        <v>33</v>
      </c>
    </row>
    <row r="8" spans="1:2" x14ac:dyDescent="0.2">
      <c r="A8" s="10" t="s">
        <v>19</v>
      </c>
      <c r="B8" s="11">
        <v>28</v>
      </c>
    </row>
    <row r="9" spans="1:2" x14ac:dyDescent="0.2">
      <c r="A9" s="10" t="s">
        <v>6</v>
      </c>
      <c r="B9" s="11">
        <v>48</v>
      </c>
    </row>
    <row r="10" spans="1:2" x14ac:dyDescent="0.2">
      <c r="A10" s="10" t="s">
        <v>11</v>
      </c>
      <c r="B10" s="11">
        <v>22.5</v>
      </c>
    </row>
    <row r="11" spans="1:2" x14ac:dyDescent="0.2">
      <c r="A11" s="10" t="s">
        <v>20</v>
      </c>
      <c r="B11" s="11">
        <v>30</v>
      </c>
    </row>
    <row r="12" spans="1:2" x14ac:dyDescent="0.2">
      <c r="A12" s="10" t="s">
        <v>17</v>
      </c>
      <c r="B12" s="11">
        <v>26</v>
      </c>
    </row>
    <row r="13" spans="1:2" x14ac:dyDescent="0.2">
      <c r="A13" s="10" t="s">
        <v>18</v>
      </c>
      <c r="B13" s="11">
        <v>45</v>
      </c>
    </row>
    <row r="14" spans="1:2" x14ac:dyDescent="0.2">
      <c r="A14" s="10" t="s">
        <v>9</v>
      </c>
      <c r="B14" s="11">
        <v>34</v>
      </c>
    </row>
    <row r="15" spans="1:2" x14ac:dyDescent="0.2">
      <c r="A15" s="10" t="s">
        <v>8</v>
      </c>
      <c r="B15" s="11">
        <v>80</v>
      </c>
    </row>
    <row r="16" spans="1:2" x14ac:dyDescent="0.2">
      <c r="A16" s="10" t="s">
        <v>21</v>
      </c>
      <c r="B16" s="11">
        <v>39</v>
      </c>
    </row>
    <row r="17" spans="1:2" x14ac:dyDescent="0.2">
      <c r="A17" s="10" t="s">
        <v>14</v>
      </c>
      <c r="B17" s="11">
        <v>32.5</v>
      </c>
    </row>
    <row r="18" spans="1:2" x14ac:dyDescent="0.2">
      <c r="A18" s="10" t="s">
        <v>31</v>
      </c>
      <c r="B18" s="11">
        <v>2.829145728643216</v>
      </c>
    </row>
    <row r="19" spans="1:2" x14ac:dyDescent="0.2">
      <c r="A19" s="10" t="s">
        <v>32</v>
      </c>
      <c r="B19" s="11">
        <v>565.8291457286432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30</v>
      </c>
      <c r="B1" t="s">
        <v>33</v>
      </c>
      <c r="C1" t="s">
        <v>37</v>
      </c>
      <c r="E1" t="s">
        <v>36</v>
      </c>
    </row>
    <row r="2" spans="1:5" x14ac:dyDescent="0.2">
      <c r="A2" t="s">
        <v>4</v>
      </c>
      <c r="B2">
        <v>80</v>
      </c>
      <c r="C2">
        <f t="array" ref="C2">SUMPRODUCT(B2:B15,TRANSPOSE('Fee Schedule'!B2:O2))</f>
        <v>57.6</v>
      </c>
      <c r="E2">
        <v>50</v>
      </c>
    </row>
    <row r="3" spans="1:5" x14ac:dyDescent="0.2">
      <c r="A3" t="s">
        <v>10</v>
      </c>
      <c r="B3">
        <v>39</v>
      </c>
    </row>
    <row r="4" spans="1:5" x14ac:dyDescent="0.2">
      <c r="A4" t="s">
        <v>15</v>
      </c>
      <c r="B4">
        <v>26</v>
      </c>
    </row>
    <row r="5" spans="1:5" x14ac:dyDescent="0.2">
      <c r="A5" t="s">
        <v>12</v>
      </c>
      <c r="B5">
        <v>33</v>
      </c>
    </row>
    <row r="6" spans="1:5" x14ac:dyDescent="0.2">
      <c r="A6" t="s">
        <v>19</v>
      </c>
      <c r="B6">
        <v>28</v>
      </c>
    </row>
    <row r="7" spans="1:5" x14ac:dyDescent="0.2">
      <c r="A7" t="s">
        <v>6</v>
      </c>
      <c r="B7">
        <v>48</v>
      </c>
    </row>
    <row r="8" spans="1:5" x14ac:dyDescent="0.2">
      <c r="A8" t="s">
        <v>11</v>
      </c>
      <c r="B8">
        <v>22.5</v>
      </c>
    </row>
    <row r="9" spans="1:5" x14ac:dyDescent="0.2">
      <c r="A9" t="s">
        <v>20</v>
      </c>
      <c r="B9">
        <v>30</v>
      </c>
    </row>
    <row r="10" spans="1:5" x14ac:dyDescent="0.2">
      <c r="A10" t="s">
        <v>17</v>
      </c>
      <c r="B10">
        <v>26</v>
      </c>
    </row>
    <row r="11" spans="1:5" x14ac:dyDescent="0.2">
      <c r="A11" t="s">
        <v>18</v>
      </c>
      <c r="B11">
        <v>45</v>
      </c>
    </row>
    <row r="12" spans="1:5" x14ac:dyDescent="0.2">
      <c r="A12" t="s">
        <v>9</v>
      </c>
      <c r="B12">
        <v>34</v>
      </c>
    </row>
    <row r="13" spans="1:5" x14ac:dyDescent="0.2">
      <c r="A13" t="s">
        <v>8</v>
      </c>
      <c r="B13">
        <v>80</v>
      </c>
    </row>
    <row r="14" spans="1:5" x14ac:dyDescent="0.2">
      <c r="A14" t="s">
        <v>21</v>
      </c>
      <c r="B14">
        <v>39</v>
      </c>
    </row>
    <row r="15" spans="1:5" x14ac:dyDescent="0.2">
      <c r="A15" t="s">
        <v>14</v>
      </c>
      <c r="B15">
        <v>32.5</v>
      </c>
    </row>
    <row r="16" spans="1:5" x14ac:dyDescent="0.2">
      <c r="A16" t="s">
        <v>31</v>
      </c>
      <c r="B16">
        <v>2.829145728643216</v>
      </c>
    </row>
    <row r="17" spans="1:2" x14ac:dyDescent="0.2">
      <c r="A17" t="s">
        <v>32</v>
      </c>
      <c r="B17">
        <v>565.8291457286432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baseColWidth="10" defaultRowHeight="16" x14ac:dyDescent="0.2"/>
  <cols>
    <col min="1" max="1" width="12.83203125" bestFit="1" customWidth="1"/>
    <col min="2" max="2" width="13.6640625" customWidth="1"/>
  </cols>
  <sheetData>
    <row r="3" spans="1:2" x14ac:dyDescent="0.2">
      <c r="A3" s="9" t="s">
        <v>30</v>
      </c>
      <c r="B3" t="s">
        <v>34</v>
      </c>
    </row>
    <row r="4" spans="1:2" x14ac:dyDescent="0.2">
      <c r="A4" s="10" t="s">
        <v>5</v>
      </c>
      <c r="B4" s="11">
        <v>5560</v>
      </c>
    </row>
    <row r="5" spans="1:2" x14ac:dyDescent="0.2">
      <c r="A5" s="10" t="s">
        <v>16</v>
      </c>
      <c r="B5" s="11">
        <v>11155</v>
      </c>
    </row>
    <row r="6" spans="1:2" x14ac:dyDescent="0.2">
      <c r="A6" s="10" t="s">
        <v>13</v>
      </c>
      <c r="B6" s="11">
        <v>7650</v>
      </c>
    </row>
    <row r="7" spans="1:2" x14ac:dyDescent="0.2">
      <c r="A7" s="10" t="s">
        <v>7</v>
      </c>
      <c r="B7" s="11">
        <v>33655</v>
      </c>
    </row>
    <row r="8" spans="1:2" x14ac:dyDescent="0.2">
      <c r="A8" s="10" t="s">
        <v>31</v>
      </c>
      <c r="B8" s="11"/>
    </row>
    <row r="9" spans="1:2" x14ac:dyDescent="0.2">
      <c r="A9" s="10" t="s">
        <v>32</v>
      </c>
      <c r="B9" s="11">
        <v>58020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30</v>
      </c>
      <c r="B1" t="s">
        <v>34</v>
      </c>
    </row>
    <row r="2" spans="1:2" x14ac:dyDescent="0.2">
      <c r="A2" t="s">
        <v>5</v>
      </c>
      <c r="B2">
        <v>5560</v>
      </c>
    </row>
    <row r="3" spans="1:2" x14ac:dyDescent="0.2">
      <c r="A3" t="s">
        <v>16</v>
      </c>
      <c r="B3">
        <v>11155</v>
      </c>
    </row>
    <row r="4" spans="1:2" x14ac:dyDescent="0.2">
      <c r="A4" t="s">
        <v>13</v>
      </c>
      <c r="B4">
        <v>7650</v>
      </c>
    </row>
    <row r="5" spans="1:2" x14ac:dyDescent="0.2">
      <c r="A5" t="s">
        <v>7</v>
      </c>
      <c r="B5">
        <v>33655</v>
      </c>
    </row>
    <row r="7" spans="1:2" x14ac:dyDescent="0.2">
      <c r="A7" t="s">
        <v>32</v>
      </c>
      <c r="B7">
        <v>58020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 t="s">
        <v>4</v>
      </c>
      <c r="C1" t="s">
        <v>10</v>
      </c>
      <c r="D1" t="s">
        <v>15</v>
      </c>
      <c r="E1" t="s">
        <v>12</v>
      </c>
      <c r="F1" t="s">
        <v>19</v>
      </c>
      <c r="G1" t="s">
        <v>6</v>
      </c>
      <c r="H1" t="s">
        <v>11</v>
      </c>
      <c r="I1" t="s">
        <v>20</v>
      </c>
      <c r="J1" t="s">
        <v>17</v>
      </c>
      <c r="K1" t="s">
        <v>18</v>
      </c>
      <c r="L1" t="s">
        <v>9</v>
      </c>
      <c r="M1" t="s">
        <v>8</v>
      </c>
      <c r="N1" t="s">
        <v>21</v>
      </c>
      <c r="O1" t="s">
        <v>14</v>
      </c>
    </row>
    <row r="2" spans="1:15" x14ac:dyDescent="0.2">
      <c r="A2" t="s">
        <v>35</v>
      </c>
      <c r="B2" s="3">
        <v>0.15</v>
      </c>
      <c r="C2" s="3">
        <v>0.05</v>
      </c>
      <c r="D2" s="3">
        <v>0.15</v>
      </c>
      <c r="E2" s="3">
        <v>0.15</v>
      </c>
      <c r="F2" s="3">
        <v>0.15</v>
      </c>
      <c r="G2" s="3">
        <v>0.05</v>
      </c>
      <c r="H2" s="3">
        <v>0.05</v>
      </c>
      <c r="I2" s="3">
        <v>0.15</v>
      </c>
      <c r="J2" s="3">
        <v>0.15</v>
      </c>
      <c r="K2" s="3">
        <v>0.05</v>
      </c>
      <c r="L2" s="3">
        <v>0.05</v>
      </c>
      <c r="M2" s="3">
        <v>0.05</v>
      </c>
      <c r="N2" s="3">
        <v>0.15</v>
      </c>
      <c r="O2" s="3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25</v>
      </c>
      <c r="C1" t="s">
        <v>38</v>
      </c>
    </row>
    <row r="2" spans="1:3" x14ac:dyDescent="0.2">
      <c r="A2" s="7" t="s">
        <v>4</v>
      </c>
      <c r="B2">
        <v>200</v>
      </c>
      <c r="C2">
        <v>0</v>
      </c>
    </row>
    <row r="3" spans="1:3" x14ac:dyDescent="0.2">
      <c r="A3" s="7" t="s">
        <v>10</v>
      </c>
      <c r="B3">
        <v>0</v>
      </c>
      <c r="C3">
        <v>0</v>
      </c>
    </row>
    <row r="4" spans="1:3" x14ac:dyDescent="0.2">
      <c r="A4" s="7" t="s">
        <v>15</v>
      </c>
      <c r="B4">
        <v>255</v>
      </c>
      <c r="C4">
        <v>0</v>
      </c>
    </row>
    <row r="5" spans="1:3" x14ac:dyDescent="0.2">
      <c r="A5" s="7" t="s">
        <v>12</v>
      </c>
      <c r="B5">
        <v>300</v>
      </c>
      <c r="C5">
        <v>0</v>
      </c>
    </row>
    <row r="6" spans="1:3" x14ac:dyDescent="0.2">
      <c r="A6" s="7" t="s">
        <v>19</v>
      </c>
      <c r="B6">
        <v>300</v>
      </c>
      <c r="C6">
        <v>0</v>
      </c>
    </row>
    <row r="7" spans="1:3" x14ac:dyDescent="0.2">
      <c r="A7" s="7" t="s">
        <v>6</v>
      </c>
      <c r="B7">
        <v>320</v>
      </c>
      <c r="C7">
        <v>0</v>
      </c>
    </row>
    <row r="8" spans="1:3" x14ac:dyDescent="0.2">
      <c r="A8" s="7" t="s">
        <v>11</v>
      </c>
      <c r="B8">
        <v>265</v>
      </c>
      <c r="C8">
        <v>0</v>
      </c>
    </row>
    <row r="9" spans="1:3" x14ac:dyDescent="0.2">
      <c r="A9" s="7" t="s">
        <v>20</v>
      </c>
      <c r="B9">
        <v>240</v>
      </c>
      <c r="C9">
        <v>0</v>
      </c>
    </row>
    <row r="10" spans="1:3" x14ac:dyDescent="0.2">
      <c r="A10" s="7" t="s">
        <v>17</v>
      </c>
      <c r="B10">
        <v>280</v>
      </c>
      <c r="C10">
        <v>1</v>
      </c>
    </row>
    <row r="11" spans="1:3" x14ac:dyDescent="0.2">
      <c r="A11" s="7" t="s">
        <v>18</v>
      </c>
      <c r="B11">
        <v>560</v>
      </c>
      <c r="C11">
        <v>2</v>
      </c>
    </row>
    <row r="12" spans="1:3" x14ac:dyDescent="0.2">
      <c r="A12" s="7" t="s">
        <v>9</v>
      </c>
      <c r="B12">
        <v>480</v>
      </c>
      <c r="C12">
        <v>0</v>
      </c>
    </row>
    <row r="13" spans="1:3" x14ac:dyDescent="0.2">
      <c r="A13" s="7" t="s">
        <v>8</v>
      </c>
      <c r="B13">
        <v>500</v>
      </c>
      <c r="C13">
        <v>2</v>
      </c>
    </row>
    <row r="14" spans="1:3" x14ac:dyDescent="0.2">
      <c r="A14" s="7" t="s">
        <v>21</v>
      </c>
      <c r="B14">
        <v>150</v>
      </c>
      <c r="C14">
        <v>0</v>
      </c>
    </row>
    <row r="15" spans="1:3" x14ac:dyDescent="0.2">
      <c r="A15" s="7" t="s">
        <v>14</v>
      </c>
      <c r="B15">
        <v>120</v>
      </c>
      <c r="C15">
        <v>0</v>
      </c>
    </row>
    <row r="16" spans="1:3" x14ac:dyDescent="0.2">
      <c r="B16" t="s">
        <v>39</v>
      </c>
      <c r="C16">
        <f>SUM(C2:C15)</f>
        <v>5</v>
      </c>
    </row>
    <row r="17" spans="2:3" x14ac:dyDescent="0.2">
      <c r="B17" t="s">
        <v>40</v>
      </c>
      <c r="C17">
        <f>SUMPRODUCT(B2:B15,C2:C15)</f>
        <v>2400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Basketball Game Sales</vt:lpstr>
      <vt:lpstr>Calories</vt:lpstr>
      <vt:lpstr>Sheet3</vt:lpstr>
      <vt:lpstr>Revenue by Item</vt:lpstr>
      <vt:lpstr>Sheet6</vt:lpstr>
      <vt:lpstr>Total Calorie Sold by Category</vt:lpstr>
      <vt:lpstr>Fee Schedule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2016-05-08T22:34:44Z</dcterms:modified>
</cp:coreProperties>
</file>