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El_Folder\Boulot\Stage\CRA Auto\"/>
    </mc:Choice>
  </mc:AlternateContent>
  <xr:revisionPtr revIDLastSave="0" documentId="13_ncr:1_{2095BD5E-295C-45BB-B528-7BCB651781C9}" xr6:coauthVersionLast="47" xr6:coauthVersionMax="47" xr10:uidLastSave="{00000000-0000-0000-0000-000000000000}"/>
  <bookViews>
    <workbookView xWindow="8670" yWindow="5055" windowWidth="28725" windowHeight="15885" xr2:uid="{00000000-000D-0000-FFFF-FFFF00000000}"/>
  </bookViews>
  <sheets>
    <sheet name="Mars 2021" sheetId="1" r:id="rId1"/>
    <sheet name="Collaborateur" sheetId="2" r:id="rId2"/>
    <sheet name="Logo" sheetId="3" r:id="rId3"/>
    <sheet name="Calendrier" sheetId="4" r:id="rId4"/>
  </sheets>
  <definedNames>
    <definedName name="Client_Employé">INDEX(Collaborateur!$G:$G,MATCH(Nom_Employé,Prénom_NOM,0))</definedName>
    <definedName name="Jours_Mois">'Mars 2021'!$A$39</definedName>
    <definedName name="MoisDuJour">'Mars 2021'!$B$39</definedName>
    <definedName name="Nom_Employé">'Mars 2021'!$D$1</definedName>
    <definedName name="Photos">INDEX(Logo!$B:$B,MATCH(Client_Employé,Logo!$A:$A,0))</definedName>
    <definedName name="Prénom_NOM">(Collaborateur!$B:$B)&amp;" "&amp;(Collaborateur!$A:$A)</definedName>
  </definedNames>
  <calcPr calcId="191029"/>
</workbook>
</file>

<file path=xl/calcChain.xml><?xml version="1.0" encoding="utf-8"?>
<calcChain xmlns="http://schemas.openxmlformats.org/spreadsheetml/2006/main">
  <c r="D3" i="3" l="1"/>
  <c r="H3" i="3"/>
  <c r="B39" i="1"/>
  <c r="B5" i="1" s="1"/>
  <c r="C1" i="4"/>
  <c r="D37" i="1"/>
  <c r="G37" i="1"/>
  <c r="F37" i="1"/>
  <c r="E37" i="1"/>
  <c r="B6" i="1" l="1"/>
  <c r="A6" i="1" s="1"/>
  <c r="A39" i="1"/>
  <c r="S34" i="4" s="1"/>
  <c r="C6" i="1" l="1"/>
  <c r="B1" i="4"/>
  <c r="B7" i="1"/>
  <c r="A7" i="1" s="1"/>
  <c r="C7" i="1" s="1"/>
  <c r="B8" i="1" l="1"/>
  <c r="B9" i="1" l="1"/>
  <c r="A8" i="1"/>
  <c r="C8" i="1" s="1"/>
  <c r="A9" i="1" l="1"/>
  <c r="C9" i="1" s="1"/>
  <c r="B10" i="1"/>
  <c r="B11" i="1" l="1"/>
  <c r="A10" i="1"/>
  <c r="C10" i="1" s="1"/>
  <c r="B12" i="1" l="1"/>
  <c r="A11" i="1"/>
  <c r="C11" i="1" s="1"/>
  <c r="A12" i="1" l="1"/>
  <c r="C12" i="1" s="1"/>
  <c r="B13" i="1"/>
  <c r="B14" i="1" l="1"/>
  <c r="A13" i="1"/>
  <c r="C13" i="1" s="1"/>
  <c r="B15" i="1" l="1"/>
  <c r="A14" i="1"/>
  <c r="C14" i="1" s="1"/>
  <c r="B16" i="1" l="1"/>
  <c r="A15" i="1"/>
  <c r="C15" i="1" s="1"/>
  <c r="A16" i="1" l="1"/>
  <c r="C16" i="1" s="1"/>
  <c r="B17" i="1"/>
  <c r="A17" i="1" l="1"/>
  <c r="C17" i="1" s="1"/>
  <c r="B18" i="1"/>
  <c r="A18" i="1" l="1"/>
  <c r="C18" i="1" s="1"/>
  <c r="B19" i="1"/>
  <c r="B20" i="1" l="1"/>
  <c r="A19" i="1"/>
  <c r="C19" i="1" s="1"/>
  <c r="B21" i="1" l="1"/>
  <c r="A20" i="1"/>
  <c r="C20" i="1" s="1"/>
  <c r="B22" i="1" l="1"/>
  <c r="A21" i="1"/>
  <c r="C21" i="1" s="1"/>
  <c r="B23" i="1" l="1"/>
  <c r="A22" i="1"/>
  <c r="C22" i="1" s="1"/>
  <c r="B24" i="1" l="1"/>
  <c r="A23" i="1"/>
  <c r="C23" i="1" s="1"/>
  <c r="B25" i="1" l="1"/>
  <c r="A24" i="1"/>
  <c r="C24" i="1" s="1"/>
  <c r="A25" i="1" l="1"/>
  <c r="C25" i="1" s="1"/>
  <c r="B26" i="1"/>
  <c r="A26" i="1" l="1"/>
  <c r="C26" i="1" s="1"/>
  <c r="B27" i="1"/>
  <c r="A27" i="1" l="1"/>
  <c r="C27" i="1" s="1"/>
  <c r="B28" i="1"/>
  <c r="B29" i="1" l="1"/>
  <c r="A28" i="1"/>
  <c r="C28" i="1" s="1"/>
  <c r="A29" i="1" l="1"/>
  <c r="C29" i="1" s="1"/>
  <c r="B30" i="1"/>
  <c r="A30" i="1" l="1"/>
  <c r="C30" i="1" s="1"/>
  <c r="B31" i="1"/>
  <c r="A31" i="1" l="1"/>
  <c r="C31" i="1" s="1"/>
  <c r="B32" i="1"/>
  <c r="B33" i="1" l="1"/>
  <c r="A32" i="1"/>
  <c r="C32" i="1" s="1"/>
  <c r="A33" i="1" l="1"/>
  <c r="C33" i="1" s="1"/>
  <c r="B34" i="1"/>
  <c r="A34" i="1" l="1"/>
  <c r="C34" i="1" s="1"/>
  <c r="B35" i="1"/>
  <c r="B36" i="1" l="1"/>
  <c r="A36" i="1" s="1"/>
  <c r="C36" i="1" s="1"/>
  <c r="A35" i="1"/>
  <c r="C35" i="1" s="1"/>
  <c r="C37" i="1" l="1"/>
</calcChain>
</file>

<file path=xl/sharedStrings.xml><?xml version="1.0" encoding="utf-8"?>
<sst xmlns="http://schemas.openxmlformats.org/spreadsheetml/2006/main" count="740" uniqueCount="518">
  <si>
    <t>Total</t>
  </si>
  <si>
    <t>Jours travaillés</t>
  </si>
  <si>
    <t>Congés</t>
  </si>
  <si>
    <t>Maladie</t>
  </si>
  <si>
    <t>Formation</t>
  </si>
  <si>
    <t>Autre (à justifier)</t>
  </si>
  <si>
    <t>Justificatif</t>
  </si>
  <si>
    <t>Signature collaborateur</t>
  </si>
  <si>
    <t>Signature client</t>
  </si>
  <si>
    <t>salaire</t>
  </si>
  <si>
    <t>date d'entrée dans la société</t>
  </si>
  <si>
    <t>client</t>
  </si>
  <si>
    <t>logo</t>
  </si>
  <si>
    <t>ARCELOR</t>
  </si>
  <si>
    <t>THALES</t>
  </si>
  <si>
    <t>EID</t>
  </si>
  <si>
    <t>Férié</t>
  </si>
  <si>
    <t>NOM</t>
  </si>
  <si>
    <t>Ross</t>
  </si>
  <si>
    <t>PRENOM</t>
  </si>
  <si>
    <t>Cain</t>
  </si>
  <si>
    <t>Hasad</t>
  </si>
  <si>
    <t>Dane</t>
  </si>
  <si>
    <t>Stone</t>
  </si>
  <si>
    <t>Fritz</t>
  </si>
  <si>
    <t>Vladimir</t>
  </si>
  <si>
    <t>Wallace</t>
  </si>
  <si>
    <t>Wyatt</t>
  </si>
  <si>
    <t>Emerson</t>
  </si>
  <si>
    <t>Damon</t>
  </si>
  <si>
    <t>Marvin</t>
  </si>
  <si>
    <t>Conan</t>
  </si>
  <si>
    <t>Uriel</t>
  </si>
  <si>
    <t>Ryder</t>
  </si>
  <si>
    <t>Jordan</t>
  </si>
  <si>
    <t>Asher</t>
  </si>
  <si>
    <t>Jesse</t>
  </si>
  <si>
    <t>Hamish</t>
  </si>
  <si>
    <t>Owen</t>
  </si>
  <si>
    <t>Christian</t>
  </si>
  <si>
    <t>Dexter</t>
  </si>
  <si>
    <t>Jason</t>
  </si>
  <si>
    <t>Rafael</t>
  </si>
  <si>
    <t>Vernon</t>
  </si>
  <si>
    <t>Yasir</t>
  </si>
  <si>
    <t>Cruz</t>
  </si>
  <si>
    <t>Alexander</t>
  </si>
  <si>
    <t>Bruce</t>
  </si>
  <si>
    <t>Brett</t>
  </si>
  <si>
    <t>Noah</t>
  </si>
  <si>
    <t>Tate</t>
  </si>
  <si>
    <t>Rajah</t>
  </si>
  <si>
    <t>Kirk</t>
  </si>
  <si>
    <t>Addison</t>
  </si>
  <si>
    <t>Gabriel</t>
  </si>
  <si>
    <t>Zane</t>
  </si>
  <si>
    <t>Kareem</t>
  </si>
  <si>
    <t>Vance</t>
  </si>
  <si>
    <t>Omar</t>
  </si>
  <si>
    <t>Abraham</t>
  </si>
  <si>
    <t>Baker</t>
  </si>
  <si>
    <t>Bert</t>
  </si>
  <si>
    <t>Leo</t>
  </si>
  <si>
    <t>Brock</t>
  </si>
  <si>
    <t>Rooney</t>
  </si>
  <si>
    <t>Gary</t>
  </si>
  <si>
    <t>Kennedy</t>
  </si>
  <si>
    <t>Levi</t>
  </si>
  <si>
    <t>Tad</t>
  </si>
  <si>
    <t>Duncan</t>
  </si>
  <si>
    <t>Felix</t>
  </si>
  <si>
    <t>Nissim</t>
  </si>
  <si>
    <t>Ivor</t>
  </si>
  <si>
    <t>Xanthus</t>
  </si>
  <si>
    <t>Scott</t>
  </si>
  <si>
    <t>Linus</t>
  </si>
  <si>
    <t>Troy</t>
  </si>
  <si>
    <t>Ahmed</t>
  </si>
  <si>
    <t>Walker</t>
  </si>
  <si>
    <t>Philip</t>
  </si>
  <si>
    <t>Vincent</t>
  </si>
  <si>
    <t>Marshall</t>
  </si>
  <si>
    <t>Berk</t>
  </si>
  <si>
    <t>Brent</t>
  </si>
  <si>
    <t>Garth</t>
  </si>
  <si>
    <t>Luke</t>
  </si>
  <si>
    <t>Valentine</t>
  </si>
  <si>
    <t>Justin</t>
  </si>
  <si>
    <t>Peter</t>
  </si>
  <si>
    <t>Herrod</t>
  </si>
  <si>
    <t>Raymond</t>
  </si>
  <si>
    <t>Byron</t>
  </si>
  <si>
    <t>Isaiah</t>
  </si>
  <si>
    <t>Darius</t>
  </si>
  <si>
    <t>Hakeem</t>
  </si>
  <si>
    <t>Eaton</t>
  </si>
  <si>
    <t>Malcolm</t>
  </si>
  <si>
    <t>Arsenio</t>
  </si>
  <si>
    <t>Keane</t>
  </si>
  <si>
    <t>Gannon</t>
  </si>
  <si>
    <t>Dylan</t>
  </si>
  <si>
    <t>Lucas</t>
  </si>
  <si>
    <t>Keith</t>
  </si>
  <si>
    <t>Burke</t>
  </si>
  <si>
    <t>Cyrus</t>
  </si>
  <si>
    <t>Dante</t>
  </si>
  <si>
    <t>Bernard</t>
  </si>
  <si>
    <t>Holmes</t>
  </si>
  <si>
    <t>Orson</t>
  </si>
  <si>
    <t>Jackson</t>
  </si>
  <si>
    <t>Igor</t>
  </si>
  <si>
    <t>Dorian</t>
  </si>
  <si>
    <t>DATE DE NAISSANCE</t>
  </si>
  <si>
    <t>3, Octobre  1991</t>
  </si>
  <si>
    <t>19, Août  1994</t>
  </si>
  <si>
    <t>17, Janvier  1994</t>
  </si>
  <si>
    <t>17, Août  1990</t>
  </si>
  <si>
    <t>17, Juillet  1987</t>
  </si>
  <si>
    <t>17, Mai  1988</t>
  </si>
  <si>
    <t>13, Février  1992</t>
  </si>
  <si>
    <t>9, Juillet  1991</t>
  </si>
  <si>
    <t>6, Juillet  1985</t>
  </si>
  <si>
    <t>15, Mars  1992</t>
  </si>
  <si>
    <t>6, Novembre  1992</t>
  </si>
  <si>
    <t>6, Avril  1990</t>
  </si>
  <si>
    <t>8, Octobre  1990</t>
  </si>
  <si>
    <t>12, Août  1987</t>
  </si>
  <si>
    <t>16, Octobre  1994</t>
  </si>
  <si>
    <t>5, Janvier  1989</t>
  </si>
  <si>
    <t>11, Décembre  1989</t>
  </si>
  <si>
    <t>21, Juillet  1985</t>
  </si>
  <si>
    <t>7, Juillet  1994</t>
  </si>
  <si>
    <t>26, Novembre  1989</t>
  </si>
  <si>
    <t>24, Janvier  1992</t>
  </si>
  <si>
    <t>5, Mars  1993</t>
  </si>
  <si>
    <t>3, Mai  1989</t>
  </si>
  <si>
    <t>17, Juillet  1991</t>
  </si>
  <si>
    <t>2, Août  1986</t>
  </si>
  <si>
    <t>22, Avril  1993</t>
  </si>
  <si>
    <t>3, Juillet  1988</t>
  </si>
  <si>
    <t>28, Avril  1989</t>
  </si>
  <si>
    <t>10, Août  1990</t>
  </si>
  <si>
    <t>31, Août  1993</t>
  </si>
  <si>
    <t>12, Juin  1992</t>
  </si>
  <si>
    <t>19, Janvier  1994</t>
  </si>
  <si>
    <t>28, Octobre  1987</t>
  </si>
  <si>
    <t>7, Avril  1992</t>
  </si>
  <si>
    <t>23, Mars  1987</t>
  </si>
  <si>
    <t>22, Octobre  1992</t>
  </si>
  <si>
    <t>16, Février  1995</t>
  </si>
  <si>
    <t>30, Octobre  1987</t>
  </si>
  <si>
    <t>3, Novembre  1987</t>
  </si>
  <si>
    <t>26, Février  1995</t>
  </si>
  <si>
    <t>8, Avril  1993</t>
  </si>
  <si>
    <t>27, Juillet  1989</t>
  </si>
  <si>
    <t>18, Mai  1992</t>
  </si>
  <si>
    <t>29, Août  1988</t>
  </si>
  <si>
    <t>23, Septembre  1994</t>
  </si>
  <si>
    <t>14, Janvier  1992</t>
  </si>
  <si>
    <t>10, Décembre  1992</t>
  </si>
  <si>
    <t>26, Mai  1994</t>
  </si>
  <si>
    <t>20, Avril  1993</t>
  </si>
  <si>
    <t>26, Avril  1992</t>
  </si>
  <si>
    <t>17, Janvier  1995</t>
  </si>
  <si>
    <t>23, Octobre  1986</t>
  </si>
  <si>
    <t>22, Août  1986</t>
  </si>
  <si>
    <t>19, Juin  1993</t>
  </si>
  <si>
    <t>23, Août  1989</t>
  </si>
  <si>
    <t>15, Avril  1987</t>
  </si>
  <si>
    <t>10, Novembre  1985</t>
  </si>
  <si>
    <t>28, Septembre  1990</t>
  </si>
  <si>
    <t>28, Novembre  1993</t>
  </si>
  <si>
    <t>31, Mai  1988</t>
  </si>
  <si>
    <t>19, Février  1989</t>
  </si>
  <si>
    <t>23, Mai  1992</t>
  </si>
  <si>
    <t>30, Juillet  1985</t>
  </si>
  <si>
    <t>20, Septembre  1992</t>
  </si>
  <si>
    <t>21, Juin  1990</t>
  </si>
  <si>
    <t>6, Octobre  1992</t>
  </si>
  <si>
    <t>6, Septembre  1994</t>
  </si>
  <si>
    <t>21, Avril  1991</t>
  </si>
  <si>
    <t>27, Avril  1990</t>
  </si>
  <si>
    <t>7, Mars  1986</t>
  </si>
  <si>
    <t>17, Avril  1987</t>
  </si>
  <si>
    <t>21, Janvier  1987</t>
  </si>
  <si>
    <t>3, Février  1994</t>
  </si>
  <si>
    <t>26, Août  1990</t>
  </si>
  <si>
    <t>26, Janvier  1989</t>
  </si>
  <si>
    <t>5, Avril  1995</t>
  </si>
  <si>
    <t>16, Juin  1986</t>
  </si>
  <si>
    <t>31, Janvier  1994</t>
  </si>
  <si>
    <t>28, Octobre  1992</t>
  </si>
  <si>
    <t>26, Juillet  1989</t>
  </si>
  <si>
    <t>1, Juillet  1989</t>
  </si>
  <si>
    <t>19, Novembre  1990</t>
  </si>
  <si>
    <t>2, Juin  1993</t>
  </si>
  <si>
    <t>31, Décembre  1992</t>
  </si>
  <si>
    <t>24, Août  1991</t>
  </si>
  <si>
    <t>11, Septembre  1989</t>
  </si>
  <si>
    <t>14, Août  1986</t>
  </si>
  <si>
    <t>28, Novembre  1989</t>
  </si>
  <si>
    <t>16, Juillet  1992</t>
  </si>
  <si>
    <t>20, Juin  1989</t>
  </si>
  <si>
    <t>1, Août  1992</t>
  </si>
  <si>
    <t>30, Juin  1989</t>
  </si>
  <si>
    <t>8, Août  1988</t>
  </si>
  <si>
    <t>22, Octobre  1986</t>
  </si>
  <si>
    <t>17, Février  1995</t>
  </si>
  <si>
    <t>14, Septembre  1992</t>
  </si>
  <si>
    <t>27, Septembre  1987</t>
  </si>
  <si>
    <t>22, Juillet  1989</t>
  </si>
  <si>
    <t>8, Octobre  1986</t>
  </si>
  <si>
    <t>30, Novembre  1994</t>
  </si>
  <si>
    <t>3023 Magna. Chemin</t>
  </si>
  <si>
    <t>355-2658 Ultricies Ave</t>
  </si>
  <si>
    <t>CP 790, 7872 Enim. Rd.</t>
  </si>
  <si>
    <t>Appartement 665-5613 Pretium Rd.</t>
  </si>
  <si>
    <t>837-1710 Sapien Rd.</t>
  </si>
  <si>
    <t>4462 Nullam Ave</t>
  </si>
  <si>
    <t>1991 Commodo Rd.</t>
  </si>
  <si>
    <t>7845 Egestas. Rue</t>
  </si>
  <si>
    <t>CP 868, 9598 Vehicula Route</t>
  </si>
  <si>
    <t>CP 256, 3350 Tortor, Rue</t>
  </si>
  <si>
    <t>Appartement 504-4221 Enim. Rue</t>
  </si>
  <si>
    <t>CP 180, 5107 Felis Impasse</t>
  </si>
  <si>
    <t>631-5950 Vivamus Route</t>
  </si>
  <si>
    <t>9427 Fames Chemin</t>
  </si>
  <si>
    <t>5261 Tempor Rue</t>
  </si>
  <si>
    <t>612-6415 Praesent Route</t>
  </si>
  <si>
    <t>CP 391, 5687 Nibh Rd.</t>
  </si>
  <si>
    <t>164-5211 Sem Rue</t>
  </si>
  <si>
    <t>CP 320, 9068 Gravida Impasse</t>
  </si>
  <si>
    <t>CP 562, 7016 Sed, Chemin</t>
  </si>
  <si>
    <t>7546 Risus. Rue</t>
  </si>
  <si>
    <t>Appartement 950-5676 Egestas Rd.</t>
  </si>
  <si>
    <t>8287 Turpis Ave</t>
  </si>
  <si>
    <t>Appartement 348-9363 Dolor Rue</t>
  </si>
  <si>
    <t>CP 428, 401 Fermentum Av.</t>
  </si>
  <si>
    <t>CP 176, 9277 Id, Avenue</t>
  </si>
  <si>
    <t>CP 415, 4257 Id Impasse</t>
  </si>
  <si>
    <t>565-1954 Tellus Ave</t>
  </si>
  <si>
    <t>Appartement 940-9314 Vitae Route</t>
  </si>
  <si>
    <t>6334 Lacus Impasse</t>
  </si>
  <si>
    <t>6674 Ullamcorper Impasse</t>
  </si>
  <si>
    <t>8959 Turpis. Av.</t>
  </si>
  <si>
    <t>8336 Nec Rue</t>
  </si>
  <si>
    <t>404 Curabitur Route</t>
  </si>
  <si>
    <t>9638 Parturient Impasse</t>
  </si>
  <si>
    <t>4750 Lorem, Route</t>
  </si>
  <si>
    <t>CP 878, 9823 Nec, Avenue</t>
  </si>
  <si>
    <t>CP 378, 9668 Rutrum. Av.</t>
  </si>
  <si>
    <t>CP 370, 543 Turpis Chemin</t>
  </si>
  <si>
    <t>Appartement 510-3797 Magna. Avenue</t>
  </si>
  <si>
    <t>CP 117, 3292 Amet, Avenue</t>
  </si>
  <si>
    <t>8977 Ultrices, Avenue</t>
  </si>
  <si>
    <t>1562 A Rue</t>
  </si>
  <si>
    <t>286-7281 Orci, Chemin</t>
  </si>
  <si>
    <t>Appartement 223-3428 At Impasse</t>
  </si>
  <si>
    <t>Appartement 572-8065 Nec Ave</t>
  </si>
  <si>
    <t>CP 747, 9218 Luctus Ave</t>
  </si>
  <si>
    <t>597-8175 Pede. Rue</t>
  </si>
  <si>
    <t>322-9961 Quis Avenue</t>
  </si>
  <si>
    <t>Appartement 868-6281 Ante Rue</t>
  </si>
  <si>
    <t>Appartement 635-2275 Tempor Rue</t>
  </si>
  <si>
    <t>525-8524 Sapien Route</t>
  </si>
  <si>
    <t>4970 Suspendisse Avenue</t>
  </si>
  <si>
    <t>CP 952, 5329 Odio Avenue</t>
  </si>
  <si>
    <t>CP 579, 2902 Pellentesque Av.</t>
  </si>
  <si>
    <t>4849 Vestibulum Avenue</t>
  </si>
  <si>
    <t>779-2829 Neque. Avenue</t>
  </si>
  <si>
    <t>Appartement 416-7995 Augue Chemin</t>
  </si>
  <si>
    <t>9602 Eu, Chemin</t>
  </si>
  <si>
    <t>5418 Eu Av.</t>
  </si>
  <si>
    <t>185 Molestie Rd.</t>
  </si>
  <si>
    <t>880-321 Ultrices Avenue</t>
  </si>
  <si>
    <t>3503 Ut, Rd.</t>
  </si>
  <si>
    <t>CP 512, 2143 Dictum Ave</t>
  </si>
  <si>
    <t>9416 Vitae Rue</t>
  </si>
  <si>
    <t>6716 Iaculis Impasse</t>
  </si>
  <si>
    <t>5557 Diam. Impasse</t>
  </si>
  <si>
    <t>CP 855, 4036 Nunc Ave</t>
  </si>
  <si>
    <t>159-9430 Elementum, Ave</t>
  </si>
  <si>
    <t>Appartement 273-7362 Convallis Rd.</t>
  </si>
  <si>
    <t>176-4378 Curabitur Rue</t>
  </si>
  <si>
    <t>471-8975 Dictum Av.</t>
  </si>
  <si>
    <t>Appartement 287-5285 Elit. Route</t>
  </si>
  <si>
    <t>4143 Et, Rue</t>
  </si>
  <si>
    <t>5942 A, Av.</t>
  </si>
  <si>
    <t>CP 984, 9081 Cras Rd.</t>
  </si>
  <si>
    <t>CP 280, 5359 Lorem Chemin</t>
  </si>
  <si>
    <t>3531 Non Rd.</t>
  </si>
  <si>
    <t>266 Sagittis Ave</t>
  </si>
  <si>
    <t>8061 Sed Impasse</t>
  </si>
  <si>
    <t>9349 Pede Av.</t>
  </si>
  <si>
    <t>Appartement 665-7845 Libero Rue</t>
  </si>
  <si>
    <t>CP 167, 6187 Condimentum. Impasse</t>
  </si>
  <si>
    <t>CP 813, 4922 Mauris Rue</t>
  </si>
  <si>
    <t>6948 Fames Rue</t>
  </si>
  <si>
    <t>4259 Ipsum. Chemin</t>
  </si>
  <si>
    <t>Appartement 986-9100 Nam Rd.</t>
  </si>
  <si>
    <t>887-8391 Et Av.</t>
  </si>
  <si>
    <t>CP 414, 4802 Condimentum. Rue</t>
  </si>
  <si>
    <t>311-9734 Et Av.</t>
  </si>
  <si>
    <t>123-3577 Phasellus Avenue</t>
  </si>
  <si>
    <t>CP 146, 675 Montes, Impasse</t>
  </si>
  <si>
    <t>Appartement 423-5568 Fusce Av.</t>
  </si>
  <si>
    <t>Appartement 758-9551 Augue Chemin</t>
  </si>
  <si>
    <t>739-7560 Aliquam, Av.</t>
  </si>
  <si>
    <t>290-4329 Egestas. Impasse</t>
  </si>
  <si>
    <t>Appartement 528-367 Lorem, Route</t>
  </si>
  <si>
    <t>CP 750, 4423 Scelerisque Ave</t>
  </si>
  <si>
    <t>Appartement 976-1082 Ut, Route</t>
  </si>
  <si>
    <t>Appartement 218-798 Sodales. Rue</t>
  </si>
  <si>
    <t>ADRESSE</t>
  </si>
  <si>
    <t>Alsace-Moselle</t>
  </si>
  <si>
    <t>France</t>
  </si>
  <si>
    <t>14/05/2020</t>
  </si>
  <si>
    <t>5/09/2020</t>
  </si>
  <si>
    <t>6/05/2020</t>
  </si>
  <si>
    <t>18/07/2021</t>
  </si>
  <si>
    <t>23/10/2021</t>
  </si>
  <si>
    <t>8/01/2021</t>
  </si>
  <si>
    <t>16/10/2021</t>
  </si>
  <si>
    <t>30/05/2021</t>
  </si>
  <si>
    <t>17/04/2020</t>
  </si>
  <si>
    <t>16/08/2021</t>
  </si>
  <si>
    <t>25/12/2021</t>
  </si>
  <si>
    <t>23/04/2023</t>
  </si>
  <si>
    <t>20/09/2023</t>
  </si>
  <si>
    <t>29/02/2024</t>
  </si>
  <si>
    <t>13/01/2025</t>
  </si>
  <si>
    <t>18/03/2024</t>
  </si>
  <si>
    <t>29/07/2021</t>
  </si>
  <si>
    <t>28/07/2025</t>
  </si>
  <si>
    <t>4/08/2022</t>
  </si>
  <si>
    <t>3/01/2023</t>
  </si>
  <si>
    <t>20/08/2020</t>
  </si>
  <si>
    <t>22/10/2024</t>
  </si>
  <si>
    <t>2/02/2023</t>
  </si>
  <si>
    <t>17/05/2024</t>
  </si>
  <si>
    <t>9/04/2022</t>
  </si>
  <si>
    <t>14/07/2023</t>
  </si>
  <si>
    <t>10/12/2025</t>
  </si>
  <si>
    <t>18/11/2022</t>
  </si>
  <si>
    <t>9/03/2023</t>
  </si>
  <si>
    <t>9/07/2021</t>
  </si>
  <si>
    <t>23/09/2022</t>
  </si>
  <si>
    <t>12/10/2023</t>
  </si>
  <si>
    <t>26/04/2021</t>
  </si>
  <si>
    <t>5/04/2022</t>
  </si>
  <si>
    <t>20/01/2022</t>
  </si>
  <si>
    <t>15/02/2021</t>
  </si>
  <si>
    <t>6/08/2024</t>
  </si>
  <si>
    <t>11/04/2023</t>
  </si>
  <si>
    <t>23/01/2023</t>
  </si>
  <si>
    <t>22/04/2024</t>
  </si>
  <si>
    <t>13/01/2021</t>
  </si>
  <si>
    <t>3/11/2025</t>
  </si>
  <si>
    <t>15/11/2021</t>
  </si>
  <si>
    <t>18/11/2020</t>
  </si>
  <si>
    <t>15/07/2023</t>
  </si>
  <si>
    <t>22/10/2022</t>
  </si>
  <si>
    <t>27/08/2020</t>
  </si>
  <si>
    <t>11/09/2023</t>
  </si>
  <si>
    <t>16/01/2020</t>
  </si>
  <si>
    <t>11/09/2024</t>
  </si>
  <si>
    <t>16/03/2020</t>
  </si>
  <si>
    <t>8/09/2022</t>
  </si>
  <si>
    <t>3/11/2021</t>
  </si>
  <si>
    <t>13/02/2021</t>
  </si>
  <si>
    <t>15/01/2023</t>
  </si>
  <si>
    <t>12/02/2022</t>
  </si>
  <si>
    <t>22/11/2022</t>
  </si>
  <si>
    <t>2/08/2020</t>
  </si>
  <si>
    <t>5/12/2022</t>
  </si>
  <si>
    <t>27/03/2022</t>
  </si>
  <si>
    <t>23/05/2021</t>
  </si>
  <si>
    <t>5/01/2024</t>
  </si>
  <si>
    <t>30/07/2024</t>
  </si>
  <si>
    <t>25/05/2024</t>
  </si>
  <si>
    <t>25/03/2024</t>
  </si>
  <si>
    <t>3/10/2022</t>
  </si>
  <si>
    <t>19/04/2023</t>
  </si>
  <si>
    <t>8/02/2020</t>
  </si>
  <si>
    <t>4/08/2024</t>
  </si>
  <si>
    <t>1/04/2024</t>
  </si>
  <si>
    <t>13/12/2024</t>
  </si>
  <si>
    <t>13/06/2022</t>
  </si>
  <si>
    <t>9/12/2020</t>
  </si>
  <si>
    <t>31/12/2021</t>
  </si>
  <si>
    <t>3/07/2023</t>
  </si>
  <si>
    <t>30/10/2022</t>
  </si>
  <si>
    <t>31/12/2023</t>
  </si>
  <si>
    <t>28/06/2024</t>
  </si>
  <si>
    <t>31/07/2025</t>
  </si>
  <si>
    <t>23/09/2025</t>
  </si>
  <si>
    <t>9/11/2025</t>
  </si>
  <si>
    <t>29/01/2020</t>
  </si>
  <si>
    <t>28/04/2023</t>
  </si>
  <si>
    <t>24/01/2022</t>
  </si>
  <si>
    <t>1/06/2022</t>
  </si>
  <si>
    <t>30/06/2025</t>
  </si>
  <si>
    <t>19/05/2024</t>
  </si>
  <si>
    <t>20/07/2020</t>
  </si>
  <si>
    <t>15/06/2025</t>
  </si>
  <si>
    <t>31/12/2025</t>
  </si>
  <si>
    <t>9/02/2021</t>
  </si>
  <si>
    <t>23/11/2021</t>
  </si>
  <si>
    <t>25/02/2025</t>
  </si>
  <si>
    <t>17/12/2023</t>
  </si>
  <si>
    <t>17/10/2023</t>
  </si>
  <si>
    <t>2/10/2025</t>
  </si>
  <si>
    <t>2/12/2023</t>
  </si>
  <si>
    <t>28/02/2025</t>
  </si>
  <si>
    <t>9/09/2024</t>
  </si>
  <si>
    <t>DATE :</t>
  </si>
  <si>
    <t>01/01/2021</t>
  </si>
  <si>
    <t>Société Générale</t>
  </si>
  <si>
    <t>ROSS</t>
  </si>
  <si>
    <t>Emmanuel</t>
  </si>
  <si>
    <t>BECHET</t>
  </si>
  <si>
    <t>Appartement 596-0265 Unzt, Route</t>
  </si>
  <si>
    <t>26, Août 1996</t>
  </si>
  <si>
    <t>BLANKENSHIP</t>
  </si>
  <si>
    <t>BRIGGS</t>
  </si>
  <si>
    <t>RHODES</t>
  </si>
  <si>
    <t>CASH</t>
  </si>
  <si>
    <t>GOODWIN</t>
  </si>
  <si>
    <t>DAY</t>
  </si>
  <si>
    <t>CARNEY</t>
  </si>
  <si>
    <t>LLOYD</t>
  </si>
  <si>
    <t>HERMAN</t>
  </si>
  <si>
    <t>NOBLE</t>
  </si>
  <si>
    <t>JOHNSTON</t>
  </si>
  <si>
    <t>HARRINGTON</t>
  </si>
  <si>
    <t>SCHROEDER</t>
  </si>
  <si>
    <t>MORAN</t>
  </si>
  <si>
    <t>MORRISON</t>
  </si>
  <si>
    <t>HARRISON</t>
  </si>
  <si>
    <t>HENSLEY</t>
  </si>
  <si>
    <t>WILCOX</t>
  </si>
  <si>
    <t>ROMERO</t>
  </si>
  <si>
    <t>CARVER</t>
  </si>
  <si>
    <t>COMBS</t>
  </si>
  <si>
    <t>BOWMAN</t>
  </si>
  <si>
    <t>RIDDLE</t>
  </si>
  <si>
    <t>PUCKETT</t>
  </si>
  <si>
    <t>CUMMINGS</t>
  </si>
  <si>
    <t>OLIVER</t>
  </si>
  <si>
    <t>DAVID</t>
  </si>
  <si>
    <t>MAY</t>
  </si>
  <si>
    <t>BUCKNER</t>
  </si>
  <si>
    <t>LANCASTER</t>
  </si>
  <si>
    <t>CONWAY</t>
  </si>
  <si>
    <t>WILLIAMSON</t>
  </si>
  <si>
    <t>GOFF</t>
  </si>
  <si>
    <t>DEAN</t>
  </si>
  <si>
    <t>PARKS</t>
  </si>
  <si>
    <t>HULL</t>
  </si>
  <si>
    <t>CANTRELL</t>
  </si>
  <si>
    <t>DOUGLAS</t>
  </si>
  <si>
    <t>REID</t>
  </si>
  <si>
    <t>COOK</t>
  </si>
  <si>
    <t>THORNTON</t>
  </si>
  <si>
    <t>STARK</t>
  </si>
  <si>
    <t>HARDY</t>
  </si>
  <si>
    <t>BLACK</t>
  </si>
  <si>
    <t>BUCHANAN</t>
  </si>
  <si>
    <t>SALAZAR</t>
  </si>
  <si>
    <t>SCHNEIDER</t>
  </si>
  <si>
    <t>IRWIN</t>
  </si>
  <si>
    <t>HORN</t>
  </si>
  <si>
    <t>FERGUSON</t>
  </si>
  <si>
    <t>DUNLAP</t>
  </si>
  <si>
    <t>WILKERSON</t>
  </si>
  <si>
    <t>HOLDEN</t>
  </si>
  <si>
    <t>CRANE</t>
  </si>
  <si>
    <t>HOWE</t>
  </si>
  <si>
    <t>TILLMAN</t>
  </si>
  <si>
    <t>BARTON</t>
  </si>
  <si>
    <t>DAWSON</t>
  </si>
  <si>
    <t>AGUILAR</t>
  </si>
  <si>
    <t>BLEVINS</t>
  </si>
  <si>
    <t>MARTINEZ</t>
  </si>
  <si>
    <t>BOOKER</t>
  </si>
  <si>
    <t>WELCH</t>
  </si>
  <si>
    <t>VINSON</t>
  </si>
  <si>
    <t>RIVERS</t>
  </si>
  <si>
    <t>DILLON</t>
  </si>
  <si>
    <t>SNIDER</t>
  </si>
  <si>
    <t>QUINN</t>
  </si>
  <si>
    <t>PETTY</t>
  </si>
  <si>
    <t>ADAMS</t>
  </si>
  <si>
    <t>VARGAS</t>
  </si>
  <si>
    <t>FIELDS</t>
  </si>
  <si>
    <t>ORTEGA</t>
  </si>
  <si>
    <t>HAMPTON</t>
  </si>
  <si>
    <t>MCCARTY</t>
  </si>
  <si>
    <t>RICHARD</t>
  </si>
  <si>
    <t>WHITLEY</t>
  </si>
  <si>
    <t>WARE</t>
  </si>
  <si>
    <t>STEPHENS</t>
  </si>
  <si>
    <t>STOKES</t>
  </si>
  <si>
    <t>JOHNSON</t>
  </si>
  <si>
    <t>MITCHELL</t>
  </si>
  <si>
    <t>MEJIA</t>
  </si>
  <si>
    <t>HARDIN</t>
  </si>
  <si>
    <t>ROCHA</t>
  </si>
  <si>
    <t>MURRAY</t>
  </si>
  <si>
    <t>VAUGHAN</t>
  </si>
  <si>
    <t>OCHOA</t>
  </si>
  <si>
    <t>ROSALES</t>
  </si>
  <si>
    <t>SHARPE</t>
  </si>
  <si>
    <t>MACDONALD</t>
  </si>
  <si>
    <t>PITTS</t>
  </si>
  <si>
    <t>BLACKBURN</t>
  </si>
  <si>
    <t>COOPER</t>
  </si>
  <si>
    <t>Vladimir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</si>
</sst>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mm/yyyy"/>
    <numFmt numFmtId="167" formatCode="dd"/>
    <numFmt numFmtId="170" formatCode="[$-40C]mmm\-yy;@"/>
    <numFmt numFmtId="171" formatCode="[$€-2]\ #,##0;[Red]\-[$€-2]\ #,##0"/>
  </numFmts>
  <fonts count="1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2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b/>
      <sz val="14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 applyFill="0" applyProtection="0"/>
    <xf numFmtId="0" fontId="7" fillId="2" borderId="14" applyNumberFormat="0" applyAlignment="0" applyProtection="0"/>
    <xf numFmtId="0" fontId="8" fillId="0" borderId="0"/>
  </cellStyleXfs>
  <cellXfs count="102">
    <xf numFmtId="0" fontId="0" fillId="0" borderId="0" xfId="0" applyFill="1" applyProtection="1"/>
    <xf numFmtId="49" fontId="0" fillId="0" borderId="0" xfId="0" applyNumberFormat="1" applyFill="1" applyProtection="1"/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horizontal="center"/>
    </xf>
    <xf numFmtId="0" fontId="0" fillId="0" borderId="0" xfId="0" applyFill="1" applyBorder="1" applyProtection="1"/>
    <xf numFmtId="49" fontId="0" fillId="0" borderId="6" xfId="0" applyNumberFormat="1" applyFill="1" applyBorder="1" applyProtection="1"/>
    <xf numFmtId="49" fontId="0" fillId="0" borderId="0" xfId="0" applyNumberFormat="1" applyFill="1" applyBorder="1" applyProtection="1"/>
    <xf numFmtId="1" fontId="0" fillId="0" borderId="0" xfId="0" applyNumberFormat="1" applyFill="1" applyBorder="1" applyProtection="1"/>
    <xf numFmtId="1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9" xfId="0" applyNumberFormat="1" applyFill="1" applyBorder="1" applyProtection="1"/>
    <xf numFmtId="1" fontId="0" fillId="0" borderId="9" xfId="0" applyNumberFormat="1" applyFill="1" applyBorder="1" applyProtection="1"/>
    <xf numFmtId="1" fontId="0" fillId="0" borderId="10" xfId="0" applyNumberFormat="1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10" xfId="0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7" fillId="2" borderId="14" xfId="1" applyAlignment="1" applyProtection="1">
      <alignment horizontal="center" vertical="center"/>
    </xf>
    <xf numFmtId="0" fontId="0" fillId="0" borderId="0" xfId="0"/>
    <xf numFmtId="0" fontId="5" fillId="0" borderId="0" xfId="0" applyFont="1" applyFill="1" applyProtection="1"/>
    <xf numFmtId="0" fontId="8" fillId="0" borderId="0" xfId="2"/>
    <xf numFmtId="0" fontId="0" fillId="0" borderId="15" xfId="0" applyFill="1" applyBorder="1" applyAlignment="1" applyProtection="1">
      <alignment horizontal="center" vertical="center"/>
    </xf>
    <xf numFmtId="0" fontId="7" fillId="2" borderId="14" xfId="1" applyAlignment="1" applyProtection="1">
      <alignment vertical="center"/>
    </xf>
    <xf numFmtId="0" fontId="8" fillId="0" borderId="0" xfId="2"/>
    <xf numFmtId="0" fontId="8" fillId="0" borderId="0" xfId="2"/>
    <xf numFmtId="14" fontId="0" fillId="0" borderId="0" xfId="0" applyNumberFormat="1" applyFill="1" applyProtection="1"/>
    <xf numFmtId="0" fontId="8" fillId="0" borderId="0" xfId="2"/>
    <xf numFmtId="167" fontId="0" fillId="0" borderId="0" xfId="0" applyNumberFormat="1" applyFill="1" applyProtection="1"/>
    <xf numFmtId="164" fontId="3" fillId="0" borderId="3" xfId="0" applyNumberFormat="1" applyFont="1" applyFill="1" applyBorder="1" applyAlignment="1" applyProtection="1">
      <alignment horizontal="center"/>
    </xf>
    <xf numFmtId="1" fontId="3" fillId="0" borderId="3" xfId="0" applyNumberFormat="1" applyFont="1" applyFill="1" applyBorder="1" applyAlignment="1" applyProtection="1">
      <alignment horizontal="center"/>
    </xf>
    <xf numFmtId="164" fontId="3" fillId="0" borderId="16" xfId="0" applyNumberFormat="1" applyFont="1" applyFill="1" applyBorder="1" applyAlignment="1" applyProtection="1">
      <alignment horizontal="center"/>
    </xf>
    <xf numFmtId="1" fontId="3" fillId="0" borderId="16" xfId="0" applyNumberFormat="1" applyFont="1" applyFill="1" applyBorder="1" applyAlignment="1" applyProtection="1">
      <alignment horizontal="center"/>
    </xf>
    <xf numFmtId="14" fontId="9" fillId="0" borderId="11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 wrapText="1"/>
    </xf>
    <xf numFmtId="0" fontId="9" fillId="0" borderId="1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/>
    </xf>
    <xf numFmtId="0" fontId="9" fillId="0" borderId="5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left"/>
    </xf>
    <xf numFmtId="14" fontId="9" fillId="0" borderId="12" xfId="0" applyNumberFormat="1" applyFont="1" applyFill="1" applyBorder="1" applyAlignment="1" applyProtection="1">
      <alignment horizontal="center" vertical="center" wrapText="1"/>
    </xf>
    <xf numFmtId="14" fontId="5" fillId="0" borderId="0" xfId="0" applyNumberFormat="1" applyFont="1" applyFill="1" applyBorder="1" applyAlignment="1" applyProtection="1">
      <alignment horizontal="center" vertical="center" wrapText="1"/>
    </xf>
    <xf numFmtId="166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</xf>
    <xf numFmtId="164" fontId="5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Protection="1"/>
    <xf numFmtId="14" fontId="6" fillId="0" borderId="0" xfId="0" applyNumberFormat="1" applyFont="1" applyFill="1" applyBorder="1" applyAlignment="1" applyProtection="1">
      <alignment horizontal="left"/>
    </xf>
    <xf numFmtId="164" fontId="6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49" fontId="10" fillId="0" borderId="0" xfId="0" applyNumberFormat="1" applyFont="1" applyFill="1" applyBorder="1" applyProtection="1"/>
    <xf numFmtId="164" fontId="10" fillId="0" borderId="0" xfId="0" applyNumberFormat="1" applyFont="1" applyFill="1" applyBorder="1" applyProtection="1"/>
    <xf numFmtId="1" fontId="10" fillId="0" borderId="0" xfId="0" applyNumberFormat="1" applyFont="1" applyFill="1" applyBorder="1" applyProtection="1"/>
    <xf numFmtId="14" fontId="9" fillId="0" borderId="19" xfId="0" applyNumberFormat="1" applyFont="1" applyFill="1" applyBorder="1" applyAlignment="1" applyProtection="1">
      <alignment horizontal="center" vertical="center" wrapText="1"/>
    </xf>
    <xf numFmtId="0" fontId="3" fillId="0" borderId="20" xfId="0" applyNumberFormat="1" applyFont="1" applyFill="1" applyBorder="1" applyProtection="1"/>
    <xf numFmtId="49" fontId="11" fillId="0" borderId="19" xfId="0" applyNumberFormat="1" applyFont="1" applyFill="1" applyBorder="1" applyProtection="1"/>
    <xf numFmtId="0" fontId="3" fillId="0" borderId="24" xfId="0" applyNumberFormat="1" applyFont="1" applyFill="1" applyBorder="1" applyProtection="1"/>
    <xf numFmtId="164" fontId="3" fillId="0" borderId="25" xfId="0" applyNumberFormat="1" applyFont="1" applyFill="1" applyBorder="1" applyAlignment="1" applyProtection="1">
      <alignment horizontal="center"/>
    </xf>
    <xf numFmtId="1" fontId="3" fillId="0" borderId="25" xfId="0" applyNumberFormat="1" applyFont="1" applyFill="1" applyBorder="1" applyAlignment="1" applyProtection="1">
      <alignment horizontal="center"/>
    </xf>
    <xf numFmtId="0" fontId="3" fillId="0" borderId="29" xfId="0" applyFont="1" applyFill="1" applyBorder="1" applyProtection="1"/>
    <xf numFmtId="0" fontId="3" fillId="0" borderId="30" xfId="0" applyFont="1" applyFill="1" applyBorder="1" applyProtection="1"/>
    <xf numFmtId="1" fontId="3" fillId="0" borderId="30" xfId="0" applyNumberFormat="1" applyFont="1" applyFill="1" applyBorder="1" applyAlignment="1" applyProtection="1">
      <alignment horizontal="center"/>
    </xf>
    <xf numFmtId="0" fontId="3" fillId="0" borderId="31" xfId="0" applyNumberFormat="1" applyFont="1" applyFill="1" applyBorder="1" applyProtection="1"/>
    <xf numFmtId="49" fontId="11" fillId="0" borderId="32" xfId="0" applyNumberFormat="1" applyFont="1" applyFill="1" applyBorder="1" applyProtection="1"/>
    <xf numFmtId="164" fontId="11" fillId="0" borderId="33" xfId="0" applyNumberFormat="1" applyFont="1" applyFill="1" applyBorder="1" applyProtection="1"/>
    <xf numFmtId="1" fontId="11" fillId="0" borderId="33" xfId="0" applyNumberFormat="1" applyFont="1" applyFill="1" applyBorder="1" applyProtection="1"/>
    <xf numFmtId="1" fontId="11" fillId="0" borderId="34" xfId="0" applyNumberFormat="1" applyFont="1" applyFill="1" applyBorder="1" applyProtection="1"/>
    <xf numFmtId="14" fontId="3" fillId="0" borderId="18" xfId="0" applyNumberFormat="1" applyFont="1" applyFill="1" applyBorder="1" applyAlignment="1" applyProtection="1">
      <alignment horizontal="left"/>
    </xf>
    <xf numFmtId="14" fontId="3" fillId="0" borderId="35" xfId="0" applyNumberFormat="1" applyFont="1" applyFill="1" applyBorder="1" applyAlignment="1" applyProtection="1">
      <alignment horizontal="left"/>
    </xf>
    <xf numFmtId="14" fontId="3" fillId="0" borderId="17" xfId="0" applyNumberFormat="1" applyFont="1" applyFill="1" applyBorder="1" applyAlignment="1" applyProtection="1">
      <alignment horizontal="left"/>
    </xf>
    <xf numFmtId="164" fontId="3" fillId="0" borderId="36" xfId="0" applyNumberFormat="1" applyFont="1" applyFill="1" applyBorder="1" applyAlignment="1" applyProtection="1">
      <alignment horizontal="center"/>
    </xf>
    <xf numFmtId="1" fontId="3" fillId="0" borderId="36" xfId="0" applyNumberFormat="1" applyFont="1" applyFill="1" applyBorder="1" applyAlignment="1" applyProtection="1">
      <alignment horizontal="center"/>
    </xf>
    <xf numFmtId="14" fontId="3" fillId="0" borderId="37" xfId="0" applyNumberFormat="1" applyFont="1" applyFill="1" applyBorder="1" applyAlignment="1" applyProtection="1">
      <alignment horizontal="left"/>
    </xf>
    <xf numFmtId="164" fontId="3" fillId="0" borderId="37" xfId="0" applyNumberFormat="1" applyFont="1" applyFill="1" applyBorder="1" applyAlignment="1" applyProtection="1">
      <alignment horizontal="center"/>
    </xf>
    <xf numFmtId="1" fontId="3" fillId="0" borderId="37" xfId="0" applyNumberFormat="1" applyFont="1" applyFill="1" applyBorder="1" applyAlignment="1" applyProtection="1">
      <alignment horizontal="center"/>
    </xf>
    <xf numFmtId="0" fontId="3" fillId="0" borderId="38" xfId="0" applyFont="1" applyFill="1" applyBorder="1" applyProtection="1"/>
    <xf numFmtId="0" fontId="3" fillId="0" borderId="28" xfId="0" applyFont="1" applyFill="1" applyBorder="1" applyProtection="1"/>
    <xf numFmtId="0" fontId="3" fillId="0" borderId="39" xfId="0" applyFont="1" applyFill="1" applyBorder="1" applyProtection="1"/>
    <xf numFmtId="166" fontId="0" fillId="0" borderId="0" xfId="0" applyNumberFormat="1" applyFill="1" applyProtection="1"/>
    <xf numFmtId="14" fontId="12" fillId="0" borderId="0" xfId="0" applyNumberFormat="1" applyFont="1" applyFill="1" applyProtection="1"/>
    <xf numFmtId="0" fontId="1" fillId="0" borderId="11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center"/>
    </xf>
    <xf numFmtId="49" fontId="1" fillId="0" borderId="11" xfId="0" applyNumberFormat="1" applyFont="1" applyFill="1" applyBorder="1" applyAlignment="1" applyProtection="1">
      <alignment horizontal="center"/>
    </xf>
    <xf numFmtId="49" fontId="1" fillId="0" borderId="13" xfId="0" applyNumberFormat="1" applyFont="1" applyFill="1" applyBorder="1" applyAlignment="1" applyProtection="1">
      <alignment horizontal="center"/>
    </xf>
    <xf numFmtId="49" fontId="1" fillId="0" borderId="12" xfId="0" applyNumberFormat="1" applyFont="1" applyFill="1" applyBorder="1" applyAlignment="1" applyProtection="1">
      <alignment horizontal="center"/>
    </xf>
    <xf numFmtId="49" fontId="4" fillId="0" borderId="0" xfId="0" applyNumberFormat="1" applyFont="1" applyFill="1" applyAlignment="1" applyProtection="1">
      <alignment horizontal="center"/>
    </xf>
    <xf numFmtId="0" fontId="9" fillId="0" borderId="21" xfId="0" applyFont="1" applyFill="1" applyBorder="1" applyAlignment="1" applyProtection="1">
      <alignment horizontal="center" vertical="center"/>
    </xf>
    <xf numFmtId="0" fontId="9" fillId="0" borderId="22" xfId="0" applyFont="1" applyFill="1" applyBorder="1" applyAlignment="1" applyProtection="1">
      <alignment horizontal="center" vertical="center" wrapText="1"/>
    </xf>
    <xf numFmtId="0" fontId="9" fillId="0" borderId="22" xfId="0" applyFont="1" applyFill="1" applyBorder="1" applyAlignment="1" applyProtection="1">
      <alignment horizontal="center" vertical="center"/>
    </xf>
    <xf numFmtId="0" fontId="9" fillId="0" borderId="23" xfId="0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</xf>
    <xf numFmtId="170" fontId="9" fillId="0" borderId="26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8" fillId="0" borderId="0" xfId="2" applyFill="1"/>
    <xf numFmtId="0" fontId="5" fillId="0" borderId="0" xfId="0" applyFont="1"/>
    <xf numFmtId="171" fontId="8" fillId="0" borderId="0" xfId="2" applyNumberFormat="1"/>
    <xf numFmtId="0" fontId="8" fillId="0" borderId="0" xfId="2" applyAlignment="1">
      <alignment horizontal="center"/>
    </xf>
    <xf numFmtId="14" fontId="8" fillId="0" borderId="0" xfId="2" applyNumberFormat="1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Vérification" xfId="1" builtinId="23"/>
  </cellStyles>
  <dxfs count="33">
    <dxf>
      <fill>
        <patternFill>
          <bgColor theme="1" tint="0.499984740745262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>
        <right style="thin">
          <color theme="0"/>
        </right>
        <top style="thin">
          <color theme="0"/>
        </top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</border>
    </dxf>
    <dxf>
      <font>
        <color theme="0"/>
      </font>
      <fill>
        <patternFill patternType="none">
          <bgColor auto="1"/>
        </patternFill>
      </fill>
      <border>
        <bottom style="thin">
          <color theme="0"/>
        </bottom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  <border>
        <bottom style="thin">
          <color auto="1"/>
        </bottom>
      </border>
    </dxf>
    <dxf>
      <fill>
        <patternFill>
          <bgColor theme="9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numFmt numFmtId="165" formatCode="[$€-2]\ #,##0.00;[Red]\-[$€-2]\ #,##0.0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8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ck">
          <color indexed="64"/>
        </left>
        <vertic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ADD8E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5" Type="http://schemas.openxmlformats.org/officeDocument/2006/relationships/image" Target="../media/image2.emf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85725</xdr:rowOff>
    </xdr:from>
    <xdr:to>
      <xdr:col>2</xdr:col>
      <xdr:colOff>676275</xdr:colOff>
      <xdr:row>2</xdr:row>
      <xdr:rowOff>182869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044FF5-2716-4EC8-90CE-22F6ED3B6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5725"/>
          <a:ext cx="2143125" cy="6210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50938</xdr:colOff>
          <xdr:row>0</xdr:row>
          <xdr:rowOff>0</xdr:rowOff>
        </xdr:from>
        <xdr:to>
          <xdr:col>8</xdr:col>
          <xdr:colOff>0</xdr:colOff>
          <xdr:row>2</xdr:row>
          <xdr:rowOff>188429</xdr:rowOff>
        </xdr:to>
        <xdr:pic>
          <xdr:nvPicPr>
            <xdr:cNvPr id="10" name="Image 9">
              <a:extLst>
                <a:ext uri="{FF2B5EF4-FFF2-40B4-BE49-F238E27FC236}">
                  <a16:creationId xmlns:a16="http://schemas.microsoft.com/office/drawing/2014/main" id="{E70ECDD6-EFAC-4DF6-8E0F-F6B1C7642FD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hotos" spid="_x0000_s103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04038" y="0"/>
              <a:ext cx="3768587" cy="712304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10958</xdr:rowOff>
    </xdr:from>
    <xdr:to>
      <xdr:col>1</xdr:col>
      <xdr:colOff>3710609</xdr:colOff>
      <xdr:row>2</xdr:row>
      <xdr:rowOff>712303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6993D05-9005-411D-8A60-CBA3EC8D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922045"/>
          <a:ext cx="3710609" cy="701345"/>
        </a:xfrm>
        <a:prstGeom prst="rect">
          <a:avLst/>
        </a:prstGeom>
      </xdr:spPr>
    </xdr:pic>
    <xdr:clientData/>
  </xdr:twoCellAnchor>
  <xdr:twoCellAnchor>
    <xdr:from>
      <xdr:col>1</xdr:col>
      <xdr:colOff>761999</xdr:colOff>
      <xdr:row>1</xdr:row>
      <xdr:rowOff>10960</xdr:rowOff>
    </xdr:from>
    <xdr:to>
      <xdr:col>1</xdr:col>
      <xdr:colOff>2965174</xdr:colOff>
      <xdr:row>1</xdr:row>
      <xdr:rowOff>628458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935E48-831E-469F-82AF-A4627E07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303" y="209743"/>
          <a:ext cx="2203175" cy="617498"/>
        </a:xfrm>
        <a:prstGeom prst="rect">
          <a:avLst/>
        </a:prstGeom>
      </xdr:spPr>
    </xdr:pic>
    <xdr:clientData/>
  </xdr:twoCellAnchor>
  <xdr:twoCellAnchor>
    <xdr:from>
      <xdr:col>1</xdr:col>
      <xdr:colOff>521805</xdr:colOff>
      <xdr:row>3</xdr:row>
      <xdr:rowOff>3001</xdr:rowOff>
    </xdr:from>
    <xdr:to>
      <xdr:col>1</xdr:col>
      <xdr:colOff>3123311</xdr:colOff>
      <xdr:row>4</xdr:row>
      <xdr:rowOff>12818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22E45C5-0C89-431D-9240-8F50D459F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805" y="1626392"/>
          <a:ext cx="2601506" cy="722122"/>
        </a:xfrm>
        <a:prstGeom prst="rect">
          <a:avLst/>
        </a:prstGeom>
      </xdr:spPr>
    </xdr:pic>
    <xdr:clientData/>
  </xdr:twoCellAnchor>
  <xdr:twoCellAnchor>
    <xdr:from>
      <xdr:col>1</xdr:col>
      <xdr:colOff>853110</xdr:colOff>
      <xdr:row>4</xdr:row>
      <xdr:rowOff>20829</xdr:rowOff>
    </xdr:from>
    <xdr:to>
      <xdr:col>1</xdr:col>
      <xdr:colOff>2802198</xdr:colOff>
      <xdr:row>5</xdr:row>
      <xdr:rowOff>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92EB33D-62DB-4D16-93E8-79AFFC600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110" y="2356525"/>
          <a:ext cx="1949088" cy="6914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2</xdr:row>
          <xdr:rowOff>0</xdr:rowOff>
        </xdr:to>
        <xdr:pic>
          <xdr:nvPicPr>
            <xdr:cNvPr id="4" name="Image 3">
              <a:extLst>
                <a:ext uri="{FF2B5EF4-FFF2-40B4-BE49-F238E27FC236}">
                  <a16:creationId xmlns:a16="http://schemas.microsoft.com/office/drawing/2014/main" id="{07537D00-C16F-4108-8F37-AFACC5DDBDE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hotos" spid="_x0000_s2058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054587" y="198783"/>
              <a:ext cx="3768587" cy="712304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au5" displayName="Tableau5" ref="A6:H37" headerRowCount="0" totalsRowShown="0" headerRowDxfId="32" dataDxfId="30" headerRowBorderDxfId="31">
  <tableColumns count="8">
    <tableColumn id="1" xr3:uid="{00000000-0010-0000-0100-000001000000}" name="Colonne1" headerRowDxfId="29" dataDxfId="28"/>
    <tableColumn id="2" xr3:uid="{00000000-0010-0000-0100-000002000000}" name="Colonne2" headerRowDxfId="27" dataDxfId="26"/>
    <tableColumn id="3" xr3:uid="{00000000-0010-0000-0100-000003000000}" name="Colonne3" headerRowDxfId="25" dataDxfId="24"/>
    <tableColumn id="4" xr3:uid="{00000000-0010-0000-0100-000004000000}" name="Colonne4" headerRowDxfId="23" dataDxfId="22"/>
    <tableColumn id="5" xr3:uid="{00000000-0010-0000-0100-000005000000}" name="Colonne5" headerRowDxfId="21" dataDxfId="20"/>
    <tableColumn id="6" xr3:uid="{00000000-0010-0000-0100-000006000000}" name="Colonne6" headerRowDxfId="19" dataDxfId="18"/>
    <tableColumn id="7" xr3:uid="{00000000-0010-0000-0100-000007000000}" name="Colonne7" headerRowDxfId="17" dataDxfId="16"/>
    <tableColumn id="8" xr3:uid="{00000000-0010-0000-0100-000008000000}" name="Colonne8" headerRowDxfId="15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8F0E6-6D58-4EE9-9A32-B614015EA47E}" name="Tableau1" displayName="Tableau1" ref="A1:H102" totalsRowShown="0" dataCellStyle="Normal 2">
  <autoFilter ref="A1:H102" xr:uid="{D1C8F0E6-6D58-4EE9-9A32-B614015EA47E}"/>
  <tableColumns count="8">
    <tableColumn id="1" xr3:uid="{98DFF46A-A98D-4DFE-A4AB-CB900A4956CB}" name="NOM"/>
    <tableColumn id="2" xr3:uid="{7FE3FC9F-065B-4C6E-836B-C27818B26BEF}" name="PRENOM" dataDxfId="11" dataCellStyle="Normal 2"/>
    <tableColumn id="3" xr3:uid="{CA98389C-BCA4-4AB4-AE10-5A017FA0E00F}" name="ADRESSE" dataCellStyle="Normal 2"/>
    <tableColumn id="4" xr3:uid="{30E98083-6F42-425A-80B9-AA728B81ACA3}" name="DATE DE NAISSANCE"/>
    <tableColumn id="5" xr3:uid="{B388DE50-BB3D-4BD3-BC15-E755E1C70BF7}" name="salaire" dataDxfId="13" dataCellStyle="Normal 2"/>
    <tableColumn id="6" xr3:uid="{03CAC47C-8C42-4D9B-B3CE-5F42FDF53793}" name="date d'entrée dans la société" dataDxfId="12" dataCellStyle="Normal 2"/>
    <tableColumn id="7" xr3:uid="{C3E74390-2952-4F30-83DD-90F256D9631A}" name="client" dataCellStyle="Normal 2"/>
    <tableColumn id="8" xr3:uid="{6DB31F09-E45B-4257-A35D-9CA6C416B605}" name="Férié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J45"/>
  <sheetViews>
    <sheetView tabSelected="1" showRuler="0" zoomScaleNormal="100" workbookViewId="0">
      <selection activeCell="K15" sqref="K15"/>
    </sheetView>
  </sheetViews>
  <sheetFormatPr baseColWidth="10" defaultRowHeight="15" x14ac:dyDescent="0.25"/>
  <cols>
    <col min="1" max="2" width="14" style="1" customWidth="1"/>
    <col min="3" max="3" width="16.28515625" style="2" customWidth="1"/>
    <col min="4" max="5" width="14" style="2" customWidth="1"/>
    <col min="6" max="6" width="14" customWidth="1"/>
    <col min="7" max="7" width="34.5703125" customWidth="1"/>
    <col min="8" max="8" width="22.7109375" customWidth="1"/>
  </cols>
  <sheetData>
    <row r="1" spans="1:10" ht="26.25" x14ac:dyDescent="0.4">
      <c r="A1" s="88"/>
      <c r="B1" s="88"/>
      <c r="C1" s="88"/>
      <c r="D1" s="88" t="s">
        <v>517</v>
      </c>
      <c r="E1" s="88"/>
      <c r="F1" s="88"/>
      <c r="G1" s="88"/>
      <c r="H1" s="88"/>
      <c r="J1" s="95"/>
    </row>
    <row r="2" spans="1:10" ht="15" customHeight="1" x14ac:dyDescent="0.25">
      <c r="A2" s="88"/>
      <c r="B2" s="88"/>
      <c r="C2" s="88"/>
      <c r="G2" s="88"/>
      <c r="H2" s="88"/>
      <c r="J2" s="95"/>
    </row>
    <row r="3" spans="1:10" ht="15" customHeight="1" x14ac:dyDescent="0.25">
      <c r="A3" s="88"/>
      <c r="B3" s="88"/>
      <c r="C3" s="88"/>
      <c r="G3" s="88"/>
      <c r="H3" s="88"/>
      <c r="J3" s="95"/>
    </row>
    <row r="4" spans="1:10" ht="15.75" thickBot="1" x14ac:dyDescent="0.3">
      <c r="C4" s="3"/>
    </row>
    <row r="5" spans="1:10" s="4" customFormat="1" ht="39.950000000000003" customHeight="1" thickTop="1" thickBot="1" x14ac:dyDescent="0.3">
      <c r="A5" s="56" t="s">
        <v>415</v>
      </c>
      <c r="B5" s="94">
        <f ca="1">MoisDuJour</f>
        <v>44348</v>
      </c>
      <c r="C5" s="89" t="s">
        <v>1</v>
      </c>
      <c r="D5" s="90" t="s">
        <v>2</v>
      </c>
      <c r="E5" s="91" t="s">
        <v>3</v>
      </c>
      <c r="F5" s="91" t="s">
        <v>4</v>
      </c>
      <c r="G5" s="92" t="s">
        <v>5</v>
      </c>
      <c r="H5" s="93" t="s">
        <v>6</v>
      </c>
    </row>
    <row r="6" spans="1:10" ht="15.75" thickTop="1" x14ac:dyDescent="0.25">
      <c r="A6" s="59" t="str">
        <f t="shared" ref="A6:A36" ca="1" si="0">UPPER(TEXT(WEEKDAY($B6),"JJJJ"))</f>
        <v>MARDI</v>
      </c>
      <c r="B6" s="72">
        <f ca="1">B5</f>
        <v>44348</v>
      </c>
      <c r="C6" s="73">
        <f ca="1">IF(OR(_xlfn.XOR(Tableau5[[#This Row],[Colonne1]]="SAMEDI",Tableau5[[#This Row],[Colonne1]]="DIMANCHE"),Tableau5[[#This Row],[Colonne2]]-Jours_Mois&gt;=0),"",1)</f>
        <v>1</v>
      </c>
      <c r="D6" s="60"/>
      <c r="E6" s="61"/>
      <c r="F6" s="61"/>
      <c r="G6" s="74"/>
      <c r="H6" s="62"/>
    </row>
    <row r="7" spans="1:10" x14ac:dyDescent="0.25">
      <c r="A7" s="57" t="str">
        <f t="shared" ca="1" si="0"/>
        <v>MERCREDI</v>
      </c>
      <c r="B7" s="70">
        <f t="shared" ref="B7:B36" ca="1" si="1">B6+1</f>
        <v>44349</v>
      </c>
      <c r="C7" s="30">
        <f ca="1">IF(OR(_xlfn.XOR(Tableau5[[#This Row],[Colonne1]]="SAMEDI",Tableau5[[#This Row],[Colonne1]]="DIMANCHE"),Tableau5[[#This Row],[Colonne2]]-Jours_Mois&gt;=0),"",1)</f>
        <v>1</v>
      </c>
      <c r="D7" s="30"/>
      <c r="E7" s="31"/>
      <c r="F7" s="31"/>
      <c r="G7" s="31"/>
      <c r="H7" s="63"/>
    </row>
    <row r="8" spans="1:10" x14ac:dyDescent="0.25">
      <c r="A8" s="57" t="str">
        <f t="shared" ca="1" si="0"/>
        <v>JEUDI</v>
      </c>
      <c r="B8" s="70">
        <f t="shared" ca="1" si="1"/>
        <v>44350</v>
      </c>
      <c r="C8" s="30">
        <f ca="1">IF(OR(_xlfn.XOR(Tableau5[[#This Row],[Colonne1]]="SAMEDI",Tableau5[[#This Row],[Colonne1]]="DIMANCHE"),Tableau5[[#This Row],[Colonne2]]-Jours_Mois&gt;=0),"",1)</f>
        <v>1</v>
      </c>
      <c r="D8" s="30"/>
      <c r="E8" s="31"/>
      <c r="F8" s="31"/>
      <c r="G8" s="31"/>
      <c r="H8" s="63"/>
    </row>
    <row r="9" spans="1:10" x14ac:dyDescent="0.25">
      <c r="A9" s="57" t="str">
        <f t="shared" ca="1" si="0"/>
        <v>VENDREDI</v>
      </c>
      <c r="B9" s="70">
        <f t="shared" ca="1" si="1"/>
        <v>44351</v>
      </c>
      <c r="C9" s="30">
        <f ca="1">IF(OR(_xlfn.XOR(Tableau5[[#This Row],[Colonne1]]="SAMEDI",Tableau5[[#This Row],[Colonne1]]="DIMANCHE"),Tableau5[[#This Row],[Colonne2]]-Jours_Mois&gt;=0),"",1)</f>
        <v>1</v>
      </c>
      <c r="D9" s="30"/>
      <c r="E9" s="31"/>
      <c r="F9" s="31"/>
      <c r="G9" s="31"/>
      <c r="H9" s="63"/>
    </row>
    <row r="10" spans="1:10" x14ac:dyDescent="0.25">
      <c r="A10" s="57" t="str">
        <f t="shared" ca="1" si="0"/>
        <v>SAMEDI</v>
      </c>
      <c r="B10" s="70">
        <f t="shared" ca="1" si="1"/>
        <v>44352</v>
      </c>
      <c r="C10" s="30" t="str">
        <f ca="1">IF(OR(_xlfn.XOR(Tableau5[[#This Row],[Colonne1]]="SAMEDI",Tableau5[[#This Row],[Colonne1]]="DIMANCHE"),Tableau5[[#This Row],[Colonne2]]-Jours_Mois&gt;=0),"",1)</f>
        <v/>
      </c>
      <c r="D10" s="30"/>
      <c r="E10" s="31"/>
      <c r="F10" s="31"/>
      <c r="G10" s="31"/>
      <c r="H10" s="63"/>
    </row>
    <row r="11" spans="1:10" x14ac:dyDescent="0.25">
      <c r="A11" s="57" t="str">
        <f t="shared" ca="1" si="0"/>
        <v>DIMANCHE</v>
      </c>
      <c r="B11" s="70">
        <f t="shared" ca="1" si="1"/>
        <v>44353</v>
      </c>
      <c r="C11" s="30" t="str">
        <f ca="1">IF(OR(_xlfn.XOR(Tableau5[[#This Row],[Colonne1]]="SAMEDI",Tableau5[[#This Row],[Colonne1]]="DIMANCHE"),Tableau5[[#This Row],[Colonne2]]-Jours_Mois&gt;=0),"",1)</f>
        <v/>
      </c>
      <c r="D11" s="30"/>
      <c r="E11" s="31"/>
      <c r="F11" s="31"/>
      <c r="G11" s="31"/>
      <c r="H11" s="64"/>
    </row>
    <row r="12" spans="1:10" x14ac:dyDescent="0.25">
      <c r="A12" s="57" t="str">
        <f t="shared" ca="1" si="0"/>
        <v>LUNDI</v>
      </c>
      <c r="B12" s="70">
        <f t="shared" ca="1" si="1"/>
        <v>44354</v>
      </c>
      <c r="C12" s="30">
        <f ca="1">IF(OR(_xlfn.XOR(Tableau5[[#This Row],[Colonne1]]="SAMEDI",Tableau5[[#This Row],[Colonne1]]="DIMANCHE"),Tableau5[[#This Row],[Colonne2]]-Jours_Mois&gt;=0),"",1)</f>
        <v>1</v>
      </c>
      <c r="D12" s="30"/>
      <c r="E12" s="31"/>
      <c r="F12" s="31"/>
      <c r="G12" s="31"/>
      <c r="H12" s="64"/>
    </row>
    <row r="13" spans="1:10" x14ac:dyDescent="0.25">
      <c r="A13" s="57" t="str">
        <f t="shared" ca="1" si="0"/>
        <v>MARDI</v>
      </c>
      <c r="B13" s="70">
        <f t="shared" ca="1" si="1"/>
        <v>44355</v>
      </c>
      <c r="C13" s="30">
        <f ca="1">IF(OR(_xlfn.XOR(Tableau5[[#This Row],[Colonne1]]="SAMEDI",Tableau5[[#This Row],[Colonne1]]="DIMANCHE"),Tableau5[[#This Row],[Colonne2]]-Jours_Mois&gt;=0),"",1)</f>
        <v>1</v>
      </c>
      <c r="D13" s="30"/>
      <c r="E13" s="31"/>
      <c r="F13" s="31"/>
      <c r="G13" s="31"/>
      <c r="H13" s="63"/>
    </row>
    <row r="14" spans="1:10" x14ac:dyDescent="0.25">
      <c r="A14" s="57" t="str">
        <f t="shared" ca="1" si="0"/>
        <v>MERCREDI</v>
      </c>
      <c r="B14" s="70">
        <f t="shared" ca="1" si="1"/>
        <v>44356</v>
      </c>
      <c r="C14" s="30">
        <f ca="1">IF(OR(_xlfn.XOR(Tableau5[[#This Row],[Colonne1]]="SAMEDI",Tableau5[[#This Row],[Colonne1]]="DIMANCHE"),Tableau5[[#This Row],[Colonne2]]-Jours_Mois&gt;=0),"",1)</f>
        <v>1</v>
      </c>
      <c r="D14" s="30"/>
      <c r="E14" s="31"/>
      <c r="F14" s="31"/>
      <c r="G14" s="31"/>
      <c r="H14" s="63"/>
    </row>
    <row r="15" spans="1:10" x14ac:dyDescent="0.25">
      <c r="A15" s="57" t="str">
        <f t="shared" ca="1" si="0"/>
        <v>JEUDI</v>
      </c>
      <c r="B15" s="70">
        <f t="shared" ca="1" si="1"/>
        <v>44357</v>
      </c>
      <c r="C15" s="30">
        <f ca="1">IF(OR(_xlfn.XOR(Tableau5[[#This Row],[Colonne1]]="SAMEDI",Tableau5[[#This Row],[Colonne1]]="DIMANCHE"),Tableau5[[#This Row],[Colonne2]]-Jours_Mois&gt;=0),"",1)</f>
        <v>1</v>
      </c>
      <c r="D15" s="30"/>
      <c r="E15" s="31"/>
      <c r="F15" s="31"/>
      <c r="G15" s="31"/>
      <c r="H15" s="63"/>
    </row>
    <row r="16" spans="1:10" x14ac:dyDescent="0.25">
      <c r="A16" s="57" t="str">
        <f t="shared" ca="1" si="0"/>
        <v>VENDREDI</v>
      </c>
      <c r="B16" s="70">
        <f t="shared" ca="1" si="1"/>
        <v>44358</v>
      </c>
      <c r="C16" s="30">
        <f ca="1">IF(OR(_xlfn.XOR(Tableau5[[#This Row],[Colonne1]]="SAMEDI",Tableau5[[#This Row],[Colonne1]]="DIMANCHE"),Tableau5[[#This Row],[Colonne2]]-Jours_Mois&gt;=0),"",1)</f>
        <v>1</v>
      </c>
      <c r="D16" s="30"/>
      <c r="E16" s="31"/>
      <c r="F16" s="31"/>
      <c r="G16" s="31"/>
      <c r="H16" s="63"/>
      <c r="I16" s="4"/>
    </row>
    <row r="17" spans="1:9" x14ac:dyDescent="0.25">
      <c r="A17" s="57" t="str">
        <f t="shared" ca="1" si="0"/>
        <v>SAMEDI</v>
      </c>
      <c r="B17" s="70">
        <f t="shared" ca="1" si="1"/>
        <v>44359</v>
      </c>
      <c r="C17" s="30" t="str">
        <f ca="1">IF(OR(_xlfn.XOR(Tableau5[[#This Row],[Colonne1]]="SAMEDI",Tableau5[[#This Row],[Colonne1]]="DIMANCHE"),Tableau5[[#This Row],[Colonne2]]-Jours_Mois&gt;=0),"",1)</f>
        <v/>
      </c>
      <c r="D17" s="30"/>
      <c r="E17" s="31"/>
      <c r="F17" s="31"/>
      <c r="G17" s="31"/>
      <c r="H17" s="63"/>
      <c r="I17" s="4"/>
    </row>
    <row r="18" spans="1:9" x14ac:dyDescent="0.25">
      <c r="A18" s="57" t="str">
        <f t="shared" ca="1" si="0"/>
        <v>DIMANCHE</v>
      </c>
      <c r="B18" s="70">
        <f t="shared" ca="1" si="1"/>
        <v>44360</v>
      </c>
      <c r="C18" s="30" t="str">
        <f ca="1">IF(OR(_xlfn.XOR(Tableau5[[#This Row],[Colonne1]]="SAMEDI",Tableau5[[#This Row],[Colonne1]]="DIMANCHE"),Tableau5[[#This Row],[Colonne2]]-Jours_Mois&gt;=0),"",1)</f>
        <v/>
      </c>
      <c r="D18" s="30"/>
      <c r="E18" s="31"/>
      <c r="F18" s="31"/>
      <c r="G18" s="31"/>
      <c r="H18" s="64"/>
      <c r="I18" s="4"/>
    </row>
    <row r="19" spans="1:9" x14ac:dyDescent="0.25">
      <c r="A19" s="57" t="str">
        <f t="shared" ca="1" si="0"/>
        <v>LUNDI</v>
      </c>
      <c r="B19" s="70">
        <f t="shared" ca="1" si="1"/>
        <v>44361</v>
      </c>
      <c r="C19" s="30">
        <f ca="1">IF(OR(_xlfn.XOR(Tableau5[[#This Row],[Colonne1]]="SAMEDI",Tableau5[[#This Row],[Colonne1]]="DIMANCHE"),Tableau5[[#This Row],[Colonne2]]-Jours_Mois&gt;=0),"",1)</f>
        <v>1</v>
      </c>
      <c r="D19" s="30"/>
      <c r="E19" s="31"/>
      <c r="F19" s="31"/>
      <c r="G19" s="31"/>
      <c r="H19" s="64"/>
      <c r="I19" s="4"/>
    </row>
    <row r="20" spans="1:9" x14ac:dyDescent="0.25">
      <c r="A20" s="57" t="str">
        <f t="shared" ca="1" si="0"/>
        <v>MARDI</v>
      </c>
      <c r="B20" s="70">
        <f t="shared" ca="1" si="1"/>
        <v>44362</v>
      </c>
      <c r="C20" s="30">
        <f ca="1">IF(OR(_xlfn.XOR(Tableau5[[#This Row],[Colonne1]]="SAMEDI",Tableau5[[#This Row],[Colonne1]]="DIMANCHE"),Tableau5[[#This Row],[Colonne2]]-Jours_Mois&gt;=0),"",1)</f>
        <v>1</v>
      </c>
      <c r="D20" s="30"/>
      <c r="E20" s="31"/>
      <c r="F20" s="31"/>
      <c r="G20" s="31"/>
      <c r="H20" s="63"/>
      <c r="I20" s="4"/>
    </row>
    <row r="21" spans="1:9" x14ac:dyDescent="0.25">
      <c r="A21" s="57" t="str">
        <f t="shared" ca="1" si="0"/>
        <v>MERCREDI</v>
      </c>
      <c r="B21" s="70">
        <f t="shared" ca="1" si="1"/>
        <v>44363</v>
      </c>
      <c r="C21" s="30">
        <f ca="1">IF(OR(_xlfn.XOR(Tableau5[[#This Row],[Colonne1]]="SAMEDI",Tableau5[[#This Row],[Colonne1]]="DIMANCHE"),Tableau5[[#This Row],[Colonne2]]-Jours_Mois&gt;=0),"",1)</f>
        <v>1</v>
      </c>
      <c r="D21" s="30"/>
      <c r="E21" s="31"/>
      <c r="F21" s="31"/>
      <c r="G21" s="31"/>
      <c r="H21" s="63"/>
      <c r="I21" s="4"/>
    </row>
    <row r="22" spans="1:9" x14ac:dyDescent="0.25">
      <c r="A22" s="57" t="str">
        <f t="shared" ca="1" si="0"/>
        <v>JEUDI</v>
      </c>
      <c r="B22" s="70">
        <f t="shared" ca="1" si="1"/>
        <v>44364</v>
      </c>
      <c r="C22" s="30">
        <f ca="1">IF(OR(_xlfn.XOR(Tableau5[[#This Row],[Colonne1]]="SAMEDI",Tableau5[[#This Row],[Colonne1]]="DIMANCHE"),Tableau5[[#This Row],[Colonne2]]-Jours_Mois&gt;=0),"",1)</f>
        <v>1</v>
      </c>
      <c r="D22" s="30"/>
      <c r="E22" s="31"/>
      <c r="F22" s="31"/>
      <c r="G22" s="31"/>
      <c r="H22" s="63"/>
    </row>
    <row r="23" spans="1:9" x14ac:dyDescent="0.25">
      <c r="A23" s="57" t="str">
        <f t="shared" ca="1" si="0"/>
        <v>VENDREDI</v>
      </c>
      <c r="B23" s="70">
        <f t="shared" ca="1" si="1"/>
        <v>44365</v>
      </c>
      <c r="C23" s="30">
        <f ca="1">IF(OR(_xlfn.XOR(Tableau5[[#This Row],[Colonne1]]="SAMEDI",Tableau5[[#This Row],[Colonne1]]="DIMANCHE"),Tableau5[[#This Row],[Colonne2]]-Jours_Mois&gt;=0),"",1)</f>
        <v>1</v>
      </c>
      <c r="D23" s="30"/>
      <c r="E23" s="31"/>
      <c r="F23" s="31"/>
      <c r="G23" s="31"/>
      <c r="H23" s="63"/>
    </row>
    <row r="24" spans="1:9" x14ac:dyDescent="0.25">
      <c r="A24" s="57" t="str">
        <f t="shared" ca="1" si="0"/>
        <v>SAMEDI</v>
      </c>
      <c r="B24" s="70">
        <f t="shared" ca="1" si="1"/>
        <v>44366</v>
      </c>
      <c r="C24" s="30" t="str">
        <f ca="1">IF(OR(_xlfn.XOR(Tableau5[[#This Row],[Colonne1]]="SAMEDI",Tableau5[[#This Row],[Colonne1]]="DIMANCHE"),Tableau5[[#This Row],[Colonne2]]-Jours_Mois&gt;=0),"",1)</f>
        <v/>
      </c>
      <c r="D24" s="30"/>
      <c r="E24" s="31"/>
      <c r="F24" s="31"/>
      <c r="G24" s="31"/>
      <c r="H24" s="63"/>
    </row>
    <row r="25" spans="1:9" x14ac:dyDescent="0.25">
      <c r="A25" s="57" t="str">
        <f t="shared" ca="1" si="0"/>
        <v>DIMANCHE</v>
      </c>
      <c r="B25" s="70">
        <f t="shared" ca="1" si="1"/>
        <v>44367</v>
      </c>
      <c r="C25" s="30" t="str">
        <f ca="1">IF(OR(_xlfn.XOR(Tableau5[[#This Row],[Colonne1]]="SAMEDI",Tableau5[[#This Row],[Colonne1]]="DIMANCHE"),Tableau5[[#This Row],[Colonne2]]-Jours_Mois&gt;=0),"",1)</f>
        <v/>
      </c>
      <c r="D25" s="30"/>
      <c r="E25" s="31"/>
      <c r="F25" s="31"/>
      <c r="G25" s="31"/>
      <c r="H25" s="64"/>
    </row>
    <row r="26" spans="1:9" x14ac:dyDescent="0.25">
      <c r="A26" s="57" t="str">
        <f t="shared" ca="1" si="0"/>
        <v>LUNDI</v>
      </c>
      <c r="B26" s="70">
        <f t="shared" ca="1" si="1"/>
        <v>44368</v>
      </c>
      <c r="C26" s="30">
        <f ca="1">IF(OR(_xlfn.XOR(Tableau5[[#This Row],[Colonne1]]="SAMEDI",Tableau5[[#This Row],[Colonne1]]="DIMANCHE"),Tableau5[[#This Row],[Colonne2]]-Jours_Mois&gt;=0),"",1)</f>
        <v>1</v>
      </c>
      <c r="D26" s="30"/>
      <c r="E26" s="31"/>
      <c r="F26" s="31"/>
      <c r="G26" s="31"/>
      <c r="H26" s="64"/>
    </row>
    <row r="27" spans="1:9" x14ac:dyDescent="0.25">
      <c r="A27" s="57" t="str">
        <f t="shared" ca="1" si="0"/>
        <v>MARDI</v>
      </c>
      <c r="B27" s="70">
        <f t="shared" ca="1" si="1"/>
        <v>44369</v>
      </c>
      <c r="C27" s="30">
        <f ca="1">IF(OR(_xlfn.XOR(Tableau5[[#This Row],[Colonne1]]="SAMEDI",Tableau5[[#This Row],[Colonne1]]="DIMANCHE"),Tableau5[[#This Row],[Colonne2]]-Jours_Mois&gt;=0),"",1)</f>
        <v>1</v>
      </c>
      <c r="D27" s="30"/>
      <c r="E27" s="31"/>
      <c r="F27" s="31"/>
      <c r="G27" s="31"/>
      <c r="H27" s="63"/>
    </row>
    <row r="28" spans="1:9" x14ac:dyDescent="0.25">
      <c r="A28" s="57" t="str">
        <f t="shared" ca="1" si="0"/>
        <v>MERCREDI</v>
      </c>
      <c r="B28" s="70">
        <f t="shared" ca="1" si="1"/>
        <v>44370</v>
      </c>
      <c r="C28" s="30">
        <f ca="1">IF(OR(_xlfn.XOR(Tableau5[[#This Row],[Colonne1]]="SAMEDI",Tableau5[[#This Row],[Colonne1]]="DIMANCHE"),Tableau5[[#This Row],[Colonne2]]-Jours_Mois&gt;=0),"",1)</f>
        <v>1</v>
      </c>
      <c r="D28" s="30"/>
      <c r="E28" s="31"/>
      <c r="F28" s="31"/>
      <c r="G28" s="31"/>
      <c r="H28" s="63"/>
    </row>
    <row r="29" spans="1:9" x14ac:dyDescent="0.25">
      <c r="A29" s="57" t="str">
        <f t="shared" ca="1" si="0"/>
        <v>JEUDI</v>
      </c>
      <c r="B29" s="70">
        <f t="shared" ca="1" si="1"/>
        <v>44371</v>
      </c>
      <c r="C29" s="30">
        <f ca="1">IF(OR(_xlfn.XOR(Tableau5[[#This Row],[Colonne1]]="SAMEDI",Tableau5[[#This Row],[Colonne1]]="DIMANCHE"),Tableau5[[#This Row],[Colonne2]]-Jours_Mois&gt;=0),"",1)</f>
        <v>1</v>
      </c>
      <c r="D29" s="30"/>
      <c r="E29" s="31"/>
      <c r="F29" s="31"/>
      <c r="G29" s="31"/>
      <c r="H29" s="63"/>
    </row>
    <row r="30" spans="1:9" x14ac:dyDescent="0.25">
      <c r="A30" s="57" t="str">
        <f t="shared" ca="1" si="0"/>
        <v>VENDREDI</v>
      </c>
      <c r="B30" s="70">
        <f t="shared" ca="1" si="1"/>
        <v>44372</v>
      </c>
      <c r="C30" s="30">
        <f ca="1">IF(OR(_xlfn.XOR(Tableau5[[#This Row],[Colonne1]]="SAMEDI",Tableau5[[#This Row],[Colonne1]]="DIMANCHE"),Tableau5[[#This Row],[Colonne2]]-Jours_Mois&gt;=0),"",1)</f>
        <v>1</v>
      </c>
      <c r="D30" s="30"/>
      <c r="E30" s="31"/>
      <c r="F30" s="31"/>
      <c r="G30" s="31"/>
      <c r="H30" s="63"/>
    </row>
    <row r="31" spans="1:9" x14ac:dyDescent="0.25">
      <c r="A31" s="57" t="str">
        <f t="shared" ca="1" si="0"/>
        <v>SAMEDI</v>
      </c>
      <c r="B31" s="70">
        <f t="shared" ca="1" si="1"/>
        <v>44373</v>
      </c>
      <c r="C31" s="30" t="str">
        <f ca="1">IF(OR(_xlfn.XOR(Tableau5[[#This Row],[Colonne1]]="SAMEDI",Tableau5[[#This Row],[Colonne1]]="DIMANCHE"),Tableau5[[#This Row],[Colonne2]]-Jours_Mois&gt;=0),"",1)</f>
        <v/>
      </c>
      <c r="D31" s="30"/>
      <c r="E31" s="31"/>
      <c r="F31" s="31"/>
      <c r="G31" s="31"/>
      <c r="H31" s="63"/>
    </row>
    <row r="32" spans="1:9" x14ac:dyDescent="0.25">
      <c r="A32" s="57" t="str">
        <f t="shared" ca="1" si="0"/>
        <v>DIMANCHE</v>
      </c>
      <c r="B32" s="70">
        <f t="shared" ca="1" si="1"/>
        <v>44374</v>
      </c>
      <c r="C32" s="30" t="str">
        <f ca="1">IF(OR(_xlfn.XOR(Tableau5[[#This Row],[Colonne1]]="SAMEDI",Tableau5[[#This Row],[Colonne1]]="DIMANCHE"),Tableau5[[#This Row],[Colonne2]]-Jours_Mois&gt;=0),"",1)</f>
        <v/>
      </c>
      <c r="D32" s="30"/>
      <c r="E32" s="31"/>
      <c r="F32" s="31"/>
      <c r="G32" s="31"/>
      <c r="H32" s="63"/>
    </row>
    <row r="33" spans="1:8" x14ac:dyDescent="0.25">
      <c r="A33" s="57" t="str">
        <f t="shared" ca="1" si="0"/>
        <v>LUNDI</v>
      </c>
      <c r="B33" s="70">
        <f t="shared" ca="1" si="1"/>
        <v>44375</v>
      </c>
      <c r="C33" s="30">
        <f ca="1">IF(OR(_xlfn.XOR(Tableau5[[#This Row],[Colonne1]]="SAMEDI",Tableau5[[#This Row],[Colonne1]]="DIMANCHE"),Tableau5[[#This Row],[Colonne2]]-Jours_Mois&gt;=0),"",1)</f>
        <v>1</v>
      </c>
      <c r="D33" s="30"/>
      <c r="E33" s="31"/>
      <c r="F33" s="31"/>
      <c r="G33" s="31"/>
      <c r="H33" s="63"/>
    </row>
    <row r="34" spans="1:8" x14ac:dyDescent="0.25">
      <c r="A34" s="57" t="str">
        <f t="shared" ca="1" si="0"/>
        <v>MARDI</v>
      </c>
      <c r="B34" s="70">
        <f t="shared" ca="1" si="1"/>
        <v>44376</v>
      </c>
      <c r="C34" s="30">
        <f ca="1">IF(OR(_xlfn.XOR(Tableau5[[#This Row],[Colonne1]]="SAMEDI",Tableau5[[#This Row],[Colonne1]]="DIMANCHE"),Tableau5[[#This Row],[Colonne2]]-Jours_Mois&gt;=0),"",1)</f>
        <v>1</v>
      </c>
      <c r="D34" s="30"/>
      <c r="E34" s="31"/>
      <c r="F34" s="31"/>
      <c r="G34" s="31"/>
      <c r="H34" s="63"/>
    </row>
    <row r="35" spans="1:8" x14ac:dyDescent="0.25">
      <c r="A35" s="57" t="str">
        <f t="shared" ca="1" si="0"/>
        <v>MERCREDI</v>
      </c>
      <c r="B35" s="71">
        <f t="shared" ca="1" si="1"/>
        <v>44377</v>
      </c>
      <c r="C35" s="30">
        <f ca="1">IF(OR(_xlfn.XOR(Tableau5[[#This Row],[Colonne1]]="SAMEDI",Tableau5[[#This Row],[Colonne1]]="DIMANCHE"),Tableau5[[#This Row],[Colonne2]]-Jours_Mois&gt;=0),"",1)</f>
        <v>1</v>
      </c>
      <c r="D35" s="32"/>
      <c r="E35" s="33"/>
      <c r="F35" s="33"/>
      <c r="G35" s="33"/>
      <c r="H35" s="78"/>
    </row>
    <row r="36" spans="1:8" ht="15.75" thickBot="1" x14ac:dyDescent="0.3">
      <c r="A36" s="65" t="str">
        <f t="shared" ca="1" si="0"/>
        <v>JEUDI</v>
      </c>
      <c r="B36" s="75">
        <f t="shared" ca="1" si="1"/>
        <v>44378</v>
      </c>
      <c r="C36" s="76" t="str">
        <f ca="1">IF(OR(_xlfn.XOR(Tableau5[[#This Row],[Colonne1]]="SAMEDI",Tableau5[[#This Row],[Colonne1]]="DIMANCHE"),Tableau5[[#This Row],[Colonne2]]-Jours_Mois&gt;=0),"",1)</f>
        <v/>
      </c>
      <c r="D36" s="76"/>
      <c r="E36" s="77"/>
      <c r="F36" s="77"/>
      <c r="G36" s="77"/>
      <c r="H36" s="80"/>
    </row>
    <row r="37" spans="1:8" ht="20.25" thickTop="1" thickBot="1" x14ac:dyDescent="0.35">
      <c r="A37" s="58"/>
      <c r="B37" s="66" t="s">
        <v>0</v>
      </c>
      <c r="C37" s="67">
        <f ca="1">SUM(C1:C36)</f>
        <v>22</v>
      </c>
      <c r="D37" s="67">
        <f>SUM(D6:D33)</f>
        <v>0</v>
      </c>
      <c r="E37" s="68">
        <f>SUM(E6:E24)</f>
        <v>0</v>
      </c>
      <c r="F37" s="68">
        <f>SUM(F6:F24)</f>
        <v>0</v>
      </c>
      <c r="G37" s="69">
        <f>SUM(G6:G24)</f>
        <v>0</v>
      </c>
      <c r="H37" s="79"/>
    </row>
    <row r="38" spans="1:8" ht="15.75" thickTop="1" x14ac:dyDescent="0.25"/>
    <row r="39" spans="1:8" x14ac:dyDescent="0.25">
      <c r="A39" s="82">
        <f ca="1">EOMONTH('Mars 2021'!B5,0)+1</f>
        <v>44378</v>
      </c>
      <c r="B39" s="82">
        <f ca="1">DATE(YEAR(TODAY()),MONTH(TODAY()),1)</f>
        <v>44348</v>
      </c>
    </row>
    <row r="40" spans="1:8" ht="15.75" thickBot="1" x14ac:dyDescent="0.3"/>
    <row r="41" spans="1:8" ht="15.75" thickBot="1" x14ac:dyDescent="0.3">
      <c r="A41" s="85" t="s">
        <v>7</v>
      </c>
      <c r="B41" s="86"/>
      <c r="C41" s="86"/>
      <c r="D41" s="87"/>
      <c r="G41" s="83" t="s">
        <v>8</v>
      </c>
      <c r="H41" s="84"/>
    </row>
    <row r="42" spans="1:8" x14ac:dyDescent="0.25">
      <c r="A42" s="5"/>
      <c r="B42" s="6"/>
      <c r="C42" s="7"/>
      <c r="D42" s="8"/>
      <c r="G42" s="13"/>
      <c r="H42" s="14"/>
    </row>
    <row r="43" spans="1:8" x14ac:dyDescent="0.25">
      <c r="A43" s="5"/>
      <c r="B43" s="6"/>
      <c r="C43" s="7"/>
      <c r="D43" s="8"/>
      <c r="G43" s="13"/>
      <c r="H43" s="14"/>
    </row>
    <row r="44" spans="1:8" x14ac:dyDescent="0.25">
      <c r="A44" s="5"/>
      <c r="B44" s="6"/>
      <c r="C44" s="7"/>
      <c r="D44" s="8"/>
      <c r="G44" s="13"/>
      <c r="H44" s="14"/>
    </row>
    <row r="45" spans="1:8" ht="15.75" thickBot="1" x14ac:dyDescent="0.3">
      <c r="A45" s="9"/>
      <c r="B45" s="10"/>
      <c r="C45" s="11"/>
      <c r="D45" s="12"/>
      <c r="G45" s="15"/>
      <c r="H45" s="16"/>
    </row>
  </sheetData>
  <sheetProtection formatCells="0" formatColumns="0" formatRows="0" insertColumns="0" insertRows="0" insertHyperlinks="0" deleteColumns="0" deleteRows="0" sort="0" autoFilter="0" pivotTables="0"/>
  <mergeCells count="6">
    <mergeCell ref="J1:J3"/>
    <mergeCell ref="G41:H41"/>
    <mergeCell ref="A41:D41"/>
    <mergeCell ref="D1:F1"/>
    <mergeCell ref="A1:C3"/>
    <mergeCell ref="G1:H3"/>
  </mergeCells>
  <phoneticPr fontId="2" type="noConversion"/>
  <conditionalFormatting sqref="C6:C37">
    <cfRule type="expression" dxfId="10" priority="18" stopIfTrue="1">
      <formula>COLUMN()=3</formula>
    </cfRule>
  </conditionalFormatting>
  <conditionalFormatting sqref="A6:H36">
    <cfRule type="expression" dxfId="9" priority="11" stopIfTrue="1">
      <formula>OR($A6="SAMEDI",$A6="DIMANCHE")</formula>
    </cfRule>
  </conditionalFormatting>
  <conditionalFormatting sqref="A6:H37">
    <cfRule type="expression" dxfId="8" priority="15" stopIfTrue="1">
      <formula>COLUMN()=5</formula>
    </cfRule>
  </conditionalFormatting>
  <conditionalFormatting sqref="A6:H6 C7:C36">
    <cfRule type="expression" dxfId="7" priority="13" stopIfTrue="1">
      <formula>$B$1=DATE(,1,1)</formula>
    </cfRule>
  </conditionalFormatting>
  <conditionalFormatting sqref="B6:G35 C7:C36">
    <cfRule type="expression" dxfId="6" priority="6" stopIfTrue="1">
      <formula>$B6-Jours_Mois&gt;=0</formula>
    </cfRule>
  </conditionalFormatting>
  <conditionalFormatting sqref="H6:H35 A6:A35">
    <cfRule type="expression" dxfId="5" priority="1" stopIfTrue="1">
      <formula>$B6-Jours_Mois&gt;=0</formula>
    </cfRule>
  </conditionalFormatting>
  <conditionalFormatting sqref="B36:G36">
    <cfRule type="expression" dxfId="4" priority="5" stopIfTrue="1">
      <formula>$B$36-Jours_Mois&gt;=0</formula>
    </cfRule>
  </conditionalFormatting>
  <conditionalFormatting sqref="A36">
    <cfRule type="expression" dxfId="3" priority="4" stopIfTrue="1">
      <formula>$B$36-Jours_Mois&gt;=0</formula>
    </cfRule>
  </conditionalFormatting>
  <conditionalFormatting sqref="H36">
    <cfRule type="expression" dxfId="2" priority="7" stopIfTrue="1">
      <formula>$B$36-Jours_Mois&gt;=0</formula>
    </cfRule>
  </conditionalFormatting>
  <conditionalFormatting sqref="A7:H35">
    <cfRule type="expression" dxfId="1" priority="9">
      <formula>$B6-Jours_Mois&lt;0</formula>
    </cfRule>
  </conditionalFormatting>
  <printOptions horizontalCentered="1" verticalCentered="1"/>
  <pageMargins left="0.27559055118110237" right="0.27559055118110237" top="0.27559055118110237" bottom="0.27559055118110237" header="0" footer="0"/>
  <pageSetup scale="81" orientation="landscape" r:id="rId1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H102"/>
  <sheetViews>
    <sheetView workbookViewId="0">
      <selection activeCell="C34" sqref="C34"/>
    </sheetView>
  </sheetViews>
  <sheetFormatPr baseColWidth="10" defaultRowHeight="15" x14ac:dyDescent="0.25"/>
  <cols>
    <col min="1" max="1" width="13.28515625" bestFit="1" customWidth="1"/>
    <col min="2" max="2" width="11.42578125" style="20"/>
    <col min="3" max="3" width="35.7109375" bestFit="1" customWidth="1"/>
    <col min="4" max="4" width="21" style="20" customWidth="1"/>
    <col min="6" max="6" width="28.7109375" customWidth="1"/>
    <col min="7" max="7" width="16.28515625" bestFit="1" customWidth="1"/>
    <col min="8" max="8" width="18.5703125" bestFit="1" customWidth="1"/>
  </cols>
  <sheetData>
    <row r="1" spans="1:8" x14ac:dyDescent="0.25">
      <c r="A1" s="20" t="s">
        <v>17</v>
      </c>
      <c r="B1" s="20" t="s">
        <v>19</v>
      </c>
      <c r="C1" s="22" t="s">
        <v>313</v>
      </c>
      <c r="D1" s="20" t="s">
        <v>112</v>
      </c>
      <c r="E1" t="s">
        <v>9</v>
      </c>
      <c r="F1" t="s">
        <v>10</v>
      </c>
      <c r="G1" t="s">
        <v>11</v>
      </c>
      <c r="H1" s="25" t="s">
        <v>16</v>
      </c>
    </row>
    <row r="2" spans="1:8" x14ac:dyDescent="0.25">
      <c r="A2" s="20" t="s">
        <v>423</v>
      </c>
      <c r="B2" s="97" t="s">
        <v>20</v>
      </c>
      <c r="C2" s="22" t="s">
        <v>213</v>
      </c>
      <c r="D2" s="20" t="s">
        <v>113</v>
      </c>
      <c r="E2" s="99">
        <v>70125</v>
      </c>
      <c r="F2" s="100" t="s">
        <v>322</v>
      </c>
      <c r="G2" s="26" t="s">
        <v>15</v>
      </c>
      <c r="H2" s="25" t="s">
        <v>315</v>
      </c>
    </row>
    <row r="3" spans="1:8" x14ac:dyDescent="0.25">
      <c r="A3" s="20" t="s">
        <v>424</v>
      </c>
      <c r="B3" s="97" t="s">
        <v>21</v>
      </c>
      <c r="C3" s="22" t="s">
        <v>214</v>
      </c>
      <c r="D3" s="20" t="s">
        <v>114</v>
      </c>
      <c r="E3" s="99">
        <v>9259</v>
      </c>
      <c r="F3" s="100" t="s">
        <v>327</v>
      </c>
      <c r="G3" s="26" t="s">
        <v>15</v>
      </c>
      <c r="H3" s="25" t="s">
        <v>314</v>
      </c>
    </row>
    <row r="4" spans="1:8" x14ac:dyDescent="0.25">
      <c r="A4" s="20" t="s">
        <v>425</v>
      </c>
      <c r="B4" s="97" t="s">
        <v>22</v>
      </c>
      <c r="C4" s="22" t="s">
        <v>215</v>
      </c>
      <c r="D4" s="20" t="s">
        <v>115</v>
      </c>
      <c r="E4" s="99">
        <v>37441</v>
      </c>
      <c r="F4" s="100" t="s">
        <v>321</v>
      </c>
      <c r="G4" s="26" t="s">
        <v>13</v>
      </c>
      <c r="H4" s="25" t="s">
        <v>314</v>
      </c>
    </row>
    <row r="5" spans="1:8" x14ac:dyDescent="0.25">
      <c r="A5" s="20" t="s">
        <v>426</v>
      </c>
      <c r="B5" s="97" t="s">
        <v>23</v>
      </c>
      <c r="C5" s="22" t="s">
        <v>216</v>
      </c>
      <c r="D5" s="20" t="s">
        <v>116</v>
      </c>
      <c r="E5" s="99">
        <v>51079</v>
      </c>
      <c r="F5" s="100" t="s">
        <v>328</v>
      </c>
      <c r="G5" s="26" t="s">
        <v>417</v>
      </c>
      <c r="H5" s="25" t="s">
        <v>314</v>
      </c>
    </row>
    <row r="6" spans="1:8" x14ac:dyDescent="0.25">
      <c r="A6" s="20" t="s">
        <v>427</v>
      </c>
      <c r="B6" s="97" t="s">
        <v>24</v>
      </c>
      <c r="C6" s="22" t="s">
        <v>217</v>
      </c>
      <c r="D6" s="20" t="s">
        <v>117</v>
      </c>
      <c r="E6" s="99">
        <v>34794</v>
      </c>
      <c r="F6" s="100" t="s">
        <v>317</v>
      </c>
      <c r="G6" s="26" t="s">
        <v>417</v>
      </c>
      <c r="H6" s="25" t="s">
        <v>314</v>
      </c>
    </row>
    <row r="7" spans="1:8" x14ac:dyDescent="0.25">
      <c r="A7" s="20" t="s">
        <v>428</v>
      </c>
      <c r="B7" s="97" t="s">
        <v>25</v>
      </c>
      <c r="C7" s="22" t="s">
        <v>218</v>
      </c>
      <c r="D7" s="20" t="s">
        <v>118</v>
      </c>
      <c r="E7" s="99">
        <v>43523</v>
      </c>
      <c r="F7" s="100" t="s">
        <v>316</v>
      </c>
      <c r="G7" s="26" t="s">
        <v>13</v>
      </c>
      <c r="H7" s="25" t="s">
        <v>315</v>
      </c>
    </row>
    <row r="8" spans="1:8" x14ac:dyDescent="0.25">
      <c r="A8" s="20" t="s">
        <v>429</v>
      </c>
      <c r="B8" s="97" t="s">
        <v>26</v>
      </c>
      <c r="C8" s="22" t="s">
        <v>219</v>
      </c>
      <c r="D8" s="20" t="s">
        <v>119</v>
      </c>
      <c r="E8" s="99">
        <v>53515</v>
      </c>
      <c r="F8" s="100" t="s">
        <v>329</v>
      </c>
      <c r="G8" s="26" t="s">
        <v>15</v>
      </c>
      <c r="H8" s="25" t="s">
        <v>315</v>
      </c>
    </row>
    <row r="9" spans="1:8" x14ac:dyDescent="0.25">
      <c r="A9" s="20" t="s">
        <v>430</v>
      </c>
      <c r="B9" s="97" t="s">
        <v>27</v>
      </c>
      <c r="C9" s="22" t="s">
        <v>220</v>
      </c>
      <c r="D9" s="20" t="s">
        <v>120</v>
      </c>
      <c r="E9" s="99">
        <v>879</v>
      </c>
      <c r="F9" s="100" t="s">
        <v>330</v>
      </c>
      <c r="G9" s="26" t="s">
        <v>13</v>
      </c>
      <c r="H9" s="25" t="s">
        <v>314</v>
      </c>
    </row>
    <row r="10" spans="1:8" x14ac:dyDescent="0.25">
      <c r="A10" s="20" t="s">
        <v>431</v>
      </c>
      <c r="B10" s="97" t="s">
        <v>28</v>
      </c>
      <c r="C10" s="22" t="s">
        <v>221</v>
      </c>
      <c r="D10" s="20" t="s">
        <v>121</v>
      </c>
      <c r="E10" s="99">
        <v>134901</v>
      </c>
      <c r="F10" s="100" t="s">
        <v>331</v>
      </c>
      <c r="G10" s="26" t="s">
        <v>13</v>
      </c>
      <c r="H10" s="25" t="s">
        <v>314</v>
      </c>
    </row>
    <row r="11" spans="1:8" x14ac:dyDescent="0.25">
      <c r="A11" s="20" t="s">
        <v>432</v>
      </c>
      <c r="B11" s="97" t="s">
        <v>29</v>
      </c>
      <c r="C11" s="22" t="s">
        <v>222</v>
      </c>
      <c r="D11" s="20" t="s">
        <v>122</v>
      </c>
      <c r="E11" s="99">
        <v>145956</v>
      </c>
      <c r="F11" s="100" t="s">
        <v>332</v>
      </c>
      <c r="G11" s="26" t="s">
        <v>417</v>
      </c>
      <c r="H11" s="25" t="s">
        <v>314</v>
      </c>
    </row>
    <row r="12" spans="1:8" x14ac:dyDescent="0.25">
      <c r="A12" s="20" t="s">
        <v>433</v>
      </c>
      <c r="B12" s="97" t="s">
        <v>30</v>
      </c>
      <c r="C12" s="22" t="s">
        <v>223</v>
      </c>
      <c r="D12" s="20" t="s">
        <v>123</v>
      </c>
      <c r="E12" s="99">
        <v>62048</v>
      </c>
      <c r="F12" s="100" t="s">
        <v>333</v>
      </c>
      <c r="G12" s="26" t="s">
        <v>14</v>
      </c>
      <c r="H12" s="25" t="s">
        <v>315</v>
      </c>
    </row>
    <row r="13" spans="1:8" x14ac:dyDescent="0.25">
      <c r="A13" s="20" t="s">
        <v>434</v>
      </c>
      <c r="B13" s="97" t="s">
        <v>31</v>
      </c>
      <c r="C13" s="22" t="s">
        <v>224</v>
      </c>
      <c r="D13" s="20" t="s">
        <v>124</v>
      </c>
      <c r="E13" s="99">
        <v>51951</v>
      </c>
      <c r="F13" s="100" t="s">
        <v>334</v>
      </c>
      <c r="G13" s="26" t="s">
        <v>417</v>
      </c>
      <c r="H13" s="25" t="s">
        <v>315</v>
      </c>
    </row>
    <row r="14" spans="1:8" x14ac:dyDescent="0.25">
      <c r="A14" s="20" t="s">
        <v>435</v>
      </c>
      <c r="B14" s="97" t="s">
        <v>32</v>
      </c>
      <c r="C14" s="22" t="s">
        <v>225</v>
      </c>
      <c r="D14" s="20" t="s">
        <v>125</v>
      </c>
      <c r="E14" s="99">
        <v>94299</v>
      </c>
      <c r="F14" s="100" t="s">
        <v>335</v>
      </c>
      <c r="G14" s="26" t="s">
        <v>417</v>
      </c>
      <c r="H14" s="25" t="s">
        <v>315</v>
      </c>
    </row>
    <row r="15" spans="1:8" x14ac:dyDescent="0.25">
      <c r="A15" s="20" t="s">
        <v>436</v>
      </c>
      <c r="B15" s="97" t="s">
        <v>33</v>
      </c>
      <c r="C15" s="22" t="s">
        <v>226</v>
      </c>
      <c r="D15" s="20" t="s">
        <v>126</v>
      </c>
      <c r="E15" s="99">
        <v>73811</v>
      </c>
      <c r="F15" s="100" t="s">
        <v>336</v>
      </c>
      <c r="G15" s="26" t="s">
        <v>417</v>
      </c>
      <c r="H15" s="25" t="s">
        <v>315</v>
      </c>
    </row>
    <row r="16" spans="1:8" x14ac:dyDescent="0.25">
      <c r="A16" s="20" t="s">
        <v>437</v>
      </c>
      <c r="B16" s="97" t="s">
        <v>34</v>
      </c>
      <c r="C16" s="22" t="s">
        <v>227</v>
      </c>
      <c r="D16" s="20" t="s">
        <v>127</v>
      </c>
      <c r="E16" s="99">
        <v>74618</v>
      </c>
      <c r="F16" s="100" t="s">
        <v>337</v>
      </c>
      <c r="G16" s="26" t="s">
        <v>417</v>
      </c>
      <c r="H16" s="25" t="s">
        <v>314</v>
      </c>
    </row>
    <row r="17" spans="1:8" x14ac:dyDescent="0.25">
      <c r="A17" s="20" t="s">
        <v>438</v>
      </c>
      <c r="B17" s="97" t="s">
        <v>35</v>
      </c>
      <c r="C17" s="22" t="s">
        <v>228</v>
      </c>
      <c r="D17" s="20" t="s">
        <v>128</v>
      </c>
      <c r="E17" s="99">
        <v>58376</v>
      </c>
      <c r="F17" s="100" t="s">
        <v>338</v>
      </c>
      <c r="G17" s="26" t="s">
        <v>15</v>
      </c>
      <c r="H17" s="25" t="s">
        <v>314</v>
      </c>
    </row>
    <row r="18" spans="1:8" x14ac:dyDescent="0.25">
      <c r="A18" s="20" t="s">
        <v>439</v>
      </c>
      <c r="B18" s="97" t="s">
        <v>36</v>
      </c>
      <c r="C18" s="22" t="s">
        <v>229</v>
      </c>
      <c r="D18" s="20" t="s">
        <v>129</v>
      </c>
      <c r="E18" s="99">
        <v>46748</v>
      </c>
      <c r="F18" s="100" t="s">
        <v>339</v>
      </c>
      <c r="G18" s="26" t="s">
        <v>417</v>
      </c>
      <c r="H18" s="25" t="s">
        <v>315</v>
      </c>
    </row>
    <row r="19" spans="1:8" x14ac:dyDescent="0.25">
      <c r="A19" s="20" t="s">
        <v>440</v>
      </c>
      <c r="B19" s="97" t="s">
        <v>37</v>
      </c>
      <c r="C19" s="22" t="s">
        <v>230</v>
      </c>
      <c r="D19" s="20" t="s">
        <v>130</v>
      </c>
      <c r="E19" s="99">
        <v>127745</v>
      </c>
      <c r="F19" s="100" t="s">
        <v>340</v>
      </c>
      <c r="G19" s="26" t="s">
        <v>13</v>
      </c>
      <c r="H19" s="25" t="s">
        <v>315</v>
      </c>
    </row>
    <row r="20" spans="1:8" x14ac:dyDescent="0.25">
      <c r="A20" s="20" t="s">
        <v>441</v>
      </c>
      <c r="B20" s="97" t="s">
        <v>38</v>
      </c>
      <c r="C20" s="22" t="s">
        <v>231</v>
      </c>
      <c r="D20" s="20" t="s">
        <v>131</v>
      </c>
      <c r="E20" s="99">
        <v>45692</v>
      </c>
      <c r="F20" s="100" t="s">
        <v>341</v>
      </c>
      <c r="G20" s="26" t="s">
        <v>14</v>
      </c>
      <c r="H20" s="25" t="s">
        <v>315</v>
      </c>
    </row>
    <row r="21" spans="1:8" x14ac:dyDescent="0.25">
      <c r="A21" s="20" t="s">
        <v>442</v>
      </c>
      <c r="B21" s="97" t="s">
        <v>39</v>
      </c>
      <c r="C21" s="22" t="s">
        <v>232</v>
      </c>
      <c r="D21" s="20" t="s">
        <v>132</v>
      </c>
      <c r="E21" s="99">
        <v>56779</v>
      </c>
      <c r="F21" s="100" t="s">
        <v>342</v>
      </c>
      <c r="G21" s="26" t="s">
        <v>417</v>
      </c>
      <c r="H21" s="25" t="s">
        <v>314</v>
      </c>
    </row>
    <row r="22" spans="1:8" x14ac:dyDescent="0.25">
      <c r="A22" s="20" t="s">
        <v>443</v>
      </c>
      <c r="B22" s="97" t="s">
        <v>40</v>
      </c>
      <c r="C22" s="22" t="s">
        <v>233</v>
      </c>
      <c r="D22" s="20" t="s">
        <v>133</v>
      </c>
      <c r="E22" s="99">
        <v>1398</v>
      </c>
      <c r="F22" s="100" t="s">
        <v>343</v>
      </c>
      <c r="G22" s="26" t="s">
        <v>13</v>
      </c>
      <c r="H22" s="25" t="s">
        <v>315</v>
      </c>
    </row>
    <row r="23" spans="1:8" x14ac:dyDescent="0.25">
      <c r="A23" s="20" t="s">
        <v>442</v>
      </c>
      <c r="B23" s="97" t="s">
        <v>41</v>
      </c>
      <c r="C23" s="22" t="s">
        <v>234</v>
      </c>
      <c r="D23" s="20" t="s">
        <v>134</v>
      </c>
      <c r="E23" s="99">
        <v>94071</v>
      </c>
      <c r="F23" s="100" t="s">
        <v>344</v>
      </c>
      <c r="G23" s="26" t="s">
        <v>13</v>
      </c>
      <c r="H23" s="25" t="s">
        <v>314</v>
      </c>
    </row>
    <row r="24" spans="1:8" x14ac:dyDescent="0.25">
      <c r="A24" s="20" t="s">
        <v>444</v>
      </c>
      <c r="B24" s="97" t="s">
        <v>33</v>
      </c>
      <c r="C24" s="22" t="s">
        <v>235</v>
      </c>
      <c r="D24" s="20" t="s">
        <v>135</v>
      </c>
      <c r="E24" s="99">
        <v>68508</v>
      </c>
      <c r="F24" s="100" t="s">
        <v>345</v>
      </c>
      <c r="G24" s="26" t="s">
        <v>13</v>
      </c>
      <c r="H24" s="25" t="s">
        <v>315</v>
      </c>
    </row>
    <row r="25" spans="1:8" x14ac:dyDescent="0.25">
      <c r="A25" s="20" t="s">
        <v>445</v>
      </c>
      <c r="B25" s="97" t="s">
        <v>42</v>
      </c>
      <c r="C25" s="22" t="s">
        <v>236</v>
      </c>
      <c r="D25" s="20" t="s">
        <v>136</v>
      </c>
      <c r="E25" s="99">
        <v>138212</v>
      </c>
      <c r="F25" s="100" t="s">
        <v>318</v>
      </c>
      <c r="G25" s="26" t="s">
        <v>14</v>
      </c>
      <c r="H25" s="25" t="s">
        <v>314</v>
      </c>
    </row>
    <row r="26" spans="1:8" x14ac:dyDescent="0.25">
      <c r="A26" s="20" t="s">
        <v>446</v>
      </c>
      <c r="B26" s="97" t="s">
        <v>43</v>
      </c>
      <c r="C26" s="22" t="s">
        <v>237</v>
      </c>
      <c r="D26" s="20" t="s">
        <v>137</v>
      </c>
      <c r="E26" s="99">
        <v>85586</v>
      </c>
      <c r="F26" s="100" t="s">
        <v>346</v>
      </c>
      <c r="G26" s="26" t="s">
        <v>13</v>
      </c>
      <c r="H26" s="25" t="s">
        <v>314</v>
      </c>
    </row>
    <row r="27" spans="1:8" x14ac:dyDescent="0.25">
      <c r="A27" s="20" t="s">
        <v>447</v>
      </c>
      <c r="B27" s="97" t="s">
        <v>44</v>
      </c>
      <c r="C27" s="22" t="s">
        <v>238</v>
      </c>
      <c r="D27" s="20" t="s">
        <v>138</v>
      </c>
      <c r="E27" s="99">
        <v>64535</v>
      </c>
      <c r="F27" s="100" t="s">
        <v>347</v>
      </c>
      <c r="G27" s="26" t="s">
        <v>417</v>
      </c>
      <c r="H27" s="25" t="s">
        <v>315</v>
      </c>
    </row>
    <row r="28" spans="1:8" x14ac:dyDescent="0.25">
      <c r="A28" s="20" t="s">
        <v>448</v>
      </c>
      <c r="B28" s="97" t="s">
        <v>45</v>
      </c>
      <c r="C28" s="22" t="s">
        <v>239</v>
      </c>
      <c r="D28" s="20" t="s">
        <v>139</v>
      </c>
      <c r="E28" s="99">
        <v>88046</v>
      </c>
      <c r="F28" s="100" t="s">
        <v>331</v>
      </c>
      <c r="G28" s="26" t="s">
        <v>15</v>
      </c>
      <c r="H28" s="25" t="s">
        <v>314</v>
      </c>
    </row>
    <row r="29" spans="1:8" x14ac:dyDescent="0.25">
      <c r="A29" s="20" t="s">
        <v>449</v>
      </c>
      <c r="B29" s="97" t="s">
        <v>46</v>
      </c>
      <c r="C29" s="22" t="s">
        <v>240</v>
      </c>
      <c r="D29" s="20" t="s">
        <v>140</v>
      </c>
      <c r="E29" s="99">
        <v>133174</v>
      </c>
      <c r="F29" s="100" t="s">
        <v>320</v>
      </c>
      <c r="G29" s="26" t="s">
        <v>15</v>
      </c>
      <c r="H29" s="25" t="s">
        <v>314</v>
      </c>
    </row>
    <row r="30" spans="1:8" x14ac:dyDescent="0.25">
      <c r="A30" s="20" t="s">
        <v>450</v>
      </c>
      <c r="B30" s="97" t="s">
        <v>47</v>
      </c>
      <c r="C30" s="22" t="s">
        <v>241</v>
      </c>
      <c r="D30" s="20" t="s">
        <v>141</v>
      </c>
      <c r="E30" s="99">
        <v>45417</v>
      </c>
      <c r="F30" s="100" t="s">
        <v>348</v>
      </c>
      <c r="G30" s="26" t="s">
        <v>14</v>
      </c>
      <c r="H30" s="25" t="s">
        <v>315</v>
      </c>
    </row>
    <row r="31" spans="1:8" x14ac:dyDescent="0.25">
      <c r="A31" s="20" t="s">
        <v>451</v>
      </c>
      <c r="B31" s="97" t="s">
        <v>48</v>
      </c>
      <c r="C31" s="22" t="s">
        <v>242</v>
      </c>
      <c r="D31" s="20" t="s">
        <v>142</v>
      </c>
      <c r="E31" s="99">
        <v>47564</v>
      </c>
      <c r="F31" s="100" t="s">
        <v>349</v>
      </c>
      <c r="G31" s="26" t="s">
        <v>15</v>
      </c>
      <c r="H31" s="25" t="s">
        <v>315</v>
      </c>
    </row>
    <row r="32" spans="1:8" x14ac:dyDescent="0.25">
      <c r="A32" s="20" t="s">
        <v>452</v>
      </c>
      <c r="B32" s="97" t="s">
        <v>49</v>
      </c>
      <c r="C32" s="22" t="s">
        <v>243</v>
      </c>
      <c r="D32" s="20" t="s">
        <v>143</v>
      </c>
      <c r="E32" s="99">
        <v>78273</v>
      </c>
      <c r="F32" s="100" t="s">
        <v>350</v>
      </c>
      <c r="G32" s="26" t="s">
        <v>13</v>
      </c>
      <c r="H32" s="25" t="s">
        <v>314</v>
      </c>
    </row>
    <row r="33" spans="1:8" x14ac:dyDescent="0.25">
      <c r="A33" s="20" t="s">
        <v>453</v>
      </c>
      <c r="B33" s="97" t="s">
        <v>50</v>
      </c>
      <c r="C33" s="22" t="s">
        <v>244</v>
      </c>
      <c r="D33" s="20" t="s">
        <v>144</v>
      </c>
      <c r="E33" s="99">
        <v>76652</v>
      </c>
      <c r="F33" s="100" t="s">
        <v>351</v>
      </c>
      <c r="G33" s="26" t="s">
        <v>14</v>
      </c>
      <c r="H33" s="25" t="s">
        <v>314</v>
      </c>
    </row>
    <row r="34" spans="1:8" x14ac:dyDescent="0.25">
      <c r="A34" s="20" t="s">
        <v>454</v>
      </c>
      <c r="B34" s="97" t="s">
        <v>51</v>
      </c>
      <c r="C34" s="22" t="s">
        <v>245</v>
      </c>
      <c r="D34" s="20" t="s">
        <v>145</v>
      </c>
      <c r="E34" s="99">
        <v>87776</v>
      </c>
      <c r="F34" s="100" t="s">
        <v>352</v>
      </c>
      <c r="G34" s="26" t="s">
        <v>15</v>
      </c>
      <c r="H34" s="25" t="s">
        <v>314</v>
      </c>
    </row>
    <row r="35" spans="1:8" x14ac:dyDescent="0.25">
      <c r="A35" s="20" t="s">
        <v>455</v>
      </c>
      <c r="B35" s="97" t="s">
        <v>52</v>
      </c>
      <c r="C35" s="22" t="s">
        <v>246</v>
      </c>
      <c r="D35" s="20" t="s">
        <v>146</v>
      </c>
      <c r="E35" s="99">
        <v>135382</v>
      </c>
      <c r="F35" s="100" t="s">
        <v>353</v>
      </c>
      <c r="G35" s="26" t="s">
        <v>417</v>
      </c>
      <c r="H35" s="25" t="s">
        <v>314</v>
      </c>
    </row>
    <row r="36" spans="1:8" x14ac:dyDescent="0.25">
      <c r="A36" s="20" t="s">
        <v>456</v>
      </c>
      <c r="B36" s="97" t="s">
        <v>53</v>
      </c>
      <c r="C36" s="22" t="s">
        <v>247</v>
      </c>
      <c r="D36" s="20" t="s">
        <v>147</v>
      </c>
      <c r="E36" s="99">
        <v>122117</v>
      </c>
      <c r="F36" s="100" t="s">
        <v>354</v>
      </c>
      <c r="G36" s="26" t="s">
        <v>13</v>
      </c>
      <c r="H36" s="25" t="s">
        <v>314</v>
      </c>
    </row>
    <row r="37" spans="1:8" x14ac:dyDescent="0.25">
      <c r="A37" s="20" t="s">
        <v>457</v>
      </c>
      <c r="B37" s="97" t="s">
        <v>54</v>
      </c>
      <c r="C37" s="22" t="s">
        <v>248</v>
      </c>
      <c r="D37" s="20" t="s">
        <v>148</v>
      </c>
      <c r="E37" s="99">
        <v>95652</v>
      </c>
      <c r="F37" s="100" t="s">
        <v>355</v>
      </c>
      <c r="G37" s="26" t="s">
        <v>15</v>
      </c>
      <c r="H37" s="25" t="s">
        <v>314</v>
      </c>
    </row>
    <row r="38" spans="1:8" x14ac:dyDescent="0.25">
      <c r="A38" s="20" t="s">
        <v>458</v>
      </c>
      <c r="B38" s="97" t="s">
        <v>55</v>
      </c>
      <c r="C38" s="22" t="s">
        <v>249</v>
      </c>
      <c r="D38" s="20" t="s">
        <v>149</v>
      </c>
      <c r="E38" s="99">
        <v>110646</v>
      </c>
      <c r="F38" s="100" t="s">
        <v>356</v>
      </c>
      <c r="G38" s="26" t="s">
        <v>13</v>
      </c>
      <c r="H38" s="25" t="s">
        <v>315</v>
      </c>
    </row>
    <row r="39" spans="1:8" x14ac:dyDescent="0.25">
      <c r="A39" s="20" t="s">
        <v>459</v>
      </c>
      <c r="B39" s="97" t="s">
        <v>56</v>
      </c>
      <c r="C39" s="22" t="s">
        <v>250</v>
      </c>
      <c r="D39" s="20" t="s">
        <v>150</v>
      </c>
      <c r="E39" s="99">
        <v>118175</v>
      </c>
      <c r="F39" s="100" t="s">
        <v>357</v>
      </c>
      <c r="G39" s="26" t="s">
        <v>417</v>
      </c>
      <c r="H39" s="25" t="s">
        <v>314</v>
      </c>
    </row>
    <row r="40" spans="1:8" x14ac:dyDescent="0.25">
      <c r="A40" s="20" t="s">
        <v>460</v>
      </c>
      <c r="B40" s="97" t="s">
        <v>57</v>
      </c>
      <c r="C40" s="22" t="s">
        <v>251</v>
      </c>
      <c r="D40" s="20" t="s">
        <v>151</v>
      </c>
      <c r="E40" s="99">
        <v>117656</v>
      </c>
      <c r="F40" s="100" t="s">
        <v>358</v>
      </c>
      <c r="G40" s="26" t="s">
        <v>13</v>
      </c>
      <c r="H40" s="25" t="s">
        <v>315</v>
      </c>
    </row>
    <row r="41" spans="1:8" x14ac:dyDescent="0.25">
      <c r="A41" s="20" t="s">
        <v>461</v>
      </c>
      <c r="B41" s="97" t="s">
        <v>58</v>
      </c>
      <c r="C41" s="22" t="s">
        <v>252</v>
      </c>
      <c r="D41" s="20" t="s">
        <v>152</v>
      </c>
      <c r="E41" s="99">
        <v>98461</v>
      </c>
      <c r="F41" s="100" t="s">
        <v>359</v>
      </c>
      <c r="G41" s="26" t="s">
        <v>15</v>
      </c>
      <c r="H41" s="25" t="s">
        <v>314</v>
      </c>
    </row>
    <row r="42" spans="1:8" x14ac:dyDescent="0.25">
      <c r="A42" s="20" t="s">
        <v>462</v>
      </c>
      <c r="B42" s="97" t="s">
        <v>59</v>
      </c>
      <c r="C42" s="22" t="s">
        <v>253</v>
      </c>
      <c r="D42" s="20" t="s">
        <v>153</v>
      </c>
      <c r="E42" s="99">
        <v>40866</v>
      </c>
      <c r="F42" s="100" t="s">
        <v>323</v>
      </c>
      <c r="G42" s="26" t="s">
        <v>417</v>
      </c>
      <c r="H42" s="25" t="s">
        <v>314</v>
      </c>
    </row>
    <row r="43" spans="1:8" x14ac:dyDescent="0.25">
      <c r="A43" s="20" t="s">
        <v>441</v>
      </c>
      <c r="B43" s="97" t="s">
        <v>60</v>
      </c>
      <c r="C43" s="22" t="s">
        <v>254</v>
      </c>
      <c r="D43" s="20" t="s">
        <v>154</v>
      </c>
      <c r="E43" s="99">
        <v>148407</v>
      </c>
      <c r="F43" s="100" t="s">
        <v>360</v>
      </c>
      <c r="G43" s="26" t="s">
        <v>13</v>
      </c>
      <c r="H43" s="25" t="s">
        <v>315</v>
      </c>
    </row>
    <row r="44" spans="1:8" x14ac:dyDescent="0.25">
      <c r="A44" s="20" t="s">
        <v>463</v>
      </c>
      <c r="B44" s="97" t="s">
        <v>61</v>
      </c>
      <c r="C44" s="22" t="s">
        <v>255</v>
      </c>
      <c r="D44" s="20" t="s">
        <v>155</v>
      </c>
      <c r="E44" s="99">
        <v>141718</v>
      </c>
      <c r="F44" s="100" t="s">
        <v>361</v>
      </c>
      <c r="G44" s="26" t="s">
        <v>15</v>
      </c>
      <c r="H44" s="25" t="s">
        <v>315</v>
      </c>
    </row>
    <row r="45" spans="1:8" x14ac:dyDescent="0.25">
      <c r="A45" s="20" t="s">
        <v>464</v>
      </c>
      <c r="B45" s="97" t="s">
        <v>62</v>
      </c>
      <c r="C45" s="22" t="s">
        <v>256</v>
      </c>
      <c r="D45" s="20" t="s">
        <v>156</v>
      </c>
      <c r="E45" s="99">
        <v>67575</v>
      </c>
      <c r="F45" s="100" t="s">
        <v>362</v>
      </c>
      <c r="G45" s="26" t="s">
        <v>417</v>
      </c>
      <c r="H45" s="25" t="s">
        <v>315</v>
      </c>
    </row>
    <row r="46" spans="1:8" x14ac:dyDescent="0.25">
      <c r="A46" s="20" t="s">
        <v>465</v>
      </c>
      <c r="B46" s="97" t="s">
        <v>63</v>
      </c>
      <c r="C46" s="22" t="s">
        <v>257</v>
      </c>
      <c r="D46" s="20" t="s">
        <v>157</v>
      </c>
      <c r="E46" s="99">
        <v>13368</v>
      </c>
      <c r="F46" s="100" t="s">
        <v>363</v>
      </c>
      <c r="G46" s="26" t="s">
        <v>14</v>
      </c>
      <c r="H46" s="25" t="s">
        <v>314</v>
      </c>
    </row>
    <row r="47" spans="1:8" x14ac:dyDescent="0.25">
      <c r="A47" s="20" t="s">
        <v>466</v>
      </c>
      <c r="B47" s="97" t="s">
        <v>64</v>
      </c>
      <c r="C47" s="22" t="s">
        <v>258</v>
      </c>
      <c r="D47" s="20" t="s">
        <v>158</v>
      </c>
      <c r="E47" s="99">
        <v>5909</v>
      </c>
      <c r="F47" s="100" t="s">
        <v>364</v>
      </c>
      <c r="G47" s="26" t="s">
        <v>15</v>
      </c>
      <c r="H47" s="25" t="s">
        <v>315</v>
      </c>
    </row>
    <row r="48" spans="1:8" x14ac:dyDescent="0.25">
      <c r="A48" s="20" t="s">
        <v>467</v>
      </c>
      <c r="B48" s="97" t="s">
        <v>65</v>
      </c>
      <c r="C48" s="22" t="s">
        <v>259</v>
      </c>
      <c r="D48" s="20" t="s">
        <v>159</v>
      </c>
      <c r="E48" s="99">
        <v>48554</v>
      </c>
      <c r="F48" s="100" t="s">
        <v>365</v>
      </c>
      <c r="G48" s="26" t="s">
        <v>417</v>
      </c>
      <c r="H48" s="25" t="s">
        <v>315</v>
      </c>
    </row>
    <row r="49" spans="1:8" x14ac:dyDescent="0.25">
      <c r="A49" s="20" t="s">
        <v>468</v>
      </c>
      <c r="B49" s="97" t="s">
        <v>66</v>
      </c>
      <c r="C49" s="22" t="s">
        <v>260</v>
      </c>
      <c r="D49" s="20" t="s">
        <v>160</v>
      </c>
      <c r="E49" s="99">
        <v>40495</v>
      </c>
      <c r="F49" s="100" t="s">
        <v>366</v>
      </c>
      <c r="G49" s="26" t="s">
        <v>417</v>
      </c>
      <c r="H49" s="25" t="s">
        <v>314</v>
      </c>
    </row>
    <row r="50" spans="1:8" x14ac:dyDescent="0.25">
      <c r="A50" s="20" t="s">
        <v>469</v>
      </c>
      <c r="B50" s="97" t="s">
        <v>67</v>
      </c>
      <c r="C50" s="22" t="s">
        <v>261</v>
      </c>
      <c r="D50" s="20" t="s">
        <v>161</v>
      </c>
      <c r="E50" s="99">
        <v>91348</v>
      </c>
      <c r="F50" s="100" t="s">
        <v>367</v>
      </c>
      <c r="G50" s="26" t="s">
        <v>13</v>
      </c>
      <c r="H50" s="25" t="s">
        <v>314</v>
      </c>
    </row>
    <row r="51" spans="1:8" x14ac:dyDescent="0.25">
      <c r="A51" s="20" t="s">
        <v>470</v>
      </c>
      <c r="B51" s="97" t="s">
        <v>68</v>
      </c>
      <c r="C51" s="22" t="s">
        <v>262</v>
      </c>
      <c r="D51" s="20" t="s">
        <v>162</v>
      </c>
      <c r="E51" s="99">
        <v>62393</v>
      </c>
      <c r="F51" s="100" t="s">
        <v>326</v>
      </c>
      <c r="G51" s="26" t="s">
        <v>417</v>
      </c>
      <c r="H51" s="25" t="s">
        <v>315</v>
      </c>
    </row>
    <row r="52" spans="1:8" x14ac:dyDescent="0.25">
      <c r="A52" s="20" t="s">
        <v>471</v>
      </c>
      <c r="B52" s="97" t="s">
        <v>69</v>
      </c>
      <c r="C52" s="22" t="s">
        <v>263</v>
      </c>
      <c r="D52" s="20" t="s">
        <v>163</v>
      </c>
      <c r="E52" s="99">
        <v>52754</v>
      </c>
      <c r="F52" s="100" t="s">
        <v>368</v>
      </c>
      <c r="G52" s="26" t="s">
        <v>417</v>
      </c>
      <c r="H52" s="25" t="s">
        <v>315</v>
      </c>
    </row>
    <row r="53" spans="1:8" x14ac:dyDescent="0.25">
      <c r="A53" s="20" t="s">
        <v>472</v>
      </c>
      <c r="B53" s="97" t="s">
        <v>70</v>
      </c>
      <c r="C53" s="22" t="s">
        <v>264</v>
      </c>
      <c r="D53" s="20" t="s">
        <v>164</v>
      </c>
      <c r="E53" s="99">
        <v>121114</v>
      </c>
      <c r="F53" s="100" t="s">
        <v>369</v>
      </c>
      <c r="G53" s="26" t="s">
        <v>13</v>
      </c>
      <c r="H53" s="25" t="s">
        <v>314</v>
      </c>
    </row>
    <row r="54" spans="1:8" x14ac:dyDescent="0.25">
      <c r="A54" s="20" t="s">
        <v>473</v>
      </c>
      <c r="B54" s="97" t="s">
        <v>71</v>
      </c>
      <c r="C54" s="22" t="s">
        <v>265</v>
      </c>
      <c r="D54" s="20" t="s">
        <v>165</v>
      </c>
      <c r="E54" s="99">
        <v>100208</v>
      </c>
      <c r="F54" s="100" t="s">
        <v>370</v>
      </c>
      <c r="G54" s="26" t="s">
        <v>13</v>
      </c>
      <c r="H54" s="25" t="s">
        <v>315</v>
      </c>
    </row>
    <row r="55" spans="1:8" x14ac:dyDescent="0.25">
      <c r="A55" s="20" t="s">
        <v>474</v>
      </c>
      <c r="B55" s="97" t="s">
        <v>72</v>
      </c>
      <c r="C55" s="22" t="s">
        <v>266</v>
      </c>
      <c r="D55" s="20" t="s">
        <v>166</v>
      </c>
      <c r="E55" s="99">
        <v>83489</v>
      </c>
      <c r="F55" s="100" t="s">
        <v>371</v>
      </c>
      <c r="G55" s="26" t="s">
        <v>417</v>
      </c>
      <c r="H55" s="25" t="s">
        <v>315</v>
      </c>
    </row>
    <row r="56" spans="1:8" x14ac:dyDescent="0.25">
      <c r="A56" s="20" t="s">
        <v>475</v>
      </c>
      <c r="B56" s="97" t="s">
        <v>73</v>
      </c>
      <c r="C56" s="22" t="s">
        <v>267</v>
      </c>
      <c r="D56" s="20" t="s">
        <v>167</v>
      </c>
      <c r="E56" s="99">
        <v>32542</v>
      </c>
      <c r="F56" s="100" t="s">
        <v>372</v>
      </c>
      <c r="G56" s="26" t="s">
        <v>14</v>
      </c>
      <c r="H56" s="25" t="s">
        <v>314</v>
      </c>
    </row>
    <row r="57" spans="1:8" x14ac:dyDescent="0.25">
      <c r="A57" s="20" t="s">
        <v>464</v>
      </c>
      <c r="B57" s="97" t="s">
        <v>74</v>
      </c>
      <c r="C57" s="22" t="s">
        <v>268</v>
      </c>
      <c r="D57" s="20" t="s">
        <v>168</v>
      </c>
      <c r="E57" s="99">
        <v>146336</v>
      </c>
      <c r="F57" s="100" t="s">
        <v>373</v>
      </c>
      <c r="G57" s="26" t="s">
        <v>14</v>
      </c>
      <c r="H57" s="25" t="s">
        <v>314</v>
      </c>
    </row>
    <row r="58" spans="1:8" x14ac:dyDescent="0.25">
      <c r="A58" s="20" t="s">
        <v>476</v>
      </c>
      <c r="B58" s="97" t="s">
        <v>75</v>
      </c>
      <c r="C58" s="22" t="s">
        <v>269</v>
      </c>
      <c r="D58" s="20" t="s">
        <v>169</v>
      </c>
      <c r="E58" s="99">
        <v>81057</v>
      </c>
      <c r="F58" s="100" t="s">
        <v>319</v>
      </c>
      <c r="G58" s="26" t="s">
        <v>13</v>
      </c>
      <c r="H58" s="25" t="s">
        <v>314</v>
      </c>
    </row>
    <row r="59" spans="1:8" x14ac:dyDescent="0.25">
      <c r="A59" s="20" t="s">
        <v>477</v>
      </c>
      <c r="B59" s="97" t="s">
        <v>76</v>
      </c>
      <c r="C59" s="22" t="s">
        <v>270</v>
      </c>
      <c r="D59" s="20" t="s">
        <v>170</v>
      </c>
      <c r="E59" s="99">
        <v>143862</v>
      </c>
      <c r="F59" s="100" t="s">
        <v>374</v>
      </c>
      <c r="G59" s="26" t="s">
        <v>14</v>
      </c>
      <c r="H59" s="25" t="s">
        <v>315</v>
      </c>
    </row>
    <row r="60" spans="1:8" x14ac:dyDescent="0.25">
      <c r="A60" s="20" t="s">
        <v>478</v>
      </c>
      <c r="B60" s="97" t="s">
        <v>77</v>
      </c>
      <c r="C60" s="22" t="s">
        <v>271</v>
      </c>
      <c r="D60" s="20" t="s">
        <v>171</v>
      </c>
      <c r="E60" s="99">
        <v>134767</v>
      </c>
      <c r="F60" s="100" t="s">
        <v>375</v>
      </c>
      <c r="G60" s="26" t="s">
        <v>14</v>
      </c>
      <c r="H60" s="25" t="s">
        <v>314</v>
      </c>
    </row>
    <row r="61" spans="1:8" x14ac:dyDescent="0.25">
      <c r="A61" s="20" t="s">
        <v>479</v>
      </c>
      <c r="B61" s="97" t="s">
        <v>78</v>
      </c>
      <c r="C61" s="22" t="s">
        <v>272</v>
      </c>
      <c r="D61" s="20" t="s">
        <v>172</v>
      </c>
      <c r="E61" s="99">
        <v>53251</v>
      </c>
      <c r="F61" s="100" t="s">
        <v>376</v>
      </c>
      <c r="G61" s="26" t="s">
        <v>14</v>
      </c>
      <c r="H61" s="25" t="s">
        <v>315</v>
      </c>
    </row>
    <row r="62" spans="1:8" x14ac:dyDescent="0.25">
      <c r="A62" s="20" t="s">
        <v>480</v>
      </c>
      <c r="B62" s="97" t="s">
        <v>79</v>
      </c>
      <c r="C62" s="22" t="s">
        <v>273</v>
      </c>
      <c r="D62" s="20" t="s">
        <v>173</v>
      </c>
      <c r="E62" s="99">
        <v>107277</v>
      </c>
      <c r="F62" s="100" t="s">
        <v>377</v>
      </c>
      <c r="G62" s="26" t="s">
        <v>15</v>
      </c>
      <c r="H62" s="25" t="s">
        <v>314</v>
      </c>
    </row>
    <row r="63" spans="1:8" x14ac:dyDescent="0.25">
      <c r="A63" s="20" t="s">
        <v>481</v>
      </c>
      <c r="B63" s="97" t="s">
        <v>80</v>
      </c>
      <c r="C63" s="22" t="s">
        <v>274</v>
      </c>
      <c r="D63" s="20" t="s">
        <v>174</v>
      </c>
      <c r="E63" s="99">
        <v>7297</v>
      </c>
      <c r="F63" s="100" t="s">
        <v>378</v>
      </c>
      <c r="G63" s="26" t="s">
        <v>14</v>
      </c>
      <c r="H63" s="25" t="s">
        <v>315</v>
      </c>
    </row>
    <row r="64" spans="1:8" x14ac:dyDescent="0.25">
      <c r="A64" s="20" t="s">
        <v>482</v>
      </c>
      <c r="B64" s="97" t="s">
        <v>81</v>
      </c>
      <c r="C64" s="22" t="s">
        <v>275</v>
      </c>
      <c r="D64" s="20" t="s">
        <v>175</v>
      </c>
      <c r="E64" s="99">
        <v>63168</v>
      </c>
      <c r="F64" s="100" t="s">
        <v>324</v>
      </c>
      <c r="G64" s="26" t="s">
        <v>14</v>
      </c>
      <c r="H64" s="25" t="s">
        <v>315</v>
      </c>
    </row>
    <row r="65" spans="1:8" x14ac:dyDescent="0.25">
      <c r="A65" s="20" t="s">
        <v>483</v>
      </c>
      <c r="B65" s="97" t="s">
        <v>82</v>
      </c>
      <c r="C65" s="22" t="s">
        <v>276</v>
      </c>
      <c r="D65" s="20" t="s">
        <v>176</v>
      </c>
      <c r="E65" s="99">
        <v>116616</v>
      </c>
      <c r="F65" s="100" t="s">
        <v>379</v>
      </c>
      <c r="G65" s="26" t="s">
        <v>14</v>
      </c>
      <c r="H65" s="25" t="s">
        <v>315</v>
      </c>
    </row>
    <row r="66" spans="1:8" x14ac:dyDescent="0.25">
      <c r="A66" s="20" t="s">
        <v>484</v>
      </c>
      <c r="B66" s="97" t="s">
        <v>83</v>
      </c>
      <c r="C66" s="22" t="s">
        <v>277</v>
      </c>
      <c r="D66" s="20" t="s">
        <v>177</v>
      </c>
      <c r="E66" s="99">
        <v>105853</v>
      </c>
      <c r="F66" s="100" t="s">
        <v>380</v>
      </c>
      <c r="G66" s="26" t="s">
        <v>417</v>
      </c>
      <c r="H66" s="25" t="s">
        <v>314</v>
      </c>
    </row>
    <row r="67" spans="1:8" x14ac:dyDescent="0.25">
      <c r="A67" s="20" t="s">
        <v>485</v>
      </c>
      <c r="B67" s="97" t="s">
        <v>84</v>
      </c>
      <c r="C67" s="22" t="s">
        <v>278</v>
      </c>
      <c r="D67" s="20" t="s">
        <v>178</v>
      </c>
      <c r="E67" s="99">
        <v>61523</v>
      </c>
      <c r="F67" s="100" t="s">
        <v>381</v>
      </c>
      <c r="G67" s="26" t="s">
        <v>14</v>
      </c>
      <c r="H67" s="25" t="s">
        <v>315</v>
      </c>
    </row>
    <row r="68" spans="1:8" x14ac:dyDescent="0.25">
      <c r="A68" s="20" t="s">
        <v>486</v>
      </c>
      <c r="B68" s="97" t="s">
        <v>85</v>
      </c>
      <c r="C68" s="22" t="s">
        <v>279</v>
      </c>
      <c r="D68" s="20" t="s">
        <v>179</v>
      </c>
      <c r="E68" s="99">
        <v>120349</v>
      </c>
      <c r="F68" s="100" t="s">
        <v>382</v>
      </c>
      <c r="G68" s="26" t="s">
        <v>13</v>
      </c>
      <c r="H68" s="25" t="s">
        <v>315</v>
      </c>
    </row>
    <row r="69" spans="1:8" x14ac:dyDescent="0.25">
      <c r="A69" s="20" t="s">
        <v>487</v>
      </c>
      <c r="B69" s="97" t="s">
        <v>86</v>
      </c>
      <c r="C69" s="22" t="s">
        <v>280</v>
      </c>
      <c r="D69" s="20" t="s">
        <v>180</v>
      </c>
      <c r="E69" s="99">
        <v>136223</v>
      </c>
      <c r="F69" s="100" t="s">
        <v>383</v>
      </c>
      <c r="G69" s="26" t="s">
        <v>417</v>
      </c>
      <c r="H69" s="25" t="s">
        <v>315</v>
      </c>
    </row>
    <row r="70" spans="1:8" x14ac:dyDescent="0.25">
      <c r="A70" s="20" t="s">
        <v>488</v>
      </c>
      <c r="B70" s="97" t="s">
        <v>87</v>
      </c>
      <c r="C70" s="22" t="s">
        <v>281</v>
      </c>
      <c r="D70" s="20" t="s">
        <v>181</v>
      </c>
      <c r="E70" s="99">
        <v>89151</v>
      </c>
      <c r="F70" s="100" t="s">
        <v>384</v>
      </c>
      <c r="G70" s="26" t="s">
        <v>13</v>
      </c>
      <c r="H70" s="25" t="s">
        <v>315</v>
      </c>
    </row>
    <row r="71" spans="1:8" x14ac:dyDescent="0.25">
      <c r="A71" s="20" t="s">
        <v>489</v>
      </c>
      <c r="B71" s="97" t="s">
        <v>88</v>
      </c>
      <c r="C71" s="22" t="s">
        <v>282</v>
      </c>
      <c r="D71" s="20" t="s">
        <v>182</v>
      </c>
      <c r="E71" s="99">
        <v>139863</v>
      </c>
      <c r="F71" s="100" t="s">
        <v>385</v>
      </c>
      <c r="G71" s="26" t="s">
        <v>15</v>
      </c>
      <c r="H71" s="25" t="s">
        <v>315</v>
      </c>
    </row>
    <row r="72" spans="1:8" x14ac:dyDescent="0.25">
      <c r="A72" s="20" t="s">
        <v>490</v>
      </c>
      <c r="B72" s="97" t="s">
        <v>89</v>
      </c>
      <c r="C72" s="22" t="s">
        <v>283</v>
      </c>
      <c r="D72" s="20" t="s">
        <v>183</v>
      </c>
      <c r="E72" s="99">
        <v>32299</v>
      </c>
      <c r="F72" s="100" t="s">
        <v>386</v>
      </c>
      <c r="G72" s="26" t="s">
        <v>417</v>
      </c>
      <c r="H72" s="25" t="s">
        <v>314</v>
      </c>
    </row>
    <row r="73" spans="1:8" x14ac:dyDescent="0.25">
      <c r="A73" s="20" t="s">
        <v>491</v>
      </c>
      <c r="B73" s="97" t="s">
        <v>38</v>
      </c>
      <c r="C73" s="22" t="s">
        <v>284</v>
      </c>
      <c r="D73" s="20" t="s">
        <v>184</v>
      </c>
      <c r="E73" s="99">
        <v>149628</v>
      </c>
      <c r="F73" s="100" t="s">
        <v>387</v>
      </c>
      <c r="G73" s="26" t="s">
        <v>13</v>
      </c>
      <c r="H73" s="25" t="s">
        <v>315</v>
      </c>
    </row>
    <row r="74" spans="1:8" x14ac:dyDescent="0.25">
      <c r="A74" s="20" t="s">
        <v>455</v>
      </c>
      <c r="B74" s="97" t="s">
        <v>18</v>
      </c>
      <c r="C74" s="22" t="s">
        <v>285</v>
      </c>
      <c r="D74" s="20" t="s">
        <v>185</v>
      </c>
      <c r="E74" s="99">
        <v>139263</v>
      </c>
      <c r="F74" s="100" t="s">
        <v>388</v>
      </c>
      <c r="G74" s="26" t="s">
        <v>13</v>
      </c>
      <c r="H74" s="25" t="s">
        <v>314</v>
      </c>
    </row>
    <row r="75" spans="1:8" x14ac:dyDescent="0.25">
      <c r="A75" s="20" t="s">
        <v>492</v>
      </c>
      <c r="B75" s="97" t="s">
        <v>90</v>
      </c>
      <c r="C75" s="22" t="s">
        <v>286</v>
      </c>
      <c r="D75" s="20" t="s">
        <v>186</v>
      </c>
      <c r="E75" s="99">
        <v>104338</v>
      </c>
      <c r="F75" s="100" t="s">
        <v>389</v>
      </c>
      <c r="G75" s="26" t="s">
        <v>14</v>
      </c>
      <c r="H75" s="25" t="s">
        <v>315</v>
      </c>
    </row>
    <row r="76" spans="1:8" x14ac:dyDescent="0.25">
      <c r="A76" s="20" t="s">
        <v>493</v>
      </c>
      <c r="B76" s="97" t="s">
        <v>91</v>
      </c>
      <c r="C76" s="22" t="s">
        <v>287</v>
      </c>
      <c r="D76" s="20" t="s">
        <v>187</v>
      </c>
      <c r="E76" s="99">
        <v>70488</v>
      </c>
      <c r="F76" s="100" t="s">
        <v>390</v>
      </c>
      <c r="G76" s="26" t="s">
        <v>15</v>
      </c>
      <c r="H76" s="25" t="s">
        <v>315</v>
      </c>
    </row>
    <row r="77" spans="1:8" x14ac:dyDescent="0.25">
      <c r="A77" s="20" t="s">
        <v>494</v>
      </c>
      <c r="B77" s="97" t="s">
        <v>92</v>
      </c>
      <c r="C77" s="22" t="s">
        <v>288</v>
      </c>
      <c r="D77" s="20" t="s">
        <v>188</v>
      </c>
      <c r="E77" s="99">
        <v>55861</v>
      </c>
      <c r="F77" s="100" t="s">
        <v>391</v>
      </c>
      <c r="G77" s="26" t="s">
        <v>13</v>
      </c>
      <c r="H77" s="25" t="s">
        <v>315</v>
      </c>
    </row>
    <row r="78" spans="1:8" x14ac:dyDescent="0.25">
      <c r="A78" s="20" t="s">
        <v>495</v>
      </c>
      <c r="B78" s="97" t="s">
        <v>93</v>
      </c>
      <c r="C78" s="22" t="s">
        <v>289</v>
      </c>
      <c r="D78" s="20" t="s">
        <v>189</v>
      </c>
      <c r="E78" s="99">
        <v>58274</v>
      </c>
      <c r="F78" s="100" t="s">
        <v>392</v>
      </c>
      <c r="G78" s="26" t="s">
        <v>15</v>
      </c>
      <c r="H78" s="25" t="s">
        <v>314</v>
      </c>
    </row>
    <row r="79" spans="1:8" x14ac:dyDescent="0.25">
      <c r="A79" s="20" t="s">
        <v>496</v>
      </c>
      <c r="B79" s="97" t="s">
        <v>94</v>
      </c>
      <c r="C79" s="22" t="s">
        <v>290</v>
      </c>
      <c r="D79" s="20" t="s">
        <v>190</v>
      </c>
      <c r="E79" s="99">
        <v>31878</v>
      </c>
      <c r="F79" s="100" t="s">
        <v>393</v>
      </c>
      <c r="G79" s="26" t="s">
        <v>15</v>
      </c>
      <c r="H79" s="25" t="s">
        <v>314</v>
      </c>
    </row>
    <row r="80" spans="1:8" x14ac:dyDescent="0.25">
      <c r="A80" s="20" t="s">
        <v>497</v>
      </c>
      <c r="B80" s="97" t="s">
        <v>95</v>
      </c>
      <c r="C80" s="22" t="s">
        <v>291</v>
      </c>
      <c r="D80" s="20" t="s">
        <v>191</v>
      </c>
      <c r="E80" s="99">
        <v>67507</v>
      </c>
      <c r="F80" s="100" t="s">
        <v>394</v>
      </c>
      <c r="G80" s="26" t="s">
        <v>417</v>
      </c>
      <c r="H80" s="25" t="s">
        <v>315</v>
      </c>
    </row>
    <row r="81" spans="1:8" x14ac:dyDescent="0.25">
      <c r="A81" s="20" t="s">
        <v>498</v>
      </c>
      <c r="B81" s="97" t="s">
        <v>96</v>
      </c>
      <c r="C81" s="22" t="s">
        <v>292</v>
      </c>
      <c r="D81" s="20" t="s">
        <v>192</v>
      </c>
      <c r="E81" s="99">
        <v>45666</v>
      </c>
      <c r="F81" s="100" t="s">
        <v>395</v>
      </c>
      <c r="G81" s="26" t="s">
        <v>14</v>
      </c>
      <c r="H81" s="25" t="s">
        <v>315</v>
      </c>
    </row>
    <row r="82" spans="1:8" x14ac:dyDescent="0.25">
      <c r="A82" s="20" t="s">
        <v>499</v>
      </c>
      <c r="B82" s="97" t="s">
        <v>97</v>
      </c>
      <c r="C82" s="22" t="s">
        <v>293</v>
      </c>
      <c r="D82" s="20" t="s">
        <v>193</v>
      </c>
      <c r="E82" s="99">
        <v>78507</v>
      </c>
      <c r="F82" s="100" t="s">
        <v>325</v>
      </c>
      <c r="G82" s="26" t="s">
        <v>14</v>
      </c>
      <c r="H82" s="25" t="s">
        <v>315</v>
      </c>
    </row>
    <row r="83" spans="1:8" x14ac:dyDescent="0.25">
      <c r="A83" s="20" t="s">
        <v>448</v>
      </c>
      <c r="B83" s="97" t="s">
        <v>46</v>
      </c>
      <c r="C83" s="22" t="s">
        <v>294</v>
      </c>
      <c r="D83" s="20" t="s">
        <v>194</v>
      </c>
      <c r="E83" s="99">
        <v>56853</v>
      </c>
      <c r="F83" s="100" t="s">
        <v>396</v>
      </c>
      <c r="G83" s="26" t="s">
        <v>13</v>
      </c>
      <c r="H83" s="25" t="s">
        <v>315</v>
      </c>
    </row>
    <row r="84" spans="1:8" x14ac:dyDescent="0.25">
      <c r="A84" s="20" t="s">
        <v>500</v>
      </c>
      <c r="B84" s="97" t="s">
        <v>83</v>
      </c>
      <c r="C84" s="22" t="s">
        <v>295</v>
      </c>
      <c r="D84" s="20" t="s">
        <v>195</v>
      </c>
      <c r="E84" s="99">
        <v>60624</v>
      </c>
      <c r="F84" s="100" t="s">
        <v>397</v>
      </c>
      <c r="G84" s="26" t="s">
        <v>13</v>
      </c>
      <c r="H84" s="25" t="s">
        <v>314</v>
      </c>
    </row>
    <row r="85" spans="1:8" x14ac:dyDescent="0.25">
      <c r="A85" s="20" t="s">
        <v>501</v>
      </c>
      <c r="B85" s="97" t="s">
        <v>98</v>
      </c>
      <c r="C85" s="22" t="s">
        <v>296</v>
      </c>
      <c r="D85" s="20" t="s">
        <v>196</v>
      </c>
      <c r="E85" s="99">
        <v>46968</v>
      </c>
      <c r="F85" s="100" t="s">
        <v>398</v>
      </c>
      <c r="G85" s="26" t="s">
        <v>13</v>
      </c>
      <c r="H85" s="25" t="s">
        <v>315</v>
      </c>
    </row>
    <row r="86" spans="1:8" x14ac:dyDescent="0.25">
      <c r="A86" s="20" t="s">
        <v>502</v>
      </c>
      <c r="B86" s="97" t="s">
        <v>99</v>
      </c>
      <c r="C86" s="22" t="s">
        <v>297</v>
      </c>
      <c r="D86" s="20" t="s">
        <v>197</v>
      </c>
      <c r="E86" s="99">
        <v>116601</v>
      </c>
      <c r="F86" s="100" t="s">
        <v>399</v>
      </c>
      <c r="G86" s="26" t="s">
        <v>15</v>
      </c>
      <c r="H86" s="25" t="s">
        <v>314</v>
      </c>
    </row>
    <row r="87" spans="1:8" x14ac:dyDescent="0.25">
      <c r="A87" s="20" t="s">
        <v>503</v>
      </c>
      <c r="B87" s="97" t="s">
        <v>100</v>
      </c>
      <c r="C87" s="22" t="s">
        <v>298</v>
      </c>
      <c r="D87" s="20" t="s">
        <v>198</v>
      </c>
      <c r="E87" s="99">
        <v>3073</v>
      </c>
      <c r="F87" s="100" t="s">
        <v>400</v>
      </c>
      <c r="G87" s="26" t="s">
        <v>13</v>
      </c>
      <c r="H87" s="25" t="s">
        <v>315</v>
      </c>
    </row>
    <row r="88" spans="1:8" x14ac:dyDescent="0.25">
      <c r="A88" s="20" t="s">
        <v>504</v>
      </c>
      <c r="B88" s="97" t="s">
        <v>101</v>
      </c>
      <c r="C88" s="22" t="s">
        <v>299</v>
      </c>
      <c r="D88" s="20" t="s">
        <v>199</v>
      </c>
      <c r="E88" s="99">
        <v>41196</v>
      </c>
      <c r="F88" s="100" t="s">
        <v>401</v>
      </c>
      <c r="G88" s="26" t="s">
        <v>13</v>
      </c>
      <c r="H88" s="25" t="s">
        <v>315</v>
      </c>
    </row>
    <row r="89" spans="1:8" x14ac:dyDescent="0.25">
      <c r="A89" s="20" t="s">
        <v>418</v>
      </c>
      <c r="B89" s="97" t="s">
        <v>102</v>
      </c>
      <c r="C89" s="22" t="s">
        <v>300</v>
      </c>
      <c r="D89" s="20" t="s">
        <v>200</v>
      </c>
      <c r="E89" s="99">
        <v>105546</v>
      </c>
      <c r="F89" s="100" t="s">
        <v>402</v>
      </c>
      <c r="G89" s="26" t="s">
        <v>13</v>
      </c>
      <c r="H89" s="25" t="s">
        <v>314</v>
      </c>
    </row>
    <row r="90" spans="1:8" x14ac:dyDescent="0.25">
      <c r="A90" s="20" t="s">
        <v>505</v>
      </c>
      <c r="B90" s="97" t="s">
        <v>103</v>
      </c>
      <c r="C90" s="22" t="s">
        <v>301</v>
      </c>
      <c r="D90" s="20" t="s">
        <v>201</v>
      </c>
      <c r="E90" s="99">
        <v>42928</v>
      </c>
      <c r="F90" s="100" t="s">
        <v>403</v>
      </c>
      <c r="G90" s="26" t="s">
        <v>15</v>
      </c>
      <c r="H90" s="25" t="s">
        <v>315</v>
      </c>
    </row>
    <row r="91" spans="1:8" x14ac:dyDescent="0.25">
      <c r="A91" s="20" t="s">
        <v>506</v>
      </c>
      <c r="B91" s="97" t="s">
        <v>104</v>
      </c>
      <c r="C91" s="22" t="s">
        <v>302</v>
      </c>
      <c r="D91" s="20" t="s">
        <v>202</v>
      </c>
      <c r="E91" s="99">
        <v>129088</v>
      </c>
      <c r="F91" s="100" t="s">
        <v>404</v>
      </c>
      <c r="G91" s="26" t="s">
        <v>417</v>
      </c>
      <c r="H91" s="25" t="s">
        <v>315</v>
      </c>
    </row>
    <row r="92" spans="1:8" x14ac:dyDescent="0.25">
      <c r="A92" s="20" t="s">
        <v>507</v>
      </c>
      <c r="B92" s="97" t="s">
        <v>105</v>
      </c>
      <c r="C92" s="22" t="s">
        <v>303</v>
      </c>
      <c r="D92" s="20" t="s">
        <v>203</v>
      </c>
      <c r="E92" s="99">
        <v>34439</v>
      </c>
      <c r="F92" s="100" t="s">
        <v>405</v>
      </c>
      <c r="G92" s="26" t="s">
        <v>417</v>
      </c>
      <c r="H92" s="25" t="s">
        <v>315</v>
      </c>
    </row>
    <row r="93" spans="1:8" x14ac:dyDescent="0.25">
      <c r="A93" s="20" t="s">
        <v>508</v>
      </c>
      <c r="B93" s="97" t="s">
        <v>106</v>
      </c>
      <c r="C93" s="22" t="s">
        <v>304</v>
      </c>
      <c r="D93" s="20" t="s">
        <v>204</v>
      </c>
      <c r="E93" s="99">
        <v>109588</v>
      </c>
      <c r="F93" s="100" t="s">
        <v>406</v>
      </c>
      <c r="G93" s="26" t="s">
        <v>13</v>
      </c>
      <c r="H93" s="25" t="s">
        <v>315</v>
      </c>
    </row>
    <row r="94" spans="1:8" x14ac:dyDescent="0.25">
      <c r="A94" s="20" t="s">
        <v>509</v>
      </c>
      <c r="B94" s="97" t="s">
        <v>99</v>
      </c>
      <c r="C94" s="22" t="s">
        <v>305</v>
      </c>
      <c r="D94" s="20" t="s">
        <v>205</v>
      </c>
      <c r="E94" s="99">
        <v>55571</v>
      </c>
      <c r="F94" s="100" t="s">
        <v>407</v>
      </c>
      <c r="G94" s="26" t="s">
        <v>417</v>
      </c>
      <c r="H94" s="25" t="s">
        <v>315</v>
      </c>
    </row>
    <row r="95" spans="1:8" x14ac:dyDescent="0.25">
      <c r="A95" s="20" t="s">
        <v>510</v>
      </c>
      <c r="B95" s="97" t="s">
        <v>107</v>
      </c>
      <c r="C95" s="22" t="s">
        <v>306</v>
      </c>
      <c r="D95" s="20" t="s">
        <v>206</v>
      </c>
      <c r="E95" s="99">
        <v>124062</v>
      </c>
      <c r="F95" s="100" t="s">
        <v>408</v>
      </c>
      <c r="G95" s="26" t="s">
        <v>14</v>
      </c>
      <c r="H95" s="25" t="s">
        <v>314</v>
      </c>
    </row>
    <row r="96" spans="1:8" x14ac:dyDescent="0.25">
      <c r="A96" s="20" t="s">
        <v>511</v>
      </c>
      <c r="B96" s="97" t="s">
        <v>108</v>
      </c>
      <c r="C96" s="22" t="s">
        <v>307</v>
      </c>
      <c r="D96" s="20" t="s">
        <v>207</v>
      </c>
      <c r="E96" s="99">
        <v>1038</v>
      </c>
      <c r="F96" s="100" t="s">
        <v>409</v>
      </c>
      <c r="G96" s="26" t="s">
        <v>417</v>
      </c>
      <c r="H96" s="25" t="s">
        <v>315</v>
      </c>
    </row>
    <row r="97" spans="1:8" x14ac:dyDescent="0.25">
      <c r="A97" s="20" t="s">
        <v>512</v>
      </c>
      <c r="B97" s="97" t="s">
        <v>109</v>
      </c>
      <c r="C97" s="22" t="s">
        <v>308</v>
      </c>
      <c r="D97" s="20" t="s">
        <v>208</v>
      </c>
      <c r="E97" s="99">
        <v>98319</v>
      </c>
      <c r="F97" s="100" t="s">
        <v>410</v>
      </c>
      <c r="G97" s="26" t="s">
        <v>13</v>
      </c>
      <c r="H97" s="25" t="s">
        <v>314</v>
      </c>
    </row>
    <row r="98" spans="1:8" x14ac:dyDescent="0.25">
      <c r="A98" s="20" t="s">
        <v>513</v>
      </c>
      <c r="B98" s="97" t="s">
        <v>110</v>
      </c>
      <c r="C98" s="22" t="s">
        <v>309</v>
      </c>
      <c r="D98" s="20" t="s">
        <v>209</v>
      </c>
      <c r="E98" s="99">
        <v>4652</v>
      </c>
      <c r="F98" s="100" t="s">
        <v>411</v>
      </c>
      <c r="G98" s="26" t="s">
        <v>14</v>
      </c>
      <c r="H98" s="25" t="s">
        <v>314</v>
      </c>
    </row>
    <row r="99" spans="1:8" x14ac:dyDescent="0.25">
      <c r="A99" s="20" t="s">
        <v>514</v>
      </c>
      <c r="B99" s="97" t="s">
        <v>25</v>
      </c>
      <c r="C99" s="22" t="s">
        <v>310</v>
      </c>
      <c r="D99" s="20" t="s">
        <v>210</v>
      </c>
      <c r="E99" s="99">
        <v>34341</v>
      </c>
      <c r="F99" s="100" t="s">
        <v>412</v>
      </c>
      <c r="G99" s="26" t="s">
        <v>417</v>
      </c>
      <c r="H99" s="25" t="s">
        <v>314</v>
      </c>
    </row>
    <row r="100" spans="1:8" x14ac:dyDescent="0.25">
      <c r="A100" s="20" t="s">
        <v>515</v>
      </c>
      <c r="B100" s="97" t="s">
        <v>111</v>
      </c>
      <c r="C100" s="22" t="s">
        <v>311</v>
      </c>
      <c r="D100" s="20" t="s">
        <v>211</v>
      </c>
      <c r="E100" s="99">
        <v>61038</v>
      </c>
      <c r="F100" s="100" t="s">
        <v>413</v>
      </c>
      <c r="G100" s="26" t="s">
        <v>417</v>
      </c>
      <c r="H100" s="25" t="s">
        <v>314</v>
      </c>
    </row>
    <row r="101" spans="1:8" x14ac:dyDescent="0.25">
      <c r="A101" s="20" t="s">
        <v>516</v>
      </c>
      <c r="B101" s="97" t="s">
        <v>81</v>
      </c>
      <c r="C101" s="22" t="s">
        <v>312</v>
      </c>
      <c r="D101" s="20" t="s">
        <v>212</v>
      </c>
      <c r="E101" s="99">
        <v>40374</v>
      </c>
      <c r="F101" s="100" t="s">
        <v>414</v>
      </c>
      <c r="G101" s="26" t="s">
        <v>417</v>
      </c>
      <c r="H101" s="25" t="s">
        <v>315</v>
      </c>
    </row>
    <row r="102" spans="1:8" x14ac:dyDescent="0.25">
      <c r="A102" s="97" t="s">
        <v>420</v>
      </c>
      <c r="B102" s="21" t="s">
        <v>419</v>
      </c>
      <c r="C102" s="28" t="s">
        <v>421</v>
      </c>
      <c r="D102" s="98" t="s">
        <v>422</v>
      </c>
      <c r="E102" s="99">
        <v>40374</v>
      </c>
      <c r="F102" s="101">
        <v>44852</v>
      </c>
      <c r="G102" s="97" t="s">
        <v>417</v>
      </c>
      <c r="H102" s="97" t="s">
        <v>314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H67"/>
  <sheetViews>
    <sheetView zoomScale="115" zoomScaleNormal="115" workbookViewId="0">
      <selection activeCell="D3" sqref="D3"/>
    </sheetView>
  </sheetViews>
  <sheetFormatPr baseColWidth="10" defaultRowHeight="15" x14ac:dyDescent="0.25"/>
  <cols>
    <col min="1" max="1" width="16.42578125" bestFit="1" customWidth="1"/>
    <col min="2" max="2" width="56.5703125" customWidth="1"/>
    <col min="4" max="4" width="16.28515625" bestFit="1" customWidth="1"/>
    <col min="5" max="5" width="56.5703125" customWidth="1"/>
  </cols>
  <sheetData>
    <row r="1" spans="1:8" ht="15.75" thickBot="1" x14ac:dyDescent="0.3">
      <c r="A1" t="s">
        <v>11</v>
      </c>
      <c r="B1" t="s">
        <v>12</v>
      </c>
    </row>
    <row r="2" spans="1:8" ht="56.25" customHeight="1" thickTop="1" thickBot="1" x14ac:dyDescent="0.3">
      <c r="A2" s="24" t="s">
        <v>13</v>
      </c>
      <c r="C2" s="17"/>
      <c r="D2" s="96" t="s">
        <v>14</v>
      </c>
    </row>
    <row r="3" spans="1:8" ht="56.25" customHeight="1" thickTop="1" thickBot="1" x14ac:dyDescent="0.3">
      <c r="A3" s="24" t="s">
        <v>417</v>
      </c>
      <c r="C3" s="17"/>
      <c r="D3" s="96" t="str">
        <f>Client_Employé</f>
        <v>ARCELOR</v>
      </c>
      <c r="H3" s="21">
        <f>$B$2</f>
        <v>0</v>
      </c>
    </row>
    <row r="4" spans="1:8" ht="56.25" customHeight="1" thickTop="1" thickBot="1" x14ac:dyDescent="0.3">
      <c r="A4" s="24" t="s">
        <v>14</v>
      </c>
      <c r="C4" s="17"/>
      <c r="D4" s="17"/>
    </row>
    <row r="5" spans="1:8" ht="56.25" customHeight="1" thickTop="1" thickBot="1" x14ac:dyDescent="0.3">
      <c r="A5" s="24" t="s">
        <v>15</v>
      </c>
      <c r="C5" s="17"/>
      <c r="D5" s="17"/>
    </row>
    <row r="6" spans="1:8" ht="56.25" customHeight="1" thickTop="1" thickBot="1" x14ac:dyDescent="0.3">
      <c r="A6" s="19"/>
      <c r="B6" s="23"/>
      <c r="C6" s="18"/>
      <c r="D6" s="18"/>
    </row>
    <row r="7" spans="1:8" ht="16.5" thickTop="1" thickBot="1" x14ac:dyDescent="0.3">
      <c r="A7" s="24"/>
      <c r="B7" s="23"/>
      <c r="C7" s="18"/>
      <c r="D7" s="18"/>
    </row>
    <row r="8" spans="1:8" ht="16.5" thickTop="1" thickBot="1" x14ac:dyDescent="0.3">
      <c r="A8" s="24"/>
      <c r="B8" s="23"/>
      <c r="C8" s="18"/>
      <c r="D8" s="18"/>
    </row>
    <row r="9" spans="1:8" ht="16.5" thickTop="1" thickBot="1" x14ac:dyDescent="0.3">
      <c r="A9" s="24"/>
      <c r="B9" s="23"/>
      <c r="C9" s="18"/>
      <c r="D9" s="18"/>
    </row>
    <row r="10" spans="1:8" ht="16.5" thickTop="1" thickBot="1" x14ac:dyDescent="0.3">
      <c r="A10" s="24"/>
      <c r="B10" s="17"/>
      <c r="C10" s="17"/>
      <c r="D10" s="17"/>
    </row>
    <row r="11" spans="1:8" ht="16.5" thickTop="1" thickBot="1" x14ac:dyDescent="0.3">
      <c r="A11" s="24"/>
      <c r="B11" s="17"/>
      <c r="C11" s="17"/>
      <c r="D11" s="17"/>
    </row>
    <row r="12" spans="1:8" ht="16.5" thickTop="1" thickBot="1" x14ac:dyDescent="0.3">
      <c r="A12" s="24"/>
      <c r="B12" s="17"/>
      <c r="C12" s="17"/>
      <c r="D12" s="17"/>
    </row>
    <row r="13" spans="1:8" ht="16.5" thickTop="1" thickBot="1" x14ac:dyDescent="0.3">
      <c r="A13" s="24"/>
      <c r="B13" s="17"/>
      <c r="C13" s="17"/>
      <c r="D13" s="17"/>
    </row>
    <row r="14" spans="1:8" ht="16.5" thickTop="1" thickBot="1" x14ac:dyDescent="0.3">
      <c r="A14" s="24"/>
      <c r="B14" s="17"/>
      <c r="C14" s="17"/>
      <c r="D14" s="17"/>
    </row>
    <row r="15" spans="1:8" ht="16.5" thickTop="1" thickBot="1" x14ac:dyDescent="0.3">
      <c r="A15" s="24"/>
      <c r="B15" s="23"/>
      <c r="C15" s="18"/>
      <c r="D15" s="18"/>
    </row>
    <row r="16" spans="1:8" ht="16.5" thickTop="1" thickBot="1" x14ac:dyDescent="0.3">
      <c r="A16" s="24"/>
      <c r="B16" s="23"/>
      <c r="C16" s="18"/>
      <c r="D16" s="18"/>
    </row>
    <row r="17" spans="1:4" ht="16.5" thickTop="1" thickBot="1" x14ac:dyDescent="0.3">
      <c r="A17" s="24"/>
      <c r="B17" s="23"/>
      <c r="C17" s="18"/>
      <c r="D17" s="18"/>
    </row>
    <row r="18" spans="1:4" ht="16.5" thickTop="1" thickBot="1" x14ac:dyDescent="0.3">
      <c r="A18" s="24"/>
      <c r="B18" s="23"/>
      <c r="C18" s="18"/>
      <c r="D18" s="18"/>
    </row>
    <row r="19" spans="1:4" ht="16.5" thickTop="1" thickBot="1" x14ac:dyDescent="0.3">
      <c r="A19" s="24"/>
      <c r="B19" s="23"/>
      <c r="C19" s="18"/>
      <c r="D19" s="18"/>
    </row>
    <row r="20" spans="1:4" ht="16.5" thickTop="1" thickBot="1" x14ac:dyDescent="0.3">
      <c r="A20" s="24"/>
      <c r="B20" s="23"/>
      <c r="C20" s="18"/>
      <c r="D20" s="18"/>
    </row>
    <row r="21" spans="1:4" ht="16.5" thickTop="1" thickBot="1" x14ac:dyDescent="0.3">
      <c r="A21" s="24"/>
      <c r="B21" s="23"/>
      <c r="C21" s="18"/>
      <c r="D21" s="18"/>
    </row>
    <row r="22" spans="1:4" ht="16.5" thickTop="1" thickBot="1" x14ac:dyDescent="0.3">
      <c r="A22" s="24"/>
      <c r="B22" s="23"/>
      <c r="C22" s="18"/>
      <c r="D22" s="18"/>
    </row>
    <row r="23" spans="1:4" ht="16.5" thickTop="1" thickBot="1" x14ac:dyDescent="0.3">
      <c r="A23" s="24"/>
      <c r="B23" s="23"/>
      <c r="C23" s="18"/>
      <c r="D23" s="18"/>
    </row>
    <row r="24" spans="1:4" ht="16.5" thickTop="1" thickBot="1" x14ac:dyDescent="0.3">
      <c r="A24" s="24"/>
      <c r="B24" s="23"/>
      <c r="C24" s="18"/>
      <c r="D24" s="18"/>
    </row>
    <row r="25" spans="1:4" ht="16.5" thickTop="1" thickBot="1" x14ac:dyDescent="0.3">
      <c r="A25" s="24"/>
      <c r="B25" s="23"/>
      <c r="C25" s="18"/>
      <c r="D25" s="18"/>
    </row>
    <row r="26" spans="1:4" ht="16.5" thickTop="1" thickBot="1" x14ac:dyDescent="0.3">
      <c r="A26" s="24"/>
      <c r="B26" s="23"/>
      <c r="C26" s="18"/>
      <c r="D26" s="18"/>
    </row>
    <row r="27" spans="1:4" ht="16.5" thickTop="1" thickBot="1" x14ac:dyDescent="0.3">
      <c r="A27" s="24"/>
      <c r="B27" s="23"/>
      <c r="C27" s="18"/>
      <c r="D27" s="18"/>
    </row>
    <row r="28" spans="1:4" ht="16.5" thickTop="1" thickBot="1" x14ac:dyDescent="0.3">
      <c r="A28" s="24"/>
      <c r="B28" s="23"/>
      <c r="C28" s="18"/>
      <c r="D28" s="18"/>
    </row>
    <row r="29" spans="1:4" ht="16.5" thickTop="1" thickBot="1" x14ac:dyDescent="0.3">
      <c r="A29" s="24"/>
      <c r="B29" s="23"/>
      <c r="C29" s="18"/>
      <c r="D29" s="18"/>
    </row>
    <row r="30" spans="1:4" ht="16.5" thickTop="1" thickBot="1" x14ac:dyDescent="0.3">
      <c r="A30" s="24"/>
      <c r="B30" s="23"/>
      <c r="C30" s="18"/>
      <c r="D30" s="18"/>
    </row>
    <row r="31" spans="1:4" ht="16.5" thickTop="1" thickBot="1" x14ac:dyDescent="0.3">
      <c r="A31" s="24"/>
      <c r="B31" s="23"/>
      <c r="C31" s="18"/>
      <c r="D31" s="18"/>
    </row>
    <row r="32" spans="1:4" ht="16.5" thickTop="1" thickBot="1" x14ac:dyDescent="0.3">
      <c r="A32" s="24"/>
      <c r="B32" s="23"/>
      <c r="C32" s="18"/>
      <c r="D32" s="18"/>
    </row>
    <row r="33" spans="1:4" ht="16.5" thickTop="1" thickBot="1" x14ac:dyDescent="0.3">
      <c r="A33" s="24"/>
      <c r="B33" s="23"/>
      <c r="C33" s="18"/>
      <c r="D33" s="18"/>
    </row>
    <row r="34" spans="1:4" ht="16.5" thickTop="1" thickBot="1" x14ac:dyDescent="0.3">
      <c r="A34" s="24"/>
      <c r="B34" s="23"/>
      <c r="C34" s="18"/>
      <c r="D34" s="18"/>
    </row>
    <row r="35" spans="1:4" ht="16.5" thickTop="1" thickBot="1" x14ac:dyDescent="0.3">
      <c r="A35" s="24"/>
      <c r="B35" s="23"/>
      <c r="C35" s="18"/>
      <c r="D35" s="18"/>
    </row>
    <row r="36" spans="1:4" ht="16.5" thickTop="1" thickBot="1" x14ac:dyDescent="0.3">
      <c r="A36" s="24"/>
      <c r="B36" s="23"/>
      <c r="C36" s="18"/>
      <c r="D36" s="18"/>
    </row>
    <row r="37" spans="1:4" ht="16.5" thickTop="1" thickBot="1" x14ac:dyDescent="0.3">
      <c r="A37" s="24"/>
      <c r="B37" s="23"/>
      <c r="C37" s="18"/>
      <c r="D37" s="18"/>
    </row>
    <row r="38" spans="1:4" ht="16.5" thickTop="1" thickBot="1" x14ac:dyDescent="0.3">
      <c r="A38" s="24"/>
      <c r="B38" s="23"/>
      <c r="C38" s="18"/>
      <c r="D38" s="18"/>
    </row>
    <row r="39" spans="1:4" ht="16.5" thickTop="1" thickBot="1" x14ac:dyDescent="0.3">
      <c r="A39" s="24"/>
      <c r="B39" s="23"/>
      <c r="C39" s="18"/>
      <c r="D39" s="18"/>
    </row>
    <row r="40" spans="1:4" ht="16.5" thickTop="1" thickBot="1" x14ac:dyDescent="0.3">
      <c r="A40" s="24"/>
      <c r="B40" s="23"/>
      <c r="C40" s="18"/>
      <c r="D40" s="18"/>
    </row>
    <row r="41" spans="1:4" ht="16.5" thickTop="1" thickBot="1" x14ac:dyDescent="0.3">
      <c r="A41" s="24"/>
      <c r="B41" s="23"/>
      <c r="C41" s="18"/>
      <c r="D41" s="18"/>
    </row>
    <row r="42" spans="1:4" ht="16.5" thickTop="1" thickBot="1" x14ac:dyDescent="0.3">
      <c r="A42" s="24"/>
      <c r="B42" s="23"/>
      <c r="C42" s="18"/>
      <c r="D42" s="18"/>
    </row>
    <row r="43" spans="1:4" ht="16.5" thickTop="1" thickBot="1" x14ac:dyDescent="0.3">
      <c r="A43" s="24"/>
      <c r="B43" s="23"/>
      <c r="C43" s="18"/>
      <c r="D43" s="18"/>
    </row>
    <row r="44" spans="1:4" ht="16.5" thickTop="1" thickBot="1" x14ac:dyDescent="0.3">
      <c r="A44" s="24"/>
      <c r="B44" s="23"/>
      <c r="C44" s="18"/>
      <c r="D44" s="18"/>
    </row>
    <row r="45" spans="1:4" ht="16.5" thickTop="1" thickBot="1" x14ac:dyDescent="0.3">
      <c r="A45" s="24"/>
      <c r="B45" s="23"/>
      <c r="C45" s="18"/>
      <c r="D45" s="18"/>
    </row>
    <row r="46" spans="1:4" ht="16.5" thickTop="1" thickBot="1" x14ac:dyDescent="0.3">
      <c r="A46" s="24"/>
      <c r="B46" s="23"/>
      <c r="C46" s="18"/>
      <c r="D46" s="18"/>
    </row>
    <row r="47" spans="1:4" ht="16.5" thickTop="1" thickBot="1" x14ac:dyDescent="0.3">
      <c r="A47" s="24"/>
      <c r="B47" s="23"/>
      <c r="C47" s="18"/>
      <c r="D47" s="18"/>
    </row>
    <row r="48" spans="1:4" ht="16.5" thickTop="1" thickBot="1" x14ac:dyDescent="0.3">
      <c r="A48" s="24"/>
      <c r="B48" s="23"/>
      <c r="C48" s="18"/>
      <c r="D48" s="18"/>
    </row>
    <row r="49" spans="1:4" ht="16.5" thickTop="1" thickBot="1" x14ac:dyDescent="0.3">
      <c r="A49" s="24"/>
      <c r="B49" s="23"/>
      <c r="C49" s="18"/>
      <c r="D49" s="18"/>
    </row>
    <row r="50" spans="1:4" ht="16.5" thickTop="1" thickBot="1" x14ac:dyDescent="0.3">
      <c r="A50" s="24"/>
      <c r="B50" s="23"/>
      <c r="C50" s="18"/>
      <c r="D50" s="18"/>
    </row>
    <row r="51" spans="1:4" ht="16.5" thickTop="1" thickBot="1" x14ac:dyDescent="0.3">
      <c r="A51" s="24"/>
      <c r="B51" s="23"/>
      <c r="C51" s="18"/>
      <c r="D51" s="18"/>
    </row>
    <row r="52" spans="1:4" ht="16.5" thickTop="1" thickBot="1" x14ac:dyDescent="0.3">
      <c r="A52" s="24"/>
      <c r="B52" s="23"/>
      <c r="C52" s="18"/>
      <c r="D52" s="18"/>
    </row>
    <row r="53" spans="1:4" ht="16.5" thickTop="1" thickBot="1" x14ac:dyDescent="0.3">
      <c r="A53" s="24"/>
      <c r="B53" s="23"/>
      <c r="C53" s="18"/>
      <c r="D53" s="18"/>
    </row>
    <row r="54" spans="1:4" ht="16.5" thickTop="1" thickBot="1" x14ac:dyDescent="0.3">
      <c r="A54" s="24"/>
      <c r="B54" s="23"/>
      <c r="C54" s="18"/>
      <c r="D54" s="18"/>
    </row>
    <row r="55" spans="1:4" ht="16.5" thickTop="1" thickBot="1" x14ac:dyDescent="0.3">
      <c r="A55" s="24"/>
      <c r="B55" s="23"/>
      <c r="C55" s="18"/>
      <c r="D55" s="18"/>
    </row>
    <row r="56" spans="1:4" ht="16.5" thickTop="1" thickBot="1" x14ac:dyDescent="0.3">
      <c r="A56" s="24"/>
      <c r="B56" s="23"/>
      <c r="C56" s="18"/>
      <c r="D56" s="18"/>
    </row>
    <row r="57" spans="1:4" ht="16.5" thickTop="1" thickBot="1" x14ac:dyDescent="0.3">
      <c r="A57" s="24"/>
      <c r="B57" s="23"/>
      <c r="C57" s="18"/>
      <c r="D57" s="18"/>
    </row>
    <row r="58" spans="1:4" ht="16.5" thickTop="1" thickBot="1" x14ac:dyDescent="0.3">
      <c r="A58" s="24"/>
      <c r="B58" s="23"/>
      <c r="C58" s="18"/>
      <c r="D58" s="18"/>
    </row>
    <row r="59" spans="1:4" ht="16.5" thickTop="1" thickBot="1" x14ac:dyDescent="0.3">
      <c r="A59" s="24"/>
      <c r="B59" s="23"/>
      <c r="C59" s="18"/>
      <c r="D59" s="18"/>
    </row>
    <row r="60" spans="1:4" ht="16.5" thickTop="1" thickBot="1" x14ac:dyDescent="0.3">
      <c r="A60" s="24"/>
      <c r="B60" s="23"/>
      <c r="C60" s="18"/>
      <c r="D60" s="18"/>
    </row>
    <row r="61" spans="1:4" ht="16.5" thickTop="1" thickBot="1" x14ac:dyDescent="0.3">
      <c r="A61" s="24"/>
      <c r="B61" s="23"/>
      <c r="C61" s="18"/>
      <c r="D61" s="18"/>
    </row>
    <row r="62" spans="1:4" ht="16.5" thickTop="1" thickBot="1" x14ac:dyDescent="0.3">
      <c r="A62" s="24"/>
      <c r="B62" s="23"/>
      <c r="C62" s="18"/>
      <c r="D62" s="18"/>
    </row>
    <row r="63" spans="1:4" ht="16.5" thickTop="1" thickBot="1" x14ac:dyDescent="0.3">
      <c r="A63" s="24"/>
      <c r="B63" s="23"/>
      <c r="C63" s="18"/>
      <c r="D63" s="18"/>
    </row>
    <row r="64" spans="1:4" ht="16.5" thickTop="1" thickBot="1" x14ac:dyDescent="0.3">
      <c r="A64" s="24"/>
      <c r="B64" s="23"/>
      <c r="C64" s="18"/>
      <c r="D64" s="18"/>
    </row>
    <row r="65" spans="1:4" ht="16.5" thickTop="1" thickBot="1" x14ac:dyDescent="0.3">
      <c r="A65" s="24"/>
      <c r="B65" s="23"/>
      <c r="C65" s="18"/>
      <c r="D65" s="18"/>
    </row>
    <row r="66" spans="1:4" ht="16.5" thickTop="1" thickBot="1" x14ac:dyDescent="0.3">
      <c r="A66" s="24"/>
      <c r="B66" s="23"/>
      <c r="C66" s="18"/>
      <c r="D66" s="18"/>
    </row>
    <row r="67" spans="1:4" ht="15.75" thickTop="1" x14ac:dyDescent="0.25"/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AA368"/>
  <sheetViews>
    <sheetView workbookViewId="0">
      <selection activeCell="G23" sqref="G23"/>
    </sheetView>
  </sheetViews>
  <sheetFormatPr baseColWidth="10" defaultRowHeight="15" x14ac:dyDescent="0.25"/>
  <cols>
    <col min="4" max="5" width="11.5703125" customWidth="1"/>
  </cols>
  <sheetData>
    <row r="1" spans="1:8" x14ac:dyDescent="0.25">
      <c r="B1" s="27">
        <f ca="1">'Mars 2021'!B6-Jours_Mois</f>
        <v>-30</v>
      </c>
      <c r="C1" s="81">
        <f ca="1">DATE(YEAR(TODAY()),MONTH(TODAY()),1)</f>
        <v>44348</v>
      </c>
    </row>
    <row r="2" spans="1:8" x14ac:dyDescent="0.25">
      <c r="A2" s="27"/>
    </row>
    <row r="3" spans="1:8" x14ac:dyDescent="0.25">
      <c r="A3" s="27"/>
    </row>
    <row r="4" spans="1:8" x14ac:dyDescent="0.25">
      <c r="A4" s="43"/>
      <c r="B4" s="44"/>
      <c r="C4" s="45"/>
      <c r="D4" s="46"/>
      <c r="E4" s="45"/>
      <c r="F4" s="45"/>
      <c r="G4" s="45"/>
      <c r="H4" s="45"/>
    </row>
    <row r="5" spans="1:8" x14ac:dyDescent="0.25">
      <c r="A5" s="40"/>
      <c r="B5" s="41"/>
      <c r="C5" s="47"/>
      <c r="D5" s="47"/>
      <c r="E5" s="48"/>
      <c r="F5" s="48"/>
      <c r="G5" s="48"/>
      <c r="H5" s="49"/>
    </row>
    <row r="6" spans="1:8" x14ac:dyDescent="0.25">
      <c r="A6" s="40"/>
      <c r="B6" s="41"/>
      <c r="C6" s="47"/>
      <c r="D6" s="47"/>
      <c r="E6" s="48"/>
      <c r="F6" s="48"/>
      <c r="G6" s="48"/>
      <c r="H6" s="49"/>
    </row>
    <row r="7" spans="1:8" x14ac:dyDescent="0.25">
      <c r="A7" s="40"/>
      <c r="B7" s="41"/>
      <c r="C7" s="47"/>
      <c r="D7" s="47"/>
      <c r="E7" s="48"/>
      <c r="F7" s="48"/>
      <c r="G7" s="48"/>
      <c r="H7" s="49"/>
    </row>
    <row r="8" spans="1:8" x14ac:dyDescent="0.25">
      <c r="A8" s="40"/>
      <c r="B8" s="41"/>
      <c r="C8" s="47"/>
      <c r="D8" s="47"/>
      <c r="E8" s="48"/>
      <c r="F8" s="48"/>
      <c r="G8" s="48"/>
      <c r="H8" s="49"/>
    </row>
    <row r="9" spans="1:8" x14ac:dyDescent="0.25">
      <c r="A9" s="40"/>
      <c r="B9" s="41"/>
      <c r="C9" s="47"/>
      <c r="D9" s="47"/>
      <c r="E9" s="48"/>
      <c r="F9" s="48"/>
      <c r="G9" s="48"/>
      <c r="H9" s="49"/>
    </row>
    <row r="10" spans="1:8" x14ac:dyDescent="0.25">
      <c r="A10" s="40"/>
      <c r="B10" s="50"/>
      <c r="C10" s="51"/>
      <c r="D10" s="51"/>
      <c r="E10" s="52"/>
      <c r="F10" s="52"/>
      <c r="G10" s="52"/>
      <c r="H10" s="52"/>
    </row>
    <row r="11" spans="1:8" x14ac:dyDescent="0.25">
      <c r="A11" s="40"/>
      <c r="B11" s="50"/>
      <c r="C11" s="51"/>
      <c r="D11" s="51"/>
      <c r="E11" s="52"/>
      <c r="F11" s="52"/>
      <c r="G11" s="52"/>
      <c r="H11" s="52"/>
    </row>
    <row r="12" spans="1:8" x14ac:dyDescent="0.25">
      <c r="A12" s="40"/>
      <c r="B12" s="41"/>
      <c r="C12" s="47"/>
      <c r="D12" s="47"/>
      <c r="E12" s="48"/>
      <c r="F12" s="48"/>
      <c r="G12" s="48"/>
      <c r="H12" s="49"/>
    </row>
    <row r="13" spans="1:8" x14ac:dyDescent="0.25">
      <c r="A13" s="40"/>
      <c r="B13" s="41"/>
      <c r="C13" s="47"/>
      <c r="D13" s="47"/>
      <c r="E13" s="48"/>
      <c r="F13" s="48"/>
      <c r="G13" s="48"/>
      <c r="H13" s="49"/>
    </row>
    <row r="14" spans="1:8" x14ac:dyDescent="0.25">
      <c r="A14" s="40"/>
      <c r="B14" s="41"/>
      <c r="C14" s="47"/>
      <c r="D14" s="47"/>
      <c r="E14" s="48"/>
      <c r="F14" s="48"/>
      <c r="G14" s="48"/>
      <c r="H14" s="49"/>
    </row>
    <row r="15" spans="1:8" x14ac:dyDescent="0.25">
      <c r="A15" s="40"/>
      <c r="B15" s="41"/>
      <c r="C15" s="47"/>
      <c r="D15" s="47"/>
      <c r="E15" s="48"/>
      <c r="F15" s="48"/>
      <c r="G15" s="48"/>
      <c r="H15" s="49"/>
    </row>
    <row r="16" spans="1:8" x14ac:dyDescent="0.25">
      <c r="A16" s="40"/>
      <c r="B16" s="41"/>
      <c r="C16" s="47"/>
      <c r="D16" s="47"/>
      <c r="E16" s="48"/>
      <c r="F16" s="48"/>
      <c r="G16" s="48"/>
      <c r="H16" s="49"/>
    </row>
    <row r="17" spans="1:27" x14ac:dyDescent="0.25">
      <c r="A17" s="40"/>
      <c r="B17" s="50"/>
      <c r="C17" s="51"/>
      <c r="D17" s="51"/>
      <c r="E17" s="52"/>
      <c r="F17" s="52"/>
      <c r="G17" s="52"/>
      <c r="H17" s="52"/>
    </row>
    <row r="18" spans="1:27" x14ac:dyDescent="0.25">
      <c r="A18" s="40"/>
      <c r="B18" s="50"/>
      <c r="C18" s="51"/>
      <c r="D18" s="51"/>
      <c r="E18" s="52"/>
      <c r="F18" s="52"/>
      <c r="G18" s="52"/>
      <c r="H18" s="52"/>
    </row>
    <row r="19" spans="1:27" x14ac:dyDescent="0.25">
      <c r="A19" s="40"/>
      <c r="B19" s="41"/>
      <c r="C19" s="47"/>
      <c r="D19" s="47"/>
      <c r="E19" s="48"/>
      <c r="F19" s="48"/>
      <c r="G19" s="48"/>
      <c r="H19" s="49"/>
    </row>
    <row r="20" spans="1:27" x14ac:dyDescent="0.25">
      <c r="A20" s="40"/>
      <c r="B20" s="41"/>
      <c r="C20" s="47"/>
      <c r="D20" s="47"/>
      <c r="E20" s="48"/>
      <c r="F20" s="48"/>
      <c r="G20" s="48"/>
      <c r="H20" s="49"/>
    </row>
    <row r="21" spans="1:27" x14ac:dyDescent="0.25">
      <c r="A21" s="40"/>
      <c r="B21" s="41"/>
      <c r="C21" s="47"/>
      <c r="D21" s="47"/>
      <c r="E21" s="48"/>
      <c r="F21" s="48"/>
      <c r="G21" s="48"/>
      <c r="H21" s="49"/>
    </row>
    <row r="22" spans="1:27" x14ac:dyDescent="0.25">
      <c r="A22" s="40"/>
      <c r="B22" s="41"/>
      <c r="C22" s="47"/>
      <c r="D22" s="47"/>
      <c r="E22" s="48"/>
      <c r="F22" s="48"/>
      <c r="G22" s="48"/>
      <c r="H22" s="49"/>
    </row>
    <row r="23" spans="1:27" x14ac:dyDescent="0.25">
      <c r="A23" s="40"/>
      <c r="B23" s="41"/>
      <c r="C23" s="47"/>
      <c r="D23" s="47"/>
      <c r="E23" s="48"/>
      <c r="F23" s="48"/>
      <c r="G23" s="48"/>
      <c r="H23" s="49"/>
    </row>
    <row r="24" spans="1:27" x14ac:dyDescent="0.25">
      <c r="A24" s="40"/>
      <c r="B24" s="50"/>
      <c r="C24" s="51"/>
      <c r="D24" s="51"/>
      <c r="E24" s="52"/>
      <c r="F24" s="52"/>
      <c r="G24" s="52"/>
      <c r="H24" s="52"/>
    </row>
    <row r="25" spans="1:27" x14ac:dyDescent="0.25">
      <c r="A25" s="40"/>
      <c r="B25" s="50"/>
      <c r="C25" s="51"/>
      <c r="D25" s="51"/>
      <c r="E25" s="52"/>
      <c r="F25" s="52"/>
      <c r="G25" s="52"/>
      <c r="H25" s="52"/>
    </row>
    <row r="26" spans="1:27" x14ac:dyDescent="0.25">
      <c r="A26" s="40"/>
      <c r="B26" s="41"/>
      <c r="C26" s="47"/>
      <c r="D26" s="47"/>
      <c r="E26" s="48"/>
      <c r="F26" s="48"/>
      <c r="G26" s="48"/>
      <c r="H26" s="49"/>
    </row>
    <row r="27" spans="1:27" x14ac:dyDescent="0.25">
      <c r="A27" s="40"/>
      <c r="B27" s="41"/>
      <c r="C27" s="47"/>
      <c r="D27" s="47"/>
      <c r="E27" s="48"/>
      <c r="F27" s="48"/>
      <c r="G27" s="48"/>
      <c r="H27" s="49"/>
    </row>
    <row r="28" spans="1:27" x14ac:dyDescent="0.25">
      <c r="A28" s="40"/>
      <c r="B28" s="41"/>
      <c r="C28" s="47"/>
      <c r="D28" s="47"/>
      <c r="E28" s="48"/>
      <c r="F28" s="48"/>
      <c r="G28" s="48"/>
      <c r="H28" s="49"/>
    </row>
    <row r="29" spans="1:27" ht="15.75" thickBot="1" x14ac:dyDescent="0.3">
      <c r="A29" s="40"/>
      <c r="B29" s="41"/>
      <c r="C29" s="47"/>
      <c r="D29" s="47"/>
      <c r="E29" s="48"/>
      <c r="F29" s="48"/>
      <c r="G29" s="48"/>
      <c r="H29" s="49"/>
    </row>
    <row r="30" spans="1:27" ht="15.75" thickBot="1" x14ac:dyDescent="0.3">
      <c r="A30" s="40"/>
      <c r="B30" s="41"/>
      <c r="C30" s="47"/>
      <c r="D30" s="47"/>
      <c r="E30" s="48"/>
      <c r="F30" s="48"/>
      <c r="G30" s="48"/>
      <c r="H30" s="49"/>
      <c r="R30" s="4"/>
      <c r="S30" s="4"/>
      <c r="T30" s="34" t="s">
        <v>415</v>
      </c>
      <c r="U30" s="42" t="s">
        <v>416</v>
      </c>
      <c r="V30" s="35" t="s">
        <v>1</v>
      </c>
      <c r="W30" s="36" t="s">
        <v>2</v>
      </c>
      <c r="X30" s="37" t="s">
        <v>3</v>
      </c>
      <c r="Y30" s="37" t="s">
        <v>4</v>
      </c>
      <c r="Z30" s="38" t="s">
        <v>5</v>
      </c>
      <c r="AA30" s="39" t="s">
        <v>6</v>
      </c>
    </row>
    <row r="31" spans="1:27" x14ac:dyDescent="0.25">
      <c r="A31" s="40"/>
      <c r="B31" s="50"/>
      <c r="C31" s="47"/>
      <c r="D31" s="47"/>
      <c r="E31" s="48"/>
      <c r="F31" s="48"/>
      <c r="G31" s="48"/>
      <c r="H31" s="49"/>
    </row>
    <row r="32" spans="1:27" x14ac:dyDescent="0.25">
      <c r="A32" s="40"/>
      <c r="B32" s="50"/>
      <c r="C32" s="47"/>
      <c r="D32" s="47"/>
      <c r="E32" s="48"/>
      <c r="F32" s="48"/>
      <c r="G32" s="48"/>
      <c r="H32" s="49"/>
    </row>
    <row r="33" spans="1:19" x14ac:dyDescent="0.25">
      <c r="A33" s="40"/>
      <c r="B33" s="41"/>
      <c r="C33" s="47"/>
      <c r="D33" s="47"/>
      <c r="E33" s="48"/>
      <c r="F33" s="48"/>
      <c r="G33" s="48"/>
      <c r="H33" s="49"/>
    </row>
    <row r="34" spans="1:19" x14ac:dyDescent="0.25">
      <c r="A34" s="40"/>
      <c r="B34" s="41"/>
      <c r="C34" s="47"/>
      <c r="D34" s="47"/>
      <c r="E34" s="48"/>
      <c r="F34" s="48"/>
      <c r="G34" s="48"/>
      <c r="H34" s="49"/>
      <c r="S34" s="29">
        <f ca="1">EOMONTH(Jours_Mois,0)</f>
        <v>44408</v>
      </c>
    </row>
    <row r="35" spans="1:19" x14ac:dyDescent="0.25">
      <c r="A35" s="40"/>
      <c r="B35" s="41"/>
      <c r="C35" s="47"/>
      <c r="D35" s="47"/>
      <c r="E35" s="48"/>
      <c r="F35" s="48"/>
      <c r="G35" s="48"/>
      <c r="H35" s="49"/>
    </row>
    <row r="36" spans="1:19" ht="18.75" x14ac:dyDescent="0.3">
      <c r="A36" s="53"/>
      <c r="B36" s="53"/>
      <c r="C36" s="54"/>
      <c r="D36" s="54"/>
      <c r="E36" s="55"/>
      <c r="F36" s="55"/>
      <c r="G36" s="55"/>
      <c r="H36" s="49"/>
    </row>
    <row r="37" spans="1:19" x14ac:dyDescent="0.25">
      <c r="A37" s="27"/>
    </row>
    <row r="38" spans="1:19" x14ac:dyDescent="0.25">
      <c r="A38" s="27"/>
    </row>
    <row r="39" spans="1:19" x14ac:dyDescent="0.25">
      <c r="A39" s="27"/>
    </row>
    <row r="40" spans="1:19" x14ac:dyDescent="0.25">
      <c r="A40" s="27"/>
    </row>
    <row r="41" spans="1:19" x14ac:dyDescent="0.25">
      <c r="A41" s="27"/>
    </row>
    <row r="42" spans="1:19" x14ac:dyDescent="0.25">
      <c r="A42" s="27"/>
    </row>
    <row r="43" spans="1:19" x14ac:dyDescent="0.25">
      <c r="A43" s="27"/>
    </row>
    <row r="44" spans="1:19" x14ac:dyDescent="0.25">
      <c r="A44" s="27"/>
    </row>
    <row r="45" spans="1:19" x14ac:dyDescent="0.25">
      <c r="A45" s="27"/>
    </row>
    <row r="46" spans="1:19" x14ac:dyDescent="0.25">
      <c r="A46" s="27"/>
    </row>
    <row r="47" spans="1:19" x14ac:dyDescent="0.25">
      <c r="A47" s="27"/>
    </row>
    <row r="48" spans="1:19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  <row r="81" spans="1:1" x14ac:dyDescent="0.25">
      <c r="A81" s="27"/>
    </row>
    <row r="82" spans="1:1" x14ac:dyDescent="0.25">
      <c r="A82" s="27"/>
    </row>
    <row r="83" spans="1:1" x14ac:dyDescent="0.25">
      <c r="A83" s="27"/>
    </row>
    <row r="84" spans="1:1" x14ac:dyDescent="0.25">
      <c r="A84" s="27"/>
    </row>
    <row r="85" spans="1:1" x14ac:dyDescent="0.25">
      <c r="A85" s="27"/>
    </row>
    <row r="86" spans="1:1" x14ac:dyDescent="0.25">
      <c r="A86" s="27"/>
    </row>
    <row r="87" spans="1:1" x14ac:dyDescent="0.25">
      <c r="A87" s="27"/>
    </row>
    <row r="88" spans="1:1" x14ac:dyDescent="0.25">
      <c r="A88" s="27"/>
    </row>
    <row r="89" spans="1:1" x14ac:dyDescent="0.25">
      <c r="A89" s="27"/>
    </row>
    <row r="90" spans="1:1" x14ac:dyDescent="0.25">
      <c r="A90" s="27"/>
    </row>
    <row r="91" spans="1:1" x14ac:dyDescent="0.25">
      <c r="A91" s="27"/>
    </row>
    <row r="92" spans="1:1" x14ac:dyDescent="0.25">
      <c r="A92" s="27"/>
    </row>
    <row r="93" spans="1:1" x14ac:dyDescent="0.25">
      <c r="A93" s="27"/>
    </row>
    <row r="94" spans="1:1" x14ac:dyDescent="0.25">
      <c r="A94" s="27"/>
    </row>
    <row r="95" spans="1:1" x14ac:dyDescent="0.25">
      <c r="A95" s="27"/>
    </row>
    <row r="96" spans="1:1" x14ac:dyDescent="0.25">
      <c r="A96" s="27"/>
    </row>
    <row r="97" spans="1:1" x14ac:dyDescent="0.25">
      <c r="A97" s="27"/>
    </row>
    <row r="98" spans="1:1" x14ac:dyDescent="0.25">
      <c r="A98" s="27"/>
    </row>
    <row r="99" spans="1:1" x14ac:dyDescent="0.25">
      <c r="A99" s="27"/>
    </row>
    <row r="100" spans="1:1" x14ac:dyDescent="0.25">
      <c r="A100" s="27"/>
    </row>
    <row r="101" spans="1:1" x14ac:dyDescent="0.25">
      <c r="A101" s="27"/>
    </row>
    <row r="102" spans="1:1" x14ac:dyDescent="0.25">
      <c r="A102" s="27"/>
    </row>
    <row r="103" spans="1:1" x14ac:dyDescent="0.25">
      <c r="A103" s="27"/>
    </row>
    <row r="104" spans="1:1" x14ac:dyDescent="0.25">
      <c r="A104" s="27"/>
    </row>
    <row r="105" spans="1:1" x14ac:dyDescent="0.25">
      <c r="A105" s="27"/>
    </row>
    <row r="106" spans="1:1" x14ac:dyDescent="0.25">
      <c r="A106" s="27"/>
    </row>
    <row r="107" spans="1:1" x14ac:dyDescent="0.25">
      <c r="A107" s="27"/>
    </row>
    <row r="108" spans="1:1" x14ac:dyDescent="0.25">
      <c r="A108" s="27"/>
    </row>
    <row r="109" spans="1:1" x14ac:dyDescent="0.25">
      <c r="A109" s="27"/>
    </row>
    <row r="110" spans="1:1" x14ac:dyDescent="0.25">
      <c r="A110" s="27"/>
    </row>
    <row r="111" spans="1:1" x14ac:dyDescent="0.25">
      <c r="A111" s="27"/>
    </row>
    <row r="112" spans="1:1" x14ac:dyDescent="0.25">
      <c r="A112" s="27"/>
    </row>
    <row r="113" spans="1:1" x14ac:dyDescent="0.25">
      <c r="A113" s="27"/>
    </row>
    <row r="114" spans="1:1" x14ac:dyDescent="0.25">
      <c r="A114" s="27"/>
    </row>
    <row r="115" spans="1:1" x14ac:dyDescent="0.25">
      <c r="A115" s="27"/>
    </row>
    <row r="116" spans="1:1" x14ac:dyDescent="0.25">
      <c r="A116" s="27"/>
    </row>
    <row r="117" spans="1:1" x14ac:dyDescent="0.25">
      <c r="A117" s="27"/>
    </row>
    <row r="118" spans="1:1" x14ac:dyDescent="0.25">
      <c r="A118" s="27"/>
    </row>
    <row r="119" spans="1:1" x14ac:dyDescent="0.25">
      <c r="A119" s="27"/>
    </row>
    <row r="120" spans="1:1" x14ac:dyDescent="0.25">
      <c r="A120" s="27"/>
    </row>
    <row r="121" spans="1:1" x14ac:dyDescent="0.25">
      <c r="A121" s="27"/>
    </row>
    <row r="122" spans="1:1" x14ac:dyDescent="0.25">
      <c r="A122" s="27"/>
    </row>
    <row r="123" spans="1:1" x14ac:dyDescent="0.25">
      <c r="A123" s="27"/>
    </row>
    <row r="124" spans="1:1" x14ac:dyDescent="0.25">
      <c r="A124" s="27"/>
    </row>
    <row r="125" spans="1:1" x14ac:dyDescent="0.25">
      <c r="A125" s="27"/>
    </row>
    <row r="126" spans="1:1" x14ac:dyDescent="0.25">
      <c r="A126" s="27"/>
    </row>
    <row r="127" spans="1:1" x14ac:dyDescent="0.25">
      <c r="A127" s="27"/>
    </row>
    <row r="128" spans="1:1" x14ac:dyDescent="0.25">
      <c r="A128" s="27"/>
    </row>
    <row r="129" spans="1:1" x14ac:dyDescent="0.25">
      <c r="A129" s="27"/>
    </row>
    <row r="130" spans="1:1" x14ac:dyDescent="0.25">
      <c r="A130" s="27"/>
    </row>
    <row r="131" spans="1:1" x14ac:dyDescent="0.25">
      <c r="A131" s="27"/>
    </row>
    <row r="132" spans="1:1" x14ac:dyDescent="0.25">
      <c r="A132" s="27"/>
    </row>
    <row r="133" spans="1:1" x14ac:dyDescent="0.25">
      <c r="A133" s="27"/>
    </row>
    <row r="134" spans="1:1" x14ac:dyDescent="0.25">
      <c r="A134" s="27"/>
    </row>
    <row r="135" spans="1:1" x14ac:dyDescent="0.25">
      <c r="A135" s="27"/>
    </row>
    <row r="136" spans="1:1" x14ac:dyDescent="0.25">
      <c r="A136" s="27"/>
    </row>
    <row r="137" spans="1:1" x14ac:dyDescent="0.25">
      <c r="A137" s="27"/>
    </row>
    <row r="138" spans="1:1" x14ac:dyDescent="0.25">
      <c r="A138" s="27"/>
    </row>
    <row r="139" spans="1:1" x14ac:dyDescent="0.25">
      <c r="A139" s="27"/>
    </row>
    <row r="140" spans="1:1" x14ac:dyDescent="0.25">
      <c r="A140" s="27"/>
    </row>
    <row r="141" spans="1:1" x14ac:dyDescent="0.25">
      <c r="A141" s="27"/>
    </row>
    <row r="142" spans="1:1" x14ac:dyDescent="0.25">
      <c r="A142" s="27"/>
    </row>
    <row r="143" spans="1:1" x14ac:dyDescent="0.25">
      <c r="A143" s="27"/>
    </row>
    <row r="144" spans="1:1" x14ac:dyDescent="0.25">
      <c r="A144" s="27"/>
    </row>
    <row r="145" spans="1:1" x14ac:dyDescent="0.25">
      <c r="A145" s="27"/>
    </row>
    <row r="146" spans="1:1" x14ac:dyDescent="0.25">
      <c r="A146" s="27"/>
    </row>
    <row r="147" spans="1:1" x14ac:dyDescent="0.25">
      <c r="A147" s="27"/>
    </row>
    <row r="148" spans="1:1" x14ac:dyDescent="0.25">
      <c r="A148" s="27"/>
    </row>
    <row r="149" spans="1:1" x14ac:dyDescent="0.25">
      <c r="A149" s="27"/>
    </row>
    <row r="150" spans="1:1" x14ac:dyDescent="0.25">
      <c r="A150" s="27"/>
    </row>
    <row r="151" spans="1:1" x14ac:dyDescent="0.25">
      <c r="A151" s="27"/>
    </row>
    <row r="152" spans="1:1" x14ac:dyDescent="0.25">
      <c r="A152" s="27"/>
    </row>
    <row r="153" spans="1:1" x14ac:dyDescent="0.25">
      <c r="A153" s="27"/>
    </row>
    <row r="154" spans="1:1" x14ac:dyDescent="0.25">
      <c r="A154" s="27"/>
    </row>
    <row r="155" spans="1:1" x14ac:dyDescent="0.25">
      <c r="A155" s="27"/>
    </row>
    <row r="156" spans="1:1" x14ac:dyDescent="0.25">
      <c r="A156" s="27"/>
    </row>
    <row r="157" spans="1:1" x14ac:dyDescent="0.25">
      <c r="A157" s="27"/>
    </row>
    <row r="158" spans="1:1" x14ac:dyDescent="0.25">
      <c r="A158" s="27"/>
    </row>
    <row r="159" spans="1:1" x14ac:dyDescent="0.25">
      <c r="A159" s="27"/>
    </row>
    <row r="160" spans="1:1" x14ac:dyDescent="0.25">
      <c r="A160" s="27"/>
    </row>
    <row r="161" spans="1:1" x14ac:dyDescent="0.25">
      <c r="A161" s="27"/>
    </row>
    <row r="162" spans="1:1" x14ac:dyDescent="0.25">
      <c r="A162" s="27"/>
    </row>
    <row r="163" spans="1:1" x14ac:dyDescent="0.25">
      <c r="A163" s="27"/>
    </row>
    <row r="164" spans="1:1" x14ac:dyDescent="0.25">
      <c r="A164" s="27"/>
    </row>
    <row r="165" spans="1:1" x14ac:dyDescent="0.25">
      <c r="A165" s="27"/>
    </row>
    <row r="166" spans="1:1" x14ac:dyDescent="0.25">
      <c r="A166" s="27"/>
    </row>
    <row r="167" spans="1:1" x14ac:dyDescent="0.25">
      <c r="A167" s="27"/>
    </row>
    <row r="168" spans="1:1" x14ac:dyDescent="0.25">
      <c r="A168" s="27"/>
    </row>
    <row r="169" spans="1:1" x14ac:dyDescent="0.25">
      <c r="A169" s="27"/>
    </row>
    <row r="170" spans="1:1" x14ac:dyDescent="0.25">
      <c r="A170" s="27"/>
    </row>
    <row r="171" spans="1:1" x14ac:dyDescent="0.25">
      <c r="A171" s="27"/>
    </row>
    <row r="172" spans="1:1" x14ac:dyDescent="0.25">
      <c r="A172" s="27"/>
    </row>
    <row r="173" spans="1:1" x14ac:dyDescent="0.25">
      <c r="A173" s="27"/>
    </row>
    <row r="174" spans="1:1" x14ac:dyDescent="0.25">
      <c r="A174" s="27"/>
    </row>
    <row r="175" spans="1:1" x14ac:dyDescent="0.25">
      <c r="A175" s="27"/>
    </row>
    <row r="176" spans="1:1" x14ac:dyDescent="0.25">
      <c r="A176" s="27"/>
    </row>
    <row r="177" spans="1:1" x14ac:dyDescent="0.25">
      <c r="A177" s="27"/>
    </row>
    <row r="178" spans="1:1" x14ac:dyDescent="0.25">
      <c r="A178" s="27"/>
    </row>
    <row r="179" spans="1:1" x14ac:dyDescent="0.25">
      <c r="A179" s="27"/>
    </row>
    <row r="180" spans="1:1" x14ac:dyDescent="0.25">
      <c r="A180" s="27"/>
    </row>
    <row r="181" spans="1:1" x14ac:dyDescent="0.25">
      <c r="A181" s="27"/>
    </row>
    <row r="182" spans="1:1" x14ac:dyDescent="0.25">
      <c r="A182" s="27"/>
    </row>
    <row r="183" spans="1:1" x14ac:dyDescent="0.25">
      <c r="A183" s="27"/>
    </row>
    <row r="184" spans="1:1" x14ac:dyDescent="0.25">
      <c r="A184" s="27"/>
    </row>
    <row r="185" spans="1:1" x14ac:dyDescent="0.25">
      <c r="A185" s="27"/>
    </row>
    <row r="186" spans="1:1" x14ac:dyDescent="0.25">
      <c r="A186" s="27"/>
    </row>
    <row r="187" spans="1:1" x14ac:dyDescent="0.25">
      <c r="A187" s="27"/>
    </row>
    <row r="188" spans="1:1" x14ac:dyDescent="0.25">
      <c r="A188" s="27"/>
    </row>
    <row r="189" spans="1:1" x14ac:dyDescent="0.25">
      <c r="A189" s="27"/>
    </row>
    <row r="190" spans="1:1" x14ac:dyDescent="0.25">
      <c r="A190" s="27"/>
    </row>
    <row r="191" spans="1:1" x14ac:dyDescent="0.25">
      <c r="A191" s="27"/>
    </row>
    <row r="192" spans="1:1" x14ac:dyDescent="0.25">
      <c r="A192" s="27"/>
    </row>
    <row r="193" spans="1:1" x14ac:dyDescent="0.25">
      <c r="A193" s="27"/>
    </row>
    <row r="194" spans="1:1" x14ac:dyDescent="0.25">
      <c r="A194" s="27"/>
    </row>
    <row r="195" spans="1:1" x14ac:dyDescent="0.25">
      <c r="A195" s="27"/>
    </row>
    <row r="196" spans="1:1" x14ac:dyDescent="0.25">
      <c r="A196" s="27"/>
    </row>
    <row r="197" spans="1:1" x14ac:dyDescent="0.25">
      <c r="A197" s="27"/>
    </row>
    <row r="198" spans="1:1" x14ac:dyDescent="0.25">
      <c r="A198" s="27"/>
    </row>
    <row r="199" spans="1:1" x14ac:dyDescent="0.25">
      <c r="A199" s="27"/>
    </row>
    <row r="200" spans="1:1" x14ac:dyDescent="0.25">
      <c r="A200" s="27"/>
    </row>
    <row r="201" spans="1:1" x14ac:dyDescent="0.25">
      <c r="A201" s="27"/>
    </row>
    <row r="202" spans="1:1" x14ac:dyDescent="0.25">
      <c r="A202" s="27"/>
    </row>
    <row r="203" spans="1:1" x14ac:dyDescent="0.25">
      <c r="A203" s="27"/>
    </row>
    <row r="204" spans="1:1" x14ac:dyDescent="0.25">
      <c r="A204" s="27"/>
    </row>
    <row r="205" spans="1:1" x14ac:dyDescent="0.25">
      <c r="A205" s="27"/>
    </row>
    <row r="206" spans="1:1" x14ac:dyDescent="0.25">
      <c r="A206" s="27"/>
    </row>
    <row r="207" spans="1:1" x14ac:dyDescent="0.25">
      <c r="A207" s="27"/>
    </row>
    <row r="208" spans="1:1" x14ac:dyDescent="0.25">
      <c r="A208" s="27"/>
    </row>
    <row r="209" spans="1:1" x14ac:dyDescent="0.25">
      <c r="A209" s="27"/>
    </row>
    <row r="210" spans="1:1" x14ac:dyDescent="0.25">
      <c r="A210" s="27"/>
    </row>
    <row r="211" spans="1:1" x14ac:dyDescent="0.25">
      <c r="A211" s="27"/>
    </row>
    <row r="212" spans="1:1" x14ac:dyDescent="0.25">
      <c r="A212" s="27"/>
    </row>
    <row r="213" spans="1:1" x14ac:dyDescent="0.25">
      <c r="A213" s="27"/>
    </row>
    <row r="214" spans="1:1" x14ac:dyDescent="0.25">
      <c r="A214" s="27"/>
    </row>
    <row r="215" spans="1:1" x14ac:dyDescent="0.25">
      <c r="A215" s="27"/>
    </row>
    <row r="216" spans="1:1" x14ac:dyDescent="0.25">
      <c r="A216" s="27"/>
    </row>
    <row r="217" spans="1:1" x14ac:dyDescent="0.25">
      <c r="A217" s="27"/>
    </row>
    <row r="218" spans="1:1" x14ac:dyDescent="0.25">
      <c r="A218" s="27"/>
    </row>
    <row r="219" spans="1:1" x14ac:dyDescent="0.25">
      <c r="A219" s="27"/>
    </row>
    <row r="220" spans="1:1" x14ac:dyDescent="0.25">
      <c r="A220" s="27"/>
    </row>
    <row r="221" spans="1:1" x14ac:dyDescent="0.25">
      <c r="A221" s="27"/>
    </row>
    <row r="222" spans="1:1" x14ac:dyDescent="0.25">
      <c r="A222" s="27"/>
    </row>
    <row r="223" spans="1:1" x14ac:dyDescent="0.25">
      <c r="A223" s="27"/>
    </row>
    <row r="224" spans="1:1" x14ac:dyDescent="0.25">
      <c r="A224" s="27"/>
    </row>
    <row r="225" spans="1:1" x14ac:dyDescent="0.25">
      <c r="A225" s="27"/>
    </row>
    <row r="226" spans="1:1" x14ac:dyDescent="0.25">
      <c r="A226" s="27"/>
    </row>
    <row r="227" spans="1:1" x14ac:dyDescent="0.25">
      <c r="A227" s="27"/>
    </row>
    <row r="228" spans="1:1" x14ac:dyDescent="0.25">
      <c r="A228" s="27"/>
    </row>
    <row r="229" spans="1:1" x14ac:dyDescent="0.25">
      <c r="A229" s="27"/>
    </row>
    <row r="230" spans="1:1" x14ac:dyDescent="0.25">
      <c r="A230" s="27"/>
    </row>
    <row r="231" spans="1:1" x14ac:dyDescent="0.25">
      <c r="A231" s="27"/>
    </row>
    <row r="232" spans="1:1" x14ac:dyDescent="0.25">
      <c r="A232" s="27"/>
    </row>
    <row r="233" spans="1:1" x14ac:dyDescent="0.25">
      <c r="A233" s="27"/>
    </row>
    <row r="234" spans="1:1" x14ac:dyDescent="0.25">
      <c r="A234" s="27"/>
    </row>
    <row r="235" spans="1:1" x14ac:dyDescent="0.25">
      <c r="A235" s="27"/>
    </row>
    <row r="236" spans="1:1" x14ac:dyDescent="0.25">
      <c r="A236" s="27"/>
    </row>
    <row r="237" spans="1:1" x14ac:dyDescent="0.25">
      <c r="A237" s="27"/>
    </row>
    <row r="238" spans="1:1" x14ac:dyDescent="0.25">
      <c r="A238" s="27"/>
    </row>
    <row r="239" spans="1:1" x14ac:dyDescent="0.25">
      <c r="A239" s="27"/>
    </row>
    <row r="240" spans="1:1" x14ac:dyDescent="0.25">
      <c r="A240" s="27"/>
    </row>
    <row r="241" spans="1:1" x14ac:dyDescent="0.25">
      <c r="A241" s="27"/>
    </row>
    <row r="242" spans="1:1" x14ac:dyDescent="0.25">
      <c r="A242" s="27"/>
    </row>
    <row r="243" spans="1:1" x14ac:dyDescent="0.25">
      <c r="A243" s="27"/>
    </row>
    <row r="244" spans="1:1" x14ac:dyDescent="0.25">
      <c r="A244" s="27"/>
    </row>
    <row r="245" spans="1:1" x14ac:dyDescent="0.25">
      <c r="A245" s="27"/>
    </row>
    <row r="246" spans="1:1" x14ac:dyDescent="0.25">
      <c r="A246" s="27"/>
    </row>
    <row r="247" spans="1:1" x14ac:dyDescent="0.25">
      <c r="A247" s="27"/>
    </row>
    <row r="248" spans="1:1" x14ac:dyDescent="0.25">
      <c r="A248" s="27"/>
    </row>
    <row r="249" spans="1:1" x14ac:dyDescent="0.25">
      <c r="A249" s="27"/>
    </row>
    <row r="250" spans="1:1" x14ac:dyDescent="0.25">
      <c r="A250" s="27"/>
    </row>
    <row r="251" spans="1:1" x14ac:dyDescent="0.25">
      <c r="A251" s="27"/>
    </row>
    <row r="252" spans="1:1" x14ac:dyDescent="0.25">
      <c r="A252" s="27"/>
    </row>
    <row r="253" spans="1:1" x14ac:dyDescent="0.25">
      <c r="A253" s="27"/>
    </row>
    <row r="254" spans="1:1" x14ac:dyDescent="0.25">
      <c r="A254" s="27"/>
    </row>
    <row r="255" spans="1:1" x14ac:dyDescent="0.25">
      <c r="A255" s="27"/>
    </row>
    <row r="256" spans="1:1" x14ac:dyDescent="0.25">
      <c r="A256" s="27"/>
    </row>
    <row r="257" spans="1:1" x14ac:dyDescent="0.25">
      <c r="A257" s="27"/>
    </row>
    <row r="258" spans="1:1" x14ac:dyDescent="0.25">
      <c r="A258" s="27"/>
    </row>
    <row r="259" spans="1:1" x14ac:dyDescent="0.25">
      <c r="A259" s="27"/>
    </row>
    <row r="260" spans="1:1" x14ac:dyDescent="0.25">
      <c r="A260" s="27"/>
    </row>
    <row r="261" spans="1:1" x14ac:dyDescent="0.25">
      <c r="A261" s="27"/>
    </row>
    <row r="262" spans="1:1" x14ac:dyDescent="0.25">
      <c r="A262" s="27"/>
    </row>
    <row r="263" spans="1:1" x14ac:dyDescent="0.25">
      <c r="A263" s="27"/>
    </row>
    <row r="264" spans="1:1" x14ac:dyDescent="0.25">
      <c r="A264" s="27"/>
    </row>
    <row r="265" spans="1:1" x14ac:dyDescent="0.25">
      <c r="A265" s="27"/>
    </row>
    <row r="266" spans="1:1" x14ac:dyDescent="0.25">
      <c r="A266" s="27"/>
    </row>
    <row r="267" spans="1:1" x14ac:dyDescent="0.25">
      <c r="A267" s="27"/>
    </row>
    <row r="268" spans="1:1" x14ac:dyDescent="0.25">
      <c r="A268" s="27"/>
    </row>
    <row r="269" spans="1:1" x14ac:dyDescent="0.25">
      <c r="A269" s="27"/>
    </row>
    <row r="270" spans="1:1" x14ac:dyDescent="0.25">
      <c r="A270" s="27"/>
    </row>
    <row r="271" spans="1:1" x14ac:dyDescent="0.25">
      <c r="A271" s="27"/>
    </row>
    <row r="272" spans="1:1" x14ac:dyDescent="0.25">
      <c r="A272" s="27"/>
    </row>
    <row r="273" spans="1:1" x14ac:dyDescent="0.25">
      <c r="A273" s="27"/>
    </row>
    <row r="274" spans="1:1" x14ac:dyDescent="0.25">
      <c r="A274" s="27"/>
    </row>
    <row r="275" spans="1:1" x14ac:dyDescent="0.25">
      <c r="A275" s="27"/>
    </row>
    <row r="276" spans="1:1" x14ac:dyDescent="0.25">
      <c r="A276" s="27"/>
    </row>
    <row r="277" spans="1:1" x14ac:dyDescent="0.25">
      <c r="A277" s="27"/>
    </row>
    <row r="278" spans="1:1" x14ac:dyDescent="0.25">
      <c r="A278" s="27"/>
    </row>
    <row r="279" spans="1:1" x14ac:dyDescent="0.25">
      <c r="A279" s="27"/>
    </row>
    <row r="280" spans="1:1" x14ac:dyDescent="0.25">
      <c r="A280" s="27"/>
    </row>
    <row r="281" spans="1:1" x14ac:dyDescent="0.25">
      <c r="A281" s="27"/>
    </row>
    <row r="282" spans="1:1" x14ac:dyDescent="0.25">
      <c r="A282" s="27"/>
    </row>
    <row r="283" spans="1:1" x14ac:dyDescent="0.25">
      <c r="A283" s="27"/>
    </row>
    <row r="284" spans="1:1" x14ac:dyDescent="0.25">
      <c r="A284" s="27"/>
    </row>
    <row r="285" spans="1:1" x14ac:dyDescent="0.25">
      <c r="A285" s="27"/>
    </row>
    <row r="286" spans="1:1" x14ac:dyDescent="0.25">
      <c r="A286" s="27"/>
    </row>
    <row r="287" spans="1:1" x14ac:dyDescent="0.25">
      <c r="A287" s="27"/>
    </row>
    <row r="288" spans="1:1" x14ac:dyDescent="0.25">
      <c r="A288" s="27"/>
    </row>
    <row r="289" spans="1:1" x14ac:dyDescent="0.25">
      <c r="A289" s="27"/>
    </row>
    <row r="290" spans="1:1" x14ac:dyDescent="0.25">
      <c r="A290" s="27"/>
    </row>
    <row r="291" spans="1:1" x14ac:dyDescent="0.25">
      <c r="A291" s="27"/>
    </row>
    <row r="292" spans="1:1" x14ac:dyDescent="0.25">
      <c r="A292" s="27"/>
    </row>
    <row r="293" spans="1:1" x14ac:dyDescent="0.25">
      <c r="A293" s="27"/>
    </row>
    <row r="294" spans="1:1" x14ac:dyDescent="0.25">
      <c r="A294" s="27"/>
    </row>
    <row r="295" spans="1:1" x14ac:dyDescent="0.25">
      <c r="A295" s="27"/>
    </row>
    <row r="296" spans="1:1" x14ac:dyDescent="0.25">
      <c r="A296" s="27"/>
    </row>
    <row r="297" spans="1:1" x14ac:dyDescent="0.25">
      <c r="A297" s="27"/>
    </row>
    <row r="298" spans="1:1" x14ac:dyDescent="0.25">
      <c r="A298" s="27"/>
    </row>
    <row r="299" spans="1:1" x14ac:dyDescent="0.25">
      <c r="A299" s="27"/>
    </row>
    <row r="300" spans="1:1" x14ac:dyDescent="0.25">
      <c r="A300" s="27"/>
    </row>
    <row r="301" spans="1:1" x14ac:dyDescent="0.25">
      <c r="A301" s="27"/>
    </row>
    <row r="302" spans="1:1" x14ac:dyDescent="0.25">
      <c r="A302" s="27"/>
    </row>
    <row r="303" spans="1:1" x14ac:dyDescent="0.25">
      <c r="A303" s="27"/>
    </row>
    <row r="304" spans="1:1" x14ac:dyDescent="0.25">
      <c r="A304" s="27"/>
    </row>
    <row r="305" spans="1:1" x14ac:dyDescent="0.25">
      <c r="A305" s="27"/>
    </row>
    <row r="306" spans="1:1" x14ac:dyDescent="0.25">
      <c r="A306" s="27"/>
    </row>
    <row r="307" spans="1:1" x14ac:dyDescent="0.25">
      <c r="A307" s="27"/>
    </row>
    <row r="308" spans="1:1" x14ac:dyDescent="0.25">
      <c r="A308" s="27"/>
    </row>
    <row r="309" spans="1:1" x14ac:dyDescent="0.25">
      <c r="A309" s="27"/>
    </row>
    <row r="310" spans="1:1" x14ac:dyDescent="0.25">
      <c r="A310" s="27"/>
    </row>
    <row r="311" spans="1:1" x14ac:dyDescent="0.25">
      <c r="A311" s="27"/>
    </row>
    <row r="312" spans="1:1" x14ac:dyDescent="0.25">
      <c r="A312" s="27"/>
    </row>
    <row r="313" spans="1:1" x14ac:dyDescent="0.25">
      <c r="A313" s="27"/>
    </row>
    <row r="314" spans="1:1" x14ac:dyDescent="0.25">
      <c r="A314" s="27"/>
    </row>
    <row r="315" spans="1:1" x14ac:dyDescent="0.25">
      <c r="A315" s="27"/>
    </row>
    <row r="316" spans="1:1" x14ac:dyDescent="0.25">
      <c r="A316" s="27"/>
    </row>
    <row r="317" spans="1:1" x14ac:dyDescent="0.25">
      <c r="A317" s="27"/>
    </row>
    <row r="318" spans="1:1" x14ac:dyDescent="0.25">
      <c r="A318" s="27"/>
    </row>
    <row r="319" spans="1:1" x14ac:dyDescent="0.25">
      <c r="A319" s="27"/>
    </row>
    <row r="320" spans="1:1" x14ac:dyDescent="0.25">
      <c r="A320" s="27"/>
    </row>
    <row r="321" spans="1:1" x14ac:dyDescent="0.25">
      <c r="A321" s="27"/>
    </row>
    <row r="322" spans="1:1" x14ac:dyDescent="0.25">
      <c r="A322" s="27"/>
    </row>
    <row r="323" spans="1:1" x14ac:dyDescent="0.25">
      <c r="A323" s="27"/>
    </row>
    <row r="324" spans="1:1" x14ac:dyDescent="0.25">
      <c r="A324" s="27"/>
    </row>
    <row r="325" spans="1:1" x14ac:dyDescent="0.25">
      <c r="A325" s="27"/>
    </row>
    <row r="326" spans="1:1" x14ac:dyDescent="0.25">
      <c r="A326" s="27"/>
    </row>
    <row r="327" spans="1:1" x14ac:dyDescent="0.25">
      <c r="A327" s="27"/>
    </row>
    <row r="328" spans="1:1" x14ac:dyDescent="0.25">
      <c r="A328" s="27"/>
    </row>
    <row r="329" spans="1:1" x14ac:dyDescent="0.25">
      <c r="A329" s="27"/>
    </row>
    <row r="330" spans="1:1" x14ac:dyDescent="0.25">
      <c r="A330" s="27"/>
    </row>
    <row r="331" spans="1:1" x14ac:dyDescent="0.25">
      <c r="A331" s="27"/>
    </row>
    <row r="332" spans="1:1" x14ac:dyDescent="0.25">
      <c r="A332" s="27"/>
    </row>
    <row r="333" spans="1:1" x14ac:dyDescent="0.25">
      <c r="A333" s="27"/>
    </row>
    <row r="334" spans="1:1" x14ac:dyDescent="0.25">
      <c r="A334" s="27"/>
    </row>
    <row r="335" spans="1:1" x14ac:dyDescent="0.25">
      <c r="A335" s="27"/>
    </row>
    <row r="336" spans="1:1" x14ac:dyDescent="0.25">
      <c r="A336" s="27"/>
    </row>
    <row r="337" spans="1:1" x14ac:dyDescent="0.25">
      <c r="A337" s="27"/>
    </row>
    <row r="338" spans="1:1" x14ac:dyDescent="0.25">
      <c r="A338" s="27"/>
    </row>
    <row r="339" spans="1:1" x14ac:dyDescent="0.25">
      <c r="A339" s="27"/>
    </row>
    <row r="340" spans="1:1" x14ac:dyDescent="0.25">
      <c r="A340" s="27"/>
    </row>
    <row r="341" spans="1:1" x14ac:dyDescent="0.25">
      <c r="A341" s="27"/>
    </row>
    <row r="342" spans="1:1" x14ac:dyDescent="0.25">
      <c r="A342" s="27"/>
    </row>
    <row r="343" spans="1:1" x14ac:dyDescent="0.25">
      <c r="A343" s="27"/>
    </row>
    <row r="344" spans="1:1" x14ac:dyDescent="0.25">
      <c r="A344" s="27"/>
    </row>
    <row r="345" spans="1:1" x14ac:dyDescent="0.25">
      <c r="A345" s="27"/>
    </row>
    <row r="346" spans="1:1" x14ac:dyDescent="0.25">
      <c r="A346" s="27"/>
    </row>
    <row r="347" spans="1:1" x14ac:dyDescent="0.25">
      <c r="A347" s="27"/>
    </row>
    <row r="348" spans="1:1" x14ac:dyDescent="0.25">
      <c r="A348" s="27"/>
    </row>
    <row r="349" spans="1:1" x14ac:dyDescent="0.25">
      <c r="A349" s="27"/>
    </row>
    <row r="350" spans="1:1" x14ac:dyDescent="0.25">
      <c r="A350" s="27"/>
    </row>
    <row r="351" spans="1:1" x14ac:dyDescent="0.25">
      <c r="A351" s="27"/>
    </row>
    <row r="352" spans="1:1" x14ac:dyDescent="0.25">
      <c r="A352" s="27"/>
    </row>
    <row r="353" spans="1:1" x14ac:dyDescent="0.25">
      <c r="A353" s="27"/>
    </row>
    <row r="354" spans="1:1" x14ac:dyDescent="0.25">
      <c r="A354" s="27"/>
    </row>
    <row r="355" spans="1:1" x14ac:dyDescent="0.25">
      <c r="A355" s="27"/>
    </row>
    <row r="356" spans="1:1" x14ac:dyDescent="0.25">
      <c r="A356" s="27"/>
    </row>
    <row r="357" spans="1:1" x14ac:dyDescent="0.25">
      <c r="A357" s="27"/>
    </row>
    <row r="358" spans="1:1" x14ac:dyDescent="0.25">
      <c r="A358" s="27"/>
    </row>
    <row r="359" spans="1:1" x14ac:dyDescent="0.25">
      <c r="A359" s="27"/>
    </row>
    <row r="360" spans="1:1" x14ac:dyDescent="0.25">
      <c r="A360" s="27"/>
    </row>
    <row r="361" spans="1:1" x14ac:dyDescent="0.25">
      <c r="A361" s="27"/>
    </row>
    <row r="362" spans="1:1" x14ac:dyDescent="0.25">
      <c r="A362" s="27"/>
    </row>
    <row r="363" spans="1:1" x14ac:dyDescent="0.25">
      <c r="A363" s="27"/>
    </row>
    <row r="364" spans="1:1" x14ac:dyDescent="0.25">
      <c r="A364" s="27"/>
    </row>
    <row r="365" spans="1:1" x14ac:dyDescent="0.25">
      <c r="A365" s="27"/>
    </row>
    <row r="366" spans="1:1" x14ac:dyDescent="0.25">
      <c r="A366" s="27"/>
    </row>
    <row r="367" spans="1:1" x14ac:dyDescent="0.25">
      <c r="A367" s="27"/>
    </row>
    <row r="368" spans="1:1" x14ac:dyDescent="0.25">
      <c r="A368" s="27"/>
    </row>
  </sheetData>
  <conditionalFormatting sqref="P21">
    <cfRule type="expression" dxfId="0" priority="1" stopIfTrue="1">
      <formula>$A21="SAMEDI"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a X W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J 2 l 1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p d Z S K I p H u A 4 A A A A R A A A A E w A c A E Z v c m 1 1 b G F z L 1 N l Y 3 R p b 2 4 x L m 0 g o h g A K K A U A A A A A A A A A A A A A A A A A A A A A A A A A A A A K 0 5 N L s n M z 1 M I h t C G 1 g B Q S w E C L Q A U A A I A C A C d p d Z S t R s x 6 q U A A A D 1 A A A A E g A A A A A A A A A A A A A A A A A A A A A A Q 2 9 u Z m l n L 1 B h Y 2 t h Z 2 U u e G 1 s U E s B A i 0 A F A A C A A g A n a X W U g / K 6 a u k A A A A 6 Q A A A B M A A A A A A A A A A A A A A A A A 8 Q A A A F t D b 2 5 0 Z W 5 0 X 1 R 5 c G V z X S 5 4 b W x Q S w E C L Q A U A A I A C A C d p d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H H 6 Y 1 F o o k W 3 H W O + o g + K V g A A A A A C A A A A A A A Q Z g A A A A E A A C A A A A B y X 1 q l O m C d w 1 S w B U C 8 p W / 4 s n 4 s W V g l l y 9 n U u r W n / S U k w A A A A A O g A A A A A I A A C A A A A B o Z O a s u J p H v Z K u 6 q 1 I l i P K 2 + + S s M w U b S D Y Q S 7 N Z M I o 2 F A A A A D j f 0 D z w 7 X G i f s H u / J L M v Z x q m w v + B a 1 H K 4 8 y 7 t J S G h f G c D l 4 8 K Q W m P A i 5 F b j l L / Q w t b u Z G W A 5 x 1 Z 3 c f W G X 4 9 5 a A i 0 Q y M 9 z C L 3 Q 1 1 j p J H w P 9 R k A A A A C y V v k X D E e 8 B j 5 4 I L T A y g g e g h B e M r s B 2 g 8 h H n M p N Y n 8 J 1 V N 4 z C u z d S 7 k A J U A 5 G B w K m G I t y N k c P J c A I + b Y z l E q V 2 < / D a t a M a s h u p > 
</file>

<file path=customXml/itemProps1.xml><?xml version="1.0" encoding="utf-8"?>
<ds:datastoreItem xmlns:ds="http://schemas.openxmlformats.org/officeDocument/2006/customXml" ds:itemID="{17070BE5-6515-4D2D-A6AA-23DE531C3F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Mars 2021</vt:lpstr>
      <vt:lpstr>Collaborateur</vt:lpstr>
      <vt:lpstr>Logo</vt:lpstr>
      <vt:lpstr>Calendrier</vt:lpstr>
      <vt:lpstr>Jours_Mois</vt:lpstr>
      <vt:lpstr>MoisDuJour</vt:lpstr>
      <vt:lpstr>Nom_Employé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NW WW</cp:lastModifiedBy>
  <cp:lastPrinted>2021-06-22T17:14:00Z</cp:lastPrinted>
  <dcterms:created xsi:type="dcterms:W3CDTF">2020-10-26T17:40:53Z</dcterms:created>
  <dcterms:modified xsi:type="dcterms:W3CDTF">2021-06-22T22:40:15Z</dcterms:modified>
</cp:coreProperties>
</file>