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2060203\Desktop\C13\"/>
    </mc:Choice>
  </mc:AlternateContent>
  <xr:revisionPtr revIDLastSave="0" documentId="8_{B0FA424E-C3C5-4C85-AFFC-EC1EA33531C1}" xr6:coauthVersionLast="47" xr6:coauthVersionMax="47" xr10:uidLastSave="{00000000-0000-0000-0000-000000000000}"/>
  <bookViews>
    <workbookView xWindow="-120" yWindow="-120" windowWidth="29040" windowHeight="15840" activeTab="2" xr2:uid="{8F92C595-084D-4EE4-B62B-C2BD6BAF51DD}"/>
  </bookViews>
  <sheets>
    <sheet name="Revenus" sheetId="4" r:id="rId1"/>
    <sheet name="Dépenses" sheetId="5" r:id="rId2"/>
    <sheet name="Résultat" sheetId="6" r:id="rId3"/>
  </sheets>
  <definedNames>
    <definedName name="DATE">#REF!</definedName>
    <definedName name="NO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G6" i="4"/>
  <c r="G19" i="5"/>
  <c r="G9" i="5"/>
  <c r="G36" i="5"/>
  <c r="G35" i="5"/>
  <c r="G34" i="5"/>
  <c r="G33" i="5"/>
  <c r="G32" i="5"/>
  <c r="G37" i="5" s="1"/>
  <c r="E7" i="6" s="1"/>
  <c r="G31" i="5"/>
  <c r="G26" i="5"/>
  <c r="G25" i="5"/>
  <c r="G24" i="5"/>
  <c r="G23" i="5"/>
  <c r="G22" i="5"/>
  <c r="G21" i="5"/>
  <c r="G20" i="5"/>
  <c r="G18" i="5"/>
  <c r="G17" i="5"/>
  <c r="G16" i="5"/>
  <c r="G15" i="5"/>
  <c r="G14" i="5"/>
  <c r="G13" i="5"/>
  <c r="G12" i="5"/>
  <c r="G11" i="5"/>
  <c r="G10" i="5"/>
  <c r="G8" i="5"/>
  <c r="G7" i="5"/>
  <c r="G6" i="5"/>
  <c r="F6" i="4"/>
  <c r="D6" i="4"/>
  <c r="F7" i="4"/>
  <c r="E7" i="4"/>
  <c r="D7" i="4"/>
  <c r="E6" i="4"/>
  <c r="G17" i="4"/>
  <c r="G16" i="4"/>
  <c r="G15" i="4"/>
  <c r="G14" i="4"/>
  <c r="G18" i="4" s="1"/>
  <c r="E5" i="6" s="1"/>
  <c r="G13" i="4"/>
  <c r="G12" i="4"/>
  <c r="G11" i="4"/>
  <c r="G27" i="5" l="1"/>
  <c r="E6" i="6" s="1"/>
  <c r="E9" i="6" s="1"/>
  <c r="G7" i="4"/>
</calcChain>
</file>

<file path=xl/sharedStrings.xml><?xml version="1.0" encoding="utf-8"?>
<sst xmlns="http://schemas.openxmlformats.org/spreadsheetml/2006/main" count="69" uniqueCount="56">
  <si>
    <t>Date</t>
  </si>
  <si>
    <t>Nom</t>
  </si>
  <si>
    <t>Salaire de mon emploi</t>
  </si>
  <si>
    <t>Quinzaine</t>
  </si>
  <si>
    <t>Mensuel</t>
  </si>
  <si>
    <t>Annuel</t>
  </si>
  <si>
    <r>
      <t xml:space="preserve">Salaire </t>
    </r>
    <r>
      <rPr>
        <i/>
        <sz val="11"/>
        <color theme="1"/>
        <rFont val="Calibri"/>
        <family val="2"/>
        <scheme val="minor"/>
      </rPr>
      <t>horaire</t>
    </r>
    <r>
      <rPr>
        <sz val="11"/>
        <color theme="1"/>
        <rFont val="Calibri"/>
        <family val="2"/>
        <scheme val="minor"/>
      </rPr>
      <t xml:space="preserve"> de mon emploi</t>
    </r>
  </si>
  <si>
    <t>Taux horaire</t>
  </si>
  <si>
    <t>Nombre d'heure réalisé</t>
  </si>
  <si>
    <t>Revenu net d'un travail autonome</t>
  </si>
  <si>
    <t>Commissions</t>
  </si>
  <si>
    <t>Bonus et prime</t>
  </si>
  <si>
    <t>Pourboires</t>
  </si>
  <si>
    <t>Prestation gouvernementale (ex. TPS)</t>
  </si>
  <si>
    <t>Remboursement d'impôt</t>
  </si>
  <si>
    <t>Pensions ou prestrations nettes</t>
  </si>
  <si>
    <t>Placements (ex. dividendes)</t>
  </si>
  <si>
    <t>Total des revenus</t>
  </si>
  <si>
    <t>Mon budget - Dépenses</t>
  </si>
  <si>
    <t>Mon budget - Revenus</t>
  </si>
  <si>
    <t>Dépenses courantes</t>
  </si>
  <si>
    <t>Loyer</t>
  </si>
  <si>
    <t>Assurances personnelles (vie, etc.)</t>
  </si>
  <si>
    <t>Assurances habitations ou locatives</t>
  </si>
  <si>
    <t>Transport en commun</t>
  </si>
  <si>
    <t>Entretien du véhicule</t>
  </si>
  <si>
    <t>Immatriculation et permis de conduire</t>
  </si>
  <si>
    <t>Stationnement</t>
  </si>
  <si>
    <t>Internet</t>
  </si>
  <si>
    <t>Téléphone</t>
  </si>
  <si>
    <t>Télévision</t>
  </si>
  <si>
    <t>Épicerie</t>
  </si>
  <si>
    <t>Restaurant</t>
  </si>
  <si>
    <t>Médicaments</t>
  </si>
  <si>
    <t>Soins de santé</t>
  </si>
  <si>
    <t>Loisirs</t>
  </si>
  <si>
    <t>Frais de scolarité</t>
  </si>
  <si>
    <t>Livre et matériel scolaire</t>
  </si>
  <si>
    <t>Équipements informatiques et logiciels</t>
  </si>
  <si>
    <t>Remboursement d'emprunts</t>
  </si>
  <si>
    <t>Vêtements</t>
  </si>
  <si>
    <t>Autres</t>
  </si>
  <si>
    <t>Total des dépenses courantes</t>
  </si>
  <si>
    <t>Épagnes</t>
  </si>
  <si>
    <t>Réserve pour imprévus</t>
  </si>
  <si>
    <t>Épargne retraite (REER, CELI)</t>
  </si>
  <si>
    <t>Épargne habitation</t>
  </si>
  <si>
    <t>Épargne étude</t>
  </si>
  <si>
    <t>Placement</t>
  </si>
  <si>
    <t>Autre</t>
  </si>
  <si>
    <t>Mon budget - Résultat</t>
  </si>
  <si>
    <t>Revenus mensuels disponible</t>
  </si>
  <si>
    <t>Dépenses mensuels encourues</t>
  </si>
  <si>
    <t>Épargnes mensuels réalisées</t>
  </si>
  <si>
    <t>Montant disponible mensuellement</t>
  </si>
  <si>
    <t>Nathan Sunol-Leroux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</si>
</sst>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[$-F800]dddd\,\ mmmm\ dd\,\ yyyy"/>
    <numFmt numFmtId="165" formatCode="#,##0.00\ &quot;$&quot;"/>
    <numFmt numFmtId="168" formatCode="_ * #,##0_)_ ;_ * \(#,##0\)_ ;_ * &quot;-&quot;??_)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4" fillId="2" borderId="1" xfId="0" applyNumberFormat="1" applyFont="1" applyFill="1" applyBorder="1"/>
    <xf numFmtId="165" fontId="0" fillId="2" borderId="1" xfId="0" applyNumberFormat="1" applyFill="1" applyBorder="1"/>
    <xf numFmtId="165" fontId="0" fillId="2" borderId="2" xfId="0" applyNumberFormat="1" applyFill="1" applyBorder="1"/>
    <xf numFmtId="0" fontId="0" fillId="0" borderId="0" xfId="0" applyAlignment="1">
      <alignment horizontal="right"/>
    </xf>
    <xf numFmtId="165" fontId="5" fillId="3" borderId="4" xfId="0" applyNumberFormat="1" applyFont="1" applyFill="1" applyBorder="1"/>
    <xf numFmtId="165" fontId="5" fillId="3" borderId="2" xfId="0" applyNumberFormat="1" applyFont="1" applyFill="1" applyBorder="1"/>
    <xf numFmtId="0" fontId="2" fillId="0" borderId="0" xfId="0" applyFont="1"/>
    <xf numFmtId="0" fontId="5" fillId="0" borderId="0" xfId="0" applyFont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165" fontId="5" fillId="3" borderId="19" xfId="0" applyNumberFormat="1" applyFont="1" applyFill="1" applyBorder="1"/>
    <xf numFmtId="165" fontId="5" fillId="3" borderId="1" xfId="0" applyNumberFormat="1" applyFont="1" applyFill="1" applyBorder="1"/>
    <xf numFmtId="0" fontId="6" fillId="4" borderId="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168" fontId="0" fillId="2" borderId="6" xfId="1" applyNumberFormat="1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19" xfId="0" applyNumberFormat="1" applyFill="1" applyBorder="1"/>
    <xf numFmtId="0" fontId="0" fillId="0" borderId="8" xfId="0" applyBorder="1"/>
    <xf numFmtId="0" fontId="0" fillId="5" borderId="0" xfId="0" applyFill="1"/>
    <xf numFmtId="0" fontId="3" fillId="5" borderId="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3" fillId="6" borderId="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B407-1794-41F4-B5AF-B446BBCB1DE8}">
  <dimension ref="A1:J18"/>
  <sheetViews>
    <sheetView workbookViewId="0">
      <selection activeCell="L16" sqref="L16"/>
    </sheetView>
  </sheetViews>
  <sheetFormatPr baseColWidth="10" defaultRowHeight="15" x14ac:dyDescent="0.25"/>
  <cols>
    <col min="2" max="2" width="15.140625" bestFit="1" customWidth="1"/>
    <col min="4" max="4" width="19.42578125" customWidth="1"/>
  </cols>
  <sheetData>
    <row r="1" spans="1:10" ht="29.25" thickBot="1" x14ac:dyDescent="0.5">
      <c r="A1" s="25" t="s">
        <v>19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15.75" thickBot="1" x14ac:dyDescent="0.3"/>
    <row r="3" spans="1:10" ht="15.75" thickBot="1" x14ac:dyDescent="0.3">
      <c r="A3" t="s">
        <v>0</v>
      </c>
      <c r="B3" s="1">
        <v>44854</v>
      </c>
      <c r="D3" t="s">
        <v>1</v>
      </c>
      <c r="E3" s="9" t="s">
        <v>55</v>
      </c>
      <c r="F3" s="10"/>
    </row>
    <row r="5" spans="1:10" ht="15.75" thickBot="1" x14ac:dyDescent="0.3">
      <c r="D5" s="32" t="s">
        <v>3</v>
      </c>
      <c r="E5" s="32" t="s">
        <v>4</v>
      </c>
      <c r="F5" s="32" t="s">
        <v>5</v>
      </c>
    </row>
    <row r="6" spans="1:10" x14ac:dyDescent="0.25">
      <c r="A6" s="14" t="s">
        <v>2</v>
      </c>
      <c r="B6" s="15"/>
      <c r="C6" s="15"/>
      <c r="D6" s="31">
        <f>B8*D9</f>
        <v>480</v>
      </c>
      <c r="E6" s="31">
        <f>B8*E9</f>
        <v>960</v>
      </c>
      <c r="F6" s="31">
        <f>B8*F9</f>
        <v>12480</v>
      </c>
      <c r="G6" s="6">
        <f>D6*2+E6+(F6/12)</f>
        <v>2960</v>
      </c>
    </row>
    <row r="7" spans="1:10" ht="15.75" thickBot="1" x14ac:dyDescent="0.3">
      <c r="A7" s="16" t="s">
        <v>6</v>
      </c>
      <c r="B7" s="11"/>
      <c r="C7" s="11"/>
      <c r="D7" s="5">
        <f>B8*D9*(1-0.45)</f>
        <v>264</v>
      </c>
      <c r="E7" s="5">
        <f>E9*B8*(1-0.45)</f>
        <v>528</v>
      </c>
      <c r="F7" s="5">
        <f>F9*B8*(1-0.45)</f>
        <v>6864.0000000000009</v>
      </c>
      <c r="G7" s="5">
        <f>D7*2+E7+(F7/12)</f>
        <v>1628</v>
      </c>
    </row>
    <row r="8" spans="1:10" ht="15.75" thickBot="1" x14ac:dyDescent="0.3">
      <c r="A8" s="17" t="s">
        <v>7</v>
      </c>
      <c r="B8" s="2">
        <v>24</v>
      </c>
      <c r="C8" s="12"/>
      <c r="D8" s="12"/>
      <c r="E8" s="12"/>
      <c r="F8" s="12"/>
      <c r="G8" s="18"/>
    </row>
    <row r="9" spans="1:10" ht="15.75" thickBot="1" x14ac:dyDescent="0.3">
      <c r="A9" s="19" t="s">
        <v>8</v>
      </c>
      <c r="B9" s="13"/>
      <c r="C9" s="13"/>
      <c r="D9" s="28">
        <v>20</v>
      </c>
      <c r="E9" s="28">
        <v>40</v>
      </c>
      <c r="F9" s="28">
        <v>520</v>
      </c>
      <c r="G9" s="20"/>
    </row>
    <row r="10" spans="1:10" ht="15.75" thickBot="1" x14ac:dyDescent="0.3">
      <c r="A10" s="17" t="s">
        <v>9</v>
      </c>
      <c r="B10" s="12"/>
      <c r="C10" s="12"/>
      <c r="D10" s="29"/>
      <c r="E10" s="29"/>
      <c r="F10" s="29"/>
      <c r="G10" s="6">
        <f>D10*2+E10+(F10/12)</f>
        <v>0</v>
      </c>
    </row>
    <row r="11" spans="1:10" ht="15.75" thickBot="1" x14ac:dyDescent="0.3">
      <c r="A11" s="17" t="s">
        <v>10</v>
      </c>
      <c r="B11" s="12"/>
      <c r="C11" s="12"/>
      <c r="D11" s="29"/>
      <c r="E11" s="29"/>
      <c r="F11" s="29"/>
      <c r="G11" s="6">
        <f>D11*2+E11+(F11/12)</f>
        <v>0</v>
      </c>
    </row>
    <row r="12" spans="1:10" ht="15.75" thickBot="1" x14ac:dyDescent="0.3">
      <c r="A12" s="17" t="s">
        <v>11</v>
      </c>
      <c r="B12" s="12"/>
      <c r="C12" s="12"/>
      <c r="D12" s="29"/>
      <c r="E12" s="29"/>
      <c r="F12" s="29"/>
      <c r="G12" s="6">
        <f t="shared" ref="G12:G17" si="0">D12*2+E12+(F12/12)</f>
        <v>0</v>
      </c>
    </row>
    <row r="13" spans="1:10" ht="15.75" thickBot="1" x14ac:dyDescent="0.3">
      <c r="A13" s="17" t="s">
        <v>12</v>
      </c>
      <c r="B13" s="12"/>
      <c r="C13" s="12"/>
      <c r="D13" s="29"/>
      <c r="E13" s="29"/>
      <c r="F13" s="29"/>
      <c r="G13" s="6">
        <f t="shared" si="0"/>
        <v>0</v>
      </c>
    </row>
    <row r="14" spans="1:10" ht="15.75" thickBot="1" x14ac:dyDescent="0.3">
      <c r="A14" s="17" t="s">
        <v>13</v>
      </c>
      <c r="B14" s="12"/>
      <c r="C14" s="12"/>
      <c r="D14" s="29"/>
      <c r="E14" s="29"/>
      <c r="F14" s="29"/>
      <c r="G14" s="6">
        <f t="shared" si="0"/>
        <v>0</v>
      </c>
    </row>
    <row r="15" spans="1:10" ht="15.75" thickBot="1" x14ac:dyDescent="0.3">
      <c r="A15" s="17" t="s">
        <v>14</v>
      </c>
      <c r="B15" s="12"/>
      <c r="C15" s="12"/>
      <c r="D15" s="29"/>
      <c r="E15" s="29"/>
      <c r="F15" s="29"/>
      <c r="G15" s="6">
        <f t="shared" si="0"/>
        <v>0</v>
      </c>
    </row>
    <row r="16" spans="1:10" ht="15.75" thickBot="1" x14ac:dyDescent="0.3">
      <c r="A16" s="17" t="s">
        <v>15</v>
      </c>
      <c r="B16" s="12"/>
      <c r="C16" s="12"/>
      <c r="D16" s="29"/>
      <c r="E16" s="29"/>
      <c r="F16" s="29"/>
      <c r="G16" s="6">
        <f t="shared" si="0"/>
        <v>0</v>
      </c>
    </row>
    <row r="17" spans="1:7" ht="15.75" thickBot="1" x14ac:dyDescent="0.3">
      <c r="A17" s="21" t="s">
        <v>16</v>
      </c>
      <c r="B17" s="22"/>
      <c r="C17" s="22"/>
      <c r="D17" s="30"/>
      <c r="E17" s="30"/>
      <c r="F17" s="30"/>
      <c r="G17" s="24">
        <f t="shared" si="0"/>
        <v>0</v>
      </c>
    </row>
    <row r="18" spans="1:7" x14ac:dyDescent="0.25">
      <c r="F18" s="4" t="s">
        <v>17</v>
      </c>
      <c r="G18" s="23">
        <f>G6+G7+G10+G11+G12+G13+G14+G15+G16+G17</f>
        <v>4588</v>
      </c>
    </row>
  </sheetData>
  <mergeCells count="2">
    <mergeCell ref="A1:J1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24BB-90A2-4888-8258-4CA914A40125}">
  <dimension ref="A1:J37"/>
  <sheetViews>
    <sheetView workbookViewId="0">
      <selection activeCell="B6" sqref="B6"/>
    </sheetView>
  </sheetViews>
  <sheetFormatPr baseColWidth="10" defaultRowHeight="15" x14ac:dyDescent="0.25"/>
  <cols>
    <col min="2" max="2" width="15.140625" bestFit="1" customWidth="1"/>
  </cols>
  <sheetData>
    <row r="1" spans="1:10" ht="29.25" thickBot="1" x14ac:dyDescent="0.5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ht="15.75" thickBot="1" x14ac:dyDescent="0.3"/>
    <row r="3" spans="1:10" ht="15.75" thickBot="1" x14ac:dyDescent="0.3">
      <c r="A3" t="s">
        <v>0</v>
      </c>
      <c r="B3" s="1">
        <v>44854</v>
      </c>
      <c r="D3" t="s">
        <v>1</v>
      </c>
      <c r="E3" s="9" t="s">
        <v>55</v>
      </c>
      <c r="F3" s="10"/>
    </row>
    <row r="5" spans="1:10" ht="15.75" thickBot="1" x14ac:dyDescent="0.3">
      <c r="A5" s="7" t="s">
        <v>20</v>
      </c>
      <c r="D5" s="32" t="s">
        <v>3</v>
      </c>
      <c r="E5" s="32" t="s">
        <v>4</v>
      </c>
      <c r="F5" s="32" t="s">
        <v>5</v>
      </c>
    </row>
    <row r="6" spans="1:10" ht="15.75" thickBot="1" x14ac:dyDescent="0.3">
      <c r="A6" s="33" t="s">
        <v>21</v>
      </c>
      <c r="B6" s="33"/>
      <c r="C6" s="33"/>
      <c r="D6" s="31"/>
      <c r="E6" s="31"/>
      <c r="F6" s="31"/>
      <c r="G6" s="6">
        <f>D6*2+E6+(F6/12)</f>
        <v>0</v>
      </c>
    </row>
    <row r="7" spans="1:10" ht="15.75" thickBot="1" x14ac:dyDescent="0.3">
      <c r="A7" s="33" t="s">
        <v>23</v>
      </c>
      <c r="B7" s="33"/>
      <c r="C7" s="33"/>
      <c r="D7" s="3"/>
      <c r="E7" s="3"/>
      <c r="F7" s="3"/>
      <c r="G7" s="6">
        <f>D7*2+E7+(F7/12)</f>
        <v>0</v>
      </c>
    </row>
    <row r="8" spans="1:10" ht="15.75" thickBot="1" x14ac:dyDescent="0.3">
      <c r="A8" s="33" t="s">
        <v>22</v>
      </c>
      <c r="B8" s="33"/>
      <c r="C8" s="33"/>
      <c r="D8" s="3"/>
      <c r="E8" s="3"/>
      <c r="F8" s="3"/>
      <c r="G8" s="6">
        <f t="shared" ref="G8:G15" si="0">D8*2+E8+(F8/12)</f>
        <v>0</v>
      </c>
    </row>
    <row r="9" spans="1:10" ht="15.75" thickBot="1" x14ac:dyDescent="0.3">
      <c r="A9" s="33" t="s">
        <v>24</v>
      </c>
      <c r="B9" s="33"/>
      <c r="C9" s="33"/>
      <c r="D9" s="3"/>
      <c r="E9" s="3">
        <v>52</v>
      </c>
      <c r="F9" s="3"/>
      <c r="G9" s="6">
        <f>D9*2+E9+(F9/12)</f>
        <v>52</v>
      </c>
    </row>
    <row r="10" spans="1:10" ht="15.75" thickBot="1" x14ac:dyDescent="0.3">
      <c r="A10" s="33" t="s">
        <v>25</v>
      </c>
      <c r="B10" s="33"/>
      <c r="C10" s="33"/>
      <c r="D10" s="3"/>
      <c r="E10" s="3">
        <v>75</v>
      </c>
      <c r="F10" s="3">
        <v>900</v>
      </c>
      <c r="G10" s="6">
        <f t="shared" si="0"/>
        <v>150</v>
      </c>
    </row>
    <row r="11" spans="1:10" ht="15.75" thickBot="1" x14ac:dyDescent="0.3">
      <c r="A11" s="33" t="s">
        <v>26</v>
      </c>
      <c r="B11" s="33"/>
      <c r="C11" s="33"/>
      <c r="D11" s="3"/>
      <c r="E11" s="3"/>
      <c r="F11" s="3"/>
      <c r="G11" s="6">
        <f t="shared" si="0"/>
        <v>0</v>
      </c>
    </row>
    <row r="12" spans="1:10" ht="15.75" thickBot="1" x14ac:dyDescent="0.3">
      <c r="A12" s="33" t="s">
        <v>27</v>
      </c>
      <c r="B12" s="33"/>
      <c r="C12" s="33"/>
      <c r="D12" s="3"/>
      <c r="E12" s="3"/>
      <c r="F12" s="3"/>
      <c r="G12" s="6">
        <f t="shared" si="0"/>
        <v>0</v>
      </c>
    </row>
    <row r="13" spans="1:10" ht="15.75" thickBot="1" x14ac:dyDescent="0.3">
      <c r="A13" s="33" t="s">
        <v>28</v>
      </c>
      <c r="B13" s="33"/>
      <c r="C13" s="33"/>
      <c r="D13" s="3"/>
      <c r="E13" s="3"/>
      <c r="F13" s="3"/>
      <c r="G13" s="6">
        <f t="shared" si="0"/>
        <v>0</v>
      </c>
    </row>
    <row r="14" spans="1:10" ht="15.75" thickBot="1" x14ac:dyDescent="0.3">
      <c r="A14" s="33" t="s">
        <v>29</v>
      </c>
      <c r="B14" s="33"/>
      <c r="C14" s="33"/>
      <c r="D14" s="3"/>
      <c r="E14" s="3"/>
      <c r="F14" s="3"/>
      <c r="G14" s="6">
        <f t="shared" si="0"/>
        <v>0</v>
      </c>
    </row>
    <row r="15" spans="1:10" ht="15.75" thickBot="1" x14ac:dyDescent="0.3">
      <c r="A15" s="33" t="s">
        <v>30</v>
      </c>
      <c r="B15" s="33"/>
      <c r="C15" s="33"/>
      <c r="D15" s="3"/>
      <c r="E15" s="3"/>
      <c r="F15" s="3"/>
      <c r="G15" s="6">
        <f t="shared" si="0"/>
        <v>0</v>
      </c>
    </row>
    <row r="16" spans="1:10" ht="15.75" thickBot="1" x14ac:dyDescent="0.3">
      <c r="A16" s="33" t="s">
        <v>31</v>
      </c>
      <c r="B16" s="33"/>
      <c r="C16" s="33"/>
      <c r="D16" s="3"/>
      <c r="E16" s="3">
        <v>50</v>
      </c>
      <c r="F16" s="3"/>
      <c r="G16" s="6">
        <f>D16*2+E16+(F16/12)</f>
        <v>50</v>
      </c>
    </row>
    <row r="17" spans="1:7" ht="15.75" thickBot="1" x14ac:dyDescent="0.3">
      <c r="A17" s="33" t="s">
        <v>32</v>
      </c>
      <c r="B17" s="33"/>
      <c r="C17" s="33"/>
      <c r="D17" s="3">
        <v>100</v>
      </c>
      <c r="E17" s="3"/>
      <c r="F17" s="3"/>
      <c r="G17" s="6">
        <f>D17*2+E17+(F17/12)</f>
        <v>200</v>
      </c>
    </row>
    <row r="18" spans="1:7" ht="15.75" thickBot="1" x14ac:dyDescent="0.3">
      <c r="A18" s="33" t="s">
        <v>33</v>
      </c>
      <c r="B18" s="33"/>
      <c r="C18" s="33"/>
      <c r="D18" s="3"/>
      <c r="E18" s="3"/>
      <c r="F18" s="3"/>
      <c r="G18" s="6">
        <f>D18*2+E18+(F18/12)</f>
        <v>0</v>
      </c>
    </row>
    <row r="19" spans="1:7" ht="15.75" thickBot="1" x14ac:dyDescent="0.3">
      <c r="A19" s="33" t="s">
        <v>34</v>
      </c>
      <c r="B19" s="33"/>
      <c r="C19" s="33"/>
      <c r="D19" s="3"/>
      <c r="E19" s="3"/>
      <c r="F19" s="3">
        <v>40</v>
      </c>
      <c r="G19" s="6">
        <f>D19*2+E19+(F19/12)</f>
        <v>3.3333333333333335</v>
      </c>
    </row>
    <row r="20" spans="1:7" ht="15.75" thickBot="1" x14ac:dyDescent="0.3">
      <c r="A20" s="33" t="s">
        <v>35</v>
      </c>
      <c r="B20" s="33"/>
      <c r="C20" s="33"/>
      <c r="D20" s="3"/>
      <c r="E20" s="3"/>
      <c r="F20" s="3">
        <v>100</v>
      </c>
      <c r="G20" s="6">
        <f>D20*2+E20+(F20/12)</f>
        <v>8.3333333333333339</v>
      </c>
    </row>
    <row r="21" spans="1:7" ht="15.75" thickBot="1" x14ac:dyDescent="0.3">
      <c r="A21" s="33" t="s">
        <v>36</v>
      </c>
      <c r="B21" s="33"/>
      <c r="C21" s="33"/>
      <c r="D21" s="3"/>
      <c r="E21" s="3"/>
      <c r="F21" s="3">
        <v>450</v>
      </c>
      <c r="G21" s="6">
        <f>D21*2+E21+(F21/12)</f>
        <v>37.5</v>
      </c>
    </row>
    <row r="22" spans="1:7" ht="15.75" thickBot="1" x14ac:dyDescent="0.3">
      <c r="A22" s="33" t="s">
        <v>37</v>
      </c>
      <c r="B22" s="33"/>
      <c r="C22" s="33"/>
      <c r="D22" s="3"/>
      <c r="E22" s="3"/>
      <c r="F22" s="3">
        <v>50</v>
      </c>
      <c r="G22" s="6">
        <f>D22*2+E22+(F22/12)</f>
        <v>4.166666666666667</v>
      </c>
    </row>
    <row r="23" spans="1:7" ht="15.75" thickBot="1" x14ac:dyDescent="0.3">
      <c r="A23" s="33" t="s">
        <v>38</v>
      </c>
      <c r="B23" s="33"/>
      <c r="C23" s="33"/>
      <c r="D23" s="3"/>
      <c r="E23" s="3"/>
      <c r="F23" s="3"/>
      <c r="G23" s="6">
        <f>D23*2+E23+(F23/12)</f>
        <v>0</v>
      </c>
    </row>
    <row r="24" spans="1:7" ht="15.75" thickBot="1" x14ac:dyDescent="0.3">
      <c r="A24" s="33" t="s">
        <v>39</v>
      </c>
      <c r="B24" s="33"/>
      <c r="C24" s="33"/>
      <c r="D24" s="3"/>
      <c r="E24" s="3"/>
      <c r="F24" s="3"/>
      <c r="G24" s="6">
        <f>D24*2+E24+(F24/12)</f>
        <v>0</v>
      </c>
    </row>
    <row r="25" spans="1:7" ht="15.75" thickBot="1" x14ac:dyDescent="0.3">
      <c r="A25" s="33" t="s">
        <v>40</v>
      </c>
      <c r="B25" s="33"/>
      <c r="C25" s="33"/>
      <c r="D25" s="3"/>
      <c r="E25" s="3"/>
      <c r="F25" s="3">
        <v>75</v>
      </c>
      <c r="G25" s="6">
        <f>D25*2+E25+(F25/12)</f>
        <v>6.25</v>
      </c>
    </row>
    <row r="26" spans="1:7" ht="15.75" thickBot="1" x14ac:dyDescent="0.3">
      <c r="A26" s="33" t="s">
        <v>41</v>
      </c>
      <c r="B26" s="33"/>
      <c r="C26" s="33"/>
      <c r="D26" s="3"/>
      <c r="E26" s="3"/>
      <c r="F26" s="3"/>
      <c r="G26" s="6">
        <f>D26*2+E26+(F26/12)</f>
        <v>0</v>
      </c>
    </row>
    <row r="27" spans="1:7" x14ac:dyDescent="0.25">
      <c r="F27" s="4" t="s">
        <v>42</v>
      </c>
      <c r="G27" s="6">
        <f>G6+G7+G8+G9+G10+G11+G12+G13+G14+G15+G15+G16+G17+G18+G19+G20+G21+G22+G23+G24+G25+G26</f>
        <v>511.58333333333331</v>
      </c>
    </row>
    <row r="29" spans="1:7" x14ac:dyDescent="0.25">
      <c r="G29" s="8"/>
    </row>
    <row r="30" spans="1:7" ht="15.75" thickBot="1" x14ac:dyDescent="0.3">
      <c r="A30" s="7" t="s">
        <v>43</v>
      </c>
      <c r="D30" t="s">
        <v>3</v>
      </c>
      <c r="E30" t="s">
        <v>4</v>
      </c>
      <c r="F30" t="s">
        <v>5</v>
      </c>
      <c r="G30" s="8"/>
    </row>
    <row r="31" spans="1:7" ht="15.75" thickBot="1" x14ac:dyDescent="0.3">
      <c r="A31" s="33" t="s">
        <v>44</v>
      </c>
      <c r="B31" s="33"/>
      <c r="C31" s="33"/>
      <c r="D31" s="3"/>
      <c r="E31" s="3"/>
      <c r="F31" s="3"/>
      <c r="G31" s="6">
        <f>D31*2+E31+(F31/12)</f>
        <v>0</v>
      </c>
    </row>
    <row r="32" spans="1:7" ht="15.75" thickBot="1" x14ac:dyDescent="0.3">
      <c r="A32" s="33" t="s">
        <v>45</v>
      </c>
      <c r="B32" s="33"/>
      <c r="C32" s="33"/>
      <c r="D32" s="3">
        <v>100</v>
      </c>
      <c r="E32" s="3"/>
      <c r="F32" s="3"/>
      <c r="G32" s="6">
        <f>D32*2+E32+(F32/12)</f>
        <v>200</v>
      </c>
    </row>
    <row r="33" spans="1:7" ht="15.75" thickBot="1" x14ac:dyDescent="0.3">
      <c r="A33" s="33" t="s">
        <v>46</v>
      </c>
      <c r="B33" s="33"/>
      <c r="C33" s="33"/>
      <c r="D33" s="3"/>
      <c r="E33" s="3"/>
      <c r="F33" s="3"/>
      <c r="G33" s="6">
        <f t="shared" ref="G33:G36" si="1">D33*2+E33+(F33/12)</f>
        <v>0</v>
      </c>
    </row>
    <row r="34" spans="1:7" ht="15.75" thickBot="1" x14ac:dyDescent="0.3">
      <c r="A34" s="33" t="s">
        <v>47</v>
      </c>
      <c r="B34" s="33"/>
      <c r="C34" s="33"/>
      <c r="D34" s="3"/>
      <c r="E34" s="3"/>
      <c r="F34" s="3"/>
      <c r="G34" s="6">
        <f t="shared" si="1"/>
        <v>0</v>
      </c>
    </row>
    <row r="35" spans="1:7" ht="15.75" thickBot="1" x14ac:dyDescent="0.3">
      <c r="A35" s="33" t="s">
        <v>48</v>
      </c>
      <c r="B35" s="33"/>
      <c r="C35" s="33"/>
      <c r="D35" s="3"/>
      <c r="E35" s="3"/>
      <c r="F35" s="3"/>
      <c r="G35" s="6">
        <f t="shared" si="1"/>
        <v>0</v>
      </c>
    </row>
    <row r="36" spans="1:7" ht="15.75" thickBot="1" x14ac:dyDescent="0.3">
      <c r="A36" s="33" t="s">
        <v>49</v>
      </c>
      <c r="B36" s="33"/>
      <c r="C36" s="33"/>
      <c r="D36" s="3"/>
      <c r="E36" s="3"/>
      <c r="F36" s="3"/>
      <c r="G36" s="6">
        <f t="shared" si="1"/>
        <v>0</v>
      </c>
    </row>
    <row r="37" spans="1:7" x14ac:dyDescent="0.25">
      <c r="F37" s="4" t="s">
        <v>42</v>
      </c>
      <c r="G37" s="6">
        <f>G31+G32+G33+G34+G35+G36</f>
        <v>200</v>
      </c>
    </row>
  </sheetData>
  <mergeCells count="2">
    <mergeCell ref="A1:J1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ED2A-EC5F-4B35-9A76-7A356160A5A8}">
  <dimension ref="A1:J9"/>
  <sheetViews>
    <sheetView tabSelected="1" workbookViewId="0">
      <selection activeCell="K10" sqref="K10"/>
    </sheetView>
  </sheetViews>
  <sheetFormatPr baseColWidth="10" defaultRowHeight="15" x14ac:dyDescent="0.25"/>
  <cols>
    <col min="2" max="2" width="15.140625" bestFit="1" customWidth="1"/>
  </cols>
  <sheetData>
    <row r="1" spans="1:10" ht="29.25" thickBot="1" x14ac:dyDescent="0.5">
      <c r="A1" s="46" t="s">
        <v>50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.75" thickBot="1" x14ac:dyDescent="0.3"/>
    <row r="3" spans="1:10" ht="15.75" thickBot="1" x14ac:dyDescent="0.3">
      <c r="A3" t="s">
        <v>0</v>
      </c>
      <c r="B3" s="1">
        <v>44854</v>
      </c>
      <c r="D3" t="s">
        <v>1</v>
      </c>
      <c r="E3" s="9" t="s">
        <v>55</v>
      </c>
      <c r="F3" s="10"/>
    </row>
    <row r="4" spans="1:10" ht="15.75" thickBot="1" x14ac:dyDescent="0.3"/>
    <row r="5" spans="1:10" ht="15.75" thickBot="1" x14ac:dyDescent="0.3">
      <c r="A5" s="40" t="s">
        <v>51</v>
      </c>
      <c r="B5" s="41"/>
      <c r="C5" s="41"/>
      <c r="D5" s="42"/>
      <c r="E5" s="6">
        <f>Revenus!G18</f>
        <v>4588</v>
      </c>
    </row>
    <row r="6" spans="1:10" ht="15.75" thickBot="1" x14ac:dyDescent="0.3">
      <c r="A6" s="43" t="s">
        <v>52</v>
      </c>
      <c r="B6" s="44"/>
      <c r="C6" s="44"/>
      <c r="D6" s="45"/>
      <c r="E6" s="6">
        <f>Dépenses!G27</f>
        <v>511.58333333333331</v>
      </c>
    </row>
    <row r="7" spans="1:10" ht="15.75" thickBot="1" x14ac:dyDescent="0.3">
      <c r="A7" s="37" t="s">
        <v>53</v>
      </c>
      <c r="B7" s="38"/>
      <c r="C7" s="38"/>
      <c r="D7" s="39"/>
      <c r="E7" s="6">
        <f>Dépenses!G37</f>
        <v>200</v>
      </c>
    </row>
    <row r="8" spans="1:10" ht="15.75" thickBot="1" x14ac:dyDescent="0.3">
      <c r="E8" s="8"/>
    </row>
    <row r="9" spans="1:10" x14ac:dyDescent="0.25">
      <c r="A9" s="4"/>
      <c r="B9" s="4"/>
      <c r="C9" s="4"/>
      <c r="D9" s="4" t="s">
        <v>54</v>
      </c>
      <c r="E9" s="6">
        <f>E5-E6-E7</f>
        <v>3876.4166666666665</v>
      </c>
    </row>
  </sheetData>
  <mergeCells count="2">
    <mergeCell ref="A1:J1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Revenus</vt:lpstr>
      <vt:lpstr>Dépenses</vt:lpstr>
      <vt:lpstr>Résultat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Borduas Godefroy</dc:creator>
  <cp:lastModifiedBy>Sunol-Leroux Nathan</cp:lastModifiedBy>
  <dcterms:created xsi:type="dcterms:W3CDTF">2022-08-18T15:01:53Z</dcterms:created>
  <dcterms:modified xsi:type="dcterms:W3CDTF">2022-10-20T14:11:29Z</dcterms:modified>
</cp:coreProperties>
</file>