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r\MT\"/>
    </mc:Choice>
  </mc:AlternateContent>
  <xr:revisionPtr revIDLastSave="0" documentId="8_{E72FF6CA-9379-4BE3-90A7-D9C19AD19C86}" xr6:coauthVersionLast="47" xr6:coauthVersionMax="47" xr10:uidLastSave="{00000000-0000-0000-0000-000000000000}"/>
  <bookViews>
    <workbookView xWindow="-108" yWindow="-108" windowWidth="23256" windowHeight="13896" tabRatio="847" activeTab="1" xr2:uid="{00000000-000D-0000-FFFF-FFFF00000000}"/>
  </bookViews>
  <sheets>
    <sheet name="Overview &amp; Workflow" sheetId="1" r:id="rId1"/>
    <sheet name="Machine_Master" sheetId="2" r:id="rId2"/>
    <sheet name="Maintenance_Request" sheetId="3" r:id="rId3"/>
    <sheet name="Repair_Action" sheetId="4" r:id="rId4"/>
    <sheet name="Spare_Part_Usage" sheetId="5" r:id="rId5"/>
    <sheet name="PM_Schedule" sheetId="6" r:id="rId6"/>
    <sheet name="Dashboard_KPI" sheetId="7" r:id="rId7"/>
    <sheet name="Up Date ใบแจ้ง Rev.17" sheetId="8" r:id="rId8"/>
  </sheets>
  <definedNames>
    <definedName name="_xlnm.Print_Area" localSheetId="7">'Up Date ใบแจ้ง Rev.17'!$A$1:$M$47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3" i="6"/>
  <c r="B2" i="6"/>
  <c r="F4" i="5"/>
  <c r="F3" i="5"/>
  <c r="F2" i="5"/>
  <c r="F5" i="5" s="1"/>
  <c r="L5" i="3"/>
  <c r="D5" i="3"/>
  <c r="D4" i="3"/>
  <c r="D3" i="3"/>
  <c r="L2" i="3"/>
  <c r="D2" i="3"/>
</calcChain>
</file>

<file path=xl/sharedStrings.xml><?xml version="1.0" encoding="utf-8"?>
<sst xmlns="http://schemas.openxmlformats.org/spreadsheetml/2006/main" count="387" uniqueCount="313">
  <si>
    <t>Machine Maintenance Notification System Blueprint</t>
  </si>
  <si>
    <t>1. วัตถุประสงค์ของระบบ (System Objectives)</t>
  </si>
  <si>
    <t>• แจ้งซ่อมเครื่องจักรแบบ Real-Time เพื่อแก้ปัญหาได้ทันที</t>
  </si>
  <si>
    <t>• ลดเวลาเครื่องจักรหยุดทำงาน (Minimize Machine Downtime)</t>
  </si>
  <si>
    <t>• ควบคุมและลดอัตราการเกิดอาการเสียรุนแรง (Control &amp; Prevent Breakdown)</t>
  </si>
  <si>
    <t>• เก็บบันทึกประวัติการซ่อมและบำรุงรักษาอย่างเป็นระบบ (Maintenance History Log)</t>
  </si>
  <si>
    <t>• เชื่อมโยงข้อมูลชิ้นส่วนอะไหล่กับการแจ้งซ่อม (Spare Part Control Integration)</t>
  </si>
  <si>
    <t>• วิเคราะห์ดัชนีชี้วัดสากล เช่น MTBF (Mean Time Between Failures) และ MTTR (Mean Time To Repair)</t>
  </si>
  <si>
    <t>• จัดทำ Dashboard สรุปผลและวิเคราะห์ผลเชิงบริหาร (Executive KPI Dashboard)</t>
  </si>
  <si>
    <t>• รองรับการเปิดหน้างานและจัดการผ่านอุปกรณ์เคลื่อนที่ (Mobile &amp; AppSheet Compatible)</t>
  </si>
  <si>
    <t>• สแกนแจ้งซ่อมผ่าน QR Code ติดหน้าเครื่องจักรได้ทันที</t>
  </si>
  <si>
    <t>• ขับเคลื่อนด้วยระบบอัตโนมัติและการแจ้งเตือน (Automation &amp; Notifications via LINE/Email)</t>
  </si>
  <si>
    <t>2. แผนผังการทำงานของระบบ (System Architecture Flow)</t>
  </si>
  <si>
    <t>ขั้นตอน (Step)</t>
  </si>
  <si>
    <t>รายละเอียดการทำงาน (Description)</t>
  </si>
  <si>
    <t>Operator / ผู้พบปัญหา</t>
  </si>
  <si>
    <t>ทำการสแกน QR Code ประจำเครื่องจักรเมื่อเกิดปัญหา</t>
  </si>
  <si>
    <t>Scan QR Code</t>
  </si>
  <si>
    <t>ลิงก์เข้าสู่หน้าฟอร์มกรอกข้อมูลการแจ้งซ่อมโดยอัตโนมัติ</t>
  </si>
  <si>
    <t>Google Form / AppSheet</t>
  </si>
  <si>
    <t>บันทึกข้อมูลเบื้องต้น อาการเสีย ความรุนแรง และรูปถ่ายหน้างาน</t>
  </si>
  <si>
    <t>Google Apps Script</t>
  </si>
  <si>
    <t>ระบบ Automation ประมวลผลรันเลขที่เอกสาร บันทึกข้อมูล และส่งสัญญาณแจ้งเตือน</t>
  </si>
  <si>
    <t>LINE / Email Notification</t>
  </si>
  <si>
    <t>ส่งข้อความแจ้งเตือนทีมช่างทันที (Real-Time) และส่งอีเมลแจ้งหัวหน้างาน</t>
  </si>
  <si>
    <t>Technician Repair Action</t>
  </si>
  <si>
    <t>ช่างกดรับงานผ่านมือถือ/แท็บเล็ต เข้าทำการซ่อมแซม บันทึกเวลา ผลงาน และอะไหล่ที่ใช้</t>
  </si>
  <si>
    <t>Spare Part Integration</t>
  </si>
  <si>
    <t>ระบบทำการตัดสต็อกอะไหล่สะท้อนยอดคลังและคำนวณต้นทุนการซ่อมโดยอัตโนมัติ</t>
  </si>
  <si>
    <t>Verification &amp; History</t>
  </si>
  <si>
    <t>หัวหน้างานหรือฝ่ายผลิตตรวจสอบความเรียบร้อย ยืนยันผล และจัดเก็บเข้าฐานข้อมูลหลัก</t>
  </si>
  <si>
    <t>Dashboard &amp; KPI Analysis</t>
  </si>
  <si>
    <t>ข้อมูลถูกประมวลผลเป็นกราฟ KPI, MTBF, MTTR, Pareto สำหรับผู้บริหาร</t>
  </si>
  <si>
    <t>3. แผนการดำเนินงาน (Implementation Plan)</t>
  </si>
  <si>
    <t>เฟส (Phase)</t>
  </si>
  <si>
    <t>กิจกรรมหลัก (Activity)</t>
  </si>
  <si>
    <t>ระยะเวลา (Timeline)</t>
  </si>
  <si>
    <t>Phase 1</t>
  </si>
  <si>
    <t>ออกแบบและตั้งค่าฐานข้อมูล (Database Setup on Google Sheets)</t>
  </si>
  <si>
    <t>1 สัปดาห์</t>
  </si>
  <si>
    <t>Phase 2</t>
  </si>
  <si>
    <t>สร้างหน้าฟอร์มกรอกข้อมูลการแจ้งซ่อม (Google Form / AppSheet UI)</t>
  </si>
  <si>
    <t>Phase 3</t>
  </si>
  <si>
    <t>เขียนโค้ดระบบอัตโนมัติและการแจ้งเตือน (Google Apps Script &amp; LINE API)</t>
  </si>
  <si>
    <t>Phase 4</t>
  </si>
  <si>
    <t>จัดทำและติดตั้งป้าย QR Code ประจำเครื่องจักร (QR Code Generation &amp; Placement)</t>
  </si>
  <si>
    <t>Phase 5</t>
  </si>
  <si>
    <t>สร้าง Dashboard วิเคราะห์ผลและคำนวณ KPI (Executive Dashboard Setup)</t>
  </si>
  <si>
    <t>2 สัปดาห์</t>
  </si>
  <si>
    <t>Phase 6</t>
  </si>
  <si>
    <t>ทดสอบระบบเสมือนจริงและฝึกอบรมผู้ใช้งาน (UAT &amp; Mobile App Deployment)</t>
  </si>
  <si>
    <t>Machine Code</t>
  </si>
  <si>
    <t>Machine Name</t>
  </si>
  <si>
    <t>MC Group</t>
  </si>
  <si>
    <t>Machine Rank</t>
  </si>
  <si>
    <t>Department</t>
  </si>
  <si>
    <t>Location</t>
  </si>
  <si>
    <t>Maker</t>
  </si>
  <si>
    <t>Model</t>
  </si>
  <si>
    <t>Install Date</t>
  </si>
  <si>
    <t>Criticality</t>
  </si>
  <si>
    <t>QR Code URL</t>
  </si>
  <si>
    <t>Status</t>
  </si>
  <si>
    <t>MC-001</t>
  </si>
  <si>
    <t>Compression Machine A1</t>
  </si>
  <si>
    <t>Compression</t>
  </si>
  <si>
    <t>A</t>
  </si>
  <si>
    <t>Production Line 1</t>
  </si>
  <si>
    <t>Zone A</t>
  </si>
  <si>
    <t>Maker Corp</t>
  </si>
  <si>
    <t>MX-200</t>
  </si>
  <si>
    <t>2022-01-15</t>
  </si>
  <si>
    <t>HIGH</t>
  </si>
  <si>
    <t>https://api.qrserver.com/v1/create-qr-code/?size=150x150&amp;data=MC-001</t>
  </si>
  <si>
    <t>Running</t>
  </si>
  <si>
    <t>MC-002</t>
  </si>
  <si>
    <t>Compression Machine A2</t>
  </si>
  <si>
    <t>https://api.qrserver.com/v1/create-qr-code/?size=150x150&amp;data=MC-002</t>
  </si>
  <si>
    <t>MC-003</t>
  </si>
  <si>
    <t>Injection Molding B1</t>
  </si>
  <si>
    <t>Injection</t>
  </si>
  <si>
    <t>B</t>
  </si>
  <si>
    <t>Production Line 2</t>
  </si>
  <si>
    <t>Zone B</t>
  </si>
  <si>
    <t>Nissei</t>
  </si>
  <si>
    <t>NJ-500</t>
  </si>
  <si>
    <t>2023-05-20</t>
  </si>
  <si>
    <t>MEDIUM</t>
  </si>
  <si>
    <t>https://api.qrserver.com/v1/create-qr-code/?size=150x150&amp;data=MC-003</t>
  </si>
  <si>
    <t>MC-004</t>
  </si>
  <si>
    <t>Injection Molding B2</t>
  </si>
  <si>
    <t>2023-05-22</t>
  </si>
  <si>
    <t>https://api.qrserver.com/v1/create-qr-code/?size=150x150&amp;data=MC-004</t>
  </si>
  <si>
    <t>Stop</t>
  </si>
  <si>
    <t>MC-005</t>
  </si>
  <si>
    <t>CNC Milling C1</t>
  </si>
  <si>
    <t>Machining</t>
  </si>
  <si>
    <t>C</t>
  </si>
  <si>
    <t>Maintenance Workshop</t>
  </si>
  <si>
    <t>Zone C</t>
  </si>
  <si>
    <t>Fanuc</t>
  </si>
  <si>
    <t>Robodrill</t>
  </si>
  <si>
    <t>2024-11-02</t>
  </si>
  <si>
    <t>LOW</t>
  </si>
  <si>
    <t>https://api.qrserver.com/v1/create-qr-code/?size=150x150&amp;data=MC-005</t>
  </si>
  <si>
    <t>Request No</t>
  </si>
  <si>
    <t>Request Date</t>
  </si>
  <si>
    <t>Problem Description</t>
  </si>
  <si>
    <t>Priority</t>
  </si>
  <si>
    <t>Reporter</t>
  </si>
  <si>
    <t>Breakdown Start</t>
  </si>
  <si>
    <t>Finish Repair</t>
  </si>
  <si>
    <t>Downtime (Hrs)</t>
  </si>
  <si>
    <t>REQ-2026-001</t>
  </si>
  <si>
    <t>2026-05-25 08:30</t>
  </si>
  <si>
    <t>Heater element broken, temperature dropped</t>
  </si>
  <si>
    <t>High</t>
  </si>
  <si>
    <t>Somchai K.</t>
  </si>
  <si>
    <t>Completed</t>
  </si>
  <si>
    <t>2026-05-25 10:45</t>
  </si>
  <si>
    <t>REQ-2026-002</t>
  </si>
  <si>
    <t>2026-05-26 13:15</t>
  </si>
  <si>
    <t>Hydraulic oil leak from main cylinder</t>
  </si>
  <si>
    <t>Critical</t>
  </si>
  <si>
    <t>Wichai S.</t>
  </si>
  <si>
    <t>In Progress</t>
  </si>
  <si>
    <t>REQ-2026-003</t>
  </si>
  <si>
    <t>2026-05-27 10:00</t>
  </si>
  <si>
    <t>Conveyor motor makes abnormal noise</t>
  </si>
  <si>
    <t>Medium</t>
  </si>
  <si>
    <t>Anan P.</t>
  </si>
  <si>
    <t>Waiting</t>
  </si>
  <si>
    <t>REQ-2026-004</t>
  </si>
  <si>
    <t>2026-05-28 06:45</t>
  </si>
  <si>
    <t>Limit switch malfunction at safety gate</t>
  </si>
  <si>
    <t>Low</t>
  </si>
  <si>
    <t>2026-05-28 07:15</t>
  </si>
  <si>
    <t>Technician Name</t>
  </si>
  <si>
    <t>Problem Category</t>
  </si>
  <si>
    <t>Root Cause</t>
  </si>
  <si>
    <t>Corrective Action</t>
  </si>
  <si>
    <t>Repair Time (Hrs)</t>
  </si>
  <si>
    <t>Verification Status</t>
  </si>
  <si>
    <t>Verified By</t>
  </si>
  <si>
    <t>Technician A (Somsak)</t>
  </si>
  <si>
    <t>Electrical</t>
  </si>
  <si>
    <t>Heater coil accumulated corrosion and burnt out</t>
  </si>
  <si>
    <t>Replaced with new heater element and tested current load</t>
  </si>
  <si>
    <t>Approved</t>
  </si>
  <si>
    <t>MGR-Prasert</t>
  </si>
  <si>
    <t>Technician B (Nattawut)</t>
  </si>
  <si>
    <t>Mechanical</t>
  </si>
  <si>
    <t>O-ring seal degraded causing pressure drop</t>
  </si>
  <si>
    <t>Under Repair - Dismantling the hydraulic cylinder bloc</t>
  </si>
  <si>
    <t>Pending</t>
  </si>
  <si>
    <t>Dust accumulation caused loose contact on limit switch</t>
  </si>
  <si>
    <t>Cleaned contacts and adjusted alignment of the safety gate actuator</t>
  </si>
  <si>
    <t>Part Code</t>
  </si>
  <si>
    <t>Part Name</t>
  </si>
  <si>
    <t>Qty Used</t>
  </si>
  <si>
    <t>Unit Cost (THB)</t>
  </si>
  <si>
    <t>Total Cost (THB)</t>
  </si>
  <si>
    <t>Supplier</t>
  </si>
  <si>
    <t>SP-H012</t>
  </si>
  <si>
    <t>Heater Element 200W</t>
  </si>
  <si>
    <t>Industrial Supply Co.</t>
  </si>
  <si>
    <t>SP-O881</t>
  </si>
  <si>
    <t>Hydraulic O-Ring Kit v2</t>
  </si>
  <si>
    <t>Fluid Components Ltd.</t>
  </si>
  <si>
    <t>SP-E004</t>
  </si>
  <si>
    <t>Contact Cleaner Spray</t>
  </si>
  <si>
    <t>Home Pro Depot</t>
  </si>
  <si>
    <t>Total Cost:</t>
  </si>
  <si>
    <t>PM Plan Checklist</t>
  </si>
  <si>
    <t>Frequency</t>
  </si>
  <si>
    <t>Last PM Date</t>
  </si>
  <si>
    <t>Next PM Date</t>
  </si>
  <si>
    <t>Check heater wiring &amp; insulation resistance</t>
  </si>
  <si>
    <t>Monthly</t>
  </si>
  <si>
    <t>2026-05-10</t>
  </si>
  <si>
    <t>2026-06-10</t>
  </si>
  <si>
    <t>Lubricate main conveyor bearings &amp; chains</t>
  </si>
  <si>
    <t>Weekly</t>
  </si>
  <si>
    <t>2026-05-24</t>
  </si>
  <si>
    <t>2026-05-31</t>
  </si>
  <si>
    <t>Hydraulic oil filter cleaning &amp; quality check</t>
  </si>
  <si>
    <t>Quarterly</t>
  </si>
  <si>
    <t>2026-02-15</t>
  </si>
  <si>
    <t>2026-05-15</t>
  </si>
  <si>
    <t>Overdue</t>
  </si>
  <si>
    <t>Spindle runout alignment calibration check</t>
  </si>
  <si>
    <t>Yearly</t>
  </si>
  <si>
    <t>2025-11-01</t>
  </si>
  <si>
    <t>2026-11-01</t>
  </si>
  <si>
    <t>Due Later</t>
  </si>
  <si>
    <t>Executive KPI Dashboard (Calculations &amp; Metrics Summary)</t>
  </si>
  <si>
    <t>Core KPI Metrics</t>
  </si>
  <si>
    <t>KPI Metric Indicator</t>
  </si>
  <si>
    <t>Formula Logic</t>
  </si>
  <si>
    <t>Target System Goal</t>
  </si>
  <si>
    <t>Current Value Status</t>
  </si>
  <si>
    <t>MTBF (Mean Time Between Failures)</t>
  </si>
  <si>
    <t>Total Running Hours / Number of Breakdowns</t>
  </si>
  <si>
    <t>Increase by 20%</t>
  </si>
  <si>
    <t>420 Hours</t>
  </si>
  <si>
    <t>MTTR (Mean Time To Repair)</t>
  </si>
  <si>
    <t>Total Repair Hours / Number of Breakdowns</t>
  </si>
  <si>
    <t>Reduce by 30%</t>
  </si>
  <si>
    <t>1.38 Hours</t>
  </si>
  <si>
    <t>Breakdown Frequency Rate</t>
  </si>
  <si>
    <t>Total Count of Breakdown Incidents</t>
  </si>
  <si>
    <t>Reduce by 50%</t>
  </si>
  <si>
    <t>4 Incidents/Mo</t>
  </si>
  <si>
    <t>Total Machine Downtime</t>
  </si>
  <si>
    <t>Sum of All Downtime Durations Across Assets</t>
  </si>
  <si>
    <t>Minimize to lowest</t>
  </si>
  <si>
    <t>2.75 Hours</t>
  </si>
  <si>
    <t>PM Compliance Rate (%)</t>
  </si>
  <si>
    <t>(Total Completed PM Tasks / Total Planned PM) * 100</t>
  </si>
  <si>
    <t>&gt; 95% Plan Adherence</t>
  </si>
  <si>
    <t>80.00%</t>
  </si>
  <si>
    <t>Machine Risk Matrix (Zone Logic)</t>
  </si>
  <si>
    <t>Part Criticality</t>
  </si>
  <si>
    <t>Calculated Risk Zone Level</t>
  </si>
  <si>
    <t>System Escalation Protocol</t>
  </si>
  <si>
    <t>Rank A (High Impact MC)</t>
  </si>
  <si>
    <t>Critical Spare Part</t>
  </si>
  <si>
    <t>HIGH RISK ZONE</t>
  </si>
  <si>
    <t>LINE Alert Immediate + Leader Notification</t>
  </si>
  <si>
    <t>Medium / Low Part</t>
  </si>
  <si>
    <t>LINE Alert Immediate to Maintenance Team</t>
  </si>
  <si>
    <t>Rank B (Medium Impact MC)</t>
  </si>
  <si>
    <t>MEDIUM RISK ZONE</t>
  </si>
  <si>
    <t>System Email Log + Standard LINE Dispatch</t>
  </si>
  <si>
    <t>Standard Mobile Queue AppSheet Dispatch</t>
  </si>
  <si>
    <t>Rank C (Low Impact MC)</t>
  </si>
  <si>
    <t>Low Criticality Part</t>
  </si>
  <si>
    <t>LOW RISK ZONE</t>
  </si>
  <si>
    <t>Digital Work Order Backlog Log Only</t>
  </si>
  <si>
    <t>LINE Notification Real-Time Alert System Flow</t>
  </si>
  <si>
    <t>Trigger Event Condition</t>
  </si>
  <si>
    <t>Target Recipients</t>
  </si>
  <si>
    <t>Notification Message Format</t>
  </si>
  <si>
    <t>SLA Escalation Window</t>
  </si>
  <si>
    <t>New Machine Breakdown Submitted</t>
  </si>
  <si>
    <t>All Maintenance Technicians</t>
  </si>
  <si>
    <t>🚨 BREAKDOWN! MC Code: [Code] | Problem: [Desc] | Priority: [Prio]</t>
  </si>
  <si>
    <t>10-30 Mins Response Time</t>
  </si>
  <si>
    <t>Machine Downtime Exceeds 1 Hour</t>
  </si>
  <si>
    <t>Maintenance Supervisor / Leader</t>
  </si>
  <si>
    <t>⚠️ DELAY ALERT! Job [ReqNo] has been down for &gt; 1 hour. Action required.</t>
  </si>
  <si>
    <t>Immediate Supervisor Intervention</t>
  </si>
  <si>
    <t>Critical Machine Rank A Stops</t>
  </si>
  <si>
    <t>Plant Operations &amp; Tech Managers</t>
  </si>
  <si>
    <t>🔥 CRITICAL STOP! Rank A Machine [MC Code] is down. Immediate mobilization.</t>
  </si>
  <si>
    <t>Direct Escalation To Plant Head</t>
  </si>
  <si>
    <t>Spare Part Stock Drops Below ROP</t>
  </si>
  <si>
    <t>Procurement &amp; Warehouse Staff</t>
  </si>
  <si>
    <t>📦 STOCK ALERT! Part [Part Code] ([Part Name]) is below ROP. Reorder immediately.</t>
  </si>
  <si>
    <t>Next Business Day Procurement</t>
  </si>
  <si>
    <t>PM Schedule Overdue Warning</t>
  </si>
  <si>
    <t>Maintenance Planner</t>
  </si>
  <si>
    <t>📅 PM OVERDUE! Machine [MC Code] scheduled PM plan is past the due target window.</t>
  </si>
  <si>
    <t>Weekly Operational Review Plan</t>
  </si>
  <si>
    <t>เลขที่......./……./......</t>
  </si>
  <si>
    <t>ใบแจ้งซ่อม-สร้าง เครื่องจักร-อุปกรณ์และโครงสร้างพื้นฐาน</t>
  </si>
  <si>
    <t>ส่วนที่ 1</t>
  </si>
  <si>
    <t xml:space="preserve">    แผนกที่แจ้งซ่อม / สร้าง....................................</t>
  </si>
  <si>
    <t xml:space="preserve">    ชื่อเครื่องจักร/ชื่องาน  :  ..............................................................</t>
  </si>
  <si>
    <t xml:space="preserve">    ผู้แจ้งซ่อม :  ............................./……..../.............   </t>
  </si>
  <si>
    <t>เวลา...............</t>
  </si>
  <si>
    <t xml:space="preserve">    รหัสเครื่องจักร : ...........................................................................</t>
  </si>
  <si>
    <t>หัวหน้าแผนก ............................./......../…........</t>
  </si>
  <si>
    <t>ผู้รับแจ้งซ่อม :  ..............................................................................</t>
  </si>
  <si>
    <t>ผู้จัดการแผนก ............................./......../…........</t>
  </si>
  <si>
    <t xml:space="preserve">    หมายเหตุ งานสร้างหรือดัดแปลงโครงสร้างเครื่องจักร/เคลื่อนย้ายเครื่องจักร  ต้องอนุมัติโดยหัวหน้าแผนกขึ้นไป</t>
  </si>
  <si>
    <t>งานซ่อม</t>
  </si>
  <si>
    <t>งานสร้าง</t>
  </si>
  <si>
    <t>รายละเอียดอาการเสีย</t>
  </si>
  <si>
    <t>รายละเอียดของงานสร้าง</t>
  </si>
  <si>
    <t>ส่วนที่ 2</t>
  </si>
  <si>
    <t>กำหนดวันเข้าไปดำเนินการซ่อม</t>
  </si>
  <si>
    <t>วันที่ ......................../................/....................                                                     หมายเหตุ ............................................................</t>
  </si>
  <si>
    <t>แผนก MT ....................................................                                                      ต้นสังกัด ..............................................................</t>
  </si>
  <si>
    <t>การพิจารณาซ่อม</t>
  </si>
  <si>
    <t>กรณีซ่อม / สร้างได้</t>
  </si>
  <si>
    <r>
      <rPr>
        <sz val="14"/>
        <rFont val="Angsana New"/>
        <family val="1"/>
      </rPr>
      <t xml:space="preserve">  </t>
    </r>
    <r>
      <rPr>
        <u/>
        <sz val="14"/>
        <rFont val="Angsana New"/>
        <family val="1"/>
      </rPr>
      <t xml:space="preserve">กรณีซ่อม / สร้างไม่ได้ </t>
    </r>
  </si>
  <si>
    <t>สาเหตุการเกิด</t>
  </si>
  <si>
    <t>รออะไหล่ซ่อม</t>
  </si>
  <si>
    <t>ส่งซ่อมภายนอก</t>
  </si>
  <si>
    <r>
      <t xml:space="preserve">  </t>
    </r>
    <r>
      <rPr>
        <u/>
        <sz val="14"/>
        <rFont val="Angsana New"/>
        <family val="1"/>
      </rPr>
      <t>สาเหตุที่ซ่อมไม่ได้</t>
    </r>
  </si>
  <si>
    <t>การป้องกันแก้ไข</t>
  </si>
  <si>
    <t xml:space="preserve"> รายละเอียดในการซ่อม</t>
  </si>
  <si>
    <t xml:space="preserve">  ช่างซ่อมบำรุง...........................................</t>
  </si>
  <si>
    <t xml:space="preserve">  หัวหน้าแผนก MT  ...........................</t>
  </si>
  <si>
    <t>หน่วยงานที่เกี่ยวข้อง ............................</t>
  </si>
  <si>
    <t>อะไหล่/อุปกรณ์ที่ใช้</t>
  </si>
  <si>
    <t>ลำดับ</t>
  </si>
  <si>
    <t>รายการ</t>
  </si>
  <si>
    <t>ยี่ห้อ/รุ่น</t>
  </si>
  <si>
    <t>จำนวน</t>
  </si>
  <si>
    <t xml:space="preserve">สาเหตุชำรุด              </t>
  </si>
  <si>
    <t xml:space="preserve">    ใช้งานผิดวิธี </t>
  </si>
  <si>
    <t xml:space="preserve">          เสื่อมสภาพ</t>
  </si>
  <si>
    <t xml:space="preserve">               ติดตั้งเพิ่ม</t>
  </si>
  <si>
    <t>วันดำเนินการแล้วเสร็จ      วันที่......................../............/..............  รวมเวลา........................ นาที/ชั่วโมง/วัน</t>
  </si>
  <si>
    <t xml:space="preserve">                   ช่างซ่อมบำรุงที่ลงปฎิบัติงาน   1............................................./......./......    2................................................/......./.......</t>
  </si>
  <si>
    <t xml:space="preserve">                                                                    3............................................./......./......   4 ................................................/......./.......</t>
  </si>
  <si>
    <t xml:space="preserve">ส่วนที่ 3 </t>
  </si>
  <si>
    <t>บันทึกผลการส่งมอบงาน</t>
  </si>
  <si>
    <t>ยอมรับ</t>
  </si>
  <si>
    <t>ไม่ยอมรับ เพราะ .................................................................</t>
  </si>
  <si>
    <t>ผู้แจ้งซ่อม......................................../........./..........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</si>
</sst>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b/>
      <sz val="13"/>
      <color rgb="FF1B365D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991B1B"/>
      <name val="Calibri"/>
      <family val="2"/>
    </font>
    <font>
      <b/>
      <sz val="11"/>
      <color rgb="FF166534"/>
      <name val="Calibri"/>
      <family val="2"/>
    </font>
    <font>
      <b/>
      <sz val="11"/>
      <color rgb="FF92400E"/>
      <name val="Calibri"/>
      <family val="2"/>
    </font>
    <font>
      <sz val="11"/>
      <color rgb="FF374151"/>
      <name val="Calibri"/>
      <family val="2"/>
    </font>
    <font>
      <sz val="11"/>
      <color rgb="FF166534"/>
      <name val="Calibri"/>
      <family val="2"/>
    </font>
    <font>
      <b/>
      <sz val="11"/>
      <color rgb="FF1E40AF"/>
      <name val="Calibri"/>
      <family val="2"/>
    </font>
    <font>
      <i/>
      <sz val="11"/>
      <color rgb="FF374151"/>
      <name val="Calibri"/>
      <family val="2"/>
    </font>
    <font>
      <sz val="14"/>
      <name val="Cordia New"/>
      <family val="2"/>
      <charset val="222"/>
    </font>
    <font>
      <sz val="16"/>
      <name val="Cordia New"/>
      <family val="2"/>
    </font>
    <font>
      <b/>
      <sz val="20"/>
      <name val="DilleniaUPC"/>
      <family val="1"/>
      <charset val="222"/>
    </font>
    <font>
      <b/>
      <sz val="16"/>
      <name val="DilleniaUPC"/>
      <family val="1"/>
      <charset val="222"/>
    </font>
    <font>
      <i/>
      <sz val="22"/>
      <name val="DilleniaUPC"/>
      <family val="1"/>
      <charset val="222"/>
    </font>
    <font>
      <i/>
      <sz val="16"/>
      <name val="Angsana New"/>
      <family val="1"/>
    </font>
    <font>
      <i/>
      <u/>
      <sz val="22"/>
      <name val="DilleniaUPC"/>
      <family val="1"/>
      <charset val="222"/>
    </font>
    <font>
      <sz val="16"/>
      <name val="Angsana New"/>
      <family val="1"/>
    </font>
    <font>
      <sz val="12"/>
      <name val="Cordia New"/>
      <family val="2"/>
    </font>
    <font>
      <sz val="12"/>
      <color rgb="FFFF0000"/>
      <name val="Cordia New"/>
      <family val="2"/>
    </font>
    <font>
      <u/>
      <sz val="14"/>
      <name val="Angsana New"/>
      <family val="1"/>
    </font>
    <font>
      <sz val="14"/>
      <name val="Angsana New"/>
      <family val="1"/>
    </font>
    <font>
      <sz val="16"/>
      <name val="Wingdings"/>
      <charset val="2"/>
    </font>
    <font>
      <b/>
      <i/>
      <sz val="16"/>
      <color rgb="FFFF0000"/>
      <name val="DilleniaUPC"/>
      <family val="1"/>
    </font>
    <font>
      <i/>
      <sz val="16"/>
      <color rgb="FFFF0000"/>
      <name val="Wingdings"/>
      <charset val="2"/>
    </font>
    <font>
      <i/>
      <sz val="16"/>
      <color rgb="FFFF0000"/>
      <name val="Cordia New"/>
      <family val="2"/>
    </font>
    <font>
      <b/>
      <i/>
      <u/>
      <sz val="14"/>
      <color rgb="FFFF0000"/>
      <name val="Angsana New"/>
      <family val="1"/>
    </font>
    <font>
      <b/>
      <i/>
      <sz val="14"/>
      <color rgb="FFFF0000"/>
      <name val="Angsana New"/>
      <family val="1"/>
    </font>
    <font>
      <i/>
      <sz val="14"/>
      <color rgb="FFFF0000"/>
      <name val="Angsana New"/>
      <family val="1"/>
    </font>
    <font>
      <b/>
      <u/>
      <sz val="14"/>
      <name val="Angsana New"/>
      <family val="1"/>
    </font>
    <font>
      <u/>
      <sz val="16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3F4F6"/>
        <bgColor rgb="FFF3F4F6"/>
      </patternFill>
    </fill>
    <fill>
      <patternFill patternType="solid">
        <fgColor rgb="FFEFF6FF"/>
        <bgColor rgb="FFEFF6FF"/>
      </patternFill>
    </fill>
    <fill>
      <patternFill patternType="solid">
        <fgColor rgb="FF34495E"/>
        <bgColor rgb="FF34495E"/>
      </patternFill>
    </fill>
    <fill>
      <patternFill patternType="solid">
        <fgColor rgb="FF27AE60"/>
        <bgColor rgb="FF27AE60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3" fillId="0" borderId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1" xfId="0" applyFont="1" applyBorder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4" fillId="0" borderId="3" xfId="1" applyFont="1" applyBorder="1"/>
    <xf numFmtId="0" fontId="14" fillId="0" borderId="4" xfId="1" applyFont="1" applyBorder="1"/>
    <xf numFmtId="0" fontId="14" fillId="0" borderId="4" xfId="1" applyFont="1" applyBorder="1" applyAlignment="1">
      <alignment vertical="top"/>
    </xf>
    <xf numFmtId="0" fontId="14" fillId="0" borderId="5" xfId="1" applyFont="1" applyBorder="1" applyAlignment="1">
      <alignment vertical="top"/>
    </xf>
    <xf numFmtId="0" fontId="14" fillId="0" borderId="0" xfId="1" applyFont="1"/>
    <xf numFmtId="0" fontId="14" fillId="0" borderId="6" xfId="1" applyFont="1" applyBorder="1"/>
    <xf numFmtId="0" fontId="14" fillId="0" borderId="0" xfId="1" applyFont="1" applyAlignment="1">
      <alignment vertical="top"/>
    </xf>
    <xf numFmtId="0" fontId="14" fillId="0" borderId="7" xfId="1" applyFont="1" applyBorder="1" applyAlignment="1">
      <alignment vertical="top"/>
    </xf>
    <xf numFmtId="0" fontId="15" fillId="0" borderId="8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6" fillId="10" borderId="11" xfId="1" applyFont="1" applyFill="1" applyBorder="1" applyAlignment="1">
      <alignment horizontal="center" vertical="center"/>
    </xf>
    <xf numFmtId="0" fontId="17" fillId="0" borderId="4" xfId="1" applyFont="1" applyBorder="1" applyAlignment="1">
      <alignment horizontal="centerContinuous"/>
    </xf>
    <xf numFmtId="0" fontId="18" fillId="0" borderId="4" xfId="1" applyFont="1" applyBorder="1"/>
    <xf numFmtId="0" fontId="19" fillId="0" borderId="4" xfId="1" applyFont="1" applyBorder="1" applyAlignment="1">
      <alignment horizontal="centerContinuous"/>
    </xf>
    <xf numFmtId="0" fontId="18" fillId="0" borderId="4" xfId="1" applyFont="1" applyBorder="1" applyAlignment="1">
      <alignment horizontal="centerContinuous"/>
    </xf>
    <xf numFmtId="0" fontId="16" fillId="0" borderId="5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7" fillId="0" borderId="0" xfId="1" applyFont="1" applyAlignment="1">
      <alignment horizontal="centerContinuous"/>
    </xf>
    <xf numFmtId="0" fontId="18" fillId="0" borderId="0" xfId="1" applyFont="1"/>
    <xf numFmtId="0" fontId="20" fillId="0" borderId="0" xfId="1" applyFont="1"/>
    <xf numFmtId="0" fontId="20" fillId="0" borderId="0" xfId="1" applyFont="1" applyAlignment="1">
      <alignment horizontal="centerContinuous"/>
    </xf>
    <xf numFmtId="0" fontId="18" fillId="0" borderId="0" xfId="1" applyFont="1" applyAlignment="1">
      <alignment horizontal="centerContinuous"/>
    </xf>
    <xf numFmtId="0" fontId="16" fillId="0" borderId="7" xfId="1" applyFont="1" applyBorder="1" applyAlignment="1">
      <alignment horizontal="center" vertical="center"/>
    </xf>
    <xf numFmtId="0" fontId="20" fillId="0" borderId="6" xfId="1" applyFont="1" applyBorder="1" applyAlignment="1">
      <alignment horizontal="left"/>
    </xf>
    <xf numFmtId="0" fontId="20" fillId="0" borderId="0" xfId="1" applyFont="1" applyAlignment="1">
      <alignment horizontal="left"/>
    </xf>
    <xf numFmtId="0" fontId="20" fillId="0" borderId="7" xfId="1" applyFont="1" applyBorder="1"/>
    <xf numFmtId="0" fontId="20" fillId="0" borderId="6" xfId="1" applyFont="1" applyBorder="1"/>
    <xf numFmtId="0" fontId="20" fillId="0" borderId="0" xfId="1" applyFont="1" applyAlignment="1">
      <alignment horizontal="left" indent="1"/>
    </xf>
    <xf numFmtId="0" fontId="20" fillId="0" borderId="6" xfId="1" applyFont="1" applyBorder="1" applyAlignment="1">
      <alignment horizontal="left" indent="1"/>
    </xf>
    <xf numFmtId="0" fontId="21" fillId="0" borderId="6" xfId="1" applyFont="1" applyBorder="1" applyAlignment="1">
      <alignment horizontal="left"/>
    </xf>
    <xf numFmtId="0" fontId="21" fillId="0" borderId="0" xfId="1" applyFont="1" applyAlignment="1">
      <alignment horizontal="left"/>
    </xf>
    <xf numFmtId="0" fontId="21" fillId="0" borderId="7" xfId="1" applyFont="1" applyBorder="1" applyAlignment="1">
      <alignment horizontal="left"/>
    </xf>
    <xf numFmtId="0" fontId="14" fillId="0" borderId="12" xfId="1" applyFont="1" applyBorder="1"/>
    <xf numFmtId="0" fontId="14" fillId="0" borderId="13" xfId="1" applyFont="1" applyBorder="1"/>
    <xf numFmtId="0" fontId="22" fillId="0" borderId="13" xfId="1" applyFont="1" applyBorder="1"/>
    <xf numFmtId="0" fontId="14" fillId="0" borderId="14" xfId="1" applyFont="1" applyBorder="1"/>
    <xf numFmtId="0" fontId="23" fillId="0" borderId="15" xfId="1" applyFont="1" applyBorder="1" applyAlignment="1">
      <alignment horizontal="left"/>
    </xf>
    <xf numFmtId="0" fontId="23" fillId="0" borderId="16" xfId="1" applyFont="1" applyBorder="1" applyAlignment="1">
      <alignment horizontal="left"/>
    </xf>
    <xf numFmtId="0" fontId="24" fillId="0" borderId="17" xfId="1" applyFont="1" applyBorder="1" applyAlignment="1">
      <alignment horizontal="left"/>
    </xf>
    <xf numFmtId="0" fontId="23" fillId="0" borderId="15" xfId="1" applyFont="1" applyBorder="1" applyAlignment="1">
      <alignment horizontal="left"/>
    </xf>
    <xf numFmtId="0" fontId="24" fillId="0" borderId="16" xfId="1" applyFont="1" applyBorder="1" applyAlignment="1">
      <alignment horizontal="left"/>
    </xf>
    <xf numFmtId="0" fontId="24" fillId="0" borderId="0" xfId="1" applyFont="1"/>
    <xf numFmtId="0" fontId="14" fillId="0" borderId="18" xfId="1" applyFont="1" applyBorder="1" applyAlignment="1">
      <alignment horizontal="left" indent="1"/>
    </xf>
    <xf numFmtId="0" fontId="25" fillId="0" borderId="19" xfId="1" applyFont="1" applyBorder="1"/>
    <xf numFmtId="0" fontId="14" fillId="0" borderId="19" xfId="1" applyFont="1" applyBorder="1"/>
    <xf numFmtId="0" fontId="14" fillId="0" borderId="20" xfId="1" applyFont="1" applyBorder="1"/>
    <xf numFmtId="0" fontId="14" fillId="0" borderId="18" xfId="1" applyFont="1" applyBorder="1"/>
    <xf numFmtId="0" fontId="25" fillId="0" borderId="21" xfId="1" applyFont="1" applyBorder="1"/>
    <xf numFmtId="0" fontId="14" fillId="0" borderId="21" xfId="1" applyFont="1" applyBorder="1"/>
    <xf numFmtId="0" fontId="14" fillId="0" borderId="22" xfId="1" applyFont="1" applyBorder="1" applyAlignment="1">
      <alignment horizontal="left" indent="1"/>
    </xf>
    <xf numFmtId="0" fontId="25" fillId="0" borderId="23" xfId="1" applyFont="1" applyBorder="1"/>
    <xf numFmtId="0" fontId="14" fillId="0" borderId="23" xfId="1" applyFont="1" applyBorder="1"/>
    <xf numFmtId="0" fontId="14" fillId="0" borderId="9" xfId="1" applyFont="1" applyBorder="1"/>
    <xf numFmtId="0" fontId="14" fillId="0" borderId="10" xfId="1" applyFont="1" applyBorder="1"/>
    <xf numFmtId="0" fontId="14" fillId="0" borderId="8" xfId="1" applyFont="1" applyBorder="1"/>
    <xf numFmtId="0" fontId="25" fillId="0" borderId="9" xfId="1" applyFont="1" applyBorder="1"/>
    <xf numFmtId="0" fontId="14" fillId="0" borderId="24" xfId="1" applyFont="1" applyBorder="1"/>
    <xf numFmtId="0" fontId="26" fillId="10" borderId="11" xfId="1" applyFont="1" applyFill="1" applyBorder="1" applyAlignment="1">
      <alignment horizontal="center" vertical="center"/>
    </xf>
    <xf numFmtId="0" fontId="27" fillId="0" borderId="0" xfId="1" applyFont="1"/>
    <xf numFmtId="0" fontId="28" fillId="0" borderId="0" xfId="1" applyFont="1"/>
    <xf numFmtId="0" fontId="28" fillId="0" borderId="7" xfId="1" applyFont="1" applyBorder="1"/>
    <xf numFmtId="0" fontId="29" fillId="0" borderId="18" xfId="1" applyFont="1" applyBorder="1" applyAlignment="1">
      <alignment horizontal="left"/>
    </xf>
    <xf numFmtId="0" fontId="30" fillId="0" borderId="19" xfId="1" applyFont="1" applyBorder="1" applyAlignment="1">
      <alignment horizontal="left"/>
    </xf>
    <xf numFmtId="0" fontId="30" fillId="0" borderId="20" xfId="1" applyFont="1" applyBorder="1" applyAlignment="1">
      <alignment horizontal="left"/>
    </xf>
    <xf numFmtId="0" fontId="31" fillId="0" borderId="25" xfId="1" applyFont="1" applyBorder="1" applyAlignment="1">
      <alignment horizontal="left"/>
    </xf>
    <xf numFmtId="0" fontId="31" fillId="0" borderId="21" xfId="1" applyFont="1" applyBorder="1" applyAlignment="1">
      <alignment horizontal="left"/>
    </xf>
    <xf numFmtId="0" fontId="31" fillId="0" borderId="26" xfId="1" applyFont="1" applyBorder="1" applyAlignment="1">
      <alignment horizontal="left"/>
    </xf>
    <xf numFmtId="0" fontId="31" fillId="0" borderId="22" xfId="1" applyFont="1" applyBorder="1" applyAlignment="1">
      <alignment horizontal="left"/>
    </xf>
    <xf numFmtId="0" fontId="31" fillId="0" borderId="23" xfId="1" applyFont="1" applyBorder="1" applyAlignment="1">
      <alignment horizontal="left"/>
    </xf>
    <xf numFmtId="0" fontId="31" fillId="0" borderId="24" xfId="1" applyFont="1" applyBorder="1" applyAlignment="1">
      <alignment horizontal="left"/>
    </xf>
    <xf numFmtId="0" fontId="32" fillId="0" borderId="3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23" fillId="0" borderId="0" xfId="1" applyFont="1"/>
    <xf numFmtId="0" fontId="24" fillId="0" borderId="4" xfId="1" applyFont="1" applyBorder="1"/>
    <xf numFmtId="0" fontId="24" fillId="0" borderId="5" xfId="1" applyFont="1" applyBorder="1"/>
    <xf numFmtId="0" fontId="23" fillId="0" borderId="18" xfId="1" applyFont="1" applyBorder="1" applyAlignment="1">
      <alignment horizontal="left"/>
    </xf>
    <xf numFmtId="0" fontId="23" fillId="0" borderId="19" xfId="1" applyFont="1" applyBorder="1" applyAlignment="1">
      <alignment horizontal="left"/>
    </xf>
    <xf numFmtId="0" fontId="24" fillId="0" borderId="7" xfId="1" applyFont="1" applyBorder="1"/>
    <xf numFmtId="0" fontId="23" fillId="0" borderId="25" xfId="1" applyFont="1" applyBorder="1" applyAlignment="1">
      <alignment horizontal="left" indent="1"/>
    </xf>
    <xf numFmtId="0" fontId="24" fillId="0" borderId="21" xfId="1" applyFont="1" applyBorder="1"/>
    <xf numFmtId="0" fontId="24" fillId="0" borderId="26" xfId="1" applyFont="1" applyBorder="1"/>
    <xf numFmtId="0" fontId="24" fillId="0" borderId="0" xfId="1" applyFont="1" applyAlignment="1">
      <alignment vertical="center"/>
    </xf>
    <xf numFmtId="0" fontId="24" fillId="0" borderId="0" xfId="1" applyFont="1" applyAlignment="1">
      <alignment horizontal="left"/>
    </xf>
    <xf numFmtId="0" fontId="14" fillId="0" borderId="7" xfId="1" applyFont="1" applyBorder="1"/>
    <xf numFmtId="0" fontId="24" fillId="0" borderId="18" xfId="1" applyFont="1" applyBorder="1" applyAlignment="1">
      <alignment vertical="center"/>
    </xf>
    <xf numFmtId="0" fontId="24" fillId="0" borderId="19" xfId="1" applyFont="1" applyBorder="1"/>
    <xf numFmtId="0" fontId="24" fillId="0" borderId="19" xfId="1" applyFont="1" applyBorder="1" applyAlignment="1">
      <alignment horizontal="left"/>
    </xf>
    <xf numFmtId="0" fontId="23" fillId="0" borderId="25" xfId="1" applyFont="1" applyBorder="1" applyAlignment="1">
      <alignment horizontal="left"/>
    </xf>
    <xf numFmtId="0" fontId="24" fillId="0" borderId="25" xfId="1" applyFont="1" applyBorder="1" applyAlignment="1">
      <alignment vertical="center"/>
    </xf>
    <xf numFmtId="0" fontId="24" fillId="0" borderId="21" xfId="1" applyFont="1" applyBorder="1" applyAlignment="1">
      <alignment horizontal="left"/>
    </xf>
    <xf numFmtId="0" fontId="14" fillId="0" borderId="26" xfId="1" applyFont="1" applyBorder="1"/>
    <xf numFmtId="0" fontId="23" fillId="0" borderId="25" xfId="1" applyFont="1" applyBorder="1"/>
    <xf numFmtId="0" fontId="24" fillId="0" borderId="25" xfId="1" applyFont="1" applyBorder="1" applyAlignment="1">
      <alignment horizontal="left"/>
    </xf>
    <xf numFmtId="0" fontId="24" fillId="0" borderId="21" xfId="1" applyFont="1" applyBorder="1" applyAlignment="1">
      <alignment horizontal="right"/>
    </xf>
    <xf numFmtId="0" fontId="24" fillId="0" borderId="26" xfId="1" applyFont="1" applyBorder="1" applyAlignment="1">
      <alignment horizontal="left"/>
    </xf>
    <xf numFmtId="0" fontId="24" fillId="0" borderId="25" xfId="1" applyFont="1" applyBorder="1" applyAlignment="1">
      <alignment horizontal="left" indent="1"/>
    </xf>
    <xf numFmtId="0" fontId="24" fillId="0" borderId="22" xfId="1" applyFont="1" applyBorder="1" applyAlignment="1">
      <alignment horizontal="left"/>
    </xf>
    <xf numFmtId="0" fontId="24" fillId="0" borderId="23" xfId="1" applyFont="1" applyBorder="1" applyAlignment="1">
      <alignment horizontal="left"/>
    </xf>
    <xf numFmtId="0" fontId="24" fillId="0" borderId="23" xfId="1" applyFont="1" applyBorder="1"/>
    <xf numFmtId="0" fontId="24" fillId="0" borderId="24" xfId="1" applyFont="1" applyBorder="1"/>
    <xf numFmtId="0" fontId="23" fillId="0" borderId="27" xfId="1" applyFont="1" applyBorder="1" applyAlignment="1">
      <alignment horizontal="center"/>
    </xf>
    <xf numFmtId="0" fontId="23" fillId="0" borderId="28" xfId="1" applyFont="1" applyBorder="1" applyAlignment="1">
      <alignment horizontal="center"/>
    </xf>
    <xf numFmtId="0" fontId="23" fillId="0" borderId="29" xfId="1" applyFont="1" applyBorder="1" applyAlignment="1">
      <alignment horizontal="center"/>
    </xf>
    <xf numFmtId="0" fontId="24" fillId="0" borderId="30" xfId="1" applyFont="1" applyBorder="1" applyAlignment="1">
      <alignment horizontal="center"/>
    </xf>
    <xf numFmtId="0" fontId="24" fillId="0" borderId="31" xfId="1" applyFont="1" applyBorder="1" applyAlignment="1">
      <alignment horizontal="center"/>
    </xf>
    <xf numFmtId="0" fontId="24" fillId="0" borderId="31" xfId="1" applyFont="1" applyBorder="1" applyAlignment="1">
      <alignment horizontal="center"/>
    </xf>
    <xf numFmtId="0" fontId="24" fillId="0" borderId="32" xfId="1" applyFont="1" applyBorder="1" applyAlignment="1">
      <alignment horizontal="center"/>
    </xf>
    <xf numFmtId="0" fontId="24" fillId="0" borderId="33" xfId="1" applyFont="1" applyBorder="1" applyAlignment="1">
      <alignment horizontal="center"/>
    </xf>
    <xf numFmtId="0" fontId="24" fillId="0" borderId="30" xfId="1" applyFont="1" applyBorder="1"/>
    <xf numFmtId="0" fontId="24" fillId="0" borderId="31" xfId="1" applyFont="1" applyBorder="1"/>
    <xf numFmtId="0" fontId="24" fillId="0" borderId="34" xfId="1" applyFont="1" applyBorder="1"/>
    <xf numFmtId="0" fontId="24" fillId="0" borderId="35" xfId="1" applyFont="1" applyBorder="1" applyAlignment="1">
      <alignment horizontal="left"/>
    </xf>
    <xf numFmtId="0" fontId="24" fillId="0" borderId="0" xfId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6" xfId="1" applyFont="1" applyBorder="1"/>
    <xf numFmtId="0" fontId="31" fillId="0" borderId="6" xfId="1" applyFont="1" applyBorder="1" applyAlignment="1">
      <alignment horizontal="left"/>
    </xf>
    <xf numFmtId="0" fontId="31" fillId="0" borderId="0" xfId="1" applyFont="1" applyAlignment="1">
      <alignment horizontal="left"/>
    </xf>
    <xf numFmtId="0" fontId="31" fillId="0" borderId="7" xfId="1" applyFont="1" applyBorder="1" applyAlignment="1">
      <alignment horizontal="left"/>
    </xf>
    <xf numFmtId="0" fontId="24" fillId="0" borderId="6" xfId="1" applyFont="1" applyBorder="1" applyAlignment="1">
      <alignment horizontal="left"/>
    </xf>
    <xf numFmtId="0" fontId="24" fillId="0" borderId="7" xfId="1" applyFont="1" applyBorder="1" applyAlignment="1">
      <alignment horizontal="left"/>
    </xf>
    <xf numFmtId="0" fontId="24" fillId="0" borderId="8" xfId="1" applyFont="1" applyBorder="1"/>
    <xf numFmtId="0" fontId="24" fillId="0" borderId="9" xfId="1" applyFont="1" applyBorder="1"/>
    <xf numFmtId="0" fontId="24" fillId="0" borderId="10" xfId="1" applyFont="1" applyBorder="1"/>
    <xf numFmtId="0" fontId="16" fillId="10" borderId="36" xfId="1" applyFont="1" applyFill="1" applyBorder="1" applyAlignment="1">
      <alignment horizontal="center" vertical="center"/>
    </xf>
    <xf numFmtId="0" fontId="33" fillId="0" borderId="37" xfId="1" applyFont="1" applyBorder="1" applyAlignment="1">
      <alignment horizontal="left" indent="1"/>
    </xf>
    <xf numFmtId="0" fontId="33" fillId="0" borderId="0" xfId="1" applyFont="1"/>
    <xf numFmtId="0" fontId="20" fillId="0" borderId="0" xfId="1" applyFont="1" applyAlignment="1">
      <alignment horizontal="left"/>
    </xf>
    <xf numFmtId="0" fontId="20" fillId="0" borderId="8" xfId="1" applyFont="1" applyBorder="1"/>
    <xf numFmtId="0" fontId="20" fillId="0" borderId="9" xfId="1" applyFont="1" applyBorder="1"/>
    <xf numFmtId="0" fontId="20" fillId="0" borderId="10" xfId="1" applyFont="1" applyBorder="1"/>
    <xf numFmtId="0" fontId="14" fillId="0" borderId="0" xfId="1" applyFont="1" applyAlignment="1">
      <alignment horizontal="left" vertical="top"/>
    </xf>
    <xf numFmtId="0" fontId="20" fillId="0" borderId="4" xfId="1" applyFont="1" applyBorder="1"/>
    <xf numFmtId="0" fontId="14" fillId="0" borderId="0" xfId="1" applyFont="1" applyAlignment="1">
      <alignment horizontal="center"/>
    </xf>
  </cellXfs>
  <cellStyles count="2">
    <cellStyle name="Normal" xfId="0" builtinId="0"/>
    <cellStyle name="Normal 2" xfId="1" xr:uid="{D6F592B3-C2DF-4C35-9ADD-903A13A372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1133475</xdr:colOff>
      <xdr:row>0</xdr:row>
      <xdr:rowOff>85725</xdr:rowOff>
    </xdr:from>
    <xdr:to>
      <xdr:col>9</xdr:col>
      <xdr:colOff>215639</xdr:colOff>
      <xdr:row>29</xdr:row>
      <xdr:rowOff>204481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98B3D-1ACC-4607-8F24-579B46AB7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5675" y="85725"/>
          <a:ext cx="4320914" cy="7453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657225</xdr:colOff>
      <xdr:row>0</xdr:row>
      <xdr:rowOff>0</xdr:rowOff>
    </xdr:from>
    <xdr:to>
      <xdr:col>7</xdr:col>
      <xdr:colOff>609600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06A1FEC-A9A4-40A5-8B6E-AAECF1F974C7}"/>
            </a:ext>
          </a:extLst>
        </xdr:cNvPr>
        <xdr:cNvSpPr>
          <a:spLocks noChangeShapeType="1"/>
        </xdr:cNvSpPr>
      </xdr:nvSpPr>
      <xdr:spPr bwMode="auto">
        <a:xfrm>
          <a:off x="381952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43</xdr:row>
      <xdr:rowOff>85725</xdr:rowOff>
    </xdr:from>
    <xdr:to>
      <xdr:col>1</xdr:col>
      <xdr:colOff>228600</xdr:colOff>
      <xdr:row>43</xdr:row>
      <xdr:rowOff>209550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B79E277E-C3F4-4856-9A26-A26833C7320F}"/>
            </a:ext>
          </a:extLst>
        </xdr:cNvPr>
        <xdr:cNvSpPr>
          <a:spLocks noChangeArrowheads="1"/>
        </xdr:cNvSpPr>
      </xdr:nvSpPr>
      <xdr:spPr bwMode="auto">
        <a:xfrm>
          <a:off x="651510" y="11096625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1</xdr:col>
      <xdr:colOff>104775</xdr:colOff>
      <xdr:row>44</xdr:row>
      <xdr:rowOff>114300</xdr:rowOff>
    </xdr:from>
    <xdr:to>
      <xdr:col>1</xdr:col>
      <xdr:colOff>238125</xdr:colOff>
      <xdr:row>44</xdr:row>
      <xdr:rowOff>238125</xdr:rowOff>
    </xdr:to>
    <xdr:sp macro="" textlink="">
      <xdr:nvSpPr>
        <xdr:cNvPr id="4" name="Rectangle 17">
          <a:extLst>
            <a:ext uri="{FF2B5EF4-FFF2-40B4-BE49-F238E27FC236}">
              <a16:creationId xmlns:a16="http://schemas.microsoft.com/office/drawing/2014/main" id="{47E16B2C-C4D4-4B6A-A47C-C7AD60C7010E}"/>
            </a:ext>
          </a:extLst>
        </xdr:cNvPr>
        <xdr:cNvSpPr>
          <a:spLocks noChangeArrowheads="1"/>
        </xdr:cNvSpPr>
      </xdr:nvSpPr>
      <xdr:spPr bwMode="auto">
        <a:xfrm>
          <a:off x="661035" y="11430000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0</xdr:col>
      <xdr:colOff>276225</xdr:colOff>
      <xdr:row>0</xdr:row>
      <xdr:rowOff>257175</xdr:rowOff>
    </xdr:from>
    <xdr:to>
      <xdr:col>2</xdr:col>
      <xdr:colOff>200025</xdr:colOff>
      <xdr:row>2</xdr:row>
      <xdr:rowOff>79658</xdr:rowOff>
    </xdr:to>
    <xdr:pic>
      <xdr:nvPicPr>
        <xdr:cNvPr id="5" name="Picture 18">
          <a:extLst>
            <a:ext uri="{FF2B5EF4-FFF2-40B4-BE49-F238E27FC236}">
              <a16:creationId xmlns:a16="http://schemas.microsoft.com/office/drawing/2014/main" id="{DC0E4610-26A1-40F8-894A-0B98D2301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19" t="25366" r="34361" b="40509"/>
        <a:stretch>
          <a:fillRect/>
        </a:stretch>
      </xdr:blipFill>
      <xdr:spPr bwMode="auto">
        <a:xfrm>
          <a:off x="276225" y="257175"/>
          <a:ext cx="899160" cy="355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0</xdr:row>
      <xdr:rowOff>38100</xdr:rowOff>
    </xdr:from>
    <xdr:to>
      <xdr:col>10</xdr:col>
      <xdr:colOff>171450</xdr:colOff>
      <xdr:row>1</xdr:row>
      <xdr:rowOff>257175</xdr:rowOff>
    </xdr:to>
    <xdr:pic>
      <xdr:nvPicPr>
        <xdr:cNvPr id="6" name="Picture 19">
          <a:extLst>
            <a:ext uri="{FF2B5EF4-FFF2-40B4-BE49-F238E27FC236}">
              <a16:creationId xmlns:a16="http://schemas.microsoft.com/office/drawing/2014/main" id="{7C8D8CB6-840E-4E72-AB77-DD286601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0984" t="20615" b="24327"/>
        <a:stretch>
          <a:fillRect/>
        </a:stretch>
      </xdr:blipFill>
      <xdr:spPr bwMode="auto">
        <a:xfrm>
          <a:off x="1598295" y="38100"/>
          <a:ext cx="350329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323850</xdr:colOff>
      <xdr:row>37</xdr:row>
      <xdr:rowOff>66675</xdr:rowOff>
    </xdr:from>
    <xdr:to>
      <xdr:col>2</xdr:col>
      <xdr:colOff>9525</xdr:colOff>
      <xdr:row>37</xdr:row>
      <xdr:rowOff>190500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FC090C5E-BF61-4940-AA1B-A051C0955382}"/>
            </a:ext>
          </a:extLst>
        </xdr:cNvPr>
        <xdr:cNvSpPr>
          <a:spLocks noChangeArrowheads="1"/>
        </xdr:cNvSpPr>
      </xdr:nvSpPr>
      <xdr:spPr bwMode="auto">
        <a:xfrm>
          <a:off x="880110" y="9736455"/>
          <a:ext cx="1047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5</xdr:col>
      <xdr:colOff>57150</xdr:colOff>
      <xdr:row>37</xdr:row>
      <xdr:rowOff>76200</xdr:rowOff>
    </xdr:from>
    <xdr:to>
      <xdr:col>5</xdr:col>
      <xdr:colOff>190500</xdr:colOff>
      <xdr:row>37</xdr:row>
      <xdr:rowOff>200025</xdr:rowOff>
    </xdr:to>
    <xdr:sp macro="" textlink="">
      <xdr:nvSpPr>
        <xdr:cNvPr id="8" name="Rectangle 14">
          <a:extLst>
            <a:ext uri="{FF2B5EF4-FFF2-40B4-BE49-F238E27FC236}">
              <a16:creationId xmlns:a16="http://schemas.microsoft.com/office/drawing/2014/main" id="{C8E76798-5A1E-4D5A-8A67-E400AAFCB489}"/>
            </a:ext>
          </a:extLst>
        </xdr:cNvPr>
        <xdr:cNvSpPr>
          <a:spLocks noChangeArrowheads="1"/>
        </xdr:cNvSpPr>
      </xdr:nvSpPr>
      <xdr:spPr bwMode="auto">
        <a:xfrm>
          <a:off x="2526030" y="9745980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9</xdr:col>
      <xdr:colOff>361950</xdr:colOff>
      <xdr:row>19</xdr:row>
      <xdr:rowOff>85725</xdr:rowOff>
    </xdr:from>
    <xdr:to>
      <xdr:col>9</xdr:col>
      <xdr:colOff>495300</xdr:colOff>
      <xdr:row>19</xdr:row>
      <xdr:rowOff>209550</xdr:rowOff>
    </xdr:to>
    <xdr:sp macro="" textlink="">
      <xdr:nvSpPr>
        <xdr:cNvPr id="9" name="Rectangle 13">
          <a:extLst>
            <a:ext uri="{FF2B5EF4-FFF2-40B4-BE49-F238E27FC236}">
              <a16:creationId xmlns:a16="http://schemas.microsoft.com/office/drawing/2014/main" id="{FBB1E291-258A-49AF-8D35-9D18D2B38682}"/>
            </a:ext>
          </a:extLst>
        </xdr:cNvPr>
        <xdr:cNvSpPr>
          <a:spLocks noChangeArrowheads="1"/>
        </xdr:cNvSpPr>
      </xdr:nvSpPr>
      <xdr:spPr bwMode="auto">
        <a:xfrm>
          <a:off x="4735830" y="5297805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352425</xdr:colOff>
      <xdr:row>19</xdr:row>
      <xdr:rowOff>76200</xdr:rowOff>
    </xdr:from>
    <xdr:to>
      <xdr:col>7</xdr:col>
      <xdr:colOff>485775</xdr:colOff>
      <xdr:row>19</xdr:row>
      <xdr:rowOff>200025</xdr:rowOff>
    </xdr:to>
    <xdr:sp macro="" textlink="">
      <xdr:nvSpPr>
        <xdr:cNvPr id="10" name="Rectangle 14">
          <a:extLst>
            <a:ext uri="{FF2B5EF4-FFF2-40B4-BE49-F238E27FC236}">
              <a16:creationId xmlns:a16="http://schemas.microsoft.com/office/drawing/2014/main" id="{B23DD07B-CD26-4B2C-BFBD-DBA5E7BC0067}"/>
            </a:ext>
          </a:extLst>
        </xdr:cNvPr>
        <xdr:cNvSpPr>
          <a:spLocks noChangeArrowheads="1"/>
        </xdr:cNvSpPr>
      </xdr:nvSpPr>
      <xdr:spPr bwMode="auto">
        <a:xfrm>
          <a:off x="3613785" y="5288280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0</xdr:col>
      <xdr:colOff>314325</xdr:colOff>
      <xdr:row>9</xdr:row>
      <xdr:rowOff>57150</xdr:rowOff>
    </xdr:from>
    <xdr:to>
      <xdr:col>0</xdr:col>
      <xdr:colOff>523875</xdr:colOff>
      <xdr:row>9</xdr:row>
      <xdr:rowOff>247650</xdr:rowOff>
    </xdr:to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F3C0A760-1E23-4826-B52C-964EABAF9505}"/>
            </a:ext>
          </a:extLst>
        </xdr:cNvPr>
        <xdr:cNvSpPr>
          <a:spLocks noChangeArrowheads="1"/>
        </xdr:cNvSpPr>
      </xdr:nvSpPr>
      <xdr:spPr bwMode="auto">
        <a:xfrm>
          <a:off x="314325" y="2457450"/>
          <a:ext cx="2095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295275</xdr:colOff>
      <xdr:row>9</xdr:row>
      <xdr:rowOff>47625</xdr:rowOff>
    </xdr:from>
    <xdr:to>
      <xdr:col>7</xdr:col>
      <xdr:colOff>504825</xdr:colOff>
      <xdr:row>9</xdr:row>
      <xdr:rowOff>238125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09C157E-4B00-48CD-B178-F9FE5DC0D1E0}"/>
            </a:ext>
          </a:extLst>
        </xdr:cNvPr>
        <xdr:cNvSpPr>
          <a:spLocks noChangeArrowheads="1"/>
        </xdr:cNvSpPr>
      </xdr:nvSpPr>
      <xdr:spPr bwMode="auto">
        <a:xfrm>
          <a:off x="3556635" y="2447925"/>
          <a:ext cx="2095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8</xdr:col>
      <xdr:colOff>190500</xdr:colOff>
      <xdr:row>37</xdr:row>
      <xdr:rowOff>76200</xdr:rowOff>
    </xdr:from>
    <xdr:to>
      <xdr:col>8</xdr:col>
      <xdr:colOff>323850</xdr:colOff>
      <xdr:row>37</xdr:row>
      <xdr:rowOff>200025</xdr:rowOff>
    </xdr:to>
    <xdr:sp macro="" textlink="">
      <xdr:nvSpPr>
        <xdr:cNvPr id="13" name="Rectangle 14">
          <a:extLst>
            <a:ext uri="{FF2B5EF4-FFF2-40B4-BE49-F238E27FC236}">
              <a16:creationId xmlns:a16="http://schemas.microsoft.com/office/drawing/2014/main" id="{D16EBF26-FFAD-4AA1-B657-B9F2F1C9CB23}"/>
            </a:ext>
          </a:extLst>
        </xdr:cNvPr>
        <xdr:cNvSpPr>
          <a:spLocks noChangeArrowheads="1"/>
        </xdr:cNvSpPr>
      </xdr:nvSpPr>
      <xdr:spPr bwMode="auto">
        <a:xfrm>
          <a:off x="4008120" y="9745980"/>
          <a:ext cx="1333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sy="50000" rotWithShape="0">
            <a:srgbClr val="969696"/>
          </a:outerShdw>
        </a:effec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14</xdr:col>
      <xdr:colOff>533401</xdr:colOff>
      <xdr:row>3</xdr:row>
      <xdr:rowOff>219075</xdr:rowOff>
    </xdr:from>
    <xdr:to>
      <xdr:col>17</xdr:col>
      <xdr:colOff>419100</xdr:colOff>
      <xdr:row>6</xdr:row>
      <xdr:rowOff>85725</xdr:rowOff>
    </xdr:to>
    <xdr:sp macro="" textlink="">
      <xdr:nvSpPr>
        <xdr:cNvPr id="14" name="Rectangular Callout 13">
          <a:extLst>
            <a:ext uri="{FF2B5EF4-FFF2-40B4-BE49-F238E27FC236}">
              <a16:creationId xmlns:a16="http://schemas.microsoft.com/office/drawing/2014/main" id="{13F5317D-123A-41AE-A4B6-0D56B4DFBDD3}"/>
            </a:ext>
          </a:extLst>
        </xdr:cNvPr>
        <xdr:cNvSpPr/>
      </xdr:nvSpPr>
      <xdr:spPr>
        <a:xfrm>
          <a:off x="7818121" y="1019175"/>
          <a:ext cx="1554479" cy="666750"/>
        </a:xfrm>
        <a:prstGeom prst="wedgeRectCallout">
          <a:avLst>
            <a:gd name="adj1" fmla="val -77305"/>
            <a:gd name="adj2" fmla="val 1394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100"/>
            <a:t>ส่วนของผู้มีความประสงค์แจ้งซ่อม / สร้าง</a:t>
          </a:r>
          <a:endParaRPr lang="en-US" sz="1100"/>
        </a:p>
      </xdr:txBody>
    </xdr:sp>
    <xdr:clientData/>
  </xdr:twoCellAnchor>
  <xdr:twoCellAnchor>
    <xdr:from>
      <xdr:col>14</xdr:col>
      <xdr:colOff>371476</xdr:colOff>
      <xdr:row>20</xdr:row>
      <xdr:rowOff>133350</xdr:rowOff>
    </xdr:from>
    <xdr:to>
      <xdr:col>17</xdr:col>
      <xdr:colOff>257175</xdr:colOff>
      <xdr:row>26</xdr:row>
      <xdr:rowOff>85725</xdr:rowOff>
    </xdr:to>
    <xdr:sp macro="" textlink="">
      <xdr:nvSpPr>
        <xdr:cNvPr id="15" name="Rectangular Callout 14">
          <a:extLst>
            <a:ext uri="{FF2B5EF4-FFF2-40B4-BE49-F238E27FC236}">
              <a16:creationId xmlns:a16="http://schemas.microsoft.com/office/drawing/2014/main" id="{0E42E26E-23FB-4DA5-9BB9-5C1FEACB5A6A}"/>
            </a:ext>
          </a:extLst>
        </xdr:cNvPr>
        <xdr:cNvSpPr/>
      </xdr:nvSpPr>
      <xdr:spPr>
        <a:xfrm>
          <a:off x="7656196" y="5657850"/>
          <a:ext cx="1554479" cy="1415415"/>
        </a:xfrm>
        <a:prstGeom prst="wedgeRectCallout">
          <a:avLst>
            <a:gd name="adj1" fmla="val -85638"/>
            <a:gd name="adj2" fmla="val 1208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100"/>
            <a:t>ส่วนงานของช่างซ่อมบำรุง</a:t>
          </a:r>
          <a:endParaRPr lang="en-US" sz="1100"/>
        </a:p>
      </xdr:txBody>
    </xdr:sp>
    <xdr:clientData/>
  </xdr:twoCellAnchor>
  <xdr:twoCellAnchor>
    <xdr:from>
      <xdr:col>14</xdr:col>
      <xdr:colOff>76201</xdr:colOff>
      <xdr:row>41</xdr:row>
      <xdr:rowOff>133350</xdr:rowOff>
    </xdr:from>
    <xdr:to>
      <xdr:col>16</xdr:col>
      <xdr:colOff>571500</xdr:colOff>
      <xdr:row>44</xdr:row>
      <xdr:rowOff>190500</xdr:rowOff>
    </xdr:to>
    <xdr:sp macro="" textlink="">
      <xdr:nvSpPr>
        <xdr:cNvPr id="16" name="Rectangular Callout 15">
          <a:extLst>
            <a:ext uri="{FF2B5EF4-FFF2-40B4-BE49-F238E27FC236}">
              <a16:creationId xmlns:a16="http://schemas.microsoft.com/office/drawing/2014/main" id="{4A3E3BA9-9308-4DF8-988C-63DADDBA70F4}"/>
            </a:ext>
          </a:extLst>
        </xdr:cNvPr>
        <xdr:cNvSpPr/>
      </xdr:nvSpPr>
      <xdr:spPr>
        <a:xfrm>
          <a:off x="7360921" y="10740390"/>
          <a:ext cx="1592579" cy="765810"/>
        </a:xfrm>
        <a:prstGeom prst="wedgeRectCallout">
          <a:avLst>
            <a:gd name="adj1" fmla="val -86749"/>
            <a:gd name="adj2" fmla="val 10109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100"/>
            <a:t>ส่วนงานของผู้แจ้งซ่อม</a:t>
          </a:r>
          <a:endParaRPr lang="en-US" sz="1100"/>
        </a:p>
      </xdr:txBody>
    </xdr:sp>
    <xdr:clientData/>
  </xdr:twoCellAnchor>
  <xdr:twoCellAnchor>
    <xdr:from>
      <xdr:col>13</xdr:col>
      <xdr:colOff>85725</xdr:colOff>
      <xdr:row>4</xdr:row>
      <xdr:rowOff>104775</xdr:rowOff>
    </xdr:from>
    <xdr:to>
      <xdr:col>13</xdr:col>
      <xdr:colOff>552450</xdr:colOff>
      <xdr:row>13</xdr:row>
      <xdr:rowOff>47625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AC465EFB-6B40-4912-8C41-BFE05248D686}"/>
            </a:ext>
          </a:extLst>
        </xdr:cNvPr>
        <xdr:cNvSpPr/>
      </xdr:nvSpPr>
      <xdr:spPr>
        <a:xfrm>
          <a:off x="6814185" y="1171575"/>
          <a:ext cx="466725" cy="234315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38100</xdr:colOff>
      <xdr:row>19</xdr:row>
      <xdr:rowOff>295275</xdr:rowOff>
    </xdr:from>
    <xdr:to>
      <xdr:col>13</xdr:col>
      <xdr:colOff>504825</xdr:colOff>
      <xdr:row>39</xdr:row>
      <xdr:rowOff>171450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id="{A44E1B66-9DF1-4678-9F94-FBB4116D63AC}"/>
            </a:ext>
          </a:extLst>
        </xdr:cNvPr>
        <xdr:cNvSpPr/>
      </xdr:nvSpPr>
      <xdr:spPr>
        <a:xfrm>
          <a:off x="6766560" y="5507355"/>
          <a:ext cx="466725" cy="4859655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5"/>
  <sheetViews>
    <sheetView topLeftCell="A4" zoomScale="80" zoomScaleNormal="80" workbookViewId="0">
      <selection activeCell="B52" sqref="B52"/>
    </sheetView>
  </sheetViews>
  <sheetFormatPr defaultRowHeight="14.4" x14ac:dyDescent="0.3"/>
  <cols>
    <col min="1" max="1" width="76.109375" customWidth="1"/>
    <col min="2" max="2" width="69.44140625" customWidth="1"/>
    <col min="3" max="3" width="23" customWidth="1"/>
  </cols>
  <sheetData>
    <row r="2" spans="1:1" ht="30" customHeight="1" x14ac:dyDescent="0.4">
      <c r="A2" s="1" t="s">
        <v>0</v>
      </c>
    </row>
    <row r="4" spans="1:1" ht="17.399999999999999" x14ac:dyDescent="0.35">
      <c r="A4" s="2" t="s">
        <v>1</v>
      </c>
    </row>
    <row r="5" spans="1:1" ht="19.95" customHeight="1" x14ac:dyDescent="0.3">
      <c r="A5" s="3" t="s">
        <v>2</v>
      </c>
    </row>
    <row r="6" spans="1:1" ht="19.95" customHeight="1" x14ac:dyDescent="0.3">
      <c r="A6" s="3" t="s">
        <v>3</v>
      </c>
    </row>
    <row r="7" spans="1:1" ht="19.95" customHeight="1" x14ac:dyDescent="0.3">
      <c r="A7" s="3" t="s">
        <v>4</v>
      </c>
    </row>
    <row r="8" spans="1:1" ht="19.95" customHeight="1" x14ac:dyDescent="0.3">
      <c r="A8" s="3" t="s">
        <v>5</v>
      </c>
    </row>
    <row r="9" spans="1:1" ht="19.95" customHeight="1" x14ac:dyDescent="0.3">
      <c r="A9" s="3" t="s">
        <v>6</v>
      </c>
    </row>
    <row r="10" spans="1:1" ht="19.95" customHeight="1" x14ac:dyDescent="0.3">
      <c r="A10" s="3" t="s">
        <v>7</v>
      </c>
    </row>
    <row r="11" spans="1:1" ht="19.95" customHeight="1" x14ac:dyDescent="0.3">
      <c r="A11" s="3" t="s">
        <v>8</v>
      </c>
    </row>
    <row r="12" spans="1:1" ht="19.95" customHeight="1" x14ac:dyDescent="0.3">
      <c r="A12" s="3" t="s">
        <v>9</v>
      </c>
    </row>
    <row r="13" spans="1:1" ht="19.95" customHeight="1" x14ac:dyDescent="0.3">
      <c r="A13" s="3" t="s">
        <v>10</v>
      </c>
    </row>
    <row r="14" spans="1:1" ht="19.95" customHeight="1" x14ac:dyDescent="0.3">
      <c r="A14" s="3" t="s">
        <v>11</v>
      </c>
    </row>
    <row r="16" spans="1:1" ht="17.399999999999999" x14ac:dyDescent="0.35">
      <c r="A16" s="2" t="s">
        <v>12</v>
      </c>
    </row>
    <row r="17" spans="1:3" ht="24" customHeight="1" x14ac:dyDescent="0.3">
      <c r="A17" s="4" t="s">
        <v>13</v>
      </c>
      <c r="B17" s="4" t="s">
        <v>14</v>
      </c>
    </row>
    <row r="18" spans="1:3" ht="22.05" customHeight="1" x14ac:dyDescent="0.3">
      <c r="A18" s="5" t="s">
        <v>15</v>
      </c>
      <c r="B18" s="6" t="s">
        <v>16</v>
      </c>
    </row>
    <row r="19" spans="1:3" ht="22.05" customHeight="1" x14ac:dyDescent="0.3">
      <c r="A19" s="5" t="s">
        <v>17</v>
      </c>
      <c r="B19" s="6" t="s">
        <v>18</v>
      </c>
    </row>
    <row r="20" spans="1:3" ht="22.05" customHeight="1" x14ac:dyDescent="0.3">
      <c r="A20" s="5" t="s">
        <v>19</v>
      </c>
      <c r="B20" s="6" t="s">
        <v>20</v>
      </c>
    </row>
    <row r="21" spans="1:3" ht="22.05" customHeight="1" x14ac:dyDescent="0.3">
      <c r="A21" s="5" t="s">
        <v>21</v>
      </c>
      <c r="B21" s="6" t="s">
        <v>22</v>
      </c>
    </row>
    <row r="22" spans="1:3" ht="22.05" customHeight="1" x14ac:dyDescent="0.3">
      <c r="A22" s="5" t="s">
        <v>23</v>
      </c>
      <c r="B22" s="6" t="s">
        <v>24</v>
      </c>
    </row>
    <row r="23" spans="1:3" ht="22.05" customHeight="1" x14ac:dyDescent="0.3">
      <c r="A23" s="5" t="s">
        <v>25</v>
      </c>
      <c r="B23" s="6" t="s">
        <v>26</v>
      </c>
    </row>
    <row r="24" spans="1:3" ht="22.05" customHeight="1" x14ac:dyDescent="0.3">
      <c r="A24" s="5" t="s">
        <v>27</v>
      </c>
      <c r="B24" s="6" t="s">
        <v>28</v>
      </c>
    </row>
    <row r="25" spans="1:3" ht="22.05" customHeight="1" x14ac:dyDescent="0.3">
      <c r="A25" s="5" t="s">
        <v>29</v>
      </c>
      <c r="B25" s="6" t="s">
        <v>30</v>
      </c>
    </row>
    <row r="26" spans="1:3" ht="22.05" customHeight="1" x14ac:dyDescent="0.3">
      <c r="A26" s="5" t="s">
        <v>31</v>
      </c>
      <c r="B26" s="6" t="s">
        <v>32</v>
      </c>
    </row>
    <row r="28" spans="1:3" ht="17.399999999999999" x14ac:dyDescent="0.35">
      <c r="A28" s="2" t="s">
        <v>33</v>
      </c>
    </row>
    <row r="29" spans="1:3" ht="24" customHeight="1" x14ac:dyDescent="0.3">
      <c r="A29" s="7" t="s">
        <v>34</v>
      </c>
      <c r="B29" s="7" t="s">
        <v>35</v>
      </c>
      <c r="C29" s="7" t="s">
        <v>36</v>
      </c>
    </row>
    <row r="30" spans="1:3" ht="22.05" customHeight="1" x14ac:dyDescent="0.3">
      <c r="A30" s="8" t="s">
        <v>37</v>
      </c>
      <c r="B30" s="6" t="s">
        <v>38</v>
      </c>
      <c r="C30" s="9" t="s">
        <v>39</v>
      </c>
    </row>
    <row r="31" spans="1:3" ht="22.05" customHeight="1" x14ac:dyDescent="0.3">
      <c r="A31" s="8" t="s">
        <v>40</v>
      </c>
      <c r="B31" s="6" t="s">
        <v>41</v>
      </c>
      <c r="C31" s="9" t="s">
        <v>39</v>
      </c>
    </row>
    <row r="32" spans="1:3" ht="22.05" customHeight="1" x14ac:dyDescent="0.3">
      <c r="A32" s="8" t="s">
        <v>42</v>
      </c>
      <c r="B32" s="6" t="s">
        <v>43</v>
      </c>
      <c r="C32" s="9" t="s">
        <v>39</v>
      </c>
    </row>
    <row r="33" spans="1:3" ht="22.05" customHeight="1" x14ac:dyDescent="0.3">
      <c r="A33" s="8" t="s">
        <v>44</v>
      </c>
      <c r="B33" s="6" t="s">
        <v>45</v>
      </c>
      <c r="C33" s="9" t="s">
        <v>39</v>
      </c>
    </row>
    <row r="34" spans="1:3" ht="22.05" customHeight="1" x14ac:dyDescent="0.3">
      <c r="A34" s="8" t="s">
        <v>46</v>
      </c>
      <c r="B34" s="6" t="s">
        <v>47</v>
      </c>
      <c r="C34" s="9" t="s">
        <v>48</v>
      </c>
    </row>
    <row r="35" spans="1:3" ht="22.05" customHeight="1" x14ac:dyDescent="0.3">
      <c r="A35" s="8" t="s">
        <v>49</v>
      </c>
      <c r="B35" s="6" t="s">
        <v>50</v>
      </c>
      <c r="C35" s="9" t="s">
        <v>48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I17" sqref="I17"/>
    </sheetView>
  </sheetViews>
  <sheetFormatPr defaultRowHeight="14.4" x14ac:dyDescent="0.3"/>
  <cols>
    <col min="1" max="1" width="14.5546875" customWidth="1"/>
    <col min="2" max="2" width="26" customWidth="1"/>
    <col min="3" max="3" width="15" customWidth="1"/>
    <col min="4" max="4" width="16" customWidth="1"/>
    <col min="5" max="5" width="24" customWidth="1"/>
    <col min="6" max="6" width="12" customWidth="1"/>
    <col min="7" max="7" width="14" customWidth="1"/>
    <col min="8" max="8" width="13" customWidth="1"/>
    <col min="9" max="9" width="16" customWidth="1"/>
    <col min="10" max="10" width="15" customWidth="1"/>
    <col min="11" max="11" width="72" customWidth="1"/>
    <col min="12" max="12" width="12" customWidth="1"/>
  </cols>
  <sheetData>
    <row r="1" spans="1:12" ht="25.95" customHeight="1" x14ac:dyDescent="0.3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</row>
    <row r="2" spans="1:12" ht="22.05" customHeight="1" x14ac:dyDescent="0.3">
      <c r="A2" s="9" t="s">
        <v>63</v>
      </c>
      <c r="B2" s="10" t="s">
        <v>64</v>
      </c>
      <c r="C2" s="10" t="s">
        <v>65</v>
      </c>
      <c r="D2" s="11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9" t="s">
        <v>71</v>
      </c>
      <c r="J2" s="9" t="s">
        <v>72</v>
      </c>
      <c r="K2" s="10" t="s">
        <v>73</v>
      </c>
      <c r="L2" s="12" t="s">
        <v>74</v>
      </c>
    </row>
    <row r="3" spans="1:12" ht="22.05" customHeight="1" x14ac:dyDescent="0.3">
      <c r="A3" s="9" t="s">
        <v>75</v>
      </c>
      <c r="B3" s="10" t="s">
        <v>76</v>
      </c>
      <c r="C3" s="10" t="s">
        <v>65</v>
      </c>
      <c r="D3" s="11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9" t="s">
        <v>71</v>
      </c>
      <c r="J3" s="9" t="s">
        <v>72</v>
      </c>
      <c r="K3" s="10" t="s">
        <v>77</v>
      </c>
      <c r="L3" s="12" t="s">
        <v>74</v>
      </c>
    </row>
    <row r="4" spans="1:12" ht="22.05" customHeight="1" x14ac:dyDescent="0.3">
      <c r="A4" s="9" t="s">
        <v>78</v>
      </c>
      <c r="B4" s="10" t="s">
        <v>79</v>
      </c>
      <c r="C4" s="10" t="s">
        <v>80</v>
      </c>
      <c r="D4" s="13" t="s">
        <v>81</v>
      </c>
      <c r="E4" s="10" t="s">
        <v>82</v>
      </c>
      <c r="F4" s="10" t="s">
        <v>83</v>
      </c>
      <c r="G4" s="10" t="s">
        <v>84</v>
      </c>
      <c r="H4" s="10" t="s">
        <v>85</v>
      </c>
      <c r="I4" s="9" t="s">
        <v>86</v>
      </c>
      <c r="J4" s="9" t="s">
        <v>87</v>
      </c>
      <c r="K4" s="10" t="s">
        <v>88</v>
      </c>
      <c r="L4" s="12" t="s">
        <v>74</v>
      </c>
    </row>
    <row r="5" spans="1:12" ht="22.05" customHeight="1" x14ac:dyDescent="0.3">
      <c r="A5" s="9" t="s">
        <v>89</v>
      </c>
      <c r="B5" s="10" t="s">
        <v>90</v>
      </c>
      <c r="C5" s="10" t="s">
        <v>80</v>
      </c>
      <c r="D5" s="13" t="s">
        <v>81</v>
      </c>
      <c r="E5" s="10" t="s">
        <v>82</v>
      </c>
      <c r="F5" s="10" t="s">
        <v>83</v>
      </c>
      <c r="G5" s="10" t="s">
        <v>84</v>
      </c>
      <c r="H5" s="10" t="s">
        <v>85</v>
      </c>
      <c r="I5" s="9" t="s">
        <v>91</v>
      </c>
      <c r="J5" s="9" t="s">
        <v>87</v>
      </c>
      <c r="K5" s="10" t="s">
        <v>92</v>
      </c>
      <c r="L5" s="11" t="s">
        <v>93</v>
      </c>
    </row>
    <row r="6" spans="1:12" ht="22.05" customHeight="1" x14ac:dyDescent="0.3">
      <c r="A6" s="9" t="s">
        <v>94</v>
      </c>
      <c r="B6" s="10" t="s">
        <v>95</v>
      </c>
      <c r="C6" s="10" t="s">
        <v>96</v>
      </c>
      <c r="D6" s="14" t="s">
        <v>97</v>
      </c>
      <c r="E6" s="10" t="s">
        <v>98</v>
      </c>
      <c r="F6" s="10" t="s">
        <v>99</v>
      </c>
      <c r="G6" s="10" t="s">
        <v>100</v>
      </c>
      <c r="H6" s="10" t="s">
        <v>101</v>
      </c>
      <c r="I6" s="9" t="s">
        <v>102</v>
      </c>
      <c r="J6" s="9" t="s">
        <v>103</v>
      </c>
      <c r="K6" s="10" t="s">
        <v>104</v>
      </c>
      <c r="L6" s="12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zoomScale="80" zoomScaleNormal="80" workbookViewId="0">
      <selection activeCell="E18" sqref="E18"/>
    </sheetView>
  </sheetViews>
  <sheetFormatPr defaultRowHeight="14.4" x14ac:dyDescent="0.3"/>
  <cols>
    <col min="1" max="1" width="16" customWidth="1"/>
    <col min="2" max="2" width="20" customWidth="1"/>
    <col min="3" max="3" width="16" customWidth="1"/>
    <col min="4" max="4" width="24.77734375" customWidth="1"/>
    <col min="5" max="5" width="38.21875" customWidth="1"/>
    <col min="6" max="6" width="12" customWidth="1"/>
    <col min="7" max="7" width="14" customWidth="1"/>
    <col min="8" max="8" width="17.44140625" customWidth="1"/>
    <col min="9" max="9" width="15" customWidth="1"/>
    <col min="10" max="10" width="18.5546875" customWidth="1"/>
    <col min="11" max="11" width="20" customWidth="1"/>
    <col min="12" max="12" width="15.109375" customWidth="1"/>
  </cols>
  <sheetData>
    <row r="1" spans="1:12" ht="25.95" customHeight="1" x14ac:dyDescent="0.3">
      <c r="A1" s="7" t="s">
        <v>105</v>
      </c>
      <c r="B1" s="7" t="s">
        <v>106</v>
      </c>
      <c r="C1" s="7" t="s">
        <v>51</v>
      </c>
      <c r="D1" s="7" t="s">
        <v>52</v>
      </c>
      <c r="E1" s="7" t="s">
        <v>107</v>
      </c>
      <c r="F1" s="7" t="s">
        <v>108</v>
      </c>
      <c r="G1" s="7" t="s">
        <v>109</v>
      </c>
      <c r="H1" s="7" t="s">
        <v>55</v>
      </c>
      <c r="I1" s="7" t="s">
        <v>62</v>
      </c>
      <c r="J1" s="7" t="s">
        <v>110</v>
      </c>
      <c r="K1" s="7" t="s">
        <v>111</v>
      </c>
      <c r="L1" s="7" t="s">
        <v>112</v>
      </c>
    </row>
    <row r="2" spans="1:12" ht="22.05" customHeight="1" x14ac:dyDescent="0.3">
      <c r="A2" s="9" t="s">
        <v>113</v>
      </c>
      <c r="B2" s="9" t="s">
        <v>114</v>
      </c>
      <c r="C2" s="9" t="s">
        <v>63</v>
      </c>
      <c r="D2" s="10" t="str">
        <f>VLOOKUP(C2, Machine_Master!A:B, 2, FALSE)</f>
        <v>Compression Machine A1</v>
      </c>
      <c r="E2" s="10" t="s">
        <v>115</v>
      </c>
      <c r="F2" s="13" t="s">
        <v>116</v>
      </c>
      <c r="G2" s="10" t="s">
        <v>117</v>
      </c>
      <c r="H2" s="10" t="s">
        <v>67</v>
      </c>
      <c r="I2" s="15" t="s">
        <v>118</v>
      </c>
      <c r="J2" s="9" t="s">
        <v>114</v>
      </c>
      <c r="K2" s="9" t="s">
        <v>119</v>
      </c>
      <c r="L2" s="9">
        <f>ROUND((K2-J2)*24, 2)</f>
        <v>2.25</v>
      </c>
    </row>
    <row r="3" spans="1:12" ht="22.05" customHeight="1" x14ac:dyDescent="0.3">
      <c r="A3" s="9" t="s">
        <v>120</v>
      </c>
      <c r="B3" s="9" t="s">
        <v>121</v>
      </c>
      <c r="C3" s="9" t="s">
        <v>89</v>
      </c>
      <c r="D3" s="10" t="str">
        <f>VLOOKUP(C3, Machine_Master!A:B, 2, FALSE)</f>
        <v>Injection Molding B2</v>
      </c>
      <c r="E3" s="10" t="s">
        <v>122</v>
      </c>
      <c r="F3" s="11" t="s">
        <v>123</v>
      </c>
      <c r="G3" s="10" t="s">
        <v>124</v>
      </c>
      <c r="H3" s="10" t="s">
        <v>82</v>
      </c>
      <c r="I3" s="16" t="s">
        <v>125</v>
      </c>
      <c r="J3" s="9" t="s">
        <v>121</v>
      </c>
      <c r="K3" s="9"/>
      <c r="L3" s="9"/>
    </row>
    <row r="4" spans="1:12" ht="22.05" customHeight="1" x14ac:dyDescent="0.3">
      <c r="A4" s="9" t="s">
        <v>126</v>
      </c>
      <c r="B4" s="9" t="s">
        <v>127</v>
      </c>
      <c r="C4" s="9" t="s">
        <v>78</v>
      </c>
      <c r="D4" s="10" t="str">
        <f>VLOOKUP(C4, Machine_Master!A:B, 2, FALSE)</f>
        <v>Injection Molding B1</v>
      </c>
      <c r="E4" s="10" t="s">
        <v>128</v>
      </c>
      <c r="F4" s="9" t="s">
        <v>129</v>
      </c>
      <c r="G4" s="10" t="s">
        <v>130</v>
      </c>
      <c r="H4" s="10" t="s">
        <v>82</v>
      </c>
      <c r="I4" s="13" t="s">
        <v>131</v>
      </c>
      <c r="J4" s="9" t="s">
        <v>127</v>
      </c>
      <c r="K4" s="9"/>
      <c r="L4" s="9"/>
    </row>
    <row r="5" spans="1:12" ht="22.05" customHeight="1" x14ac:dyDescent="0.3">
      <c r="A5" s="9" t="s">
        <v>132</v>
      </c>
      <c r="B5" s="9" t="s">
        <v>133</v>
      </c>
      <c r="C5" s="9" t="s">
        <v>75</v>
      </c>
      <c r="D5" s="10" t="str">
        <f>VLOOKUP(C5, Machine_Master!A:B, 2, FALSE)</f>
        <v>Compression Machine A2</v>
      </c>
      <c r="E5" s="10" t="s">
        <v>134</v>
      </c>
      <c r="F5" s="9" t="s">
        <v>135</v>
      </c>
      <c r="G5" s="10" t="s">
        <v>117</v>
      </c>
      <c r="H5" s="10" t="s">
        <v>67</v>
      </c>
      <c r="I5" s="15" t="s">
        <v>118</v>
      </c>
      <c r="J5" s="9" t="s">
        <v>133</v>
      </c>
      <c r="K5" s="9" t="s">
        <v>136</v>
      </c>
      <c r="L5" s="9">
        <f>ROUND((K5-J5)*24, 2)</f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4" x14ac:dyDescent="0.3"/>
  <cols>
    <col min="1" max="1" width="16" customWidth="1"/>
    <col min="2" max="2" width="27" customWidth="1"/>
    <col min="3" max="3" width="20" customWidth="1"/>
    <col min="4" max="4" width="58" customWidth="1"/>
    <col min="5" max="5" width="71" customWidth="1"/>
    <col min="6" max="6" width="21" customWidth="1"/>
    <col min="7" max="7" width="23" customWidth="1"/>
    <col min="8" max="8" width="15" customWidth="1"/>
  </cols>
  <sheetData>
    <row r="1" spans="1:8" ht="25.95" customHeight="1" x14ac:dyDescent="0.3">
      <c r="A1" s="7" t="s">
        <v>105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143</v>
      </c>
    </row>
    <row r="2" spans="1:8" ht="22.05" customHeight="1" x14ac:dyDescent="0.3">
      <c r="A2" s="9" t="s">
        <v>113</v>
      </c>
      <c r="B2" s="10" t="s">
        <v>144</v>
      </c>
      <c r="C2" s="9" t="s">
        <v>145</v>
      </c>
      <c r="D2" s="10" t="s">
        <v>146</v>
      </c>
      <c r="E2" s="10" t="s">
        <v>147</v>
      </c>
      <c r="F2" s="9">
        <v>2.25</v>
      </c>
      <c r="G2" s="15" t="s">
        <v>148</v>
      </c>
      <c r="H2" s="9" t="s">
        <v>149</v>
      </c>
    </row>
    <row r="3" spans="1:8" ht="22.05" customHeight="1" x14ac:dyDescent="0.3">
      <c r="A3" s="9" t="s">
        <v>120</v>
      </c>
      <c r="B3" s="10" t="s">
        <v>150</v>
      </c>
      <c r="C3" s="9" t="s">
        <v>151</v>
      </c>
      <c r="D3" s="10" t="s">
        <v>152</v>
      </c>
      <c r="E3" s="10" t="s">
        <v>153</v>
      </c>
      <c r="F3" s="9">
        <v>0</v>
      </c>
      <c r="G3" s="17" t="s">
        <v>154</v>
      </c>
      <c r="H3" s="9"/>
    </row>
    <row r="4" spans="1:8" ht="22.05" customHeight="1" x14ac:dyDescent="0.3">
      <c r="A4" s="9" t="s">
        <v>132</v>
      </c>
      <c r="B4" s="10" t="s">
        <v>144</v>
      </c>
      <c r="C4" s="9" t="s">
        <v>145</v>
      </c>
      <c r="D4" s="10" t="s">
        <v>155</v>
      </c>
      <c r="E4" s="10" t="s">
        <v>156</v>
      </c>
      <c r="F4" s="9">
        <v>0.5</v>
      </c>
      <c r="G4" s="15" t="s">
        <v>148</v>
      </c>
      <c r="H4" s="9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F24" sqref="F24"/>
    </sheetView>
  </sheetViews>
  <sheetFormatPr defaultRowHeight="14.4" x14ac:dyDescent="0.3"/>
  <cols>
    <col min="1" max="1" width="16" customWidth="1"/>
    <col min="2" max="2" width="13" customWidth="1"/>
    <col min="3" max="3" width="27" customWidth="1"/>
    <col min="4" max="4" width="12" customWidth="1"/>
    <col min="5" max="5" width="19" customWidth="1"/>
    <col min="6" max="6" width="20" customWidth="1"/>
    <col min="7" max="7" width="25" customWidth="1"/>
  </cols>
  <sheetData>
    <row r="1" spans="1:7" ht="25.95" customHeight="1" x14ac:dyDescent="0.3">
      <c r="A1" s="7" t="s">
        <v>105</v>
      </c>
      <c r="B1" s="7" t="s">
        <v>157</v>
      </c>
      <c r="C1" s="7" t="s">
        <v>158</v>
      </c>
      <c r="D1" s="7" t="s">
        <v>159</v>
      </c>
      <c r="E1" s="7" t="s">
        <v>160</v>
      </c>
      <c r="F1" s="7" t="s">
        <v>161</v>
      </c>
      <c r="G1" s="7" t="s">
        <v>162</v>
      </c>
    </row>
    <row r="2" spans="1:7" ht="22.05" customHeight="1" x14ac:dyDescent="0.3">
      <c r="A2" s="9" t="s">
        <v>113</v>
      </c>
      <c r="B2" s="9" t="s">
        <v>163</v>
      </c>
      <c r="C2" s="10" t="s">
        <v>164</v>
      </c>
      <c r="D2" s="9">
        <v>1</v>
      </c>
      <c r="E2" s="18">
        <v>1500</v>
      </c>
      <c r="F2" s="19">
        <f>D2*E2</f>
        <v>1500</v>
      </c>
      <c r="G2" s="10" t="s">
        <v>165</v>
      </c>
    </row>
    <row r="3" spans="1:7" ht="22.05" customHeight="1" x14ac:dyDescent="0.3">
      <c r="A3" s="9" t="s">
        <v>120</v>
      </c>
      <c r="B3" s="9" t="s">
        <v>166</v>
      </c>
      <c r="C3" s="10" t="s">
        <v>167</v>
      </c>
      <c r="D3" s="9">
        <v>2</v>
      </c>
      <c r="E3" s="18">
        <v>450</v>
      </c>
      <c r="F3" s="19">
        <f>D3*E3</f>
        <v>900</v>
      </c>
      <c r="G3" s="10" t="s">
        <v>168</v>
      </c>
    </row>
    <row r="4" spans="1:7" ht="22.05" customHeight="1" x14ac:dyDescent="0.3">
      <c r="A4" s="9" t="s">
        <v>132</v>
      </c>
      <c r="B4" s="9" t="s">
        <v>169</v>
      </c>
      <c r="C4" s="10" t="s">
        <v>170</v>
      </c>
      <c r="D4" s="9">
        <v>1</v>
      </c>
      <c r="E4" s="18">
        <v>180</v>
      </c>
      <c r="F4" s="19">
        <f>D4*E4</f>
        <v>180</v>
      </c>
      <c r="G4" s="10" t="s">
        <v>171</v>
      </c>
    </row>
    <row r="5" spans="1:7" x14ac:dyDescent="0.3">
      <c r="E5" s="20" t="s">
        <v>172</v>
      </c>
      <c r="F5" s="21">
        <f>SUM(F2:F4)</f>
        <v>2580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D20" sqref="D20"/>
    </sheetView>
  </sheetViews>
  <sheetFormatPr defaultRowHeight="14.4" x14ac:dyDescent="0.3"/>
  <cols>
    <col min="1" max="1" width="16" customWidth="1"/>
    <col min="2" max="2" width="46" customWidth="1"/>
    <col min="3" max="3" width="49" customWidth="1"/>
    <col min="4" max="4" width="13" customWidth="1"/>
    <col min="5" max="6" width="16" customWidth="1"/>
    <col min="7" max="7" width="13" customWidth="1"/>
  </cols>
  <sheetData>
    <row r="1" spans="1:7" ht="25.95" customHeight="1" x14ac:dyDescent="0.3">
      <c r="A1" s="7" t="s">
        <v>51</v>
      </c>
      <c r="B1" s="7" t="s">
        <v>52</v>
      </c>
      <c r="C1" s="7" t="s">
        <v>173</v>
      </c>
      <c r="D1" s="7" t="s">
        <v>174</v>
      </c>
      <c r="E1" s="7" t="s">
        <v>175</v>
      </c>
      <c r="F1" s="7" t="s">
        <v>176</v>
      </c>
      <c r="G1" s="7" t="s">
        <v>62</v>
      </c>
    </row>
    <row r="2" spans="1:7" ht="22.05" customHeight="1" x14ac:dyDescent="0.3">
      <c r="A2" s="9" t="s">
        <v>63</v>
      </c>
      <c r="B2" s="10" t="str">
        <f>VLOOKUP(A2, Machine_Master!A:B, 2, FALSE)</f>
        <v>Compression Machine A1</v>
      </c>
      <c r="C2" s="10" t="s">
        <v>177</v>
      </c>
      <c r="D2" s="9" t="s">
        <v>178</v>
      </c>
      <c r="E2" s="9" t="s">
        <v>179</v>
      </c>
      <c r="F2" s="9" t="s">
        <v>180</v>
      </c>
      <c r="G2" s="15" t="s">
        <v>118</v>
      </c>
    </row>
    <row r="3" spans="1:7" ht="22.05" customHeight="1" x14ac:dyDescent="0.3">
      <c r="A3" s="9" t="s">
        <v>75</v>
      </c>
      <c r="B3" s="10" t="str">
        <f>VLOOKUP(A3, Machine_Master!A:B, 2, FALSE)</f>
        <v>Compression Machine A2</v>
      </c>
      <c r="C3" s="10" t="s">
        <v>177</v>
      </c>
      <c r="D3" s="9" t="s">
        <v>178</v>
      </c>
      <c r="E3" s="9" t="s">
        <v>179</v>
      </c>
      <c r="F3" s="9" t="s">
        <v>180</v>
      </c>
      <c r="G3" s="15" t="s">
        <v>118</v>
      </c>
    </row>
    <row r="4" spans="1:7" ht="22.05" customHeight="1" x14ac:dyDescent="0.3">
      <c r="A4" s="9" t="s">
        <v>78</v>
      </c>
      <c r="B4" s="10" t="str">
        <f>VLOOKUP(A4, Machine_Master!A:B, 2, FALSE)</f>
        <v>Injection Molding B1</v>
      </c>
      <c r="C4" s="10" t="s">
        <v>181</v>
      </c>
      <c r="D4" s="9" t="s">
        <v>182</v>
      </c>
      <c r="E4" s="9" t="s">
        <v>183</v>
      </c>
      <c r="F4" s="9" t="s">
        <v>184</v>
      </c>
      <c r="G4" s="15" t="s">
        <v>118</v>
      </c>
    </row>
    <row r="5" spans="1:7" ht="22.05" customHeight="1" x14ac:dyDescent="0.3">
      <c r="A5" s="9" t="s">
        <v>89</v>
      </c>
      <c r="B5" s="10" t="str">
        <f>VLOOKUP(A5, Machine_Master!A:B, 2, FALSE)</f>
        <v>Injection Molding B2</v>
      </c>
      <c r="C5" s="10" t="s">
        <v>185</v>
      </c>
      <c r="D5" s="9" t="s">
        <v>186</v>
      </c>
      <c r="E5" s="9" t="s">
        <v>187</v>
      </c>
      <c r="F5" s="9" t="s">
        <v>188</v>
      </c>
      <c r="G5" s="11" t="s">
        <v>189</v>
      </c>
    </row>
    <row r="6" spans="1:7" ht="22.05" customHeight="1" x14ac:dyDescent="0.3">
      <c r="A6" s="9" t="s">
        <v>94</v>
      </c>
      <c r="B6" s="10" t="str">
        <f>VLOOKUP(A6, Machine_Master!A:B, 2, FALSE)</f>
        <v>CNC Milling C1</v>
      </c>
      <c r="C6" s="10" t="s">
        <v>190</v>
      </c>
      <c r="D6" s="9" t="s">
        <v>191</v>
      </c>
      <c r="E6" s="9" t="s">
        <v>192</v>
      </c>
      <c r="F6" s="9" t="s">
        <v>193</v>
      </c>
      <c r="G6" s="14" t="s">
        <v>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27"/>
  <sheetViews>
    <sheetView topLeftCell="A4" workbookViewId="0">
      <selection activeCell="B32" sqref="B32"/>
    </sheetView>
  </sheetViews>
  <sheetFormatPr defaultRowHeight="14.4" x14ac:dyDescent="0.3"/>
  <cols>
    <col min="1" max="1" width="60" customWidth="1"/>
    <col min="2" max="2" width="55" customWidth="1"/>
    <col min="3" max="3" width="84" customWidth="1"/>
    <col min="4" max="4" width="46" customWidth="1"/>
  </cols>
  <sheetData>
    <row r="2" spans="1:4" ht="28.05" customHeight="1" x14ac:dyDescent="0.4">
      <c r="A2" s="1" t="s">
        <v>195</v>
      </c>
    </row>
    <row r="4" spans="1:4" ht="17.399999999999999" x14ac:dyDescent="0.35">
      <c r="A4" s="2" t="s">
        <v>196</v>
      </c>
    </row>
    <row r="5" spans="1:4" ht="24" customHeight="1" x14ac:dyDescent="0.3">
      <c r="A5" s="7" t="s">
        <v>197</v>
      </c>
      <c r="B5" s="7" t="s">
        <v>198</v>
      </c>
      <c r="C5" s="7" t="s">
        <v>199</v>
      </c>
      <c r="D5" s="7" t="s">
        <v>200</v>
      </c>
    </row>
    <row r="6" spans="1:4" ht="22.05" customHeight="1" x14ac:dyDescent="0.3">
      <c r="A6" s="22" t="s">
        <v>201</v>
      </c>
      <c r="B6" s="10" t="s">
        <v>202</v>
      </c>
      <c r="C6" s="9" t="s">
        <v>203</v>
      </c>
      <c r="D6" s="9" t="s">
        <v>204</v>
      </c>
    </row>
    <row r="7" spans="1:4" ht="22.05" customHeight="1" x14ac:dyDescent="0.3">
      <c r="A7" s="22" t="s">
        <v>205</v>
      </c>
      <c r="B7" s="10" t="s">
        <v>206</v>
      </c>
      <c r="C7" s="9" t="s">
        <v>207</v>
      </c>
      <c r="D7" s="9" t="s">
        <v>208</v>
      </c>
    </row>
    <row r="8" spans="1:4" ht="22.05" customHeight="1" x14ac:dyDescent="0.3">
      <c r="A8" s="22" t="s">
        <v>209</v>
      </c>
      <c r="B8" s="10" t="s">
        <v>210</v>
      </c>
      <c r="C8" s="9" t="s">
        <v>211</v>
      </c>
      <c r="D8" s="9" t="s">
        <v>212</v>
      </c>
    </row>
    <row r="9" spans="1:4" ht="22.05" customHeight="1" x14ac:dyDescent="0.3">
      <c r="A9" s="22" t="s">
        <v>213</v>
      </c>
      <c r="B9" s="10" t="s">
        <v>214</v>
      </c>
      <c r="C9" s="9" t="s">
        <v>215</v>
      </c>
      <c r="D9" s="9" t="s">
        <v>216</v>
      </c>
    </row>
    <row r="10" spans="1:4" ht="22.05" customHeight="1" x14ac:dyDescent="0.3">
      <c r="A10" s="22" t="s">
        <v>217</v>
      </c>
      <c r="B10" s="10" t="s">
        <v>218</v>
      </c>
      <c r="C10" s="9" t="s">
        <v>219</v>
      </c>
      <c r="D10" s="9" t="s">
        <v>220</v>
      </c>
    </row>
    <row r="13" spans="1:4" ht="17.399999999999999" x14ac:dyDescent="0.35">
      <c r="A13" s="2" t="s">
        <v>221</v>
      </c>
    </row>
    <row r="14" spans="1:4" ht="24" customHeight="1" x14ac:dyDescent="0.3">
      <c r="A14" s="23" t="s">
        <v>54</v>
      </c>
      <c r="B14" s="23" t="s">
        <v>222</v>
      </c>
      <c r="C14" s="23" t="s">
        <v>223</v>
      </c>
      <c r="D14" s="23" t="s">
        <v>224</v>
      </c>
    </row>
    <row r="15" spans="1:4" ht="22.05" customHeight="1" x14ac:dyDescent="0.3">
      <c r="A15" s="9" t="s">
        <v>225</v>
      </c>
      <c r="B15" s="9" t="s">
        <v>226</v>
      </c>
      <c r="C15" s="11" t="s">
        <v>227</v>
      </c>
      <c r="D15" s="10" t="s">
        <v>228</v>
      </c>
    </row>
    <row r="16" spans="1:4" ht="22.05" customHeight="1" x14ac:dyDescent="0.3">
      <c r="A16" s="9" t="s">
        <v>225</v>
      </c>
      <c r="B16" s="9" t="s">
        <v>229</v>
      </c>
      <c r="C16" s="11" t="s">
        <v>227</v>
      </c>
      <c r="D16" s="10" t="s">
        <v>230</v>
      </c>
    </row>
    <row r="17" spans="1:4" ht="22.05" customHeight="1" x14ac:dyDescent="0.3">
      <c r="A17" s="9" t="s">
        <v>231</v>
      </c>
      <c r="B17" s="9" t="s">
        <v>226</v>
      </c>
      <c r="C17" s="13" t="s">
        <v>232</v>
      </c>
      <c r="D17" s="10" t="s">
        <v>233</v>
      </c>
    </row>
    <row r="18" spans="1:4" ht="22.05" customHeight="1" x14ac:dyDescent="0.3">
      <c r="A18" s="9" t="s">
        <v>231</v>
      </c>
      <c r="B18" s="9" t="s">
        <v>229</v>
      </c>
      <c r="C18" s="13" t="s">
        <v>232</v>
      </c>
      <c r="D18" s="10" t="s">
        <v>234</v>
      </c>
    </row>
    <row r="19" spans="1:4" ht="22.05" customHeight="1" x14ac:dyDescent="0.3">
      <c r="A19" s="9" t="s">
        <v>235</v>
      </c>
      <c r="B19" s="9" t="s">
        <v>236</v>
      </c>
      <c r="C19" s="14" t="s">
        <v>237</v>
      </c>
      <c r="D19" s="10" t="s">
        <v>238</v>
      </c>
    </row>
    <row r="21" spans="1:4" ht="17.399999999999999" x14ac:dyDescent="0.35">
      <c r="A21" s="2" t="s">
        <v>239</v>
      </c>
    </row>
    <row r="22" spans="1:4" ht="24" customHeight="1" x14ac:dyDescent="0.3">
      <c r="A22" s="24" t="s">
        <v>240</v>
      </c>
      <c r="B22" s="24" t="s">
        <v>241</v>
      </c>
      <c r="C22" s="24" t="s">
        <v>242</v>
      </c>
      <c r="D22" s="24" t="s">
        <v>243</v>
      </c>
    </row>
    <row r="23" spans="1:4" ht="22.05" customHeight="1" x14ac:dyDescent="0.3">
      <c r="A23" s="9" t="s">
        <v>244</v>
      </c>
      <c r="B23" s="9" t="s">
        <v>245</v>
      </c>
      <c r="C23" s="10" t="s">
        <v>246</v>
      </c>
      <c r="D23" s="9" t="s">
        <v>247</v>
      </c>
    </row>
    <row r="24" spans="1:4" ht="22.05" customHeight="1" x14ac:dyDescent="0.3">
      <c r="A24" s="9" t="s">
        <v>248</v>
      </c>
      <c r="B24" s="9" t="s">
        <v>249</v>
      </c>
      <c r="C24" s="10" t="s">
        <v>250</v>
      </c>
      <c r="D24" s="9" t="s">
        <v>251</v>
      </c>
    </row>
    <row r="25" spans="1:4" ht="22.05" customHeight="1" x14ac:dyDescent="0.3">
      <c r="A25" s="9" t="s">
        <v>252</v>
      </c>
      <c r="B25" s="9" t="s">
        <v>253</v>
      </c>
      <c r="C25" s="10" t="s">
        <v>254</v>
      </c>
      <c r="D25" s="9" t="s">
        <v>255</v>
      </c>
    </row>
    <row r="26" spans="1:4" ht="22.05" customHeight="1" x14ac:dyDescent="0.3">
      <c r="A26" s="9" t="s">
        <v>256</v>
      </c>
      <c r="B26" s="9" t="s">
        <v>257</v>
      </c>
      <c r="C26" s="10" t="s">
        <v>258</v>
      </c>
      <c r="D26" s="9" t="s">
        <v>259</v>
      </c>
    </row>
    <row r="27" spans="1:4" ht="22.05" customHeight="1" x14ac:dyDescent="0.3">
      <c r="A27" s="9" t="s">
        <v>260</v>
      </c>
      <c r="B27" s="9" t="s">
        <v>261</v>
      </c>
      <c r="C27" s="10" t="s">
        <v>262</v>
      </c>
      <c r="D27" s="9" t="s">
        <v>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4D6E-DA97-46CB-A838-79D06DFE2204}">
  <sheetPr>
    <tabColor rgb="FFFFFF00"/>
  </sheetPr>
  <dimension ref="A1:N49"/>
  <sheetViews>
    <sheetView showGridLines="0" view="pageBreakPreview" topLeftCell="A13" zoomScaleSheetLayoutView="100" workbookViewId="0">
      <selection activeCell="I13" sqref="I13"/>
    </sheetView>
  </sheetViews>
  <sheetFormatPr defaultColWidth="8.109375" defaultRowHeight="24.6" x14ac:dyDescent="0.7"/>
  <cols>
    <col min="1" max="1" width="8.109375" style="29"/>
    <col min="2" max="2" width="6.109375" style="29" customWidth="1"/>
    <col min="3" max="3" width="8.109375" style="29"/>
    <col min="4" max="4" width="5.5546875" style="29" customWidth="1"/>
    <col min="5" max="6" width="8.109375" style="29"/>
    <col min="7" max="7" width="3.44140625" style="29" customWidth="1"/>
    <col min="8" max="12" width="8.109375" style="29"/>
    <col min="13" max="13" width="10" style="29" customWidth="1"/>
    <col min="14" max="16384" width="8.109375" style="29"/>
  </cols>
  <sheetData>
    <row r="1" spans="1:14" ht="21" customHeight="1" x14ac:dyDescent="0.7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">
        <v>264</v>
      </c>
      <c r="M1" s="28"/>
    </row>
    <row r="2" spans="1:14" ht="21" customHeight="1" x14ac:dyDescent="0.7">
      <c r="A2" s="30"/>
      <c r="L2" s="31"/>
      <c r="M2" s="32"/>
    </row>
    <row r="3" spans="1:14" ht="21" customHeight="1" thickBot="1" x14ac:dyDescent="0.75">
      <c r="A3" s="33" t="s">
        <v>265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</row>
    <row r="4" spans="1:14" ht="21" customHeight="1" x14ac:dyDescent="0.85">
      <c r="A4" s="36" t="s">
        <v>266</v>
      </c>
      <c r="B4" s="37"/>
      <c r="C4" s="38"/>
      <c r="D4" s="37"/>
      <c r="E4" s="37"/>
      <c r="F4" s="37"/>
      <c r="G4" s="37"/>
      <c r="H4" s="39"/>
      <c r="I4" s="37"/>
      <c r="J4" s="37"/>
      <c r="K4" s="40"/>
      <c r="L4" s="37"/>
      <c r="M4" s="41"/>
    </row>
    <row r="5" spans="1:14" ht="21" customHeight="1" x14ac:dyDescent="0.85">
      <c r="A5" s="42"/>
      <c r="B5" s="43"/>
      <c r="C5" s="44"/>
      <c r="D5" s="43"/>
      <c r="E5" s="43"/>
      <c r="F5" s="43"/>
      <c r="G5" s="43"/>
      <c r="H5" s="45" t="s">
        <v>267</v>
      </c>
      <c r="I5" s="46"/>
      <c r="J5" s="43"/>
      <c r="K5" s="47"/>
      <c r="L5" s="43"/>
      <c r="M5" s="48"/>
    </row>
    <row r="6" spans="1:14" s="45" customFormat="1" ht="21" customHeight="1" x14ac:dyDescent="0.6">
      <c r="A6" s="49" t="s">
        <v>268</v>
      </c>
      <c r="B6" s="50"/>
      <c r="C6" s="50"/>
      <c r="D6" s="50"/>
      <c r="E6" s="50"/>
      <c r="F6" s="50"/>
      <c r="H6" s="45" t="s">
        <v>269</v>
      </c>
      <c r="L6" s="45" t="s">
        <v>270</v>
      </c>
      <c r="M6" s="51"/>
    </row>
    <row r="7" spans="1:14" s="45" customFormat="1" ht="21" customHeight="1" x14ac:dyDescent="0.6">
      <c r="A7" s="52" t="s">
        <v>271</v>
      </c>
      <c r="H7" s="53" t="s">
        <v>272</v>
      </c>
      <c r="I7" s="53"/>
      <c r="M7" s="51"/>
    </row>
    <row r="8" spans="1:14" s="45" customFormat="1" ht="21" customHeight="1" x14ac:dyDescent="0.6">
      <c r="A8" s="54" t="s">
        <v>273</v>
      </c>
      <c r="H8" s="53" t="s">
        <v>274</v>
      </c>
      <c r="I8" s="53"/>
      <c r="M8" s="51"/>
    </row>
    <row r="9" spans="1:14" ht="21" customHeight="1" thickBot="1" x14ac:dyDescent="0.75">
      <c r="A9" s="55" t="s">
        <v>275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7"/>
    </row>
    <row r="10" spans="1:14" ht="24" customHeight="1" x14ac:dyDescent="0.7">
      <c r="A10" s="58"/>
      <c r="B10" s="59" t="s">
        <v>276</v>
      </c>
      <c r="C10" s="60"/>
      <c r="D10" s="59"/>
      <c r="E10" s="59"/>
      <c r="F10" s="59"/>
      <c r="G10" s="61"/>
      <c r="H10" s="58"/>
      <c r="I10" s="59" t="s">
        <v>277</v>
      </c>
      <c r="J10" s="59"/>
      <c r="K10" s="59"/>
      <c r="L10" s="59"/>
      <c r="M10" s="61"/>
    </row>
    <row r="11" spans="1:14" s="67" customFormat="1" ht="21.75" customHeight="1" x14ac:dyDescent="0.5">
      <c r="A11" s="62" t="s">
        <v>278</v>
      </c>
      <c r="B11" s="63"/>
      <c r="C11" s="63"/>
      <c r="D11" s="63"/>
      <c r="E11" s="63"/>
      <c r="F11" s="63"/>
      <c r="G11" s="64"/>
      <c r="H11" s="65" t="s">
        <v>279</v>
      </c>
      <c r="I11" s="66"/>
      <c r="J11" s="66"/>
      <c r="K11" s="66"/>
      <c r="L11" s="66"/>
      <c r="M11" s="64"/>
    </row>
    <row r="12" spans="1:14" ht="19.5" customHeight="1" x14ac:dyDescent="0.7">
      <c r="A12" s="68"/>
      <c r="B12" s="69"/>
      <c r="C12" s="70"/>
      <c r="D12" s="70"/>
      <c r="E12" s="70"/>
      <c r="F12" s="70"/>
      <c r="G12" s="71"/>
      <c r="H12" s="72"/>
      <c r="I12" s="70"/>
      <c r="J12" s="73"/>
      <c r="K12" s="74"/>
      <c r="L12" s="70"/>
      <c r="M12" s="71"/>
    </row>
    <row r="13" spans="1:14" ht="19.5" customHeight="1" x14ac:dyDescent="0.7">
      <c r="A13" s="68"/>
      <c r="B13" s="69"/>
      <c r="C13" s="70"/>
      <c r="D13" s="70"/>
      <c r="E13" s="70"/>
      <c r="F13" s="70"/>
      <c r="G13" s="71"/>
      <c r="H13" s="72"/>
      <c r="I13" s="70"/>
      <c r="J13" s="73"/>
      <c r="K13" s="74"/>
      <c r="L13" s="70"/>
      <c r="M13" s="71"/>
    </row>
    <row r="14" spans="1:14" ht="19.5" customHeight="1" thickBot="1" x14ac:dyDescent="0.75">
      <c r="A14" s="75"/>
      <c r="B14" s="76"/>
      <c r="C14" s="77"/>
      <c r="D14" s="77"/>
      <c r="E14" s="77"/>
      <c r="F14" s="78"/>
      <c r="G14" s="79"/>
      <c r="H14" s="80"/>
      <c r="I14" s="78"/>
      <c r="J14" s="81"/>
      <c r="K14" s="77"/>
      <c r="L14" s="77"/>
      <c r="M14" s="82"/>
    </row>
    <row r="15" spans="1:14" ht="19.5" customHeight="1" x14ac:dyDescent="0.7">
      <c r="A15" s="83" t="s">
        <v>280</v>
      </c>
      <c r="B15" s="84"/>
      <c r="C15" s="85"/>
      <c r="D15" s="85"/>
      <c r="E15" s="85"/>
      <c r="F15" s="85"/>
      <c r="G15" s="85"/>
      <c r="H15" s="85"/>
      <c r="I15" s="85"/>
      <c r="J15" s="84"/>
      <c r="K15" s="85"/>
      <c r="L15" s="85"/>
      <c r="M15" s="86"/>
    </row>
    <row r="16" spans="1:14" x14ac:dyDescent="0.7">
      <c r="A16" s="87" t="s">
        <v>281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9"/>
      <c r="N16" s="30"/>
    </row>
    <row r="17" spans="1:14" x14ac:dyDescent="0.7">
      <c r="A17" s="90" t="s">
        <v>282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2"/>
      <c r="N17" s="30"/>
    </row>
    <row r="18" spans="1:14" ht="25.2" thickBot="1" x14ac:dyDescent="0.75">
      <c r="A18" s="93" t="s">
        <v>283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</row>
    <row r="19" spans="1:14" x14ac:dyDescent="0.7">
      <c r="A19" s="96" t="s">
        <v>284</v>
      </c>
      <c r="B19" s="97"/>
      <c r="C19" s="98" t="s">
        <v>285</v>
      </c>
      <c r="D19" s="99"/>
      <c r="E19" s="98"/>
      <c r="F19" s="67"/>
      <c r="G19" s="100"/>
      <c r="H19" s="98" t="s">
        <v>286</v>
      </c>
      <c r="I19" s="67"/>
      <c r="J19" s="67"/>
      <c r="K19" s="99"/>
      <c r="L19" s="99"/>
      <c r="M19" s="41"/>
    </row>
    <row r="20" spans="1:14" x14ac:dyDescent="0.7">
      <c r="A20" s="101" t="s">
        <v>287</v>
      </c>
      <c r="B20" s="102"/>
      <c r="C20" s="102"/>
      <c r="D20" s="102"/>
      <c r="E20" s="102"/>
      <c r="F20" s="102"/>
      <c r="G20" s="103"/>
      <c r="H20" s="67"/>
      <c r="I20" s="67" t="s">
        <v>288</v>
      </c>
      <c r="J20" s="67"/>
      <c r="K20" s="67" t="s">
        <v>289</v>
      </c>
      <c r="L20" s="67"/>
      <c r="M20" s="103"/>
    </row>
    <row r="21" spans="1:14" ht="19.5" customHeight="1" x14ac:dyDescent="0.7">
      <c r="A21" s="104"/>
      <c r="B21" s="105"/>
      <c r="C21" s="105"/>
      <c r="D21" s="105"/>
      <c r="E21" s="105"/>
      <c r="F21" s="105"/>
      <c r="G21" s="106"/>
      <c r="H21" s="107" t="s">
        <v>290</v>
      </c>
      <c r="I21" s="67"/>
      <c r="J21" s="108"/>
      <c r="K21" s="108"/>
      <c r="L21" s="108"/>
      <c r="M21" s="109"/>
    </row>
    <row r="22" spans="1:14" ht="19.5" customHeight="1" x14ac:dyDescent="0.7">
      <c r="A22" s="104"/>
      <c r="B22" s="105"/>
      <c r="C22" s="105"/>
      <c r="D22" s="105"/>
      <c r="E22" s="105"/>
      <c r="F22" s="105"/>
      <c r="G22" s="106"/>
      <c r="H22" s="110"/>
      <c r="I22" s="111"/>
      <c r="J22" s="112"/>
      <c r="K22" s="112"/>
      <c r="L22" s="112"/>
      <c r="M22" s="71"/>
    </row>
    <row r="23" spans="1:14" ht="19.5" customHeight="1" x14ac:dyDescent="0.7">
      <c r="A23" s="113" t="s">
        <v>291</v>
      </c>
      <c r="B23" s="105"/>
      <c r="C23" s="105"/>
      <c r="D23" s="105"/>
      <c r="E23" s="105"/>
      <c r="F23" s="105"/>
      <c r="G23" s="106"/>
      <c r="H23" s="110"/>
      <c r="I23" s="111"/>
      <c r="J23" s="112"/>
      <c r="K23" s="112"/>
      <c r="L23" s="112"/>
      <c r="M23" s="71"/>
    </row>
    <row r="24" spans="1:14" ht="19.5" customHeight="1" x14ac:dyDescent="0.7">
      <c r="A24" s="104"/>
      <c r="B24" s="105"/>
      <c r="C24" s="105"/>
      <c r="D24" s="105"/>
      <c r="E24" s="105"/>
      <c r="F24" s="105"/>
      <c r="G24" s="106"/>
      <c r="H24" s="110"/>
      <c r="I24" s="111"/>
      <c r="J24" s="112"/>
      <c r="K24" s="112"/>
      <c r="L24" s="112"/>
      <c r="M24" s="71"/>
    </row>
    <row r="25" spans="1:14" ht="19.5" customHeight="1" x14ac:dyDescent="0.7">
      <c r="A25" s="104"/>
      <c r="B25" s="105"/>
      <c r="C25" s="105"/>
      <c r="D25" s="105"/>
      <c r="E25" s="105"/>
      <c r="F25" s="105"/>
      <c r="G25" s="106"/>
      <c r="H25" s="114"/>
      <c r="I25" s="105"/>
      <c r="J25" s="115"/>
      <c r="K25" s="115"/>
      <c r="L25" s="115"/>
      <c r="M25" s="116"/>
    </row>
    <row r="26" spans="1:14" ht="19.5" customHeight="1" x14ac:dyDescent="0.7">
      <c r="A26" s="104"/>
      <c r="B26" s="105"/>
      <c r="C26" s="105"/>
      <c r="D26" s="105"/>
      <c r="E26" s="105"/>
      <c r="F26" s="105"/>
      <c r="G26" s="106"/>
      <c r="H26" s="107"/>
      <c r="I26" s="67"/>
      <c r="J26" s="108"/>
      <c r="K26" s="108"/>
      <c r="L26" s="108"/>
      <c r="M26" s="109"/>
    </row>
    <row r="27" spans="1:14" ht="19.5" customHeight="1" x14ac:dyDescent="0.7">
      <c r="A27" s="117" t="s">
        <v>292</v>
      </c>
      <c r="B27" s="105"/>
      <c r="C27" s="105"/>
      <c r="D27" s="105"/>
      <c r="E27" s="105"/>
      <c r="F27" s="105"/>
      <c r="G27" s="106"/>
      <c r="H27" s="118"/>
      <c r="I27" s="105"/>
      <c r="J27" s="119"/>
      <c r="K27" s="115"/>
      <c r="L27" s="105"/>
      <c r="M27" s="120"/>
    </row>
    <row r="28" spans="1:14" ht="19.5" customHeight="1" x14ac:dyDescent="0.7">
      <c r="A28" s="121"/>
      <c r="B28" s="105"/>
      <c r="C28" s="105"/>
      <c r="D28" s="105"/>
      <c r="E28" s="105"/>
      <c r="F28" s="105"/>
      <c r="G28" s="106"/>
      <c r="H28" s="118"/>
      <c r="I28" s="105"/>
      <c r="J28" s="119"/>
      <c r="K28" s="115"/>
      <c r="L28" s="105"/>
      <c r="M28" s="120"/>
    </row>
    <row r="29" spans="1:14" ht="19.5" customHeight="1" x14ac:dyDescent="0.7">
      <c r="A29" s="121"/>
      <c r="B29" s="105"/>
      <c r="C29" s="105"/>
      <c r="D29" s="105"/>
      <c r="E29" s="105"/>
      <c r="F29" s="105"/>
      <c r="G29" s="106"/>
      <c r="H29" s="118"/>
      <c r="I29" s="105"/>
      <c r="J29" s="119"/>
      <c r="K29" s="115"/>
      <c r="L29" s="105"/>
      <c r="M29" s="120"/>
    </row>
    <row r="30" spans="1:14" ht="25.2" thickBot="1" x14ac:dyDescent="0.75">
      <c r="A30" s="122" t="s">
        <v>293</v>
      </c>
      <c r="B30" s="123"/>
      <c r="C30" s="124"/>
      <c r="D30" s="124"/>
      <c r="E30" s="124"/>
      <c r="F30" s="124"/>
      <c r="G30" s="125"/>
      <c r="H30" s="123" t="s">
        <v>294</v>
      </c>
      <c r="I30" s="124"/>
      <c r="J30" s="124"/>
      <c r="K30" s="124" t="s">
        <v>295</v>
      </c>
      <c r="L30" s="124"/>
      <c r="M30" s="125"/>
    </row>
    <row r="31" spans="1:14" s="67" customFormat="1" ht="19.8" x14ac:dyDescent="0.5">
      <c r="A31" s="126" t="s">
        <v>296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8"/>
    </row>
    <row r="32" spans="1:14" s="67" customFormat="1" ht="19.8" x14ac:dyDescent="0.5">
      <c r="A32" s="129" t="s">
        <v>297</v>
      </c>
      <c r="B32" s="130" t="s">
        <v>298</v>
      </c>
      <c r="C32" s="130"/>
      <c r="D32" s="130"/>
      <c r="E32" s="130"/>
      <c r="F32" s="130"/>
      <c r="G32" s="130"/>
      <c r="H32" s="130"/>
      <c r="I32" s="130"/>
      <c r="J32" s="130"/>
      <c r="K32" s="131" t="s">
        <v>299</v>
      </c>
      <c r="L32" s="132" t="s">
        <v>300</v>
      </c>
      <c r="M32" s="133"/>
    </row>
    <row r="33" spans="1:13" s="67" customFormat="1" ht="19.5" customHeight="1" x14ac:dyDescent="0.5">
      <c r="A33" s="134"/>
      <c r="B33" s="130"/>
      <c r="C33" s="130"/>
      <c r="D33" s="130"/>
      <c r="E33" s="130"/>
      <c r="F33" s="130"/>
      <c r="G33" s="130"/>
      <c r="H33" s="130"/>
      <c r="I33" s="130"/>
      <c r="J33" s="130"/>
      <c r="K33" s="135"/>
      <c r="L33" s="132"/>
      <c r="M33" s="133"/>
    </row>
    <row r="34" spans="1:13" s="67" customFormat="1" ht="19.5" customHeight="1" x14ac:dyDescent="0.5">
      <c r="A34" s="134"/>
      <c r="B34" s="130"/>
      <c r="C34" s="130"/>
      <c r="D34" s="130"/>
      <c r="E34" s="130"/>
      <c r="F34" s="130"/>
      <c r="G34" s="130"/>
      <c r="H34" s="130"/>
      <c r="I34" s="130"/>
      <c r="J34" s="130"/>
      <c r="K34" s="135"/>
      <c r="L34" s="132"/>
      <c r="M34" s="133"/>
    </row>
    <row r="35" spans="1:13" s="67" customFormat="1" ht="19.5" customHeight="1" x14ac:dyDescent="0.5">
      <c r="A35" s="134"/>
      <c r="B35" s="130"/>
      <c r="C35" s="130"/>
      <c r="D35" s="130"/>
      <c r="E35" s="130"/>
      <c r="F35" s="130"/>
      <c r="G35" s="130"/>
      <c r="H35" s="130"/>
      <c r="I35" s="130"/>
      <c r="J35" s="130"/>
      <c r="K35" s="135"/>
      <c r="L35" s="132"/>
      <c r="M35" s="133"/>
    </row>
    <row r="36" spans="1:13" s="67" customFormat="1" ht="19.5" customHeight="1" x14ac:dyDescent="0.5">
      <c r="A36" s="134"/>
      <c r="B36" s="136"/>
      <c r="C36" s="136"/>
      <c r="D36" s="136"/>
      <c r="E36" s="136"/>
      <c r="F36" s="136"/>
      <c r="G36" s="136"/>
      <c r="H36" s="136"/>
      <c r="I36" s="136"/>
      <c r="J36" s="136"/>
      <c r="K36" s="135"/>
      <c r="L36" s="132"/>
      <c r="M36" s="133"/>
    </row>
    <row r="37" spans="1:13" s="67" customFormat="1" ht="12" customHeight="1" x14ac:dyDescent="0.5">
      <c r="A37" s="137"/>
      <c r="B37" s="138"/>
      <c r="C37" s="138"/>
      <c r="D37" s="138"/>
      <c r="E37" s="138"/>
      <c r="F37" s="139"/>
      <c r="G37" s="139"/>
      <c r="H37" s="139"/>
      <c r="M37" s="103"/>
    </row>
    <row r="38" spans="1:13" s="67" customFormat="1" ht="21.75" customHeight="1" x14ac:dyDescent="0.5">
      <c r="A38" s="140" t="s">
        <v>301</v>
      </c>
      <c r="C38" s="67" t="s">
        <v>302</v>
      </c>
      <c r="F38" s="67" t="s">
        <v>303</v>
      </c>
      <c r="I38" s="67" t="s">
        <v>304</v>
      </c>
      <c r="M38" s="103"/>
    </row>
    <row r="39" spans="1:13" s="67" customFormat="1" ht="19.8" x14ac:dyDescent="0.5">
      <c r="A39" s="141" t="s">
        <v>305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3"/>
    </row>
    <row r="40" spans="1:13" s="67" customFormat="1" ht="19.8" x14ac:dyDescent="0.5">
      <c r="A40" s="144" t="s">
        <v>306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45"/>
    </row>
    <row r="41" spans="1:13" s="67" customFormat="1" ht="19.8" x14ac:dyDescent="0.5">
      <c r="A41" s="144" t="s">
        <v>307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45"/>
    </row>
    <row r="42" spans="1:13" s="67" customFormat="1" ht="3.75" customHeight="1" thickBot="1" x14ac:dyDescent="0.55000000000000004">
      <c r="A42" s="146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8"/>
    </row>
    <row r="43" spans="1:13" ht="21" customHeight="1" x14ac:dyDescent="0.7">
      <c r="A43" s="149" t="s">
        <v>308</v>
      </c>
      <c r="B43" s="150" t="s">
        <v>309</v>
      </c>
      <c r="C43" s="151"/>
      <c r="D43" s="151"/>
      <c r="E43" s="45"/>
      <c r="F43" s="45"/>
      <c r="G43" s="45"/>
      <c r="H43" s="45"/>
      <c r="I43" s="45"/>
      <c r="J43" s="45"/>
      <c r="K43" s="45"/>
      <c r="L43" s="45"/>
      <c r="M43" s="41"/>
    </row>
    <row r="44" spans="1:13" ht="24" customHeight="1" x14ac:dyDescent="0.7">
      <c r="A44" s="52"/>
      <c r="B44" s="45"/>
      <c r="C44" s="45" t="s">
        <v>310</v>
      </c>
      <c r="D44" s="45"/>
      <c r="E44" s="45"/>
      <c r="F44" s="45"/>
      <c r="G44" s="45"/>
      <c r="H44" s="45"/>
      <c r="I44" s="45"/>
      <c r="J44" s="45"/>
      <c r="K44" s="45"/>
      <c r="L44" s="45"/>
      <c r="M44" s="51"/>
    </row>
    <row r="45" spans="1:13" ht="24" customHeight="1" x14ac:dyDescent="0.7">
      <c r="A45" s="52"/>
      <c r="B45" s="45"/>
      <c r="C45" s="45" t="s">
        <v>311</v>
      </c>
      <c r="D45" s="45"/>
      <c r="E45" s="45"/>
      <c r="F45" s="45"/>
      <c r="G45" s="45"/>
      <c r="H45" s="45"/>
      <c r="I45" s="45"/>
      <c r="J45" s="45"/>
      <c r="K45" s="45"/>
      <c r="L45" s="45"/>
      <c r="M45" s="51"/>
    </row>
    <row r="46" spans="1:13" ht="24" customHeight="1" x14ac:dyDescent="0.7">
      <c r="A46" s="52"/>
      <c r="B46" s="45"/>
      <c r="C46" s="45"/>
      <c r="D46" s="45"/>
      <c r="E46" s="152" t="s">
        <v>312</v>
      </c>
      <c r="F46" s="45"/>
      <c r="G46" s="45"/>
      <c r="H46" s="45"/>
      <c r="I46" s="45"/>
      <c r="J46" s="45"/>
      <c r="K46" s="45"/>
      <c r="L46" s="45"/>
      <c r="M46" s="51"/>
    </row>
    <row r="47" spans="1:13" ht="7.5" customHeight="1" thickBot="1" x14ac:dyDescent="0.75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5"/>
    </row>
    <row r="48" spans="1:13" x14ac:dyDescent="0.7">
      <c r="J48" s="156"/>
      <c r="L48" s="26"/>
      <c r="M48" s="157"/>
    </row>
    <row r="49" spans="8:8" x14ac:dyDescent="0.7">
      <c r="H49" s="158"/>
    </row>
  </sheetData>
  <mergeCells count="23">
    <mergeCell ref="L36:M36"/>
    <mergeCell ref="A37:E37"/>
    <mergeCell ref="A39:M39"/>
    <mergeCell ref="A40:M40"/>
    <mergeCell ref="A41:M41"/>
    <mergeCell ref="B33:J33"/>
    <mergeCell ref="L33:M33"/>
    <mergeCell ref="B34:J34"/>
    <mergeCell ref="L34:M34"/>
    <mergeCell ref="B35:J35"/>
    <mergeCell ref="L35:M35"/>
    <mergeCell ref="A18:M18"/>
    <mergeCell ref="A19:B19"/>
    <mergeCell ref="A20:F20"/>
    <mergeCell ref="A31:M31"/>
    <mergeCell ref="B32:J32"/>
    <mergeCell ref="L32:M32"/>
    <mergeCell ref="A3:M3"/>
    <mergeCell ref="A6:F6"/>
    <mergeCell ref="A9:M9"/>
    <mergeCell ref="A11:F11"/>
    <mergeCell ref="A16:M16"/>
    <mergeCell ref="A17:M17"/>
  </mergeCells>
  <printOptions horizontalCentered="1"/>
  <pageMargins left="0.196850393700787" right="0.23622047244094499" top="0.26" bottom="0.2" header="0.16" footer="0.16"/>
  <pageSetup paperSize="9" scale="90" orientation="portrait" horizontalDpi="300" verticalDpi="300" r:id="rId1"/>
  <headerFooter alignWithMargins="0">
    <oddFooter>&amp;RF-MT-005 Rev.17 Effective Date 26/04/2021</oddFooter>
  </headerFooter>
  <rowBreaks count="1" manualBreakCount="1">
    <brk id="47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Overview &amp; Workflow</vt:lpstr>
      <vt:lpstr>Machine_Master</vt:lpstr>
      <vt:lpstr>Maintenance_Request</vt:lpstr>
      <vt:lpstr>Repair_Action</vt:lpstr>
      <vt:lpstr>Spare_Part_Usage</vt:lpstr>
      <vt:lpstr>PM_Schedule</vt:lpstr>
      <vt:lpstr>Dashboard_KPI</vt:lpstr>
      <vt:lpstr>Up Date ใบแจ้ง Rev.17</vt:lpstr>
      <vt:lpstr>'Up Date ใบแจ้ง Rev.17'!Print_Area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Kiattisak Chairuamkul</cp:lastModifiedBy>
  <dcterms:created xsi:type="dcterms:W3CDTF">2026-05-28T04:27:26Z</dcterms:created>
  <dcterms:modified xsi:type="dcterms:W3CDTF">2026-06-02T03:00:17Z</dcterms:modified>
</cp:coreProperties>
</file>