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8115" firstSheet="6" activeTab="7"/>
  </bookViews>
  <sheets>
    <sheet name="General" sheetId="1" r:id="rId1"/>
    <sheet name="GUI" sheetId="2" r:id="rId2"/>
    <sheet name="List of Testcases" sheetId="3" r:id="rId3"/>
    <sheet name="Defect Summary_Times 1" sheetId="59" r:id="rId4"/>
    <sheet name="Defect Summary_Times 2" sheetId="55" r:id="rId5"/>
    <sheet name="Defect Summary_Times 3" sheetId="60" r:id="rId6"/>
    <sheet name="Defect Summary_Times 4" sheetId="61" r:id="rId7"/>
    <sheet name="Report chart" sheetId="58" r:id="rId8"/>
    <sheet name="Summary" sheetId="57" r:id="rId9"/>
    <sheet name="Testcase View Individual Point" sheetId="18" r:id="rId10"/>
    <sheet name="Testcase Import Point" sheetId="19" r:id="rId11"/>
    <sheet name="Testcase ChangeLanguages" sheetId="54" r:id="rId12"/>
  </sheets>
  <definedNames>
    <definedName name="_xlnm._FilterDatabase" localSheetId="3" hidden="1">'Defect Summary_Times 1'!$B$2:$L$11</definedName>
    <definedName name="_xlnm._FilterDatabase" localSheetId="4" hidden="1">'Defect Summary_Times 2'!$B$2:$L$11</definedName>
    <definedName name="_xlnm._FilterDatabase" localSheetId="5" hidden="1">'Defect Summary_Times 3'!$B$2:$L$11</definedName>
    <definedName name="_xlnm._FilterDatabase" localSheetId="6" hidden="1">'Defect Summary_Times 4'!$B$2:$L$11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58" l="1"/>
  <c r="M60" i="58"/>
  <c r="M59" i="58"/>
  <c r="M86" i="58" l="1"/>
  <c r="M85" i="58"/>
  <c r="M61" i="57"/>
  <c r="M60" i="57"/>
  <c r="M59" i="57"/>
  <c r="M58" i="57"/>
  <c r="M57" i="57"/>
  <c r="M56" i="57"/>
  <c r="M55" i="57"/>
  <c r="E14" i="54"/>
  <c r="E13" i="19"/>
  <c r="E14" i="19"/>
  <c r="E14" i="18"/>
  <c r="E13" i="18"/>
  <c r="E12" i="18"/>
  <c r="E12" i="19"/>
  <c r="E13" i="54"/>
  <c r="E12" i="54"/>
  <c r="M31" i="58" l="1"/>
  <c r="M30" i="58"/>
  <c r="M29" i="58"/>
</calcChain>
</file>

<file path=xl/sharedStrings.xml><?xml version="1.0" encoding="utf-8"?>
<sst xmlns="http://schemas.openxmlformats.org/spreadsheetml/2006/main" count="796" uniqueCount="197">
  <si>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</si>
  <si>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</si>
  <si>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</si>
  <si>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</si>
  <si>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</si>
  <si>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</si>
  <si>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</si>
  <si>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</si>
  <si>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</si>
  <si>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</si>
  <si>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</si>
  <si>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</si>
  <si>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</si>
  <si>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</si>
  <si>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</si>
  <si>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</si>
  <si>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</si>
  <si>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</si>
  <si>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</si>
  <si>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</si>
  <si>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</si>
  <si>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</si>
  <si>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</si>
  <si>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</si>
  <si>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</si>
  <si>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</si>
  <si>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</si>
  <si>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</si>
  <si>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</si>
  <si>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</si>
  <si>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</si>
  <si>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</si>
  <si>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</si>
  <si>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</si>
  <si>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</si>
  <si>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</si>
  <si>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</si>
  <si>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</si>
  <si>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</si>
  <si>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</si>
  <si>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</si>
  <si>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</si>
  <si>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</si>
  <si>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</si>
  <si>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</si>
  <si>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</si>
  <si>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</si>
  <si>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</si>
  <si>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</si>
  <si>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</si>
  <si>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</si>
  <si>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</si>
  <si>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</si>
  <si>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</si>
  <si>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</si>
  <si>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</si>
  <si>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</si>
  <si>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</si>
  <si>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</si>
  <si>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</si>
  <si>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</si>
  <si>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</si>
  <si>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</si>
  <si>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</si>
  <si>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</si>
  <si>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</si>
  <si>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</si>
  <si>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</si>
  <si>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</si>
  <si>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</si>
  <si>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</si>
  <si>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</si>
  <si>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</si>
  <si>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</si>
  <si>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</si>
  <si>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</si>
  <si>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</si>
  <si>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</si>
  <si>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</si>
  <si>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</si>
  <si>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</si>
  <si>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</si>
  <si>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</si>
  <si>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</si>
  <si>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</si>
  <si>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</si>
  <si>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</si>
  <si>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</si>
  <si>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</si>
  <si>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</si>
  <si>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</si>
  <si>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</si>
  <si>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</si>
  <si>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</si>
  <si>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</si>
  <si>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</si>
  <si>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</si>
  <si>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</si>
  <si>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</si>
  <si>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</si>
  <si>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</si>
  <si>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</si>
  <si>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</si>
  <si>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</si>
  <si>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</si>
  <si>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</si>
  <si>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</si>
  <si>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</si>
  <si>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</si>
  <si>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</si>
  <si>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</si>
  <si>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</si>
  <si>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</si>
  <si>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</si>
  <si>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</si>
  <si>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</si>
  <si>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</si>
  <si>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</si>
  <si>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</si>
  <si>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</si>
  <si>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</si>
  <si>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</si>
  <si>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</si>
  <si>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</si>
  <si>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</si>
  <si>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</si>
  <si>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</si>
  <si>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</si>
  <si>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</si>
  <si>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</si>
  <si>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</si>
  <si>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</si>
  <si>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</si>
  <si>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</si>
  <si>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</si>
  <si>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</si>
  <si>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</si>
  <si>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</si>
  <si>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</si>
  <si>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</si>
  <si>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</si>
  <si>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</si>
  <si>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</si>
  <si>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</si>
  <si>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</si>
  <si>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</si>
  <si>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</si>
  <si>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</si>
  <si>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</si>
  <si>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</si>
  <si>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</si>
  <si>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</si>
  <si>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</si>
  <si>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</si>
  <si>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</si>
  <si>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</si>
  <si>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</si>
  <si>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</si>
  <si>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</si>
  <si>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</si>
  <si>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</si>
  <si>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</si>
  <si>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</si>
  <si>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</si>
  <si>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</si>
  <si>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</si>
  <si>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</si>
  <si>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</si>
  <si>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29/04/2017</t>
  </si>
  <si>
    <t>Candidate code : "ASW1234"</t>
  </si>
  <si>
    <t>Can't see the "Import Point"button</t>
  </si>
  <si>
    <t>V2.0</t>
  </si>
  <si>
    <t>Second test feature Manage Examination + feature ChangeLanguage</t>
  </si>
  <si>
    <t>V2.1</t>
  </si>
  <si>
    <t>Summary report time 2</t>
  </si>
  <si>
    <t>Report chart time 1</t>
  </si>
  <si>
    <t>Closed</t>
  </si>
  <si>
    <t>Report chart time 2</t>
  </si>
  <si>
    <t>Total "Fail" Test Cases Fixed</t>
  </si>
  <si>
    <t>V3.0</t>
  </si>
  <si>
    <t>Test feature Manage Examination + feature Change Language time 3</t>
  </si>
  <si>
    <t>V3.1</t>
  </si>
  <si>
    <t>Summary report time 3</t>
  </si>
  <si>
    <t>Summary Time 3</t>
  </si>
  <si>
    <t>Summary Time 2</t>
  </si>
  <si>
    <t>Total Test Cases Closed</t>
  </si>
  <si>
    <t>Report chart time 3</t>
  </si>
  <si>
    <t>Fixed</t>
  </si>
  <si>
    <t>22/05/2017</t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</si>
  <si>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</si>
  <si>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t>System show "Tra cứu điểm thi" with no data inside</t>
  </si>
  <si>
    <t>V4.0</t>
  </si>
  <si>
    <t>Test feature Manage Examination + feature Change Language time 4</t>
  </si>
  <si>
    <t>V4.1</t>
  </si>
  <si>
    <t>Summary report time 4</t>
  </si>
  <si>
    <t>Summary Time 4</t>
  </si>
  <si>
    <t>Report chart time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</si>
</sst>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18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0" borderId="0" xfId="2" applyFont="1"/>
    <xf numFmtId="0" fontId="18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8" fillId="0" borderId="30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/>
    </xf>
    <xf numFmtId="0" fontId="18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8" fillId="0" borderId="31" xfId="2" applyFont="1" applyBorder="1" applyAlignment="1">
      <alignment horizontal="center" vertical="center" wrapText="1"/>
    </xf>
    <xf numFmtId="0" fontId="18" fillId="0" borderId="30" xfId="2" applyFont="1" applyBorder="1" applyAlignment="1">
      <alignment vertical="center"/>
    </xf>
    <xf numFmtId="0" fontId="18" fillId="0" borderId="30" xfId="2" applyFont="1" applyBorder="1" applyAlignment="1">
      <alignment horizontal="left" vertical="center" wrapText="1"/>
    </xf>
    <xf numFmtId="0" fontId="18" fillId="5" borderId="31" xfId="2" applyNumberFormat="1" applyFont="1" applyFill="1" applyBorder="1" applyAlignment="1">
      <alignment horizontal="left" vertical="center" wrapText="1"/>
    </xf>
    <xf numFmtId="49" fontId="18" fillId="5" borderId="31" xfId="2" applyNumberFormat="1" applyFont="1" applyFill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left" vertical="center" wrapText="1"/>
    </xf>
    <xf numFmtId="0" fontId="18" fillId="5" borderId="30" xfId="2" applyNumberFormat="1" applyFont="1" applyFill="1" applyBorder="1" applyAlignment="1">
      <alignment horizontal="center" vertical="center"/>
    </xf>
    <xf numFmtId="0" fontId="18" fillId="0" borderId="30" xfId="2" applyFont="1" applyBorder="1"/>
    <xf numFmtId="0" fontId="17" fillId="0" borderId="0" xfId="3"/>
    <xf numFmtId="0" fontId="17" fillId="0" borderId="0" xfId="3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2" fillId="3" borderId="35" xfId="0" applyFont="1" applyFill="1" applyBorder="1"/>
    <xf numFmtId="0" fontId="1" fillId="3" borderId="36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0" borderId="0" xfId="0" applyFont="1"/>
    <xf numFmtId="0" fontId="2" fillId="0" borderId="38" xfId="0" applyFont="1" applyBorder="1"/>
    <xf numFmtId="0" fontId="2" fillId="0" borderId="0" xfId="0" applyFont="1" applyBorder="1"/>
    <xf numFmtId="0" fontId="2" fillId="0" borderId="39" xfId="0" applyFont="1" applyBorder="1"/>
    <xf numFmtId="0" fontId="19" fillId="6" borderId="5" xfId="0" applyFont="1" applyFill="1" applyBorder="1"/>
    <xf numFmtId="0" fontId="2" fillId="0" borderId="5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1" fillId="3" borderId="36" xfId="0" applyFont="1" applyFill="1" applyBorder="1"/>
    <xf numFmtId="14" fontId="10" fillId="0" borderId="11" xfId="0" applyNumberFormat="1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wrapText="1"/>
    </xf>
    <xf numFmtId="0" fontId="19" fillId="7" borderId="5" xfId="0" applyFont="1" applyFill="1" applyBorder="1" applyAlignment="1">
      <alignment horizontal="center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9" fillId="3" borderId="32" xfId="3" applyFont="1" applyFill="1" applyBorder="1" applyAlignment="1">
      <alignment horizontal="center" vertical="center" wrapText="1"/>
    </xf>
    <xf numFmtId="0" fontId="20" fillId="3" borderId="33" xfId="3" applyFont="1" applyFill="1" applyBorder="1" applyAlignment="1">
      <alignment horizontal="center" vertical="center" wrapText="1"/>
    </xf>
    <xf numFmtId="0" fontId="20" fillId="3" borderId="34" xfId="3" applyFont="1" applyFill="1" applyBorder="1" applyAlignment="1">
      <alignment horizontal="center" vertical="center" wrapText="1"/>
    </xf>
    <xf numFmtId="0" fontId="19" fillId="3" borderId="33" xfId="3" applyFont="1" applyFill="1" applyBorder="1" applyAlignment="1">
      <alignment horizontal="center" vertical="center" wrapText="1"/>
    </xf>
    <xf numFmtId="0" fontId="19" fillId="3" borderId="34" xfId="3" applyFont="1" applyFill="1" applyBorder="1" applyAlignment="1">
      <alignment horizontal="center" vertical="center" wrapText="1"/>
    </xf>
    <xf numFmtId="0" fontId="16" fillId="0" borderId="32" xfId="4" applyFont="1" applyBorder="1" applyAlignment="1">
      <alignment horizontal="center"/>
    </xf>
    <xf numFmtId="0" fontId="16" fillId="0" borderId="33" xfId="4" applyFont="1" applyBorder="1" applyAlignment="1">
      <alignment horizontal="center"/>
    </xf>
    <xf numFmtId="0" fontId="16" fillId="0" borderId="34" xfId="4" applyFont="1" applyBorder="1" applyAlignment="1">
      <alignment horizontal="center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4" fontId="16" fillId="0" borderId="27" xfId="0" applyNumberFormat="1" applyFont="1" applyBorder="1" applyAlignment="1">
      <alignment horizontal="center" vertical="center" wrapText="1"/>
    </xf>
    <xf numFmtId="15" fontId="15" fillId="5" borderId="5" xfId="0" applyNumberFormat="1" applyFont="1" applyFill="1" applyBorder="1" applyAlignment="1">
      <alignment horizontal="left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9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C-4F9E-A004-3D5CC0991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C-4F9E-A004-3D5CC09918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C-4F9E-A004-3D5CC099186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C-4F9E-A004-3D5CC09918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93-4B00-A4C4-EA75523B1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93-4B00-A4C4-EA75523B10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93-4B00-A4C4-EA75523B10B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chart'!$B$85:$B$87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chart'!$C$85:$C$87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93-4B00-A4C4-EA75523B10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Testcase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E7-4A88-A34C-833133CACA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E7-4A88-A34C-833133CACAF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chart'!$H$85:$H$86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chart'!$I$85:$I$86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7-4A88-A34C-833133CACA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chart'!$L$85:$L$87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chart'!$M$85:$M$87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B-4706-9520-3B951200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93632"/>
        <c:axId val="98295808"/>
      </c:barChart>
      <c:catAx>
        <c:axId val="98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5808"/>
        <c:crosses val="autoZero"/>
        <c:auto val="1"/>
        <c:lblAlgn val="ctr"/>
        <c:lblOffset val="100"/>
        <c:noMultiLvlLbl val="0"/>
      </c:catAx>
      <c:valAx>
        <c:axId val="982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930240"/>
        <c:axId val="9795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979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8144"/>
        <c:crosses val="autoZero"/>
        <c:auto val="1"/>
        <c:lblAlgn val="ctr"/>
        <c:lblOffset val="100"/>
        <c:noMultiLvlLbl val="0"/>
      </c:catAx>
      <c:valAx>
        <c:axId val="97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Summary!$A$18:$A$24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Summary!$M$18:$M$24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15-4857-A724-DC566AC3C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469888"/>
        <c:axId val="90477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Summary!$B$18:$B$24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15-4857-A724-DC566AC3C2E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Summary!$C$18:$C$24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15-4857-A724-DC566AC3C2E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Summary!$D$18:$D$24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5-4857-A724-DC566AC3C2E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Summary!$E$18:$E$24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15-4857-A724-DC566AC3C2E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Summary!$F$18:$F$24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15-4857-A724-DC566AC3C2E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Summary!$G$18:$G$24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15-4857-A724-DC566AC3C2E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Summary!$H$18:$H$24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15-4857-A724-DC566AC3C2E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Summary!$I$18:$I$24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15-4857-A724-DC566AC3C2EB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Summary!$J$18:$J$24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15-4857-A724-DC566AC3C2EB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Summary!$K$18:$K$24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15-4857-A724-DC566AC3C2E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Summary!$L$18:$L$24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15-4857-A724-DC566AC3C2EB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Summary!$N$18:$N$24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15-4857-A724-DC566AC3C2EB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Summary!$O$18:$O$24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15-4857-A724-DC566AC3C2EB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Summary!$P$18:$P$24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115-4857-A724-DC566AC3C2EB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Summary!$A$18:$A$24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Summary!$Q$18:$Q$24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115-4857-A724-DC566AC3C2EB}"/>
                  </c:ext>
                </c:extLst>
              </c15:ser>
            </c15:filteredBarSeries>
          </c:ext>
        </c:extLst>
      </c:barChart>
      <c:catAx>
        <c:axId val="904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312"/>
        <c:crosses val="autoZero"/>
        <c:auto val="1"/>
        <c:lblAlgn val="ctr"/>
        <c:lblOffset val="100"/>
        <c:noMultiLvlLbl val="0"/>
      </c:catAx>
      <c:valAx>
        <c:axId val="904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Summary!$A$39:$A$45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Summary!$M$39:$M$45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BA-4AD5-A144-165AB55AD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583040"/>
        <c:axId val="90586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BA-4AD5-A144-165AB55AD95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BA-4AD5-A144-165AB55AD95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Summary!$D$39:$D$45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A-4AD5-A144-165AB55AD95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Summary!$E$39:$E$45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BA-4AD5-A144-165AB55AD95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Summary!$F$39:$F$45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BA-4AD5-A144-165AB55AD95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Summary!$G$39:$G$45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BA-4AD5-A144-165AB55AD953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Summary!$H$39:$H$45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BA-4AD5-A144-165AB55AD953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Summary!$I$39:$I$45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BA-4AD5-A144-165AB55AD953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Summary!$J$39:$J$45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BA-4AD5-A144-165AB55AD953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Summary!$K$39:$K$45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BA-4AD5-A144-165AB55AD953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Summary!$L$39:$L$45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BA-4AD5-A144-165AB55AD953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Summary!$N$39:$N$45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BA-4AD5-A144-165AB55AD953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Summary!$O$39:$O$45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BA-4AD5-A144-165AB55AD953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Summary!$P$39:$P$45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BA-4AD5-A144-165AB55AD953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Summary!$A$39:$A$45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Summary!$Q$39:$Q$45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BA-4AD5-A144-165AB55AD953}"/>
                  </c:ext>
                </c:extLst>
              </c15:ser>
            </c15:filteredBarSeries>
          </c:ext>
        </c:extLst>
      </c:barChart>
      <c:catAx>
        <c:axId val="905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112"/>
        <c:crosses val="autoZero"/>
        <c:auto val="1"/>
        <c:lblAlgn val="ctr"/>
        <c:lblOffset val="100"/>
        <c:noMultiLvlLbl val="0"/>
      </c:catAx>
      <c:valAx>
        <c:axId val="90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Summary!$A$55:$A$61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Summary!$M$55:$M$61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6E-49E1-B897-9FCB37859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0084632"/>
        <c:axId val="350084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Summary!$B$55:$B$61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6E-49E1-B897-9FCB37859FD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Summary!$C$55:$C$61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6E-49E1-B897-9FCB37859FD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Summary!$D$55:$D$61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6E-49E1-B897-9FCB37859FD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Summary!$E$55:$E$61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6E-49E1-B897-9FCB37859FD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Summary!$F$55:$F$61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6E-49E1-B897-9FCB37859FD4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Summary!$G$55:$G$61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6E-49E1-B897-9FCB37859FD4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Summary!$H$55:$H$61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6E-49E1-B897-9FCB37859FD4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Summary!$I$55:$I$61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6E-49E1-B897-9FCB37859FD4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Summary!$J$55:$J$61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86E-49E1-B897-9FCB37859FD4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Summary!$K$55:$K$61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86E-49E1-B897-9FCB37859FD4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Summary!$L$55:$L$61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86E-49E1-B897-9FCB37859FD4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Summary!$N$55:$N$61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6E-49E1-B897-9FCB37859FD4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Summary!$O$55:$O$61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86E-49E1-B897-9FCB37859FD4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Summary!$P$55:$P$61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6E-49E1-B897-9FCB37859FD4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Summary!$A$55:$A$61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Summary!$Q$55:$Q$61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6E-49E1-B897-9FCB37859FD4}"/>
                  </c:ext>
                </c:extLst>
              </c15:ser>
            </c15:filteredBarSeries>
          </c:ext>
        </c:extLst>
      </c:barChart>
      <c:catAx>
        <c:axId val="35008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4960"/>
        <c:crosses val="autoZero"/>
        <c:auto val="1"/>
        <c:lblAlgn val="ctr"/>
        <c:lblOffset val="100"/>
        <c:noMultiLvlLbl val="0"/>
      </c:catAx>
      <c:valAx>
        <c:axId val="3500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FD-48A0-88D9-EC51954A6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FD-48A0-88D9-EC51954A6BA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D-48A0-88D9-EC51954A6B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644-ABCC-00E60CBDD5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56000"/>
        <c:axId val="96663424"/>
      </c:barChart>
      <c:catAx>
        <c:axId val="966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3424"/>
        <c:crosses val="autoZero"/>
        <c:auto val="1"/>
        <c:lblAlgn val="ctr"/>
        <c:lblOffset val="100"/>
        <c:noMultiLvlLbl val="0"/>
      </c:catAx>
      <c:valAx>
        <c:axId val="96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7-460A-A3F1-36717B7D6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7-460A-A3F1-36717B7D6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7-460A-A3F1-36717B7D6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7-460A-A3F1-36717B7D6E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94-425F-9ADD-9787C0E19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94-425F-9ADD-9787C0E196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4-425F-9ADD-9787C0E19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FF5-82E4-09DA75EAF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817728"/>
        <c:axId val="97821056"/>
      </c:barChart>
      <c:catAx>
        <c:axId val="9781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1056"/>
        <c:crosses val="autoZero"/>
        <c:auto val="1"/>
        <c:lblAlgn val="ctr"/>
        <c:lblOffset val="100"/>
        <c:noMultiLvlLbl val="0"/>
      </c:catAx>
      <c:valAx>
        <c:axId val="978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E6-455E-98D2-711DC39517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E6-455E-98D2-711DC39517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E6-455E-98D2-711DC395176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chart'!$B$59:$B$61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chart'!$C$59:$C$61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38B-A700-0534AFD9D0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Testcase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3E-49A2-97DD-2CCEF495A5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3E-49A2-97DD-2CCEF495A5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chart'!$H$59:$H$60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chart'!$I$59:$I$60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1-4342-90BA-E37DFAC9DD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chart'!$L$59:$L$61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chart'!$M$59:$M$61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B-4D36-A656-C0A42BC8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93632"/>
        <c:axId val="98295808"/>
      </c:barChart>
      <c:catAx>
        <c:axId val="98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5808"/>
        <c:crosses val="autoZero"/>
        <c:auto val="1"/>
        <c:lblAlgn val="ctr"/>
        <c:lblOffset val="100"/>
        <c:noMultiLvlLbl val="0"/>
      </c:catAx>
      <c:valAx>
        <c:axId val="982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5D1D-BE1C-4AAA-83A4-5028778E1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46837-4E6F-4E12-B8ED-A79E5DB6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253FF-F099-4B42-9F09-2D21002A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34925-2E26-4812-9487-E4DD0EF0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BE0E2-0DE8-4442-971F-638468CC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78C1BC-AB7F-4799-AAD4-2B0A8A57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62</xdr:row>
      <xdr:rowOff>19050</xdr:rowOff>
    </xdr:from>
    <xdr:to>
      <xdr:col>5</xdr:col>
      <xdr:colOff>228600</xdr:colOff>
      <xdr:row>76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90841-F689-4DC0-A9B3-4B887165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61</xdr:row>
      <xdr:rowOff>180975</xdr:rowOff>
    </xdr:from>
    <xdr:to>
      <xdr:col>9</xdr:col>
      <xdr:colOff>428625</xdr:colOff>
      <xdr:row>76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4355CF-C43A-443C-82AB-0976109B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61</xdr:row>
      <xdr:rowOff>180975</xdr:rowOff>
    </xdr:from>
    <xdr:to>
      <xdr:col>17</xdr:col>
      <xdr:colOff>342900</xdr:colOff>
      <xdr:row>76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80639-9178-492F-A5D7-4DE343C4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180975</xdr:colOff>
      <xdr:row>88</xdr:row>
      <xdr:rowOff>19050</xdr:rowOff>
    </xdr:from>
    <xdr:to>
      <xdr:col>5</xdr:col>
      <xdr:colOff>228600</xdr:colOff>
      <xdr:row>102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E6DC71-3453-46FA-81EC-7E616B1F7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87</xdr:row>
      <xdr:rowOff>180975</xdr:rowOff>
    </xdr:from>
    <xdr:to>
      <xdr:col>9</xdr:col>
      <xdr:colOff>428625</xdr:colOff>
      <xdr:row>102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54C48A-C7E7-4E18-A1DD-FD49413A0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295275</xdr:colOff>
      <xdr:row>87</xdr:row>
      <xdr:rowOff>180975</xdr:rowOff>
    </xdr:from>
    <xdr:to>
      <xdr:col>17</xdr:col>
      <xdr:colOff>342900</xdr:colOff>
      <xdr:row>102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AFA86C-E83E-4A52-BDD5-5D090324C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15</xdr:row>
      <xdr:rowOff>152400</xdr:rowOff>
    </xdr:from>
    <xdr:to>
      <xdr:col>26</xdr:col>
      <xdr:colOff>28574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518DE-82D6-428F-92DE-C7F9C539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581025</xdr:colOff>
      <xdr:row>34</xdr:row>
      <xdr:rowOff>28575</xdr:rowOff>
    </xdr:from>
    <xdr:to>
      <xdr:col>26</xdr:col>
      <xdr:colOff>28575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624A4-34B5-40F5-865F-9F6B91E7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50</xdr:row>
      <xdr:rowOff>23812</xdr:rowOff>
    </xdr:from>
    <xdr:to>
      <xdr:col>26</xdr:col>
      <xdr:colOff>0</xdr:colOff>
      <xdr:row>66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59F95-2DA8-4A89-AFFD-5F6BCAE4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G16" sqref="G16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14" t="s">
        <v>0</v>
      </c>
      <c r="C2" s="114"/>
      <c r="D2" s="114"/>
      <c r="E2" s="114"/>
    </row>
    <row r="4" spans="2:5" ht="19.5" thickBot="1" x14ac:dyDescent="0.3">
      <c r="B4" s="2" t="s">
        <v>1</v>
      </c>
    </row>
    <row r="5" spans="2:5" ht="18.75" customHeight="1" x14ac:dyDescent="0.25">
      <c r="B5" s="115"/>
      <c r="C5" s="116"/>
      <c r="D5" s="116"/>
      <c r="E5" s="117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129</v>
      </c>
      <c r="D7" s="7" t="s">
        <v>109</v>
      </c>
      <c r="E7" s="8" t="s">
        <v>127</v>
      </c>
    </row>
    <row r="8" spans="2:5" ht="18.75" customHeight="1" x14ac:dyDescent="0.25">
      <c r="B8" s="9" t="s">
        <v>130</v>
      </c>
      <c r="C8" s="7" t="s">
        <v>131</v>
      </c>
      <c r="D8" s="7" t="s">
        <v>132</v>
      </c>
      <c r="E8" s="8" t="s">
        <v>133</v>
      </c>
    </row>
    <row r="9" spans="2:5" ht="18.75" customHeight="1" x14ac:dyDescent="0.25">
      <c r="B9" s="9" t="s">
        <v>171</v>
      </c>
      <c r="C9" s="7" t="s">
        <v>172</v>
      </c>
      <c r="D9" s="7" t="s">
        <v>109</v>
      </c>
      <c r="E9" s="8" t="s">
        <v>168</v>
      </c>
    </row>
    <row r="10" spans="2:5" ht="18.75" customHeight="1" x14ac:dyDescent="0.25">
      <c r="B10" s="9" t="s">
        <v>173</v>
      </c>
      <c r="C10" s="7" t="s">
        <v>174</v>
      </c>
      <c r="D10" s="7" t="s">
        <v>132</v>
      </c>
      <c r="E10" s="96">
        <v>42740</v>
      </c>
    </row>
    <row r="11" spans="2:5" ht="18.75" customHeight="1" x14ac:dyDescent="0.25">
      <c r="B11" s="9" t="s">
        <v>179</v>
      </c>
      <c r="C11" s="7" t="s">
        <v>180</v>
      </c>
      <c r="D11" s="7" t="s">
        <v>109</v>
      </c>
      <c r="E11" s="96">
        <v>43013</v>
      </c>
    </row>
    <row r="12" spans="2:5" ht="18.75" customHeight="1" x14ac:dyDescent="0.25">
      <c r="B12" s="9" t="s">
        <v>181</v>
      </c>
      <c r="C12" s="7" t="s">
        <v>182</v>
      </c>
      <c r="D12" s="7" t="s">
        <v>132</v>
      </c>
      <c r="E12" s="96">
        <v>43013</v>
      </c>
    </row>
    <row r="13" spans="2:5" ht="18.75" customHeight="1" x14ac:dyDescent="0.25">
      <c r="B13" s="9" t="s">
        <v>191</v>
      </c>
      <c r="C13" s="7" t="s">
        <v>192</v>
      </c>
      <c r="D13" s="7" t="s">
        <v>109</v>
      </c>
      <c r="E13" s="8" t="s">
        <v>188</v>
      </c>
    </row>
    <row r="14" spans="2:5" ht="18.75" customHeight="1" x14ac:dyDescent="0.25">
      <c r="B14" s="9" t="s">
        <v>193</v>
      </c>
      <c r="C14" s="7" t="s">
        <v>194</v>
      </c>
      <c r="D14" s="7" t="s">
        <v>132</v>
      </c>
      <c r="E14" s="8" t="s">
        <v>188</v>
      </c>
    </row>
    <row r="15" spans="2:5" ht="15.75" thickBot="1" x14ac:dyDescent="0.3">
      <c r="B15" s="118"/>
      <c r="C15" s="119"/>
      <c r="D15" s="119"/>
      <c r="E15" s="120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zoomScale="55" zoomScaleNormal="55" workbookViewId="0">
      <selection activeCell="E12" sqref="E12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50" t="s">
        <v>111</v>
      </c>
      <c r="B1" s="151"/>
      <c r="C1" s="152"/>
      <c r="D1" s="152"/>
      <c r="E1" s="152"/>
      <c r="F1" s="152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50" t="s">
        <v>112</v>
      </c>
      <c r="B2" s="151"/>
      <c r="C2" s="152"/>
      <c r="D2" s="152"/>
      <c r="E2" s="152"/>
      <c r="F2" s="152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50" t="s">
        <v>113</v>
      </c>
      <c r="B3" s="151"/>
      <c r="C3" s="152"/>
      <c r="D3" s="152"/>
      <c r="E3" s="152"/>
      <c r="F3" s="152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59" t="s">
        <v>114</v>
      </c>
      <c r="B4" s="151"/>
      <c r="C4" s="152"/>
      <c r="D4" s="152"/>
      <c r="E4" s="152"/>
      <c r="F4" s="152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59" t="s">
        <v>115</v>
      </c>
      <c r="B5" s="151"/>
      <c r="C5" s="152"/>
      <c r="D5" s="152"/>
      <c r="E5" s="152"/>
      <c r="F5" s="152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59" t="s">
        <v>116</v>
      </c>
      <c r="B6" s="151"/>
      <c r="C6" s="152"/>
      <c r="D6" s="152"/>
      <c r="E6" s="152"/>
      <c r="F6" s="152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59" t="s">
        <v>117</v>
      </c>
      <c r="B7" s="151"/>
      <c r="C7" s="152"/>
      <c r="D7" s="152"/>
      <c r="E7" s="152"/>
      <c r="F7" s="152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50" t="s">
        <v>118</v>
      </c>
      <c r="B8" s="151"/>
      <c r="C8" s="152"/>
      <c r="D8" s="152"/>
      <c r="E8" s="152"/>
      <c r="F8" s="152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50" t="s">
        <v>119</v>
      </c>
      <c r="B9" s="151"/>
      <c r="C9" s="152"/>
      <c r="D9" s="152"/>
      <c r="E9" s="152"/>
      <c r="F9" s="152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50" t="s">
        <v>120</v>
      </c>
      <c r="B10" s="151"/>
      <c r="C10" s="152"/>
      <c r="D10" s="152"/>
      <c r="E10" s="152"/>
      <c r="F10" s="152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53" t="s">
        <v>121</v>
      </c>
      <c r="B11" s="153"/>
      <c r="C11" s="153"/>
      <c r="D11" s="153"/>
      <c r="E11" s="49">
        <v>4</v>
      </c>
      <c r="F11" s="50" t="s">
        <v>122</v>
      </c>
      <c r="G11" s="154">
        <v>4</v>
      </c>
      <c r="H11" s="155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56" t="s">
        <v>123</v>
      </c>
      <c r="B12" s="157"/>
      <c r="C12" s="157"/>
      <c r="D12" s="157"/>
      <c r="E12" s="113">
        <f>COUNTIF(J1:J100,"Pass")</f>
        <v>4</v>
      </c>
      <c r="F12" s="50" t="s">
        <v>124</v>
      </c>
      <c r="G12" s="158" t="s">
        <v>188</v>
      </c>
      <c r="H12" s="155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56" t="s">
        <v>125</v>
      </c>
      <c r="B13" s="157"/>
      <c r="C13" s="157"/>
      <c r="D13" s="157"/>
      <c r="E13" s="113">
        <f>COUNTIF(J1:J100,"Fail")</f>
        <v>0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56" t="s">
        <v>176</v>
      </c>
      <c r="B14" s="157"/>
      <c r="C14" s="157"/>
      <c r="D14" s="157"/>
      <c r="E14" s="113">
        <f>COUNTIF(K1:K100,"Closed")</f>
        <v>0</v>
      </c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110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7">
        <v>1</v>
      </c>
      <c r="B17" s="170" t="s">
        <v>60</v>
      </c>
      <c r="C17" s="173" t="s">
        <v>61</v>
      </c>
      <c r="D17" s="176" t="s">
        <v>62</v>
      </c>
      <c r="E17" s="176" t="s">
        <v>63</v>
      </c>
      <c r="F17" s="31">
        <v>1</v>
      </c>
      <c r="G17" s="32" t="s">
        <v>64</v>
      </c>
      <c r="H17" s="32" t="s">
        <v>65</v>
      </c>
      <c r="I17" s="32"/>
      <c r="J17" s="163" t="s">
        <v>123</v>
      </c>
      <c r="K17" s="163" t="s">
        <v>187</v>
      </c>
      <c r="L17" s="160" t="s">
        <v>188</v>
      </c>
      <c r="M17" s="163" t="s">
        <v>109</v>
      </c>
      <c r="N17" s="164"/>
    </row>
    <row r="18" spans="1:14" ht="52.5" customHeight="1" x14ac:dyDescent="0.25">
      <c r="A18" s="168"/>
      <c r="B18" s="171"/>
      <c r="C18" s="174"/>
      <c r="D18" s="177"/>
      <c r="E18" s="177"/>
      <c r="F18" s="36">
        <v>2</v>
      </c>
      <c r="G18" s="22" t="s">
        <v>66</v>
      </c>
      <c r="H18" s="22" t="s">
        <v>67</v>
      </c>
      <c r="I18" s="22"/>
      <c r="J18" s="161"/>
      <c r="K18" s="161"/>
      <c r="L18" s="161"/>
      <c r="M18" s="161"/>
      <c r="N18" s="165"/>
    </row>
    <row r="19" spans="1:14" ht="52.5" customHeight="1" thickBot="1" x14ac:dyDescent="0.3">
      <c r="A19" s="169"/>
      <c r="B19" s="172"/>
      <c r="C19" s="175"/>
      <c r="D19" s="175"/>
      <c r="E19" s="175"/>
      <c r="F19" s="33">
        <v>3</v>
      </c>
      <c r="G19" s="34"/>
      <c r="H19" s="34" t="s">
        <v>68</v>
      </c>
      <c r="I19" s="34"/>
      <c r="J19" s="162"/>
      <c r="K19" s="162"/>
      <c r="L19" s="162"/>
      <c r="M19" s="162"/>
      <c r="N19" s="166"/>
    </row>
    <row r="20" spans="1:14" ht="75.75" hidden="1" customHeight="1" x14ac:dyDescent="0.25">
      <c r="A20" s="167"/>
      <c r="B20" s="170"/>
      <c r="C20" s="173"/>
      <c r="D20" s="173"/>
      <c r="E20" s="173"/>
      <c r="F20" s="31"/>
      <c r="G20" s="32"/>
      <c r="H20" s="32"/>
      <c r="I20" s="32"/>
      <c r="J20" s="163"/>
      <c r="K20" s="37"/>
      <c r="L20" s="163"/>
      <c r="M20" s="163"/>
      <c r="N20" s="164"/>
    </row>
    <row r="21" spans="1:14" ht="89.25" hidden="1" customHeight="1" x14ac:dyDescent="0.25">
      <c r="A21" s="169"/>
      <c r="B21" s="172"/>
      <c r="C21" s="175"/>
      <c r="D21" s="175"/>
      <c r="E21" s="175"/>
      <c r="F21" s="33"/>
      <c r="G21" s="34"/>
      <c r="H21" s="34"/>
      <c r="I21" s="34"/>
      <c r="J21" s="162"/>
      <c r="K21" s="38"/>
      <c r="L21" s="162"/>
      <c r="M21" s="162"/>
      <c r="N21" s="166"/>
    </row>
    <row r="22" spans="1:14" ht="38.25" hidden="1" customHeight="1" x14ac:dyDescent="0.25">
      <c r="A22" s="167"/>
      <c r="B22" s="170"/>
      <c r="C22" s="173"/>
      <c r="D22" s="173"/>
      <c r="E22" s="173"/>
      <c r="F22" s="31"/>
      <c r="G22" s="32"/>
      <c r="H22" s="32"/>
      <c r="I22" s="32"/>
      <c r="J22" s="163"/>
      <c r="K22" s="37"/>
      <c r="L22" s="163"/>
      <c r="M22" s="163"/>
      <c r="N22" s="163"/>
    </row>
    <row r="23" spans="1:14" ht="117.75" hidden="1" customHeight="1" x14ac:dyDescent="0.25">
      <c r="A23" s="169"/>
      <c r="B23" s="172"/>
      <c r="C23" s="175"/>
      <c r="D23" s="175"/>
      <c r="E23" s="175"/>
      <c r="F23" s="33"/>
      <c r="G23" s="34"/>
      <c r="H23" s="34"/>
      <c r="I23" s="34"/>
      <c r="J23" s="162"/>
      <c r="K23" s="38"/>
      <c r="L23" s="162"/>
      <c r="M23" s="162"/>
      <c r="N23" s="162"/>
    </row>
    <row r="24" spans="1:14" ht="75.75" hidden="1" customHeight="1" x14ac:dyDescent="0.25">
      <c r="A24" s="167"/>
      <c r="B24" s="170"/>
      <c r="C24" s="173"/>
      <c r="D24" s="173"/>
      <c r="E24" s="173"/>
      <c r="F24" s="31"/>
      <c r="G24" s="32"/>
      <c r="H24" s="32"/>
      <c r="I24" s="32"/>
      <c r="J24" s="163"/>
      <c r="K24" s="37"/>
      <c r="L24" s="163"/>
      <c r="M24" s="163"/>
      <c r="N24" s="164"/>
    </row>
    <row r="25" spans="1:14" ht="89.25" hidden="1" customHeight="1" x14ac:dyDescent="0.25">
      <c r="A25" s="169"/>
      <c r="B25" s="172"/>
      <c r="C25" s="175"/>
      <c r="D25" s="175"/>
      <c r="E25" s="175"/>
      <c r="F25" s="33"/>
      <c r="G25" s="34"/>
      <c r="H25" s="34"/>
      <c r="I25" s="34"/>
      <c r="J25" s="162"/>
      <c r="K25" s="38"/>
      <c r="L25" s="162"/>
      <c r="M25" s="162"/>
      <c r="N25" s="166"/>
    </row>
    <row r="26" spans="1:14" ht="38.25" hidden="1" customHeight="1" x14ac:dyDescent="0.25">
      <c r="A26" s="167"/>
      <c r="B26" s="170"/>
      <c r="C26" s="173"/>
      <c r="D26" s="173"/>
      <c r="E26" s="173"/>
      <c r="F26" s="31"/>
      <c r="G26" s="32"/>
      <c r="H26" s="32"/>
      <c r="I26" s="32"/>
      <c r="J26" s="163"/>
      <c r="K26" s="37"/>
      <c r="L26" s="163"/>
      <c r="M26" s="163"/>
      <c r="N26" s="163"/>
    </row>
    <row r="27" spans="1:14" ht="123" hidden="1" customHeight="1" x14ac:dyDescent="0.25">
      <c r="A27" s="169"/>
      <c r="B27" s="172"/>
      <c r="C27" s="175"/>
      <c r="D27" s="175"/>
      <c r="E27" s="175"/>
      <c r="F27" s="33"/>
      <c r="G27" s="34"/>
      <c r="H27" s="34"/>
      <c r="I27" s="34"/>
      <c r="J27" s="162"/>
      <c r="K27" s="38"/>
      <c r="L27" s="162"/>
      <c r="M27" s="162"/>
      <c r="N27" s="162"/>
    </row>
    <row r="28" spans="1:14" ht="75.75" hidden="1" customHeight="1" x14ac:dyDescent="0.25">
      <c r="A28" s="167"/>
      <c r="B28" s="170"/>
      <c r="C28" s="173"/>
      <c r="D28" s="173"/>
      <c r="E28" s="173"/>
      <c r="F28" s="31"/>
      <c r="G28" s="32"/>
      <c r="H28" s="32"/>
      <c r="I28" s="32"/>
      <c r="J28" s="163"/>
      <c r="K28" s="37"/>
      <c r="L28" s="163"/>
      <c r="M28" s="163"/>
      <c r="N28" s="164"/>
    </row>
    <row r="29" spans="1:14" ht="79.5" hidden="1" customHeight="1" x14ac:dyDescent="0.25">
      <c r="A29" s="169"/>
      <c r="B29" s="172"/>
      <c r="C29" s="175"/>
      <c r="D29" s="175"/>
      <c r="E29" s="175"/>
      <c r="F29" s="33"/>
      <c r="G29" s="34"/>
      <c r="H29" s="34"/>
      <c r="I29" s="34"/>
      <c r="J29" s="162"/>
      <c r="K29" s="38"/>
      <c r="L29" s="162"/>
      <c r="M29" s="162"/>
      <c r="N29" s="166"/>
    </row>
    <row r="30" spans="1:14" ht="38.25" hidden="1" customHeight="1" x14ac:dyDescent="0.25">
      <c r="A30" s="167"/>
      <c r="B30" s="170"/>
      <c r="C30" s="173"/>
      <c r="D30" s="173"/>
      <c r="E30" s="173"/>
      <c r="F30" s="31"/>
      <c r="G30" s="32"/>
      <c r="H30" s="32"/>
      <c r="I30" s="32"/>
      <c r="J30" s="163"/>
      <c r="K30" s="37"/>
      <c r="L30" s="163"/>
      <c r="M30" s="163"/>
      <c r="N30" s="163"/>
    </row>
    <row r="31" spans="1:14" ht="122.25" hidden="1" customHeight="1" x14ac:dyDescent="0.25">
      <c r="A31" s="169"/>
      <c r="B31" s="172"/>
      <c r="C31" s="175"/>
      <c r="D31" s="175"/>
      <c r="E31" s="175"/>
      <c r="F31" s="33"/>
      <c r="G31" s="34"/>
      <c r="H31" s="34"/>
      <c r="I31" s="34"/>
      <c r="J31" s="162"/>
      <c r="K31" s="38"/>
      <c r="L31" s="162"/>
      <c r="M31" s="162"/>
      <c r="N31" s="162"/>
    </row>
    <row r="32" spans="1:14" ht="75.75" hidden="1" customHeight="1" x14ac:dyDescent="0.25">
      <c r="A32" s="167"/>
      <c r="B32" s="170"/>
      <c r="C32" s="173"/>
      <c r="D32" s="173"/>
      <c r="E32" s="173"/>
      <c r="F32" s="31"/>
      <c r="G32" s="32"/>
      <c r="H32" s="32"/>
      <c r="I32" s="32"/>
      <c r="J32" s="163"/>
      <c r="K32" s="37"/>
      <c r="L32" s="163"/>
      <c r="M32" s="163"/>
      <c r="N32" s="164"/>
    </row>
    <row r="33" spans="1:14" ht="82.5" hidden="1" customHeight="1" x14ac:dyDescent="0.25">
      <c r="A33" s="169"/>
      <c r="B33" s="172"/>
      <c r="C33" s="175"/>
      <c r="D33" s="175"/>
      <c r="E33" s="175"/>
      <c r="F33" s="33"/>
      <c r="G33" s="34"/>
      <c r="H33" s="34"/>
      <c r="I33" s="34"/>
      <c r="J33" s="162"/>
      <c r="K33" s="38"/>
      <c r="L33" s="162"/>
      <c r="M33" s="162"/>
      <c r="N33" s="166"/>
    </row>
    <row r="34" spans="1:14" ht="38.25" hidden="1" customHeight="1" x14ac:dyDescent="0.25">
      <c r="A34" s="167"/>
      <c r="B34" s="170"/>
      <c r="C34" s="173"/>
      <c r="D34" s="173"/>
      <c r="E34" s="173"/>
      <c r="F34" s="31"/>
      <c r="G34" s="32"/>
      <c r="H34" s="32"/>
      <c r="I34" s="32"/>
      <c r="J34" s="163"/>
      <c r="K34" s="37"/>
      <c r="L34" s="163"/>
      <c r="M34" s="163"/>
      <c r="N34" s="163"/>
    </row>
    <row r="35" spans="1:14" ht="122.25" hidden="1" customHeight="1" x14ac:dyDescent="0.25">
      <c r="A35" s="169"/>
      <c r="B35" s="172"/>
      <c r="C35" s="175"/>
      <c r="D35" s="175"/>
      <c r="E35" s="175"/>
      <c r="F35" s="33"/>
      <c r="G35" s="34"/>
      <c r="H35" s="34"/>
      <c r="I35" s="34"/>
      <c r="J35" s="162"/>
      <c r="K35" s="38"/>
      <c r="L35" s="162"/>
      <c r="M35" s="162"/>
      <c r="N35" s="162"/>
    </row>
    <row r="36" spans="1:14" ht="75.75" hidden="1" customHeight="1" x14ac:dyDescent="0.25">
      <c r="A36" s="167"/>
      <c r="B36" s="170"/>
      <c r="C36" s="173"/>
      <c r="D36" s="173"/>
      <c r="E36" s="173"/>
      <c r="F36" s="31"/>
      <c r="G36" s="32"/>
      <c r="H36" s="32"/>
      <c r="I36" s="32"/>
      <c r="J36" s="163"/>
      <c r="K36" s="37"/>
      <c r="L36" s="163"/>
      <c r="M36" s="163"/>
      <c r="N36" s="164"/>
    </row>
    <row r="37" spans="1:14" ht="82.5" hidden="1" customHeight="1" x14ac:dyDescent="0.25">
      <c r="A37" s="169"/>
      <c r="B37" s="172"/>
      <c r="C37" s="175"/>
      <c r="D37" s="175"/>
      <c r="E37" s="175"/>
      <c r="F37" s="33"/>
      <c r="G37" s="34"/>
      <c r="H37" s="34"/>
      <c r="I37" s="34"/>
      <c r="J37" s="162"/>
      <c r="K37" s="38"/>
      <c r="L37" s="162"/>
      <c r="M37" s="162"/>
      <c r="N37" s="166"/>
    </row>
    <row r="38" spans="1:14" ht="38.25" hidden="1" customHeight="1" x14ac:dyDescent="0.25">
      <c r="A38" s="167"/>
      <c r="B38" s="170"/>
      <c r="C38" s="173"/>
      <c r="D38" s="173"/>
      <c r="E38" s="173"/>
      <c r="F38" s="31"/>
      <c r="G38" s="32"/>
      <c r="H38" s="32"/>
      <c r="I38" s="32"/>
      <c r="J38" s="163"/>
      <c r="K38" s="37"/>
      <c r="L38" s="163"/>
      <c r="M38" s="163"/>
      <c r="N38" s="163"/>
    </row>
    <row r="39" spans="1:14" ht="122.25" hidden="1" customHeight="1" x14ac:dyDescent="0.25">
      <c r="A39" s="169"/>
      <c r="B39" s="172"/>
      <c r="C39" s="175"/>
      <c r="D39" s="175"/>
      <c r="E39" s="175"/>
      <c r="F39" s="33"/>
      <c r="G39" s="34"/>
      <c r="H39" s="34"/>
      <c r="I39" s="34"/>
      <c r="J39" s="162"/>
      <c r="K39" s="38"/>
      <c r="L39" s="162"/>
      <c r="M39" s="162"/>
      <c r="N39" s="162"/>
    </row>
    <row r="40" spans="1:14" ht="75.75" hidden="1" customHeight="1" x14ac:dyDescent="0.25">
      <c r="A40" s="167"/>
      <c r="B40" s="170"/>
      <c r="C40" s="173"/>
      <c r="D40" s="173"/>
      <c r="E40" s="173"/>
      <c r="F40" s="31"/>
      <c r="G40" s="32"/>
      <c r="H40" s="32"/>
      <c r="I40" s="32"/>
      <c r="J40" s="163"/>
      <c r="K40" s="37"/>
      <c r="L40" s="163"/>
      <c r="M40" s="163"/>
      <c r="N40" s="164"/>
    </row>
    <row r="41" spans="1:14" ht="82.5" hidden="1" customHeight="1" x14ac:dyDescent="0.25">
      <c r="A41" s="169"/>
      <c r="B41" s="172"/>
      <c r="C41" s="175"/>
      <c r="D41" s="175"/>
      <c r="E41" s="175"/>
      <c r="F41" s="33"/>
      <c r="G41" s="34"/>
      <c r="H41" s="34"/>
      <c r="I41" s="34"/>
      <c r="J41" s="162"/>
      <c r="K41" s="38"/>
      <c r="L41" s="162"/>
      <c r="M41" s="162"/>
      <c r="N41" s="166"/>
    </row>
    <row r="42" spans="1:14" ht="75.75" hidden="1" customHeight="1" x14ac:dyDescent="0.25">
      <c r="A42" s="167"/>
      <c r="B42" s="170"/>
      <c r="C42" s="173"/>
      <c r="D42" s="173"/>
      <c r="E42" s="173"/>
      <c r="F42" s="31"/>
      <c r="G42" s="32"/>
      <c r="H42" s="32"/>
      <c r="I42" s="32"/>
      <c r="J42" s="163"/>
      <c r="K42" s="37"/>
      <c r="L42" s="163"/>
      <c r="M42" s="163"/>
      <c r="N42" s="164"/>
    </row>
    <row r="43" spans="1:14" ht="79.5" hidden="1" customHeight="1" x14ac:dyDescent="0.25">
      <c r="A43" s="169"/>
      <c r="B43" s="172"/>
      <c r="C43" s="175"/>
      <c r="D43" s="175"/>
      <c r="E43" s="175"/>
      <c r="F43" s="33"/>
      <c r="G43" s="34"/>
      <c r="H43" s="34"/>
      <c r="I43" s="34"/>
      <c r="J43" s="162"/>
      <c r="K43" s="38"/>
      <c r="L43" s="162"/>
      <c r="M43" s="162"/>
      <c r="N43" s="166"/>
    </row>
    <row r="44" spans="1:14" ht="75.75" hidden="1" customHeight="1" x14ac:dyDescent="0.25">
      <c r="A44" s="167"/>
      <c r="B44" s="170"/>
      <c r="C44" s="173"/>
      <c r="D44" s="173"/>
      <c r="E44" s="173"/>
      <c r="F44" s="31"/>
      <c r="G44" s="32"/>
      <c r="H44" s="32"/>
      <c r="I44" s="32"/>
      <c r="J44" s="163"/>
      <c r="K44" s="37"/>
      <c r="L44" s="163"/>
      <c r="M44" s="163"/>
      <c r="N44" s="164"/>
    </row>
    <row r="45" spans="1:14" ht="79.5" hidden="1" customHeight="1" thickBot="1" x14ac:dyDescent="0.3">
      <c r="A45" s="169"/>
      <c r="B45" s="172"/>
      <c r="C45" s="175"/>
      <c r="D45" s="175"/>
      <c r="E45" s="175"/>
      <c r="F45" s="33"/>
      <c r="G45" s="34"/>
      <c r="H45" s="34"/>
      <c r="I45" s="34"/>
      <c r="J45" s="162"/>
      <c r="K45" s="38"/>
      <c r="L45" s="162"/>
      <c r="M45" s="162"/>
      <c r="N45" s="166"/>
    </row>
    <row r="46" spans="1:14" ht="75.75" customHeight="1" x14ac:dyDescent="0.25">
      <c r="A46" s="167">
        <v>2</v>
      </c>
      <c r="B46" s="170" t="s">
        <v>69</v>
      </c>
      <c r="C46" s="173" t="s">
        <v>70</v>
      </c>
      <c r="D46" s="173" t="s">
        <v>62</v>
      </c>
      <c r="E46" s="173" t="s">
        <v>71</v>
      </c>
      <c r="F46" s="31">
        <v>1</v>
      </c>
      <c r="G46" s="30" t="s">
        <v>64</v>
      </c>
      <c r="H46" s="30" t="s">
        <v>65</v>
      </c>
      <c r="I46" s="32"/>
      <c r="J46" s="163" t="s">
        <v>123</v>
      </c>
      <c r="K46" s="163" t="s">
        <v>187</v>
      </c>
      <c r="L46" s="160" t="s">
        <v>188</v>
      </c>
      <c r="M46" s="163" t="s">
        <v>109</v>
      </c>
      <c r="N46" s="164"/>
    </row>
    <row r="47" spans="1:14" ht="75.75" customHeight="1" x14ac:dyDescent="0.25">
      <c r="A47" s="168"/>
      <c r="B47" s="171"/>
      <c r="C47" s="174"/>
      <c r="D47" s="174"/>
      <c r="E47" s="174"/>
      <c r="F47" s="35">
        <v>2</v>
      </c>
      <c r="G47" s="22" t="s">
        <v>66</v>
      </c>
      <c r="H47" s="22" t="s">
        <v>67</v>
      </c>
      <c r="I47" s="22"/>
      <c r="J47" s="161"/>
      <c r="K47" s="161"/>
      <c r="L47" s="161"/>
      <c r="M47" s="161"/>
      <c r="N47" s="165"/>
    </row>
    <row r="48" spans="1:14" ht="79.5" customHeight="1" thickBot="1" x14ac:dyDescent="0.3">
      <c r="A48" s="169"/>
      <c r="B48" s="172"/>
      <c r="C48" s="175"/>
      <c r="D48" s="175"/>
      <c r="E48" s="175"/>
      <c r="F48" s="33">
        <v>3</v>
      </c>
      <c r="G48" s="34"/>
      <c r="H48" s="34" t="s">
        <v>72</v>
      </c>
      <c r="I48" s="34"/>
      <c r="J48" s="162"/>
      <c r="K48" s="162"/>
      <c r="L48" s="162"/>
      <c r="M48" s="162"/>
      <c r="N48" s="166"/>
    </row>
    <row r="49" spans="1:14" ht="75.75" customHeight="1" x14ac:dyDescent="0.25">
      <c r="A49" s="167">
        <v>3</v>
      </c>
      <c r="B49" s="170" t="s">
        <v>189</v>
      </c>
      <c r="C49" s="173" t="s">
        <v>73</v>
      </c>
      <c r="D49" s="173" t="s">
        <v>62</v>
      </c>
      <c r="E49" s="173" t="s">
        <v>169</v>
      </c>
      <c r="F49" s="31">
        <v>1</v>
      </c>
      <c r="G49" s="30" t="s">
        <v>64</v>
      </c>
      <c r="H49" s="30" t="s">
        <v>65</v>
      </c>
      <c r="I49" s="32"/>
      <c r="J49" s="163" t="s">
        <v>123</v>
      </c>
      <c r="K49" s="163" t="s">
        <v>187</v>
      </c>
      <c r="L49" s="160" t="s">
        <v>188</v>
      </c>
      <c r="M49" s="163" t="s">
        <v>109</v>
      </c>
      <c r="N49" s="164"/>
    </row>
    <row r="50" spans="1:14" ht="75.75" customHeight="1" x14ac:dyDescent="0.25">
      <c r="A50" s="168"/>
      <c r="B50" s="171"/>
      <c r="C50" s="174"/>
      <c r="D50" s="174"/>
      <c r="E50" s="174"/>
      <c r="F50" s="35">
        <v>2</v>
      </c>
      <c r="G50" s="22" t="s">
        <v>66</v>
      </c>
      <c r="H50" s="22" t="s">
        <v>67</v>
      </c>
      <c r="I50" s="22"/>
      <c r="J50" s="161"/>
      <c r="K50" s="161"/>
      <c r="L50" s="161"/>
      <c r="M50" s="161"/>
      <c r="N50" s="165"/>
    </row>
    <row r="51" spans="1:14" ht="75.75" customHeight="1" thickBot="1" x14ac:dyDescent="0.3">
      <c r="A51" s="168"/>
      <c r="B51" s="171"/>
      <c r="C51" s="174"/>
      <c r="D51" s="174"/>
      <c r="E51" s="174"/>
      <c r="F51" s="33">
        <v>3</v>
      </c>
      <c r="G51" s="34"/>
      <c r="H51" s="34" t="s">
        <v>190</v>
      </c>
      <c r="I51" s="22"/>
      <c r="J51" s="162"/>
      <c r="K51" s="162"/>
      <c r="L51" s="162"/>
      <c r="M51" s="162"/>
      <c r="N51" s="166"/>
    </row>
    <row r="52" spans="1:14" ht="75.75" customHeight="1" x14ac:dyDescent="0.25">
      <c r="A52" s="167">
        <v>4</v>
      </c>
      <c r="B52" s="170" t="s">
        <v>74</v>
      </c>
      <c r="C52" s="173" t="s">
        <v>75</v>
      </c>
      <c r="D52" s="173" t="s">
        <v>62</v>
      </c>
      <c r="E52" s="173" t="s">
        <v>63</v>
      </c>
      <c r="F52" s="31">
        <v>1</v>
      </c>
      <c r="G52" s="32" t="s">
        <v>64</v>
      </c>
      <c r="H52" s="32" t="s">
        <v>65</v>
      </c>
      <c r="I52" s="32"/>
      <c r="J52" s="163" t="s">
        <v>123</v>
      </c>
      <c r="K52" s="163" t="s">
        <v>187</v>
      </c>
      <c r="L52" s="160" t="s">
        <v>188</v>
      </c>
      <c r="M52" s="163" t="s">
        <v>109</v>
      </c>
      <c r="N52" s="164"/>
    </row>
    <row r="53" spans="1:14" ht="75.75" customHeight="1" thickBot="1" x14ac:dyDescent="0.3">
      <c r="A53" s="169"/>
      <c r="B53" s="172"/>
      <c r="C53" s="175"/>
      <c r="D53" s="175"/>
      <c r="E53" s="175"/>
      <c r="F53" s="38">
        <v>2</v>
      </c>
      <c r="G53" s="34" t="s">
        <v>76</v>
      </c>
      <c r="H53" s="34" t="s">
        <v>35</v>
      </c>
      <c r="I53" s="34"/>
      <c r="J53" s="162"/>
      <c r="K53" s="162"/>
      <c r="L53" s="162"/>
      <c r="M53" s="162"/>
      <c r="N53" s="166"/>
    </row>
    <row r="54" spans="1:14" ht="75.75" hidden="1" customHeight="1" x14ac:dyDescent="0.25">
      <c r="A54" s="167"/>
      <c r="B54" s="170"/>
      <c r="C54" s="173"/>
      <c r="D54" s="173"/>
      <c r="E54" s="173"/>
      <c r="F54" s="31"/>
      <c r="G54" s="32"/>
      <c r="H54" s="32"/>
      <c r="I54" s="32"/>
      <c r="J54" s="163"/>
      <c r="K54" s="37"/>
      <c r="L54" s="163"/>
      <c r="M54" s="163"/>
      <c r="N54" s="164"/>
    </row>
    <row r="55" spans="1:14" ht="79.5" hidden="1" customHeight="1" x14ac:dyDescent="0.25">
      <c r="A55" s="169"/>
      <c r="B55" s="172"/>
      <c r="C55" s="175"/>
      <c r="D55" s="175"/>
      <c r="E55" s="175"/>
      <c r="F55" s="33"/>
      <c r="G55" s="34"/>
      <c r="H55" s="34"/>
      <c r="I55" s="34"/>
      <c r="J55" s="162"/>
      <c r="K55" s="38"/>
      <c r="L55" s="162"/>
      <c r="M55" s="162"/>
      <c r="N55" s="166"/>
    </row>
    <row r="56" spans="1:14" ht="75.75" hidden="1" customHeight="1" x14ac:dyDescent="0.25">
      <c r="A56" s="167"/>
      <c r="B56" s="170"/>
      <c r="C56" s="173"/>
      <c r="D56" s="173"/>
      <c r="E56" s="173"/>
      <c r="F56" s="31"/>
      <c r="G56" s="32"/>
      <c r="H56" s="32"/>
      <c r="I56" s="32"/>
      <c r="J56" s="163"/>
      <c r="K56" s="37"/>
      <c r="L56" s="163"/>
      <c r="M56" s="163"/>
      <c r="N56" s="164"/>
    </row>
    <row r="57" spans="1:14" ht="79.5" hidden="1" customHeight="1" x14ac:dyDescent="0.25">
      <c r="A57" s="169"/>
      <c r="B57" s="172"/>
      <c r="C57" s="175"/>
      <c r="D57" s="175"/>
      <c r="E57" s="175"/>
      <c r="F57" s="33"/>
      <c r="G57" s="34"/>
      <c r="H57" s="34"/>
      <c r="I57" s="34"/>
      <c r="J57" s="162"/>
      <c r="K57" s="38"/>
      <c r="L57" s="162"/>
      <c r="M57" s="162"/>
      <c r="N57" s="166"/>
    </row>
    <row r="58" spans="1:14" ht="75.75" hidden="1" customHeight="1" x14ac:dyDescent="0.25">
      <c r="A58" s="167"/>
      <c r="B58" s="170"/>
      <c r="C58" s="173"/>
      <c r="D58" s="173"/>
      <c r="E58" s="173"/>
      <c r="F58" s="31"/>
      <c r="G58" s="32"/>
      <c r="H58" s="32"/>
      <c r="I58" s="32"/>
      <c r="J58" s="163"/>
      <c r="K58" s="37"/>
      <c r="L58" s="163"/>
      <c r="M58" s="163"/>
      <c r="N58" s="164"/>
    </row>
    <row r="59" spans="1:14" ht="16.5" hidden="1" thickBot="1" x14ac:dyDescent="0.3">
      <c r="A59" s="169"/>
      <c r="B59" s="172"/>
      <c r="C59" s="175"/>
      <c r="D59" s="175"/>
      <c r="E59" s="175"/>
      <c r="F59" s="33"/>
      <c r="G59" s="34"/>
      <c r="H59" s="34"/>
      <c r="I59" s="34"/>
      <c r="J59" s="162"/>
      <c r="K59" s="38"/>
      <c r="L59" s="162"/>
      <c r="M59" s="162"/>
      <c r="N59" s="166"/>
    </row>
  </sheetData>
  <mergeCells count="200"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10" zoomScale="55" zoomScaleNormal="55" workbookViewId="0">
      <selection activeCell="A14" sqref="A14:E14"/>
    </sheetView>
  </sheetViews>
  <sheetFormatPr defaultRowHeight="15.75" x14ac:dyDescent="0.25"/>
  <cols>
    <col min="1" max="1" width="6.85546875" style="25" bestFit="1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31.85546875" style="16" bestFit="1" customWidth="1"/>
    <col min="7" max="7" width="30.42578125" style="17" customWidth="1"/>
    <col min="8" max="8" width="43.140625" style="17" customWidth="1"/>
    <col min="9" max="9" width="37.85546875" style="17" customWidth="1"/>
    <col min="10" max="10" width="16.5703125" style="17" bestFit="1" customWidth="1"/>
    <col min="11" max="11" width="11.28515625" style="17" customWidth="1"/>
    <col min="12" max="12" width="14.140625" style="17" bestFit="1" customWidth="1"/>
    <col min="13" max="13" width="18.5703125" style="17" bestFit="1" customWidth="1"/>
    <col min="14" max="14" width="16.140625" style="17" customWidth="1"/>
    <col min="15" max="16384" width="9.140625" style="17"/>
  </cols>
  <sheetData>
    <row r="1" spans="1:23" x14ac:dyDescent="0.25">
      <c r="A1" s="150" t="s">
        <v>111</v>
      </c>
      <c r="B1" s="151"/>
      <c r="C1" s="152"/>
      <c r="D1" s="152"/>
      <c r="E1" s="152"/>
      <c r="F1" s="152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50" t="s">
        <v>112</v>
      </c>
      <c r="B2" s="151"/>
      <c r="C2" s="152"/>
      <c r="D2" s="152"/>
      <c r="E2" s="152"/>
      <c r="F2" s="152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50" t="s">
        <v>113</v>
      </c>
      <c r="B3" s="151"/>
      <c r="C3" s="152"/>
      <c r="D3" s="152"/>
      <c r="E3" s="152"/>
      <c r="F3" s="152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9" t="s">
        <v>114</v>
      </c>
      <c r="B4" s="151"/>
      <c r="C4" s="152"/>
      <c r="D4" s="152"/>
      <c r="E4" s="152"/>
      <c r="F4" s="152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9" t="s">
        <v>115</v>
      </c>
      <c r="B5" s="151"/>
      <c r="C5" s="152"/>
      <c r="D5" s="152"/>
      <c r="E5" s="152"/>
      <c r="F5" s="152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9" t="s">
        <v>116</v>
      </c>
      <c r="B6" s="151"/>
      <c r="C6" s="152"/>
      <c r="D6" s="152"/>
      <c r="E6" s="152"/>
      <c r="F6" s="152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9" t="s">
        <v>117</v>
      </c>
      <c r="B7" s="151"/>
      <c r="C7" s="152"/>
      <c r="D7" s="152"/>
      <c r="E7" s="152"/>
      <c r="F7" s="152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50" t="s">
        <v>118</v>
      </c>
      <c r="B8" s="151"/>
      <c r="C8" s="152"/>
      <c r="D8" s="152"/>
      <c r="E8" s="152"/>
      <c r="F8" s="152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50" t="s">
        <v>119</v>
      </c>
      <c r="B9" s="151"/>
      <c r="C9" s="152"/>
      <c r="D9" s="152"/>
      <c r="E9" s="152"/>
      <c r="F9" s="152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50" t="s">
        <v>120</v>
      </c>
      <c r="B10" s="151"/>
      <c r="C10" s="152"/>
      <c r="D10" s="152"/>
      <c r="E10" s="152"/>
      <c r="F10" s="152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53" t="s">
        <v>121</v>
      </c>
      <c r="B11" s="153"/>
      <c r="C11" s="153"/>
      <c r="D11" s="153"/>
      <c r="E11" s="52">
        <v>3</v>
      </c>
      <c r="F11" s="50" t="s">
        <v>122</v>
      </c>
      <c r="G11" s="154">
        <v>3</v>
      </c>
      <c r="H11" s="155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6" t="s">
        <v>123</v>
      </c>
      <c r="B12" s="157"/>
      <c r="C12" s="157"/>
      <c r="D12" s="157"/>
      <c r="E12" s="113">
        <f>COUNTIF(J1:J100,"Pass")</f>
        <v>2</v>
      </c>
      <c r="F12" s="50" t="s">
        <v>124</v>
      </c>
      <c r="G12" s="158" t="s">
        <v>188</v>
      </c>
      <c r="H12" s="155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6" t="s">
        <v>125</v>
      </c>
      <c r="B13" s="157"/>
      <c r="C13" s="157"/>
      <c r="D13" s="157"/>
      <c r="E13" s="113">
        <f>COUNTIF(J1:J100,"Fail ")</f>
        <v>0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6" t="s">
        <v>176</v>
      </c>
      <c r="B14" s="157"/>
      <c r="C14" s="157"/>
      <c r="D14" s="157"/>
      <c r="E14" s="113">
        <f>COUNTIF(K1:K100,"Closed")</f>
        <v>1</v>
      </c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110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68">
        <v>1</v>
      </c>
      <c r="B17" s="170" t="s">
        <v>77</v>
      </c>
      <c r="C17" s="173" t="s">
        <v>78</v>
      </c>
      <c r="D17" s="176" t="s">
        <v>79</v>
      </c>
      <c r="E17" s="177" t="s">
        <v>80</v>
      </c>
      <c r="F17" s="29">
        <v>1</v>
      </c>
      <c r="G17" s="30" t="s">
        <v>81</v>
      </c>
      <c r="H17" s="30" t="s">
        <v>82</v>
      </c>
      <c r="I17" s="30"/>
      <c r="J17" s="161" t="s">
        <v>123</v>
      </c>
      <c r="K17" s="163" t="s">
        <v>187</v>
      </c>
      <c r="L17" s="178" t="s">
        <v>188</v>
      </c>
      <c r="M17" s="161" t="s">
        <v>109</v>
      </c>
      <c r="N17" s="165"/>
    </row>
    <row r="18" spans="1:14" ht="52.5" customHeight="1" x14ac:dyDescent="0.25">
      <c r="A18" s="168"/>
      <c r="B18" s="171"/>
      <c r="C18" s="174"/>
      <c r="D18" s="177"/>
      <c r="E18" s="177"/>
      <c r="F18" s="36">
        <v>2</v>
      </c>
      <c r="G18" s="22" t="s">
        <v>83</v>
      </c>
      <c r="H18" s="22" t="s">
        <v>84</v>
      </c>
      <c r="I18" s="22"/>
      <c r="J18" s="161"/>
      <c r="K18" s="161"/>
      <c r="L18" s="161"/>
      <c r="M18" s="161"/>
      <c r="N18" s="165"/>
    </row>
    <row r="19" spans="1:14" ht="68.25" customHeight="1" thickBot="1" x14ac:dyDescent="0.3">
      <c r="A19" s="168"/>
      <c r="B19" s="171"/>
      <c r="C19" s="174"/>
      <c r="D19" s="175"/>
      <c r="E19" s="177"/>
      <c r="F19" s="36">
        <v>3</v>
      </c>
      <c r="G19" s="34"/>
      <c r="H19" s="22" t="s">
        <v>85</v>
      </c>
      <c r="I19" s="22"/>
      <c r="J19" s="161"/>
      <c r="K19" s="162"/>
      <c r="L19" s="161"/>
      <c r="M19" s="161"/>
      <c r="N19" s="165"/>
    </row>
    <row r="20" spans="1:14" ht="75.75" hidden="1" customHeight="1" x14ac:dyDescent="0.25">
      <c r="A20" s="167"/>
      <c r="B20" s="170"/>
      <c r="C20" s="173"/>
      <c r="D20" s="173"/>
      <c r="E20" s="173"/>
      <c r="F20" s="31"/>
      <c r="G20" s="32"/>
      <c r="H20" s="32"/>
      <c r="I20" s="32"/>
      <c r="J20" s="161" t="s">
        <v>125</v>
      </c>
      <c r="K20" s="43"/>
      <c r="L20" s="163"/>
      <c r="M20" s="163"/>
      <c r="N20" s="164"/>
    </row>
    <row r="21" spans="1:14" ht="89.25" hidden="1" customHeight="1" x14ac:dyDescent="0.25">
      <c r="A21" s="169"/>
      <c r="B21" s="172"/>
      <c r="C21" s="175"/>
      <c r="D21" s="175"/>
      <c r="E21" s="175"/>
      <c r="F21" s="33"/>
      <c r="G21" s="34"/>
      <c r="H21" s="34"/>
      <c r="I21" s="34"/>
      <c r="J21" s="161"/>
      <c r="K21" s="44"/>
      <c r="L21" s="162"/>
      <c r="M21" s="162"/>
      <c r="N21" s="166"/>
    </row>
    <row r="22" spans="1:14" ht="38.25" hidden="1" customHeight="1" x14ac:dyDescent="0.25">
      <c r="A22" s="167"/>
      <c r="B22" s="170"/>
      <c r="C22" s="173"/>
      <c r="D22" s="173"/>
      <c r="E22" s="173"/>
      <c r="F22" s="31"/>
      <c r="G22" s="32"/>
      <c r="H22" s="32"/>
      <c r="I22" s="32"/>
      <c r="J22" s="161"/>
      <c r="K22" s="43"/>
      <c r="L22" s="163"/>
      <c r="M22" s="163"/>
      <c r="N22" s="163"/>
    </row>
    <row r="23" spans="1:14" ht="117.75" hidden="1" customHeight="1" x14ac:dyDescent="0.25">
      <c r="A23" s="169"/>
      <c r="B23" s="172"/>
      <c r="C23" s="175"/>
      <c r="D23" s="175"/>
      <c r="E23" s="175"/>
      <c r="F23" s="33"/>
      <c r="G23" s="34"/>
      <c r="H23" s="34"/>
      <c r="I23" s="34"/>
      <c r="J23" s="161" t="s">
        <v>125</v>
      </c>
      <c r="K23" s="44"/>
      <c r="L23" s="162"/>
      <c r="M23" s="162"/>
      <c r="N23" s="162"/>
    </row>
    <row r="24" spans="1:14" ht="75.75" hidden="1" customHeight="1" x14ac:dyDescent="0.25">
      <c r="A24" s="167"/>
      <c r="B24" s="170"/>
      <c r="C24" s="173"/>
      <c r="D24" s="173"/>
      <c r="E24" s="173"/>
      <c r="F24" s="31"/>
      <c r="G24" s="32"/>
      <c r="H24" s="32"/>
      <c r="I24" s="32"/>
      <c r="J24" s="161"/>
      <c r="K24" s="43"/>
      <c r="L24" s="163"/>
      <c r="M24" s="163"/>
      <c r="N24" s="164"/>
    </row>
    <row r="25" spans="1:14" ht="89.25" hidden="1" customHeight="1" x14ac:dyDescent="0.25">
      <c r="A25" s="169"/>
      <c r="B25" s="172"/>
      <c r="C25" s="175"/>
      <c r="D25" s="175"/>
      <c r="E25" s="175"/>
      <c r="F25" s="33"/>
      <c r="G25" s="34"/>
      <c r="H25" s="34"/>
      <c r="I25" s="34"/>
      <c r="J25" s="161"/>
      <c r="K25" s="44"/>
      <c r="L25" s="162"/>
      <c r="M25" s="162"/>
      <c r="N25" s="166"/>
    </row>
    <row r="26" spans="1:14" ht="38.25" hidden="1" customHeight="1" x14ac:dyDescent="0.25">
      <c r="A26" s="167"/>
      <c r="B26" s="170"/>
      <c r="C26" s="173"/>
      <c r="D26" s="173"/>
      <c r="E26" s="173"/>
      <c r="F26" s="31"/>
      <c r="G26" s="32"/>
      <c r="H26" s="32"/>
      <c r="I26" s="32"/>
      <c r="J26" s="161" t="s">
        <v>125</v>
      </c>
      <c r="K26" s="43"/>
      <c r="L26" s="163"/>
      <c r="M26" s="163"/>
      <c r="N26" s="163"/>
    </row>
    <row r="27" spans="1:14" ht="123" hidden="1" customHeight="1" x14ac:dyDescent="0.25">
      <c r="A27" s="169"/>
      <c r="B27" s="172"/>
      <c r="C27" s="175"/>
      <c r="D27" s="175"/>
      <c r="E27" s="175"/>
      <c r="F27" s="33"/>
      <c r="G27" s="34"/>
      <c r="H27" s="34"/>
      <c r="I27" s="34"/>
      <c r="J27" s="161"/>
      <c r="K27" s="44"/>
      <c r="L27" s="162"/>
      <c r="M27" s="162"/>
      <c r="N27" s="162"/>
    </row>
    <row r="28" spans="1:14" ht="75.75" hidden="1" customHeight="1" x14ac:dyDescent="0.25">
      <c r="A28" s="167"/>
      <c r="B28" s="170"/>
      <c r="C28" s="173"/>
      <c r="D28" s="173"/>
      <c r="E28" s="173"/>
      <c r="F28" s="31"/>
      <c r="G28" s="32"/>
      <c r="H28" s="32"/>
      <c r="I28" s="32"/>
      <c r="J28" s="161"/>
      <c r="K28" s="43"/>
      <c r="L28" s="163"/>
      <c r="M28" s="163"/>
      <c r="N28" s="164"/>
    </row>
    <row r="29" spans="1:14" ht="79.5" hidden="1" customHeight="1" x14ac:dyDescent="0.25">
      <c r="A29" s="169"/>
      <c r="B29" s="172"/>
      <c r="C29" s="175"/>
      <c r="D29" s="175"/>
      <c r="E29" s="175"/>
      <c r="F29" s="33"/>
      <c r="G29" s="34"/>
      <c r="H29" s="34"/>
      <c r="I29" s="34"/>
      <c r="J29" s="161" t="s">
        <v>125</v>
      </c>
      <c r="K29" s="44"/>
      <c r="L29" s="162"/>
      <c r="M29" s="162"/>
      <c r="N29" s="166"/>
    </row>
    <row r="30" spans="1:14" ht="38.25" hidden="1" customHeight="1" x14ac:dyDescent="0.25">
      <c r="A30" s="167"/>
      <c r="B30" s="170"/>
      <c r="C30" s="173"/>
      <c r="D30" s="173"/>
      <c r="E30" s="173"/>
      <c r="F30" s="31"/>
      <c r="G30" s="32"/>
      <c r="H30" s="32"/>
      <c r="I30" s="32"/>
      <c r="J30" s="161"/>
      <c r="K30" s="43"/>
      <c r="L30" s="163"/>
      <c r="M30" s="163"/>
      <c r="N30" s="163"/>
    </row>
    <row r="31" spans="1:14" ht="122.25" hidden="1" customHeight="1" x14ac:dyDescent="0.25">
      <c r="A31" s="169"/>
      <c r="B31" s="172"/>
      <c r="C31" s="175"/>
      <c r="D31" s="175"/>
      <c r="E31" s="175"/>
      <c r="F31" s="33"/>
      <c r="G31" s="34"/>
      <c r="H31" s="34"/>
      <c r="I31" s="34"/>
      <c r="J31" s="161"/>
      <c r="K31" s="44"/>
      <c r="L31" s="162"/>
      <c r="M31" s="162"/>
      <c r="N31" s="162"/>
    </row>
    <row r="32" spans="1:14" ht="75.75" hidden="1" customHeight="1" x14ac:dyDescent="0.25">
      <c r="A32" s="167"/>
      <c r="B32" s="170"/>
      <c r="C32" s="173"/>
      <c r="D32" s="173"/>
      <c r="E32" s="173"/>
      <c r="F32" s="31"/>
      <c r="G32" s="32"/>
      <c r="H32" s="32"/>
      <c r="I32" s="32"/>
      <c r="J32" s="161" t="s">
        <v>125</v>
      </c>
      <c r="K32" s="43"/>
      <c r="L32" s="163"/>
      <c r="M32" s="163"/>
      <c r="N32" s="164"/>
    </row>
    <row r="33" spans="1:14" ht="82.5" hidden="1" customHeight="1" x14ac:dyDescent="0.25">
      <c r="A33" s="169"/>
      <c r="B33" s="172"/>
      <c r="C33" s="175"/>
      <c r="D33" s="175"/>
      <c r="E33" s="175"/>
      <c r="F33" s="33"/>
      <c r="G33" s="34"/>
      <c r="H33" s="34"/>
      <c r="I33" s="34"/>
      <c r="J33" s="161"/>
      <c r="K33" s="44"/>
      <c r="L33" s="162"/>
      <c r="M33" s="162"/>
      <c r="N33" s="166"/>
    </row>
    <row r="34" spans="1:14" ht="38.25" hidden="1" customHeight="1" x14ac:dyDescent="0.25">
      <c r="A34" s="167"/>
      <c r="B34" s="170"/>
      <c r="C34" s="173"/>
      <c r="D34" s="173"/>
      <c r="E34" s="173"/>
      <c r="F34" s="31"/>
      <c r="G34" s="32"/>
      <c r="H34" s="32"/>
      <c r="I34" s="32"/>
      <c r="J34" s="161"/>
      <c r="K34" s="43"/>
      <c r="L34" s="163"/>
      <c r="M34" s="163"/>
      <c r="N34" s="163"/>
    </row>
    <row r="35" spans="1:14" ht="122.25" hidden="1" customHeight="1" x14ac:dyDescent="0.25">
      <c r="A35" s="169"/>
      <c r="B35" s="172"/>
      <c r="C35" s="175"/>
      <c r="D35" s="175"/>
      <c r="E35" s="175"/>
      <c r="F35" s="33"/>
      <c r="G35" s="34"/>
      <c r="H35" s="34"/>
      <c r="I35" s="34"/>
      <c r="J35" s="161" t="s">
        <v>125</v>
      </c>
      <c r="K35" s="44"/>
      <c r="L35" s="162"/>
      <c r="M35" s="162"/>
      <c r="N35" s="162"/>
    </row>
    <row r="36" spans="1:14" ht="75.75" hidden="1" customHeight="1" x14ac:dyDescent="0.25">
      <c r="A36" s="167"/>
      <c r="B36" s="170"/>
      <c r="C36" s="173"/>
      <c r="D36" s="173"/>
      <c r="E36" s="173"/>
      <c r="F36" s="31"/>
      <c r="G36" s="32"/>
      <c r="H36" s="32"/>
      <c r="I36" s="32"/>
      <c r="J36" s="161"/>
      <c r="K36" s="43"/>
      <c r="L36" s="163"/>
      <c r="M36" s="163"/>
      <c r="N36" s="164"/>
    </row>
    <row r="37" spans="1:14" ht="82.5" hidden="1" customHeight="1" x14ac:dyDescent="0.25">
      <c r="A37" s="169"/>
      <c r="B37" s="172"/>
      <c r="C37" s="175"/>
      <c r="D37" s="175"/>
      <c r="E37" s="175"/>
      <c r="F37" s="33"/>
      <c r="G37" s="34"/>
      <c r="H37" s="34"/>
      <c r="I37" s="34"/>
      <c r="J37" s="161"/>
      <c r="K37" s="44"/>
      <c r="L37" s="162"/>
      <c r="M37" s="162"/>
      <c r="N37" s="166"/>
    </row>
    <row r="38" spans="1:14" ht="38.25" hidden="1" customHeight="1" x14ac:dyDescent="0.25">
      <c r="A38" s="167"/>
      <c r="B38" s="170"/>
      <c r="C38" s="173"/>
      <c r="D38" s="173"/>
      <c r="E38" s="173"/>
      <c r="F38" s="31"/>
      <c r="G38" s="32"/>
      <c r="H38" s="32"/>
      <c r="I38" s="32"/>
      <c r="J38" s="161" t="s">
        <v>125</v>
      </c>
      <c r="K38" s="43"/>
      <c r="L38" s="163"/>
      <c r="M38" s="163"/>
      <c r="N38" s="163"/>
    </row>
    <row r="39" spans="1:14" ht="122.25" hidden="1" customHeight="1" x14ac:dyDescent="0.25">
      <c r="A39" s="169"/>
      <c r="B39" s="172"/>
      <c r="C39" s="175"/>
      <c r="D39" s="175"/>
      <c r="E39" s="175"/>
      <c r="F39" s="33"/>
      <c r="G39" s="34"/>
      <c r="H39" s="34"/>
      <c r="I39" s="34"/>
      <c r="J39" s="161"/>
      <c r="K39" s="44"/>
      <c r="L39" s="162"/>
      <c r="M39" s="162"/>
      <c r="N39" s="162"/>
    </row>
    <row r="40" spans="1:14" ht="75.75" hidden="1" customHeight="1" x14ac:dyDescent="0.25">
      <c r="A40" s="167"/>
      <c r="B40" s="170"/>
      <c r="C40" s="173"/>
      <c r="D40" s="173"/>
      <c r="E40" s="173"/>
      <c r="F40" s="31"/>
      <c r="G40" s="32"/>
      <c r="H40" s="32"/>
      <c r="I40" s="32"/>
      <c r="J40" s="161"/>
      <c r="K40" s="43"/>
      <c r="L40" s="163"/>
      <c r="M40" s="163"/>
      <c r="N40" s="164"/>
    </row>
    <row r="41" spans="1:14" ht="82.5" hidden="1" customHeight="1" x14ac:dyDescent="0.25">
      <c r="A41" s="169"/>
      <c r="B41" s="172"/>
      <c r="C41" s="175"/>
      <c r="D41" s="175"/>
      <c r="E41" s="175"/>
      <c r="F41" s="33"/>
      <c r="G41" s="34"/>
      <c r="H41" s="34"/>
      <c r="I41" s="34"/>
      <c r="J41" s="161" t="s">
        <v>125</v>
      </c>
      <c r="K41" s="44"/>
      <c r="L41" s="162"/>
      <c r="M41" s="162"/>
      <c r="N41" s="166"/>
    </row>
    <row r="42" spans="1:14" ht="75.75" hidden="1" customHeight="1" x14ac:dyDescent="0.25">
      <c r="A42" s="167"/>
      <c r="B42" s="170"/>
      <c r="C42" s="173"/>
      <c r="D42" s="173"/>
      <c r="E42" s="173"/>
      <c r="F42" s="31"/>
      <c r="G42" s="32"/>
      <c r="H42" s="32"/>
      <c r="I42" s="32"/>
      <c r="J42" s="161"/>
      <c r="K42" s="43"/>
      <c r="L42" s="163"/>
      <c r="M42" s="163"/>
      <c r="N42" s="164"/>
    </row>
    <row r="43" spans="1:14" ht="79.5" hidden="1" customHeight="1" x14ac:dyDescent="0.25">
      <c r="A43" s="168"/>
      <c r="B43" s="171"/>
      <c r="C43" s="174"/>
      <c r="D43" s="174"/>
      <c r="E43" s="174"/>
      <c r="F43" s="59"/>
      <c r="G43" s="60"/>
      <c r="H43" s="60"/>
      <c r="I43" s="60"/>
      <c r="J43" s="161"/>
      <c r="K43" s="55"/>
      <c r="L43" s="161"/>
      <c r="M43" s="161"/>
      <c r="N43" s="165"/>
    </row>
    <row r="44" spans="1:14" ht="75.75" customHeight="1" x14ac:dyDescent="0.25">
      <c r="A44" s="167">
        <v>2</v>
      </c>
      <c r="B44" s="170" t="s">
        <v>86</v>
      </c>
      <c r="C44" s="173" t="s">
        <v>87</v>
      </c>
      <c r="D44" s="176" t="s">
        <v>79</v>
      </c>
      <c r="E44" s="176" t="s">
        <v>88</v>
      </c>
      <c r="F44" s="31">
        <v>1</v>
      </c>
      <c r="G44" s="32" t="s">
        <v>81</v>
      </c>
      <c r="H44" s="32" t="s">
        <v>82</v>
      </c>
      <c r="I44" s="32"/>
      <c r="J44" s="163"/>
      <c r="K44" s="163" t="s">
        <v>176</v>
      </c>
      <c r="L44" s="160" t="s">
        <v>188</v>
      </c>
      <c r="M44" s="163" t="s">
        <v>109</v>
      </c>
      <c r="N44" s="164"/>
    </row>
    <row r="45" spans="1:14" ht="75.75" customHeight="1" thickBot="1" x14ac:dyDescent="0.3">
      <c r="A45" s="169"/>
      <c r="B45" s="172"/>
      <c r="C45" s="175"/>
      <c r="D45" s="179"/>
      <c r="E45" s="175"/>
      <c r="F45" s="33">
        <v>2</v>
      </c>
      <c r="G45" s="34" t="s">
        <v>83</v>
      </c>
      <c r="H45" s="34" t="s">
        <v>89</v>
      </c>
      <c r="I45" s="34"/>
      <c r="J45" s="162"/>
      <c r="K45" s="162"/>
      <c r="L45" s="162"/>
      <c r="M45" s="162"/>
      <c r="N45" s="166"/>
    </row>
    <row r="46" spans="1:14" ht="75.75" customHeight="1" x14ac:dyDescent="0.25">
      <c r="A46" s="167">
        <v>3</v>
      </c>
      <c r="B46" s="170" t="s">
        <v>90</v>
      </c>
      <c r="C46" s="173" t="s">
        <v>91</v>
      </c>
      <c r="D46" s="176" t="s">
        <v>79</v>
      </c>
      <c r="E46" s="176" t="s">
        <v>80</v>
      </c>
      <c r="F46" s="31">
        <v>1</v>
      </c>
      <c r="G46" s="32" t="s">
        <v>81</v>
      </c>
      <c r="H46" s="32" t="s">
        <v>82</v>
      </c>
      <c r="I46" s="32"/>
      <c r="J46" s="163" t="s">
        <v>123</v>
      </c>
      <c r="K46" s="163" t="s">
        <v>187</v>
      </c>
      <c r="L46" s="160" t="s">
        <v>188</v>
      </c>
      <c r="M46" s="163" t="s">
        <v>109</v>
      </c>
      <c r="N46" s="164"/>
    </row>
    <row r="47" spans="1:14" ht="48" thickBot="1" x14ac:dyDescent="0.3">
      <c r="A47" s="169"/>
      <c r="B47" s="172"/>
      <c r="C47" s="175"/>
      <c r="D47" s="179"/>
      <c r="E47" s="175"/>
      <c r="F47" s="33">
        <v>2</v>
      </c>
      <c r="G47" s="34" t="s">
        <v>92</v>
      </c>
      <c r="H47" s="34" t="s">
        <v>35</v>
      </c>
      <c r="I47" s="34"/>
      <c r="J47" s="162"/>
      <c r="K47" s="162"/>
      <c r="L47" s="162"/>
      <c r="M47" s="162"/>
      <c r="N47" s="166"/>
    </row>
    <row r="48" spans="1:14" ht="75.75" hidden="1" customHeight="1" x14ac:dyDescent="0.25">
      <c r="A48" s="168"/>
      <c r="B48" s="171"/>
      <c r="C48" s="174"/>
      <c r="D48" s="174"/>
      <c r="E48" s="174"/>
      <c r="F48" s="29"/>
      <c r="G48" s="30"/>
      <c r="H48" s="30"/>
      <c r="I48" s="30"/>
      <c r="J48" s="65"/>
      <c r="K48" s="55"/>
      <c r="L48" s="161"/>
      <c r="M48" s="161"/>
      <c r="N48" s="165"/>
    </row>
    <row r="49" spans="1:14" ht="79.5" hidden="1" customHeight="1" x14ac:dyDescent="0.25">
      <c r="A49" s="169"/>
      <c r="B49" s="172"/>
      <c r="C49" s="175"/>
      <c r="D49" s="175"/>
      <c r="E49" s="175"/>
      <c r="F49" s="33"/>
      <c r="G49" s="34"/>
      <c r="H49" s="34"/>
      <c r="I49" s="34"/>
      <c r="J49" s="66"/>
      <c r="K49" s="44"/>
      <c r="L49" s="162"/>
      <c r="M49" s="162"/>
      <c r="N49" s="166"/>
    </row>
    <row r="50" spans="1:14" ht="75.75" hidden="1" customHeight="1" x14ac:dyDescent="0.25">
      <c r="A50" s="167"/>
      <c r="B50" s="170"/>
      <c r="C50" s="173"/>
      <c r="D50" s="173"/>
      <c r="E50" s="173"/>
      <c r="F50" s="31"/>
      <c r="G50" s="32"/>
      <c r="H50" s="32"/>
      <c r="I50" s="32"/>
      <c r="J50" s="163"/>
      <c r="K50" s="43"/>
      <c r="L50" s="163"/>
      <c r="M50" s="163"/>
      <c r="N50" s="164"/>
    </row>
    <row r="51" spans="1:14" ht="79.5" hidden="1" customHeight="1" x14ac:dyDescent="0.25">
      <c r="A51" s="169"/>
      <c r="B51" s="172"/>
      <c r="C51" s="175"/>
      <c r="D51" s="175"/>
      <c r="E51" s="175"/>
      <c r="F51" s="33"/>
      <c r="G51" s="34"/>
      <c r="H51" s="34"/>
      <c r="I51" s="34"/>
      <c r="J51" s="162"/>
      <c r="K51" s="44"/>
      <c r="L51" s="162"/>
      <c r="M51" s="162"/>
      <c r="N51" s="166"/>
    </row>
    <row r="52" spans="1:14" ht="75.75" hidden="1" customHeight="1" x14ac:dyDescent="0.25">
      <c r="A52" s="167"/>
      <c r="B52" s="170"/>
      <c r="C52" s="173"/>
      <c r="D52" s="173"/>
      <c r="E52" s="173"/>
      <c r="F52" s="31"/>
      <c r="G52" s="32"/>
      <c r="H52" s="32"/>
      <c r="I52" s="32"/>
      <c r="J52" s="163"/>
      <c r="K52" s="43"/>
      <c r="L52" s="163"/>
      <c r="M52" s="163"/>
      <c r="N52" s="164"/>
    </row>
    <row r="53" spans="1:14" ht="79.5" hidden="1" customHeight="1" x14ac:dyDescent="0.25">
      <c r="A53" s="169"/>
      <c r="B53" s="172"/>
      <c r="C53" s="175"/>
      <c r="D53" s="175"/>
      <c r="E53" s="175"/>
      <c r="F53" s="33"/>
      <c r="G53" s="34"/>
      <c r="H53" s="34"/>
      <c r="I53" s="34"/>
      <c r="J53" s="162"/>
      <c r="K53" s="44"/>
      <c r="L53" s="162"/>
      <c r="M53" s="162"/>
      <c r="N53" s="166"/>
    </row>
    <row r="54" spans="1:14" ht="75.75" hidden="1" customHeight="1" x14ac:dyDescent="0.25">
      <c r="A54" s="167"/>
      <c r="B54" s="170"/>
      <c r="C54" s="173"/>
      <c r="D54" s="173"/>
      <c r="E54" s="173"/>
      <c r="F54" s="31"/>
      <c r="G54" s="32"/>
      <c r="H54" s="32"/>
      <c r="I54" s="32"/>
      <c r="J54" s="163"/>
      <c r="K54" s="43"/>
      <c r="L54" s="163"/>
      <c r="M54" s="163"/>
      <c r="N54" s="164"/>
    </row>
    <row r="55" spans="1:14" ht="16.5" hidden="1" thickBot="1" x14ac:dyDescent="0.3">
      <c r="A55" s="169"/>
      <c r="B55" s="172"/>
      <c r="C55" s="175"/>
      <c r="D55" s="175"/>
      <c r="E55" s="175"/>
      <c r="F55" s="33"/>
      <c r="G55" s="34"/>
      <c r="H55" s="34"/>
      <c r="I55" s="34"/>
      <c r="J55" s="162"/>
      <c r="K55" s="44"/>
      <c r="L55" s="162"/>
      <c r="M55" s="162"/>
      <c r="N55" s="166"/>
    </row>
  </sheetData>
  <mergeCells count="185"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70" zoomScaleNormal="70" workbookViewId="0">
      <selection activeCell="E48" sqref="E48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50" t="s">
        <v>111</v>
      </c>
      <c r="B1" s="151"/>
      <c r="C1" s="152"/>
      <c r="D1" s="152"/>
      <c r="E1" s="152"/>
      <c r="F1" s="152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50" t="s">
        <v>112</v>
      </c>
      <c r="B2" s="151"/>
      <c r="C2" s="152"/>
      <c r="D2" s="152"/>
      <c r="E2" s="152"/>
      <c r="F2" s="152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50" t="s">
        <v>113</v>
      </c>
      <c r="B3" s="151"/>
      <c r="C3" s="152"/>
      <c r="D3" s="152"/>
      <c r="E3" s="152"/>
      <c r="F3" s="152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9" t="s">
        <v>114</v>
      </c>
      <c r="B4" s="151"/>
      <c r="C4" s="152"/>
      <c r="D4" s="152"/>
      <c r="E4" s="152"/>
      <c r="F4" s="152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9" t="s">
        <v>115</v>
      </c>
      <c r="B5" s="151"/>
      <c r="C5" s="152"/>
      <c r="D5" s="152"/>
      <c r="E5" s="152"/>
      <c r="F5" s="152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9" t="s">
        <v>116</v>
      </c>
      <c r="B6" s="151"/>
      <c r="C6" s="152"/>
      <c r="D6" s="152"/>
      <c r="E6" s="152"/>
      <c r="F6" s="152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9" t="s">
        <v>117</v>
      </c>
      <c r="B7" s="151"/>
      <c r="C7" s="152"/>
      <c r="D7" s="152"/>
      <c r="E7" s="152"/>
      <c r="F7" s="152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50" t="s">
        <v>118</v>
      </c>
      <c r="B8" s="151"/>
      <c r="C8" s="152"/>
      <c r="D8" s="152"/>
      <c r="E8" s="152"/>
      <c r="F8" s="152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50" t="s">
        <v>119</v>
      </c>
      <c r="B9" s="151"/>
      <c r="C9" s="152"/>
      <c r="D9" s="152"/>
      <c r="E9" s="152"/>
      <c r="F9" s="152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50" t="s">
        <v>120</v>
      </c>
      <c r="B10" s="151"/>
      <c r="C10" s="152"/>
      <c r="D10" s="152"/>
      <c r="E10" s="152"/>
      <c r="F10" s="152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53" t="s">
        <v>121</v>
      </c>
      <c r="B11" s="153"/>
      <c r="C11" s="153"/>
      <c r="D11" s="153"/>
      <c r="E11" s="52">
        <v>2</v>
      </c>
      <c r="F11" s="50" t="s">
        <v>122</v>
      </c>
      <c r="G11" s="154">
        <v>2</v>
      </c>
      <c r="H11" s="155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56" t="s">
        <v>123</v>
      </c>
      <c r="B12" s="157"/>
      <c r="C12" s="157"/>
      <c r="D12" s="157"/>
      <c r="E12" s="52">
        <f>COUNTIF(J1:J100,"Pass")</f>
        <v>0</v>
      </c>
      <c r="F12" s="50" t="s">
        <v>124</v>
      </c>
      <c r="G12" s="154" t="s">
        <v>188</v>
      </c>
      <c r="H12" s="155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56" t="s">
        <v>125</v>
      </c>
      <c r="B13" s="157"/>
      <c r="C13" s="157"/>
      <c r="D13" s="157"/>
      <c r="E13" s="52">
        <f>COUNTIF(J1:J100,"Fail")</f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56" t="s">
        <v>176</v>
      </c>
      <c r="B14" s="157"/>
      <c r="C14" s="157"/>
      <c r="D14" s="157"/>
      <c r="E14" s="113">
        <f>COUNTIF(K1:K100,"Closed")</f>
        <v>0</v>
      </c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110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102</v>
      </c>
      <c r="C17" s="64" t="s">
        <v>103</v>
      </c>
      <c r="D17" s="58" t="s">
        <v>93</v>
      </c>
      <c r="E17" s="58"/>
      <c r="F17" s="31">
        <v>1</v>
      </c>
      <c r="G17" s="32" t="s">
        <v>104</v>
      </c>
      <c r="H17" s="32" t="s">
        <v>105</v>
      </c>
      <c r="I17" s="32"/>
      <c r="J17" s="56" t="s">
        <v>125</v>
      </c>
      <c r="K17" s="56" t="s">
        <v>126</v>
      </c>
      <c r="L17" s="111" t="s">
        <v>188</v>
      </c>
      <c r="M17" s="56" t="s">
        <v>109</v>
      </c>
      <c r="N17" s="57" t="s">
        <v>128</v>
      </c>
    </row>
    <row r="18" spans="1:14" ht="16.5" hidden="1" thickBot="1" x14ac:dyDescent="0.3">
      <c r="A18" s="186"/>
      <c r="B18" s="187"/>
      <c r="C18" s="177"/>
      <c r="D18" s="177"/>
      <c r="E18" s="177"/>
      <c r="F18" s="29"/>
      <c r="G18" s="30"/>
      <c r="H18" s="30"/>
      <c r="I18" s="30"/>
      <c r="J18" s="161"/>
      <c r="K18" s="45"/>
      <c r="L18" s="161"/>
      <c r="M18" s="161"/>
      <c r="N18" s="165"/>
    </row>
    <row r="19" spans="1:14" ht="16.5" hidden="1" thickBot="1" x14ac:dyDescent="0.3">
      <c r="A19" s="180"/>
      <c r="B19" s="181"/>
      <c r="C19" s="182"/>
      <c r="D19" s="182"/>
      <c r="E19" s="182"/>
      <c r="F19" s="36"/>
      <c r="G19" s="22"/>
      <c r="H19" s="22"/>
      <c r="I19" s="34"/>
      <c r="J19" s="162"/>
      <c r="K19" s="44"/>
      <c r="L19" s="162"/>
      <c r="M19" s="162"/>
      <c r="N19" s="166"/>
    </row>
    <row r="20" spans="1:14" ht="16.5" hidden="1" thickBot="1" x14ac:dyDescent="0.3">
      <c r="A20" s="180"/>
      <c r="B20" s="181"/>
      <c r="C20" s="182"/>
      <c r="D20" s="182"/>
      <c r="E20" s="182"/>
      <c r="F20" s="36"/>
      <c r="G20" s="22"/>
      <c r="H20" s="22"/>
      <c r="I20" s="32"/>
      <c r="J20" s="163"/>
      <c r="K20" s="43"/>
      <c r="L20" s="163"/>
      <c r="M20" s="163"/>
      <c r="N20" s="163"/>
    </row>
    <row r="21" spans="1:14" ht="16.5" hidden="1" thickBot="1" x14ac:dyDescent="0.3">
      <c r="A21" s="180"/>
      <c r="B21" s="181"/>
      <c r="C21" s="182"/>
      <c r="D21" s="182"/>
      <c r="E21" s="182"/>
      <c r="F21" s="36"/>
      <c r="G21" s="22"/>
      <c r="H21" s="22"/>
      <c r="I21" s="34"/>
      <c r="J21" s="162"/>
      <c r="K21" s="44"/>
      <c r="L21" s="162"/>
      <c r="M21" s="162"/>
      <c r="N21" s="162"/>
    </row>
    <row r="22" spans="1:14" ht="16.5" hidden="1" thickBot="1" x14ac:dyDescent="0.3">
      <c r="A22" s="180"/>
      <c r="B22" s="181"/>
      <c r="C22" s="182"/>
      <c r="D22" s="182"/>
      <c r="E22" s="182"/>
      <c r="F22" s="36"/>
      <c r="G22" s="22"/>
      <c r="H22" s="22"/>
      <c r="I22" s="32"/>
      <c r="J22" s="163"/>
      <c r="K22" s="43"/>
      <c r="L22" s="163"/>
      <c r="M22" s="163"/>
      <c r="N22" s="164"/>
    </row>
    <row r="23" spans="1:14" ht="16.5" hidden="1" thickBot="1" x14ac:dyDescent="0.3">
      <c r="A23" s="180"/>
      <c r="B23" s="181"/>
      <c r="C23" s="182"/>
      <c r="D23" s="182"/>
      <c r="E23" s="182"/>
      <c r="F23" s="36"/>
      <c r="G23" s="22"/>
      <c r="H23" s="22"/>
      <c r="I23" s="34"/>
      <c r="J23" s="162"/>
      <c r="K23" s="44"/>
      <c r="L23" s="162"/>
      <c r="M23" s="162"/>
      <c r="N23" s="166"/>
    </row>
    <row r="24" spans="1:14" ht="16.5" hidden="1" thickBot="1" x14ac:dyDescent="0.3">
      <c r="A24" s="180"/>
      <c r="B24" s="181"/>
      <c r="C24" s="182"/>
      <c r="D24" s="182"/>
      <c r="E24" s="182"/>
      <c r="F24" s="36"/>
      <c r="G24" s="22"/>
      <c r="H24" s="22"/>
      <c r="I24" s="32"/>
      <c r="J24" s="163"/>
      <c r="K24" s="43"/>
      <c r="L24" s="163"/>
      <c r="M24" s="163"/>
      <c r="N24" s="163"/>
    </row>
    <row r="25" spans="1:14" ht="16.5" hidden="1" thickBot="1" x14ac:dyDescent="0.3">
      <c r="A25" s="180"/>
      <c r="B25" s="181"/>
      <c r="C25" s="182"/>
      <c r="D25" s="182"/>
      <c r="E25" s="182"/>
      <c r="F25" s="36"/>
      <c r="G25" s="22"/>
      <c r="H25" s="22"/>
      <c r="I25" s="34"/>
      <c r="J25" s="162"/>
      <c r="K25" s="44"/>
      <c r="L25" s="162"/>
      <c r="M25" s="162"/>
      <c r="N25" s="162"/>
    </row>
    <row r="26" spans="1:14" ht="16.5" hidden="1" thickBot="1" x14ac:dyDescent="0.3">
      <c r="A26" s="180"/>
      <c r="B26" s="181"/>
      <c r="C26" s="182"/>
      <c r="D26" s="182"/>
      <c r="E26" s="182"/>
      <c r="F26" s="36"/>
      <c r="G26" s="22"/>
      <c r="H26" s="22"/>
      <c r="I26" s="32"/>
      <c r="J26" s="163"/>
      <c r="K26" s="43"/>
      <c r="L26" s="163"/>
      <c r="M26" s="163"/>
      <c r="N26" s="164"/>
    </row>
    <row r="27" spans="1:14" ht="16.5" hidden="1" thickBot="1" x14ac:dyDescent="0.3">
      <c r="A27" s="180"/>
      <c r="B27" s="181"/>
      <c r="C27" s="182"/>
      <c r="D27" s="182"/>
      <c r="E27" s="182"/>
      <c r="F27" s="36"/>
      <c r="G27" s="22"/>
      <c r="H27" s="22"/>
      <c r="I27" s="34"/>
      <c r="J27" s="162"/>
      <c r="K27" s="44"/>
      <c r="L27" s="162"/>
      <c r="M27" s="162"/>
      <c r="N27" s="166"/>
    </row>
    <row r="28" spans="1:14" ht="16.5" hidden="1" thickBot="1" x14ac:dyDescent="0.3">
      <c r="A28" s="180"/>
      <c r="B28" s="181"/>
      <c r="C28" s="182"/>
      <c r="D28" s="182"/>
      <c r="E28" s="182"/>
      <c r="F28" s="36"/>
      <c r="G28" s="22"/>
      <c r="H28" s="22"/>
      <c r="I28" s="32"/>
      <c r="J28" s="163"/>
      <c r="K28" s="43"/>
      <c r="L28" s="163"/>
      <c r="M28" s="163"/>
      <c r="N28" s="163"/>
    </row>
    <row r="29" spans="1:14" ht="16.5" hidden="1" thickBot="1" x14ac:dyDescent="0.3">
      <c r="A29" s="180"/>
      <c r="B29" s="181"/>
      <c r="C29" s="182"/>
      <c r="D29" s="182"/>
      <c r="E29" s="182"/>
      <c r="F29" s="36"/>
      <c r="G29" s="22"/>
      <c r="H29" s="22"/>
      <c r="I29" s="34"/>
      <c r="J29" s="162"/>
      <c r="K29" s="44"/>
      <c r="L29" s="162"/>
      <c r="M29" s="162"/>
      <c r="N29" s="162"/>
    </row>
    <row r="30" spans="1:14" ht="16.5" hidden="1" thickBot="1" x14ac:dyDescent="0.3">
      <c r="A30" s="180"/>
      <c r="B30" s="181"/>
      <c r="C30" s="182"/>
      <c r="D30" s="182"/>
      <c r="E30" s="182"/>
      <c r="F30" s="36"/>
      <c r="G30" s="22"/>
      <c r="H30" s="22"/>
      <c r="I30" s="32"/>
      <c r="J30" s="163"/>
      <c r="K30" s="43"/>
      <c r="L30" s="163"/>
      <c r="M30" s="163"/>
      <c r="N30" s="164"/>
    </row>
    <row r="31" spans="1:14" ht="16.5" hidden="1" thickBot="1" x14ac:dyDescent="0.3">
      <c r="A31" s="180"/>
      <c r="B31" s="181"/>
      <c r="C31" s="182"/>
      <c r="D31" s="182"/>
      <c r="E31" s="182"/>
      <c r="F31" s="36"/>
      <c r="G31" s="22"/>
      <c r="H31" s="22"/>
      <c r="I31" s="34"/>
      <c r="J31" s="162"/>
      <c r="K31" s="44"/>
      <c r="L31" s="162"/>
      <c r="M31" s="162"/>
      <c r="N31" s="166"/>
    </row>
    <row r="32" spans="1:14" ht="16.5" hidden="1" thickBot="1" x14ac:dyDescent="0.3">
      <c r="A32" s="180"/>
      <c r="B32" s="181"/>
      <c r="C32" s="182"/>
      <c r="D32" s="182"/>
      <c r="E32" s="182"/>
      <c r="F32" s="36"/>
      <c r="G32" s="22"/>
      <c r="H32" s="22"/>
      <c r="I32" s="32"/>
      <c r="J32" s="163"/>
      <c r="K32" s="43"/>
      <c r="L32" s="163"/>
      <c r="M32" s="163"/>
      <c r="N32" s="163"/>
    </row>
    <row r="33" spans="1:14" ht="16.5" hidden="1" thickBot="1" x14ac:dyDescent="0.3">
      <c r="A33" s="180"/>
      <c r="B33" s="181"/>
      <c r="C33" s="182"/>
      <c r="D33" s="182"/>
      <c r="E33" s="182"/>
      <c r="F33" s="36"/>
      <c r="G33" s="22"/>
      <c r="H33" s="22"/>
      <c r="I33" s="34"/>
      <c r="J33" s="162"/>
      <c r="K33" s="44"/>
      <c r="L33" s="162"/>
      <c r="M33" s="162"/>
      <c r="N33" s="162"/>
    </row>
    <row r="34" spans="1:14" ht="16.5" hidden="1" thickBot="1" x14ac:dyDescent="0.3">
      <c r="A34" s="180"/>
      <c r="B34" s="181"/>
      <c r="C34" s="182"/>
      <c r="D34" s="182"/>
      <c r="E34" s="182"/>
      <c r="F34" s="36"/>
      <c r="G34" s="22"/>
      <c r="H34" s="22"/>
      <c r="I34" s="32"/>
      <c r="J34" s="163"/>
      <c r="K34" s="43"/>
      <c r="L34" s="163"/>
      <c r="M34" s="163"/>
      <c r="N34" s="164"/>
    </row>
    <row r="35" spans="1:14" ht="16.5" hidden="1" thickBot="1" x14ac:dyDescent="0.3">
      <c r="A35" s="180"/>
      <c r="B35" s="181"/>
      <c r="C35" s="182"/>
      <c r="D35" s="182"/>
      <c r="E35" s="182"/>
      <c r="F35" s="36"/>
      <c r="G35" s="22"/>
      <c r="H35" s="22"/>
      <c r="I35" s="34"/>
      <c r="J35" s="162"/>
      <c r="K35" s="44"/>
      <c r="L35" s="162"/>
      <c r="M35" s="162"/>
      <c r="N35" s="166"/>
    </row>
    <row r="36" spans="1:14" ht="16.5" hidden="1" thickBot="1" x14ac:dyDescent="0.3">
      <c r="A36" s="180"/>
      <c r="B36" s="181"/>
      <c r="C36" s="182"/>
      <c r="D36" s="182"/>
      <c r="E36" s="182"/>
      <c r="F36" s="36"/>
      <c r="G36" s="22"/>
      <c r="H36" s="22"/>
      <c r="I36" s="32"/>
      <c r="J36" s="163"/>
      <c r="K36" s="43"/>
      <c r="L36" s="163"/>
      <c r="M36" s="163"/>
      <c r="N36" s="163"/>
    </row>
    <row r="37" spans="1:14" ht="16.5" hidden="1" thickBot="1" x14ac:dyDescent="0.3">
      <c r="A37" s="183"/>
      <c r="B37" s="184"/>
      <c r="C37" s="185"/>
      <c r="D37" s="185"/>
      <c r="E37" s="185"/>
      <c r="F37" s="59"/>
      <c r="G37" s="60"/>
      <c r="H37" s="60"/>
      <c r="I37" s="60"/>
      <c r="J37" s="161"/>
      <c r="K37" s="45"/>
      <c r="L37" s="161"/>
      <c r="M37" s="161"/>
      <c r="N37" s="161"/>
    </row>
    <row r="38" spans="1:14" s="73" customFormat="1" ht="126.75" customHeight="1" thickBot="1" x14ac:dyDescent="0.3">
      <c r="A38" s="67">
        <v>2</v>
      </c>
      <c r="B38" s="68" t="s">
        <v>106</v>
      </c>
      <c r="C38" s="69" t="s">
        <v>107</v>
      </c>
      <c r="D38" s="69" t="s">
        <v>93</v>
      </c>
      <c r="E38" s="69"/>
      <c r="F38" s="70">
        <v>1</v>
      </c>
      <c r="G38" s="71" t="s">
        <v>108</v>
      </c>
      <c r="H38" s="71" t="s">
        <v>105</v>
      </c>
      <c r="I38" s="71"/>
      <c r="J38" s="70" t="s">
        <v>125</v>
      </c>
      <c r="K38" s="70" t="s">
        <v>126</v>
      </c>
      <c r="L38" s="112" t="s">
        <v>188</v>
      </c>
      <c r="M38" s="70" t="s">
        <v>109</v>
      </c>
      <c r="N38" s="72" t="s">
        <v>128</v>
      </c>
    </row>
    <row r="39" spans="1:14" hidden="1" x14ac:dyDescent="0.25">
      <c r="A39" s="168"/>
      <c r="B39" s="171"/>
      <c r="C39" s="174"/>
      <c r="D39" s="177"/>
      <c r="E39" s="177"/>
      <c r="F39" s="29"/>
      <c r="G39" s="30"/>
      <c r="H39" s="30"/>
      <c r="I39" s="30"/>
      <c r="J39" s="161"/>
      <c r="K39" s="45"/>
      <c r="L39" s="161"/>
      <c r="M39" s="161"/>
      <c r="N39" s="165"/>
    </row>
    <row r="40" spans="1:14" ht="16.5" hidden="1" thickBot="1" x14ac:dyDescent="0.3">
      <c r="A40" s="168"/>
      <c r="B40" s="171"/>
      <c r="C40" s="174"/>
      <c r="D40" s="182"/>
      <c r="E40" s="177"/>
      <c r="F40" s="36"/>
      <c r="G40" s="34"/>
      <c r="H40" s="22"/>
      <c r="I40" s="22"/>
      <c r="J40" s="161"/>
      <c r="K40" s="45"/>
      <c r="L40" s="161"/>
      <c r="M40" s="161"/>
      <c r="N40" s="165"/>
    </row>
    <row r="41" spans="1:14" hidden="1" x14ac:dyDescent="0.25">
      <c r="A41" s="167"/>
      <c r="B41" s="170"/>
      <c r="C41" s="173"/>
      <c r="D41" s="173"/>
      <c r="E41" s="173"/>
      <c r="F41" s="31"/>
      <c r="G41" s="32"/>
      <c r="H41" s="32"/>
      <c r="I41" s="32"/>
      <c r="J41" s="163"/>
      <c r="K41" s="43"/>
      <c r="L41" s="163"/>
      <c r="M41" s="163"/>
      <c r="N41" s="164"/>
    </row>
    <row r="42" spans="1:14" ht="16.5" hidden="1" thickBot="1" x14ac:dyDescent="0.3">
      <c r="A42" s="169"/>
      <c r="B42" s="172"/>
      <c r="C42" s="175"/>
      <c r="D42" s="175"/>
      <c r="E42" s="175"/>
      <c r="F42" s="33"/>
      <c r="G42" s="34"/>
      <c r="H42" s="34"/>
      <c r="I42" s="34"/>
      <c r="J42" s="162"/>
      <c r="K42" s="44"/>
      <c r="L42" s="162"/>
      <c r="M42" s="162"/>
      <c r="N42" s="166"/>
    </row>
    <row r="43" spans="1:14" hidden="1" x14ac:dyDescent="0.25">
      <c r="A43" s="167"/>
      <c r="B43" s="170"/>
      <c r="C43" s="173"/>
      <c r="D43" s="173"/>
      <c r="E43" s="173"/>
      <c r="F43" s="31"/>
      <c r="G43" s="32"/>
      <c r="H43" s="32"/>
      <c r="I43" s="32"/>
      <c r="J43" s="163"/>
      <c r="K43" s="43"/>
      <c r="L43" s="163"/>
      <c r="M43" s="163"/>
      <c r="N43" s="164"/>
    </row>
    <row r="44" spans="1:14" ht="16.5" hidden="1" thickBot="1" x14ac:dyDescent="0.3">
      <c r="A44" s="169"/>
      <c r="B44" s="172"/>
      <c r="C44" s="175"/>
      <c r="D44" s="175"/>
      <c r="E44" s="175"/>
      <c r="F44" s="33"/>
      <c r="G44" s="34"/>
      <c r="H44" s="34"/>
      <c r="I44" s="34"/>
      <c r="J44" s="162"/>
      <c r="K44" s="44"/>
      <c r="L44" s="162"/>
      <c r="M44" s="162"/>
      <c r="N44" s="166"/>
    </row>
    <row r="45" spans="1:14" hidden="1" x14ac:dyDescent="0.25">
      <c r="A45" s="167"/>
      <c r="B45" s="170"/>
      <c r="C45" s="173"/>
      <c r="D45" s="173"/>
      <c r="E45" s="173"/>
      <c r="F45" s="31"/>
      <c r="G45" s="32"/>
      <c r="H45" s="32"/>
      <c r="I45" s="32"/>
      <c r="J45" s="163"/>
      <c r="K45" s="43"/>
      <c r="L45" s="163"/>
      <c r="M45" s="163"/>
      <c r="N45" s="164"/>
    </row>
    <row r="46" spans="1:14" ht="16.5" hidden="1" thickBot="1" x14ac:dyDescent="0.3">
      <c r="A46" s="169"/>
      <c r="B46" s="172"/>
      <c r="C46" s="175"/>
      <c r="D46" s="175"/>
      <c r="E46" s="175"/>
      <c r="F46" s="33"/>
      <c r="G46" s="34"/>
      <c r="H46" s="34"/>
      <c r="I46" s="34"/>
      <c r="J46" s="162"/>
      <c r="K46" s="44"/>
      <c r="L46" s="162"/>
      <c r="M46" s="162"/>
      <c r="N46" s="166"/>
    </row>
  </sheetData>
  <mergeCells count="142"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21" t="s">
        <v>9</v>
      </c>
      <c r="F2" s="121"/>
      <c r="G2" s="121"/>
    </row>
    <row r="3" spans="2:7" ht="18.75" customHeight="1" x14ac:dyDescent="0.25">
      <c r="D3" s="13" t="s">
        <v>10</v>
      </c>
      <c r="E3" s="121"/>
      <c r="F3" s="121"/>
      <c r="G3" s="121"/>
    </row>
    <row r="4" spans="2:7" ht="18.75" customHeight="1" x14ac:dyDescent="0.25">
      <c r="D4" s="13" t="s">
        <v>11</v>
      </c>
      <c r="E4" s="121"/>
      <c r="F4" s="121"/>
      <c r="G4" s="121"/>
    </row>
    <row r="5" spans="2:7" ht="18.75" customHeight="1" x14ac:dyDescent="0.25">
      <c r="D5" s="13" t="s">
        <v>12</v>
      </c>
      <c r="E5" s="121"/>
      <c r="F5" s="121"/>
      <c r="G5" s="121"/>
    </row>
    <row r="6" spans="2:7" ht="18.75" customHeight="1" x14ac:dyDescent="0.25">
      <c r="D6" s="13" t="s">
        <v>13</v>
      </c>
      <c r="E6" s="121"/>
      <c r="F6" s="121"/>
      <c r="G6" s="121"/>
    </row>
    <row r="7" spans="2:7" ht="18.75" customHeight="1" x14ac:dyDescent="0.25">
      <c r="D7" s="13" t="s">
        <v>14</v>
      </c>
      <c r="E7" s="121"/>
      <c r="F7" s="121"/>
      <c r="G7" s="121"/>
    </row>
    <row r="8" spans="2:7" ht="18.75" customHeight="1" x14ac:dyDescent="0.25">
      <c r="D8" s="13" t="s">
        <v>15</v>
      </c>
      <c r="E8" s="121"/>
      <c r="F8" s="121"/>
      <c r="G8" s="121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31" t="s">
        <v>59</v>
      </c>
      <c r="C12" s="126">
        <v>1</v>
      </c>
      <c r="D12" s="128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32"/>
      <c r="C13" s="127"/>
      <c r="D13" s="129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32"/>
      <c r="C14" s="127"/>
      <c r="D14" s="129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32"/>
      <c r="C15" s="125"/>
      <c r="D15" s="130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32"/>
      <c r="C16" s="126">
        <v>2</v>
      </c>
      <c r="D16" s="128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32"/>
      <c r="C17" s="127"/>
      <c r="D17" s="129"/>
      <c r="E17" s="14" t="s">
        <v>53</v>
      </c>
      <c r="F17" s="15" t="s">
        <v>54</v>
      </c>
      <c r="G17" s="15" t="s">
        <v>55</v>
      </c>
    </row>
    <row r="18" spans="2:7" ht="37.5" x14ac:dyDescent="0.25">
      <c r="B18" s="133"/>
      <c r="C18" s="125"/>
      <c r="D18" s="130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24" t="s">
        <v>101</v>
      </c>
      <c r="C19" s="122">
        <v>1</v>
      </c>
      <c r="D19" s="123" t="s">
        <v>94</v>
      </c>
      <c r="E19" s="14" t="s">
        <v>95</v>
      </c>
      <c r="F19" s="15" t="s">
        <v>96</v>
      </c>
      <c r="G19" s="15" t="s">
        <v>97</v>
      </c>
    </row>
    <row r="20" spans="2:7" ht="37.5" x14ac:dyDescent="0.25">
      <c r="B20" s="125"/>
      <c r="C20" s="122"/>
      <c r="D20" s="123"/>
      <c r="E20" s="14" t="s">
        <v>98</v>
      </c>
      <c r="F20" s="15" t="s">
        <v>99</v>
      </c>
      <c r="G20" s="15" t="s">
        <v>100</v>
      </c>
    </row>
  </sheetData>
  <mergeCells count="15"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  <mergeCell ref="E7:G7"/>
    <mergeCell ref="E2:G2"/>
    <mergeCell ref="E3:G3"/>
    <mergeCell ref="E4:G4"/>
    <mergeCell ref="E5:G5"/>
    <mergeCell ref="E6:G6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zoomScale="55" zoomScaleNormal="55" workbookViewId="0">
      <selection activeCell="G23" sqref="G23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134</v>
      </c>
      <c r="C2" s="79" t="s">
        <v>18</v>
      </c>
      <c r="D2" s="79" t="s">
        <v>135</v>
      </c>
      <c r="E2" s="80" t="s">
        <v>136</v>
      </c>
      <c r="F2" s="79" t="s">
        <v>29</v>
      </c>
      <c r="G2" s="79" t="s">
        <v>30</v>
      </c>
      <c r="H2" s="81" t="s">
        <v>137</v>
      </c>
      <c r="I2" s="81" t="s">
        <v>138</v>
      </c>
      <c r="J2" s="81" t="s">
        <v>139</v>
      </c>
      <c r="K2" s="81" t="s">
        <v>140</v>
      </c>
      <c r="L2" s="81" t="s">
        <v>141</v>
      </c>
    </row>
    <row r="3" spans="2:12" ht="83.25" customHeight="1" thickTop="1" thickBot="1" x14ac:dyDescent="0.3">
      <c r="B3" s="82" t="s">
        <v>156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128</v>
      </c>
      <c r="H3" s="87" t="s">
        <v>126</v>
      </c>
      <c r="I3" s="87" t="s">
        <v>142</v>
      </c>
      <c r="J3" s="87" t="s">
        <v>143</v>
      </c>
      <c r="K3" s="87" t="s">
        <v>142</v>
      </c>
      <c r="L3" s="87" t="s">
        <v>145</v>
      </c>
    </row>
    <row r="4" spans="2:12" ht="105.75" customHeight="1" thickTop="1" thickBot="1" x14ac:dyDescent="0.3">
      <c r="B4" s="82" t="s">
        <v>156</v>
      </c>
      <c r="C4" s="82" t="s">
        <v>36</v>
      </c>
      <c r="D4" s="83" t="s">
        <v>40</v>
      </c>
      <c r="E4" s="88" t="s">
        <v>157</v>
      </c>
      <c r="F4" s="89" t="s">
        <v>159</v>
      </c>
      <c r="G4" s="86" t="s">
        <v>128</v>
      </c>
      <c r="H4" s="87" t="s">
        <v>126</v>
      </c>
      <c r="I4" s="87" t="s">
        <v>142</v>
      </c>
      <c r="J4" s="87" t="s">
        <v>143</v>
      </c>
      <c r="K4" s="87" t="s">
        <v>142</v>
      </c>
      <c r="L4" s="87" t="s">
        <v>145</v>
      </c>
    </row>
    <row r="5" spans="2:12" ht="72.75" customHeight="1" thickTop="1" thickBot="1" x14ac:dyDescent="0.3">
      <c r="B5" s="82" t="s">
        <v>156</v>
      </c>
      <c r="C5" s="82" t="s">
        <v>36</v>
      </c>
      <c r="D5" s="83" t="s">
        <v>43</v>
      </c>
      <c r="E5" s="88" t="s">
        <v>158</v>
      </c>
      <c r="F5" s="90" t="s">
        <v>159</v>
      </c>
      <c r="G5" s="86" t="s">
        <v>128</v>
      </c>
      <c r="H5" s="87" t="s">
        <v>126</v>
      </c>
      <c r="I5" s="87" t="s">
        <v>142</v>
      </c>
      <c r="J5" s="87" t="s">
        <v>143</v>
      </c>
      <c r="K5" s="87" t="s">
        <v>142</v>
      </c>
      <c r="L5" s="87" t="s">
        <v>145</v>
      </c>
    </row>
    <row r="6" spans="2:12" ht="69" customHeight="1" thickTop="1" thickBot="1" x14ac:dyDescent="0.3">
      <c r="B6" s="82" t="s">
        <v>156</v>
      </c>
      <c r="C6" s="82" t="s">
        <v>36</v>
      </c>
      <c r="D6" s="83" t="s">
        <v>46</v>
      </c>
      <c r="E6" s="88" t="s">
        <v>75</v>
      </c>
      <c r="F6" s="90" t="s">
        <v>35</v>
      </c>
      <c r="G6" s="86" t="s">
        <v>128</v>
      </c>
      <c r="H6" s="87" t="s">
        <v>126</v>
      </c>
      <c r="I6" s="87" t="s">
        <v>142</v>
      </c>
      <c r="J6" s="87" t="s">
        <v>143</v>
      </c>
      <c r="K6" s="87" t="s">
        <v>142</v>
      </c>
      <c r="L6" s="87" t="s">
        <v>145</v>
      </c>
    </row>
    <row r="7" spans="2:12" ht="80.25" customHeight="1" thickTop="1" thickBot="1" x14ac:dyDescent="0.3">
      <c r="B7" s="82" t="s">
        <v>156</v>
      </c>
      <c r="C7" s="82" t="s">
        <v>160</v>
      </c>
      <c r="D7" s="83" t="s">
        <v>161</v>
      </c>
      <c r="E7" s="88" t="s">
        <v>78</v>
      </c>
      <c r="F7" s="90" t="s">
        <v>164</v>
      </c>
      <c r="G7" s="86" t="s">
        <v>128</v>
      </c>
      <c r="H7" s="87" t="s">
        <v>126</v>
      </c>
      <c r="I7" s="87" t="s">
        <v>142</v>
      </c>
      <c r="J7" s="87" t="s">
        <v>142</v>
      </c>
      <c r="K7" s="87" t="s">
        <v>142</v>
      </c>
      <c r="L7" s="87" t="s">
        <v>145</v>
      </c>
    </row>
    <row r="8" spans="2:12" ht="58.5" customHeight="1" thickTop="1" thickBot="1" x14ac:dyDescent="0.3">
      <c r="B8" s="82" t="s">
        <v>156</v>
      </c>
      <c r="C8" s="82" t="s">
        <v>160</v>
      </c>
      <c r="D8" s="83" t="s">
        <v>162</v>
      </c>
      <c r="E8" s="88" t="s">
        <v>87</v>
      </c>
      <c r="F8" s="90" t="s">
        <v>165</v>
      </c>
      <c r="G8" s="86" t="s">
        <v>128</v>
      </c>
      <c r="H8" s="87" t="s">
        <v>126</v>
      </c>
      <c r="I8" s="87" t="s">
        <v>142</v>
      </c>
      <c r="J8" s="87" t="s">
        <v>142</v>
      </c>
      <c r="K8" s="87" t="s">
        <v>142</v>
      </c>
      <c r="L8" s="87" t="s">
        <v>145</v>
      </c>
    </row>
    <row r="9" spans="2:12" ht="58.5" customHeight="1" thickTop="1" thickBot="1" x14ac:dyDescent="0.3">
      <c r="B9" s="82" t="s">
        <v>156</v>
      </c>
      <c r="C9" s="82" t="s">
        <v>160</v>
      </c>
      <c r="D9" s="83" t="s">
        <v>163</v>
      </c>
      <c r="E9" s="88" t="s">
        <v>91</v>
      </c>
      <c r="F9" s="91" t="s">
        <v>35</v>
      </c>
      <c r="G9" s="86" t="s">
        <v>128</v>
      </c>
      <c r="H9" s="87" t="s">
        <v>126</v>
      </c>
      <c r="I9" s="87" t="s">
        <v>142</v>
      </c>
      <c r="J9" s="87" t="s">
        <v>142</v>
      </c>
      <c r="K9" s="87" t="s">
        <v>142</v>
      </c>
      <c r="L9" s="87" t="s">
        <v>145</v>
      </c>
    </row>
    <row r="10" spans="2:12" ht="54" customHeight="1" thickTop="1" thickBot="1" x14ac:dyDescent="0.3">
      <c r="B10" s="82" t="s">
        <v>167</v>
      </c>
      <c r="C10" s="82" t="s">
        <v>166</v>
      </c>
      <c r="D10" s="83" t="s">
        <v>95</v>
      </c>
      <c r="E10" s="88" t="s">
        <v>103</v>
      </c>
      <c r="F10" s="91" t="s">
        <v>105</v>
      </c>
      <c r="G10" s="86" t="s">
        <v>128</v>
      </c>
      <c r="H10" s="87" t="s">
        <v>126</v>
      </c>
      <c r="I10" s="87" t="s">
        <v>144</v>
      </c>
      <c r="J10" s="87" t="s">
        <v>144</v>
      </c>
      <c r="K10" s="87" t="s">
        <v>144</v>
      </c>
      <c r="L10" s="87" t="s">
        <v>145</v>
      </c>
    </row>
    <row r="11" spans="2:12" ht="105" customHeight="1" thickTop="1" thickBot="1" x14ac:dyDescent="0.3">
      <c r="B11" s="82" t="s">
        <v>167</v>
      </c>
      <c r="C11" s="82" t="s">
        <v>166</v>
      </c>
      <c r="D11" s="83" t="s">
        <v>98</v>
      </c>
      <c r="E11" s="88" t="s">
        <v>107</v>
      </c>
      <c r="F11" s="90" t="s">
        <v>105</v>
      </c>
      <c r="G11" s="86" t="s">
        <v>128</v>
      </c>
      <c r="H11" s="87" t="s">
        <v>126</v>
      </c>
      <c r="I11" s="87" t="s">
        <v>144</v>
      </c>
      <c r="J11" s="87" t="s">
        <v>144</v>
      </c>
      <c r="K11" s="87" t="s">
        <v>144</v>
      </c>
      <c r="L11" s="87" t="s">
        <v>145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D6" zoomScale="55" zoomScaleNormal="55" workbookViewId="0">
      <selection activeCell="F19" sqref="F19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134</v>
      </c>
      <c r="C2" s="79" t="s">
        <v>18</v>
      </c>
      <c r="D2" s="79" t="s">
        <v>135</v>
      </c>
      <c r="E2" s="80" t="s">
        <v>136</v>
      </c>
      <c r="F2" s="79" t="s">
        <v>29</v>
      </c>
      <c r="G2" s="79" t="s">
        <v>30</v>
      </c>
      <c r="H2" s="81" t="s">
        <v>137</v>
      </c>
      <c r="I2" s="81" t="s">
        <v>138</v>
      </c>
      <c r="J2" s="81" t="s">
        <v>139</v>
      </c>
      <c r="K2" s="81" t="s">
        <v>140</v>
      </c>
      <c r="L2" s="81" t="s">
        <v>141</v>
      </c>
    </row>
    <row r="3" spans="2:12" ht="83.25" customHeight="1" thickTop="1" thickBot="1" x14ac:dyDescent="0.3">
      <c r="B3" s="82" t="s">
        <v>156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128</v>
      </c>
      <c r="H3" s="87" t="s">
        <v>126</v>
      </c>
      <c r="I3" s="87" t="s">
        <v>142</v>
      </c>
      <c r="J3" s="87" t="s">
        <v>143</v>
      </c>
      <c r="K3" s="87" t="s">
        <v>142</v>
      </c>
      <c r="L3" s="87" t="s">
        <v>145</v>
      </c>
    </row>
    <row r="4" spans="2:12" ht="105.75" customHeight="1" thickTop="1" thickBot="1" x14ac:dyDescent="0.3">
      <c r="B4" s="82" t="s">
        <v>156</v>
      </c>
      <c r="C4" s="82" t="s">
        <v>36</v>
      </c>
      <c r="D4" s="83" t="s">
        <v>40</v>
      </c>
      <c r="E4" s="88" t="s">
        <v>157</v>
      </c>
      <c r="F4" s="89" t="s">
        <v>159</v>
      </c>
      <c r="G4" s="86" t="s">
        <v>128</v>
      </c>
      <c r="H4" s="87" t="s">
        <v>126</v>
      </c>
      <c r="I4" s="87" t="s">
        <v>142</v>
      </c>
      <c r="J4" s="87" t="s">
        <v>143</v>
      </c>
      <c r="K4" s="87" t="s">
        <v>142</v>
      </c>
      <c r="L4" s="87" t="s">
        <v>145</v>
      </c>
    </row>
    <row r="5" spans="2:12" ht="72.75" customHeight="1" thickTop="1" thickBot="1" x14ac:dyDescent="0.3">
      <c r="B5" s="82" t="s">
        <v>156</v>
      </c>
      <c r="C5" s="82" t="s">
        <v>36</v>
      </c>
      <c r="D5" s="83" t="s">
        <v>43</v>
      </c>
      <c r="E5" s="88" t="s">
        <v>158</v>
      </c>
      <c r="F5" s="90" t="s">
        <v>159</v>
      </c>
      <c r="G5" s="86" t="s">
        <v>128</v>
      </c>
      <c r="H5" s="87" t="s">
        <v>126</v>
      </c>
      <c r="I5" s="87" t="s">
        <v>142</v>
      </c>
      <c r="J5" s="87" t="s">
        <v>143</v>
      </c>
      <c r="K5" s="87" t="s">
        <v>142</v>
      </c>
      <c r="L5" s="87" t="s">
        <v>145</v>
      </c>
    </row>
    <row r="6" spans="2:12" ht="69" customHeight="1" thickTop="1" thickBot="1" x14ac:dyDescent="0.3">
      <c r="B6" s="82" t="s">
        <v>156</v>
      </c>
      <c r="C6" s="82" t="s">
        <v>36</v>
      </c>
      <c r="D6" s="83" t="s">
        <v>46</v>
      </c>
      <c r="E6" s="88" t="s">
        <v>75</v>
      </c>
      <c r="F6" s="90" t="s">
        <v>35</v>
      </c>
      <c r="G6" s="86" t="s">
        <v>128</v>
      </c>
      <c r="H6" s="87" t="s">
        <v>126</v>
      </c>
      <c r="I6" s="87" t="s">
        <v>142</v>
      </c>
      <c r="J6" s="87" t="s">
        <v>143</v>
      </c>
      <c r="K6" s="87" t="s">
        <v>142</v>
      </c>
      <c r="L6" s="87" t="s">
        <v>145</v>
      </c>
    </row>
    <row r="7" spans="2:12" ht="80.25" customHeight="1" thickTop="1" thickBot="1" x14ac:dyDescent="0.3">
      <c r="B7" s="82" t="s">
        <v>156</v>
      </c>
      <c r="C7" s="82" t="s">
        <v>160</v>
      </c>
      <c r="D7" s="83" t="s">
        <v>161</v>
      </c>
      <c r="E7" s="88" t="s">
        <v>78</v>
      </c>
      <c r="F7" s="90" t="s">
        <v>164</v>
      </c>
      <c r="G7" s="86" t="s">
        <v>170</v>
      </c>
      <c r="H7" s="87" t="s">
        <v>126</v>
      </c>
      <c r="I7" s="87" t="s">
        <v>142</v>
      </c>
      <c r="J7" s="87" t="s">
        <v>142</v>
      </c>
      <c r="K7" s="87" t="s">
        <v>142</v>
      </c>
      <c r="L7" s="87" t="s">
        <v>145</v>
      </c>
    </row>
    <row r="8" spans="2:12" ht="58.5" customHeight="1" thickTop="1" thickBot="1" x14ac:dyDescent="0.3">
      <c r="B8" s="82" t="s">
        <v>156</v>
      </c>
      <c r="C8" s="82" t="s">
        <v>160</v>
      </c>
      <c r="D8" s="83" t="s">
        <v>162</v>
      </c>
      <c r="E8" s="88" t="s">
        <v>87</v>
      </c>
      <c r="F8" s="90" t="s">
        <v>165</v>
      </c>
      <c r="G8" s="86" t="s">
        <v>170</v>
      </c>
      <c r="H8" s="87" t="s">
        <v>126</v>
      </c>
      <c r="I8" s="87" t="s">
        <v>142</v>
      </c>
      <c r="J8" s="87" t="s">
        <v>142</v>
      </c>
      <c r="K8" s="87" t="s">
        <v>142</v>
      </c>
      <c r="L8" s="87" t="s">
        <v>145</v>
      </c>
    </row>
    <row r="9" spans="2:12" ht="58.5" customHeight="1" thickTop="1" thickBot="1" x14ac:dyDescent="0.3">
      <c r="B9" s="82" t="s">
        <v>156</v>
      </c>
      <c r="C9" s="82" t="s">
        <v>160</v>
      </c>
      <c r="D9" s="83" t="s">
        <v>163</v>
      </c>
      <c r="E9" s="88" t="s">
        <v>91</v>
      </c>
      <c r="F9" s="91" t="s">
        <v>35</v>
      </c>
      <c r="G9" s="86" t="s">
        <v>170</v>
      </c>
      <c r="H9" s="87" t="s">
        <v>126</v>
      </c>
      <c r="I9" s="87" t="s">
        <v>142</v>
      </c>
      <c r="J9" s="87" t="s">
        <v>142</v>
      </c>
      <c r="K9" s="87" t="s">
        <v>142</v>
      </c>
      <c r="L9" s="87" t="s">
        <v>145</v>
      </c>
    </row>
    <row r="10" spans="2:12" ht="54" customHeight="1" thickTop="1" thickBot="1" x14ac:dyDescent="0.3">
      <c r="B10" s="82" t="s">
        <v>167</v>
      </c>
      <c r="C10" s="82" t="s">
        <v>166</v>
      </c>
      <c r="D10" s="83" t="s">
        <v>95</v>
      </c>
      <c r="E10" s="88" t="s">
        <v>103</v>
      </c>
      <c r="F10" s="91" t="s">
        <v>105</v>
      </c>
      <c r="G10" s="86" t="s">
        <v>128</v>
      </c>
      <c r="H10" s="87" t="s">
        <v>126</v>
      </c>
      <c r="I10" s="87" t="s">
        <v>144</v>
      </c>
      <c r="J10" s="87" t="s">
        <v>144</v>
      </c>
      <c r="K10" s="87" t="s">
        <v>144</v>
      </c>
      <c r="L10" s="87" t="s">
        <v>145</v>
      </c>
    </row>
    <row r="11" spans="2:12" ht="105" customHeight="1" thickTop="1" thickBot="1" x14ac:dyDescent="0.3">
      <c r="B11" s="82" t="s">
        <v>167</v>
      </c>
      <c r="C11" s="82" t="s">
        <v>166</v>
      </c>
      <c r="D11" s="83" t="s">
        <v>98</v>
      </c>
      <c r="E11" s="88" t="s">
        <v>107</v>
      </c>
      <c r="F11" s="90" t="s">
        <v>105</v>
      </c>
      <c r="G11" s="86" t="s">
        <v>128</v>
      </c>
      <c r="H11" s="87" t="s">
        <v>126</v>
      </c>
      <c r="I11" s="87" t="s">
        <v>144</v>
      </c>
      <c r="J11" s="87" t="s">
        <v>144</v>
      </c>
      <c r="K11" s="87" t="s">
        <v>144</v>
      </c>
      <c r="L11" s="87" t="s">
        <v>145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zoomScale="55" zoomScaleNormal="55" workbookViewId="0">
      <selection activeCell="A10" sqref="A10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134</v>
      </c>
      <c r="C2" s="79" t="s">
        <v>18</v>
      </c>
      <c r="D2" s="79" t="s">
        <v>135</v>
      </c>
      <c r="E2" s="80" t="s">
        <v>136</v>
      </c>
      <c r="F2" s="79" t="s">
        <v>29</v>
      </c>
      <c r="G2" s="79" t="s">
        <v>30</v>
      </c>
      <c r="H2" s="81" t="s">
        <v>137</v>
      </c>
      <c r="I2" s="81" t="s">
        <v>138</v>
      </c>
      <c r="J2" s="81" t="s">
        <v>139</v>
      </c>
      <c r="K2" s="81" t="s">
        <v>140</v>
      </c>
      <c r="L2" s="81" t="s">
        <v>141</v>
      </c>
    </row>
    <row r="3" spans="2:12" ht="83.25" customHeight="1" thickTop="1" thickBot="1" x14ac:dyDescent="0.3">
      <c r="B3" s="82" t="s">
        <v>156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128</v>
      </c>
      <c r="H3" s="87" t="s">
        <v>126</v>
      </c>
      <c r="I3" s="87" t="s">
        <v>142</v>
      </c>
      <c r="J3" s="87" t="s">
        <v>143</v>
      </c>
      <c r="K3" s="87" t="s">
        <v>142</v>
      </c>
      <c r="L3" s="87" t="s">
        <v>145</v>
      </c>
    </row>
    <row r="4" spans="2:12" ht="105.75" customHeight="1" thickTop="1" thickBot="1" x14ac:dyDescent="0.3">
      <c r="B4" s="82" t="s">
        <v>156</v>
      </c>
      <c r="C4" s="82" t="s">
        <v>36</v>
      </c>
      <c r="D4" s="83" t="s">
        <v>40</v>
      </c>
      <c r="E4" s="88" t="s">
        <v>157</v>
      </c>
      <c r="F4" s="89" t="s">
        <v>159</v>
      </c>
      <c r="G4" s="86" t="s">
        <v>128</v>
      </c>
      <c r="H4" s="87" t="s">
        <v>126</v>
      </c>
      <c r="I4" s="87" t="s">
        <v>142</v>
      </c>
      <c r="J4" s="87" t="s">
        <v>143</v>
      </c>
      <c r="K4" s="87" t="s">
        <v>142</v>
      </c>
      <c r="L4" s="87" t="s">
        <v>145</v>
      </c>
    </row>
    <row r="5" spans="2:12" ht="72.75" customHeight="1" thickTop="1" thickBot="1" x14ac:dyDescent="0.3">
      <c r="B5" s="82" t="s">
        <v>156</v>
      </c>
      <c r="C5" s="82" t="s">
        <v>36</v>
      </c>
      <c r="D5" s="83" t="s">
        <v>43</v>
      </c>
      <c r="E5" s="88" t="s">
        <v>158</v>
      </c>
      <c r="F5" s="90" t="s">
        <v>159</v>
      </c>
      <c r="G5" s="86" t="s">
        <v>128</v>
      </c>
      <c r="H5" s="87" t="s">
        <v>126</v>
      </c>
      <c r="I5" s="87" t="s">
        <v>142</v>
      </c>
      <c r="J5" s="87" t="s">
        <v>143</v>
      </c>
      <c r="K5" s="87" t="s">
        <v>142</v>
      </c>
      <c r="L5" s="87" t="s">
        <v>145</v>
      </c>
    </row>
    <row r="6" spans="2:12" ht="69" customHeight="1" thickTop="1" thickBot="1" x14ac:dyDescent="0.3">
      <c r="B6" s="82" t="s">
        <v>156</v>
      </c>
      <c r="C6" s="82" t="s">
        <v>36</v>
      </c>
      <c r="D6" s="83" t="s">
        <v>46</v>
      </c>
      <c r="E6" s="88" t="s">
        <v>75</v>
      </c>
      <c r="F6" s="90" t="s">
        <v>35</v>
      </c>
      <c r="G6" s="86" t="s">
        <v>128</v>
      </c>
      <c r="H6" s="87" t="s">
        <v>126</v>
      </c>
      <c r="I6" s="87" t="s">
        <v>142</v>
      </c>
      <c r="J6" s="87" t="s">
        <v>143</v>
      </c>
      <c r="K6" s="87" t="s">
        <v>142</v>
      </c>
      <c r="L6" s="87" t="s">
        <v>145</v>
      </c>
    </row>
    <row r="7" spans="2:12" ht="80.25" customHeight="1" thickTop="1" thickBot="1" x14ac:dyDescent="0.3">
      <c r="B7" s="82" t="s">
        <v>156</v>
      </c>
      <c r="C7" s="82" t="s">
        <v>160</v>
      </c>
      <c r="D7" s="83" t="s">
        <v>161</v>
      </c>
      <c r="E7" s="88" t="s">
        <v>78</v>
      </c>
      <c r="F7" s="90" t="s">
        <v>164</v>
      </c>
      <c r="G7" s="86" t="s">
        <v>170</v>
      </c>
      <c r="H7" s="87" t="s">
        <v>126</v>
      </c>
      <c r="I7" s="87" t="s">
        <v>142</v>
      </c>
      <c r="J7" s="87" t="s">
        <v>142</v>
      </c>
      <c r="K7" s="87" t="s">
        <v>142</v>
      </c>
      <c r="L7" s="87" t="s">
        <v>145</v>
      </c>
    </row>
    <row r="8" spans="2:12" ht="58.5" customHeight="1" thickTop="1" thickBot="1" x14ac:dyDescent="0.3">
      <c r="B8" s="82" t="s">
        <v>156</v>
      </c>
      <c r="C8" s="82" t="s">
        <v>160</v>
      </c>
      <c r="D8" s="83" t="s">
        <v>162</v>
      </c>
      <c r="E8" s="88" t="s">
        <v>87</v>
      </c>
      <c r="F8" s="90" t="s">
        <v>165</v>
      </c>
      <c r="G8" s="86" t="s">
        <v>170</v>
      </c>
      <c r="H8" s="87" t="s">
        <v>126</v>
      </c>
      <c r="I8" s="87" t="s">
        <v>142</v>
      </c>
      <c r="J8" s="87" t="s">
        <v>142</v>
      </c>
      <c r="K8" s="87" t="s">
        <v>142</v>
      </c>
      <c r="L8" s="87" t="s">
        <v>145</v>
      </c>
    </row>
    <row r="9" spans="2:12" ht="58.5" customHeight="1" thickTop="1" thickBot="1" x14ac:dyDescent="0.3">
      <c r="B9" s="82" t="s">
        <v>156</v>
      </c>
      <c r="C9" s="82" t="s">
        <v>160</v>
      </c>
      <c r="D9" s="83" t="s">
        <v>163</v>
      </c>
      <c r="E9" s="88" t="s">
        <v>91</v>
      </c>
      <c r="F9" s="91" t="s">
        <v>35</v>
      </c>
      <c r="G9" s="86" t="s">
        <v>170</v>
      </c>
      <c r="H9" s="87" t="s">
        <v>126</v>
      </c>
      <c r="I9" s="87" t="s">
        <v>142</v>
      </c>
      <c r="J9" s="87" t="s">
        <v>142</v>
      </c>
      <c r="K9" s="87" t="s">
        <v>142</v>
      </c>
      <c r="L9" s="87" t="s">
        <v>145</v>
      </c>
    </row>
    <row r="10" spans="2:12" ht="54" customHeight="1" thickTop="1" thickBot="1" x14ac:dyDescent="0.3">
      <c r="B10" s="82" t="s">
        <v>167</v>
      </c>
      <c r="C10" s="82" t="s">
        <v>166</v>
      </c>
      <c r="D10" s="83" t="s">
        <v>95</v>
      </c>
      <c r="E10" s="88" t="s">
        <v>103</v>
      </c>
      <c r="F10" s="91" t="s">
        <v>105</v>
      </c>
      <c r="G10" s="86" t="s">
        <v>128</v>
      </c>
      <c r="H10" s="87" t="s">
        <v>126</v>
      </c>
      <c r="I10" s="87" t="s">
        <v>144</v>
      </c>
      <c r="J10" s="87" t="s">
        <v>144</v>
      </c>
      <c r="K10" s="87" t="s">
        <v>144</v>
      </c>
      <c r="L10" s="87" t="s">
        <v>145</v>
      </c>
    </row>
    <row r="11" spans="2:12" ht="105" customHeight="1" thickTop="1" thickBot="1" x14ac:dyDescent="0.3">
      <c r="B11" s="82" t="s">
        <v>167</v>
      </c>
      <c r="C11" s="82" t="s">
        <v>166</v>
      </c>
      <c r="D11" s="83" t="s">
        <v>98</v>
      </c>
      <c r="E11" s="88" t="s">
        <v>107</v>
      </c>
      <c r="F11" s="90" t="s">
        <v>105</v>
      </c>
      <c r="G11" s="86" t="s">
        <v>128</v>
      </c>
      <c r="H11" s="87" t="s">
        <v>126</v>
      </c>
      <c r="I11" s="87" t="s">
        <v>144</v>
      </c>
      <c r="J11" s="87" t="s">
        <v>144</v>
      </c>
      <c r="K11" s="87" t="s">
        <v>144</v>
      </c>
      <c r="L11" s="87" t="s">
        <v>145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L3:L12">
      <formula1>"Khoi Nguyen, Minh Doan"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I3:K11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5" zoomScale="55" zoomScaleNormal="55" workbookViewId="0">
      <selection activeCell="H28" sqref="H28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134</v>
      </c>
      <c r="C2" s="79" t="s">
        <v>18</v>
      </c>
      <c r="D2" s="79" t="s">
        <v>135</v>
      </c>
      <c r="E2" s="80" t="s">
        <v>136</v>
      </c>
      <c r="F2" s="79" t="s">
        <v>29</v>
      </c>
      <c r="G2" s="79" t="s">
        <v>30</v>
      </c>
      <c r="H2" s="81" t="s">
        <v>137</v>
      </c>
      <c r="I2" s="81" t="s">
        <v>138</v>
      </c>
      <c r="J2" s="81" t="s">
        <v>139</v>
      </c>
      <c r="K2" s="81" t="s">
        <v>140</v>
      </c>
      <c r="L2" s="81" t="s">
        <v>141</v>
      </c>
    </row>
    <row r="3" spans="2:12" ht="83.25" customHeight="1" thickTop="1" thickBot="1" x14ac:dyDescent="0.3">
      <c r="B3" s="82" t="s">
        <v>156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128</v>
      </c>
      <c r="H3" s="87" t="s">
        <v>187</v>
      </c>
      <c r="I3" s="87"/>
      <c r="J3" s="87"/>
      <c r="K3" s="87"/>
      <c r="L3" s="87" t="s">
        <v>145</v>
      </c>
    </row>
    <row r="4" spans="2:12" ht="105.75" customHeight="1" thickTop="1" thickBot="1" x14ac:dyDescent="0.3">
      <c r="B4" s="82" t="s">
        <v>156</v>
      </c>
      <c r="C4" s="82" t="s">
        <v>36</v>
      </c>
      <c r="D4" s="83" t="s">
        <v>40</v>
      </c>
      <c r="E4" s="88" t="s">
        <v>157</v>
      </c>
      <c r="F4" s="89" t="s">
        <v>159</v>
      </c>
      <c r="G4" s="86" t="s">
        <v>128</v>
      </c>
      <c r="H4" s="87" t="s">
        <v>187</v>
      </c>
      <c r="I4" s="87"/>
      <c r="J4" s="87"/>
      <c r="K4" s="87"/>
      <c r="L4" s="87" t="s">
        <v>145</v>
      </c>
    </row>
    <row r="5" spans="2:12" ht="72.75" customHeight="1" thickTop="1" thickBot="1" x14ac:dyDescent="0.3">
      <c r="B5" s="82" t="s">
        <v>156</v>
      </c>
      <c r="C5" s="82" t="s">
        <v>36</v>
      </c>
      <c r="D5" s="83" t="s">
        <v>43</v>
      </c>
      <c r="E5" s="88" t="s">
        <v>158</v>
      </c>
      <c r="F5" s="90" t="s">
        <v>159</v>
      </c>
      <c r="G5" s="86" t="s">
        <v>128</v>
      </c>
      <c r="H5" s="87" t="s">
        <v>187</v>
      </c>
      <c r="I5" s="87"/>
      <c r="J5" s="87"/>
      <c r="K5" s="87"/>
      <c r="L5" s="87" t="s">
        <v>145</v>
      </c>
    </row>
    <row r="6" spans="2:12" ht="69" customHeight="1" thickTop="1" thickBot="1" x14ac:dyDescent="0.3">
      <c r="B6" s="82" t="s">
        <v>156</v>
      </c>
      <c r="C6" s="82" t="s">
        <v>36</v>
      </c>
      <c r="D6" s="83" t="s">
        <v>46</v>
      </c>
      <c r="E6" s="88" t="s">
        <v>75</v>
      </c>
      <c r="F6" s="90" t="s">
        <v>35</v>
      </c>
      <c r="G6" s="86" t="s">
        <v>128</v>
      </c>
      <c r="H6" s="87" t="s">
        <v>187</v>
      </c>
      <c r="I6" s="87"/>
      <c r="J6" s="87"/>
      <c r="K6" s="87"/>
      <c r="L6" s="87" t="s">
        <v>145</v>
      </c>
    </row>
    <row r="7" spans="2:12" ht="80.25" customHeight="1" thickTop="1" thickBot="1" x14ac:dyDescent="0.3">
      <c r="B7" s="82" t="s">
        <v>156</v>
      </c>
      <c r="C7" s="82" t="s">
        <v>160</v>
      </c>
      <c r="D7" s="83" t="s">
        <v>161</v>
      </c>
      <c r="E7" s="88" t="s">
        <v>78</v>
      </c>
      <c r="F7" s="90" t="s">
        <v>164</v>
      </c>
      <c r="G7" s="86" t="s">
        <v>170</v>
      </c>
      <c r="H7" s="87" t="s">
        <v>187</v>
      </c>
      <c r="I7" s="87"/>
      <c r="J7" s="87"/>
      <c r="K7" s="87"/>
      <c r="L7" s="87" t="s">
        <v>145</v>
      </c>
    </row>
    <row r="8" spans="2:12" ht="58.5" customHeight="1" thickTop="1" thickBot="1" x14ac:dyDescent="0.3">
      <c r="B8" s="82" t="s">
        <v>156</v>
      </c>
      <c r="C8" s="82" t="s">
        <v>160</v>
      </c>
      <c r="D8" s="83" t="s">
        <v>162</v>
      </c>
      <c r="E8" s="88" t="s">
        <v>87</v>
      </c>
      <c r="F8" s="90" t="s">
        <v>165</v>
      </c>
      <c r="G8" s="86" t="s">
        <v>170</v>
      </c>
      <c r="H8" s="87" t="s">
        <v>176</v>
      </c>
      <c r="I8" s="87"/>
      <c r="J8" s="87"/>
      <c r="K8" s="87"/>
      <c r="L8" s="87" t="s">
        <v>145</v>
      </c>
    </row>
    <row r="9" spans="2:12" ht="58.5" customHeight="1" thickTop="1" thickBot="1" x14ac:dyDescent="0.3">
      <c r="B9" s="82" t="s">
        <v>156</v>
      </c>
      <c r="C9" s="82" t="s">
        <v>160</v>
      </c>
      <c r="D9" s="83" t="s">
        <v>163</v>
      </c>
      <c r="E9" s="88" t="s">
        <v>91</v>
      </c>
      <c r="F9" s="91" t="s">
        <v>35</v>
      </c>
      <c r="G9" s="86" t="s">
        <v>170</v>
      </c>
      <c r="H9" s="87" t="s">
        <v>187</v>
      </c>
      <c r="I9" s="87"/>
      <c r="J9" s="87"/>
      <c r="K9" s="87"/>
      <c r="L9" s="87" t="s">
        <v>145</v>
      </c>
    </row>
    <row r="10" spans="2:12" ht="54" customHeight="1" thickTop="1" thickBot="1" x14ac:dyDescent="0.3">
      <c r="B10" s="82" t="s">
        <v>167</v>
      </c>
      <c r="C10" s="82" t="s">
        <v>166</v>
      </c>
      <c r="D10" s="83" t="s">
        <v>95</v>
      </c>
      <c r="E10" s="88" t="s">
        <v>103</v>
      </c>
      <c r="F10" s="91" t="s">
        <v>105</v>
      </c>
      <c r="G10" s="86" t="s">
        <v>128</v>
      </c>
      <c r="H10" s="87" t="s">
        <v>126</v>
      </c>
      <c r="I10" s="87" t="s">
        <v>144</v>
      </c>
      <c r="J10" s="87" t="s">
        <v>144</v>
      </c>
      <c r="K10" s="87" t="s">
        <v>144</v>
      </c>
      <c r="L10" s="87" t="s">
        <v>145</v>
      </c>
    </row>
    <row r="11" spans="2:12" ht="105" customHeight="1" thickTop="1" thickBot="1" x14ac:dyDescent="0.3">
      <c r="B11" s="82" t="s">
        <v>167</v>
      </c>
      <c r="C11" s="82" t="s">
        <v>166</v>
      </c>
      <c r="D11" s="83" t="s">
        <v>98</v>
      </c>
      <c r="E11" s="88" t="s">
        <v>107</v>
      </c>
      <c r="F11" s="90" t="s">
        <v>105</v>
      </c>
      <c r="G11" s="86" t="s">
        <v>128</v>
      </c>
      <c r="H11" s="87" t="s">
        <v>126</v>
      </c>
      <c r="I11" s="87" t="s">
        <v>144</v>
      </c>
      <c r="J11" s="87" t="s">
        <v>144</v>
      </c>
      <c r="K11" s="87" t="s">
        <v>144</v>
      </c>
      <c r="L11" s="87" t="s">
        <v>145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D1" workbookViewId="0">
      <selection activeCell="M62" sqref="M62"/>
    </sheetView>
  </sheetViews>
  <sheetFormatPr defaultRowHeight="15" x14ac:dyDescent="0.25"/>
  <cols>
    <col min="1" max="1" width="9.140625" style="101"/>
    <col min="2" max="2" width="20.28515625" style="101" customWidth="1"/>
    <col min="3" max="3" width="20.140625" style="101" customWidth="1"/>
    <col min="4" max="7" width="9.140625" style="101"/>
    <col min="8" max="8" width="27.28515625" style="101" customWidth="1"/>
    <col min="9" max="9" width="25.85546875" style="101" customWidth="1"/>
    <col min="10" max="11" width="9.140625" style="101"/>
    <col min="12" max="12" width="13.7109375" style="101" customWidth="1"/>
    <col min="13" max="13" width="13.28515625" style="101" customWidth="1"/>
    <col min="14" max="14" width="4.28515625" style="101" customWidth="1"/>
    <col min="15" max="16384" width="9.140625" style="101"/>
  </cols>
  <sheetData>
    <row r="1" spans="1:20" ht="27" x14ac:dyDescent="0.35">
      <c r="A1" s="97"/>
      <c r="B1" s="98" t="s">
        <v>175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100"/>
    </row>
    <row r="2" spans="1:20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20" x14ac:dyDescent="0.25">
      <c r="A3" s="102"/>
      <c r="B3" s="105" t="s">
        <v>146</v>
      </c>
      <c r="C3" s="105" t="s">
        <v>147</v>
      </c>
      <c r="D3" s="103"/>
      <c r="E3" s="103"/>
      <c r="F3" s="103"/>
      <c r="G3" s="103"/>
      <c r="H3" s="105" t="s">
        <v>146</v>
      </c>
      <c r="I3" s="105" t="s">
        <v>147</v>
      </c>
      <c r="J3" s="103"/>
      <c r="K3" s="103"/>
      <c r="L3" s="134" t="s">
        <v>150</v>
      </c>
      <c r="M3" s="134"/>
      <c r="N3" s="103"/>
      <c r="O3" s="103"/>
      <c r="P3" s="103"/>
      <c r="Q3" s="103"/>
      <c r="R3" s="103"/>
      <c r="S3" s="103"/>
      <c r="T3" s="104"/>
    </row>
    <row r="4" spans="1:20" x14ac:dyDescent="0.25">
      <c r="A4" s="102"/>
      <c r="B4" s="106" t="s">
        <v>123</v>
      </c>
      <c r="C4" s="106">
        <v>0</v>
      </c>
      <c r="D4" s="103"/>
      <c r="E4" s="103"/>
      <c r="F4" s="103"/>
      <c r="G4" s="103"/>
      <c r="H4" s="106" t="s">
        <v>148</v>
      </c>
      <c r="I4" s="106">
        <v>9</v>
      </c>
      <c r="J4" s="103"/>
      <c r="K4" s="103"/>
      <c r="L4" s="106" t="s">
        <v>142</v>
      </c>
      <c r="M4" s="106">
        <v>7</v>
      </c>
      <c r="N4" s="103"/>
      <c r="O4" s="103"/>
      <c r="P4" s="103"/>
      <c r="Q4" s="103"/>
      <c r="R4" s="103"/>
      <c r="S4" s="103"/>
      <c r="T4" s="104"/>
    </row>
    <row r="5" spans="1:20" x14ac:dyDescent="0.25">
      <c r="A5" s="102"/>
      <c r="B5" s="106" t="s">
        <v>125</v>
      </c>
      <c r="C5" s="106">
        <v>9</v>
      </c>
      <c r="D5" s="103"/>
      <c r="E5" s="103"/>
      <c r="F5" s="103"/>
      <c r="G5" s="103"/>
      <c r="H5" s="106"/>
      <c r="I5" s="106"/>
      <c r="J5" s="103"/>
      <c r="K5" s="103"/>
      <c r="L5" s="106" t="s">
        <v>143</v>
      </c>
      <c r="M5" s="106">
        <v>0</v>
      </c>
      <c r="N5" s="103"/>
      <c r="O5" s="103"/>
      <c r="P5" s="103"/>
      <c r="Q5" s="103"/>
      <c r="R5" s="103"/>
      <c r="S5" s="103"/>
      <c r="T5" s="104"/>
    </row>
    <row r="6" spans="1:20" x14ac:dyDescent="0.25">
      <c r="A6" s="102"/>
      <c r="B6" s="106" t="s">
        <v>176</v>
      </c>
      <c r="C6" s="106">
        <v>0</v>
      </c>
      <c r="D6" s="103"/>
      <c r="E6" s="103"/>
      <c r="F6" s="103"/>
      <c r="G6" s="103"/>
      <c r="H6" s="103"/>
      <c r="I6" s="103"/>
      <c r="J6" s="103"/>
      <c r="K6" s="103"/>
      <c r="L6" s="106" t="s">
        <v>144</v>
      </c>
      <c r="M6" s="106">
        <v>2</v>
      </c>
      <c r="N6" s="103"/>
      <c r="O6" s="103"/>
      <c r="P6" s="103"/>
      <c r="Q6" s="103"/>
      <c r="R6" s="103"/>
      <c r="S6" s="103"/>
      <c r="T6" s="104"/>
    </row>
    <row r="7" spans="1:20" x14ac:dyDescent="0.2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</row>
    <row r="8" spans="1:20" x14ac:dyDescent="0.25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4"/>
    </row>
    <row r="9" spans="1:20" x14ac:dyDescent="0.2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4"/>
    </row>
    <row r="10" spans="1:20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4"/>
    </row>
    <row r="11" spans="1:20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4"/>
    </row>
    <row r="12" spans="1:20" x14ac:dyDescent="0.25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4"/>
    </row>
    <row r="13" spans="1:20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4"/>
    </row>
    <row r="14" spans="1:20" x14ac:dyDescent="0.2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4"/>
    </row>
    <row r="15" spans="1:20" x14ac:dyDescent="0.2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4"/>
    </row>
    <row r="16" spans="1:20" x14ac:dyDescent="0.2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4"/>
    </row>
    <row r="17" spans="1:20" x14ac:dyDescent="0.25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x14ac:dyDescent="0.25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x14ac:dyDescent="0.25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4"/>
    </row>
    <row r="20" spans="1:20" x14ac:dyDescent="0.25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4"/>
    </row>
    <row r="21" spans="1:20" x14ac:dyDescent="0.25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4"/>
    </row>
    <row r="22" spans="1:20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4"/>
    </row>
    <row r="23" spans="1:20" x14ac:dyDescent="0.25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4"/>
    </row>
    <row r="24" spans="1:20" x14ac:dyDescent="0.25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4"/>
    </row>
    <row r="25" spans="1:20" x14ac:dyDescent="0.2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9"/>
    </row>
    <row r="26" spans="1:20" ht="25.5" x14ac:dyDescent="0.35">
      <c r="A26" s="97"/>
      <c r="B26" s="110" t="s">
        <v>177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</row>
    <row r="27" spans="1:20" x14ac:dyDescent="0.25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4"/>
    </row>
    <row r="28" spans="1:20" x14ac:dyDescent="0.25">
      <c r="A28" s="102"/>
      <c r="B28" s="105" t="s">
        <v>146</v>
      </c>
      <c r="C28" s="105" t="s">
        <v>147</v>
      </c>
      <c r="D28" s="103"/>
      <c r="E28" s="103"/>
      <c r="F28" s="103"/>
      <c r="G28" s="103"/>
      <c r="H28" s="105" t="s">
        <v>146</v>
      </c>
      <c r="I28" s="105" t="s">
        <v>147</v>
      </c>
      <c r="J28" s="103"/>
      <c r="K28" s="103"/>
      <c r="L28" s="135" t="s">
        <v>150</v>
      </c>
      <c r="M28" s="135"/>
      <c r="N28" s="103"/>
      <c r="O28" s="103"/>
      <c r="P28" s="103"/>
      <c r="Q28" s="103"/>
      <c r="R28" s="103"/>
      <c r="S28" s="103"/>
      <c r="T28" s="104"/>
    </row>
    <row r="29" spans="1:20" x14ac:dyDescent="0.25">
      <c r="A29" s="102"/>
      <c r="B29" s="106" t="s">
        <v>123</v>
      </c>
      <c r="C29" s="106">
        <v>0</v>
      </c>
      <c r="D29" s="103"/>
      <c r="E29" s="103"/>
      <c r="F29" s="103"/>
      <c r="G29" s="103"/>
      <c r="H29" s="106" t="s">
        <v>148</v>
      </c>
      <c r="I29" s="106">
        <v>9</v>
      </c>
      <c r="J29" s="103"/>
      <c r="K29" s="103"/>
      <c r="L29" s="106" t="s">
        <v>142</v>
      </c>
      <c r="M29" s="106">
        <f>COUNTIF('Defect Summary_Times 2'!K3:K11,"High")</f>
        <v>7</v>
      </c>
      <c r="N29" s="103"/>
      <c r="O29" s="103"/>
      <c r="P29" s="103"/>
      <c r="Q29" s="103"/>
      <c r="R29" s="103"/>
      <c r="S29" s="103"/>
      <c r="T29" s="104"/>
    </row>
    <row r="30" spans="1:20" x14ac:dyDescent="0.25">
      <c r="A30" s="102"/>
      <c r="B30" s="106" t="s">
        <v>125</v>
      </c>
      <c r="C30" s="106">
        <v>9</v>
      </c>
      <c r="D30" s="103"/>
      <c r="E30" s="103"/>
      <c r="F30" s="103"/>
      <c r="G30" s="103"/>
      <c r="H30" s="106" t="s">
        <v>178</v>
      </c>
      <c r="I30" s="106">
        <v>0</v>
      </c>
      <c r="J30" s="103"/>
      <c r="K30" s="103"/>
      <c r="L30" s="106" t="s">
        <v>143</v>
      </c>
      <c r="M30" s="106">
        <f>COUNTIF('Defect Summary_Times 2'!K3:K150,"Medium")</f>
        <v>0</v>
      </c>
      <c r="N30" s="103"/>
      <c r="O30" s="103"/>
      <c r="P30" s="103"/>
      <c r="Q30" s="103"/>
      <c r="R30" s="103"/>
      <c r="S30" s="103"/>
      <c r="T30" s="104"/>
    </row>
    <row r="31" spans="1:20" x14ac:dyDescent="0.25">
      <c r="A31" s="102"/>
      <c r="B31" s="106" t="s">
        <v>176</v>
      </c>
      <c r="C31" s="106">
        <v>0</v>
      </c>
      <c r="D31" s="103"/>
      <c r="E31" s="103"/>
      <c r="F31" s="103"/>
      <c r="G31" s="103"/>
      <c r="J31" s="103"/>
      <c r="K31" s="103"/>
      <c r="L31" s="106" t="s">
        <v>144</v>
      </c>
      <c r="M31" s="106">
        <f>COUNTIF('Defect Summary_Times 2'!K3:K150,"Low")</f>
        <v>2</v>
      </c>
      <c r="N31" s="103"/>
      <c r="O31" s="103"/>
      <c r="P31" s="103"/>
      <c r="Q31" s="103"/>
      <c r="R31" s="103"/>
      <c r="S31" s="103"/>
      <c r="T31" s="104"/>
    </row>
    <row r="32" spans="1:20" x14ac:dyDescent="0.25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4"/>
    </row>
    <row r="33" spans="1:20" x14ac:dyDescent="0.25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4"/>
    </row>
    <row r="34" spans="1:20" x14ac:dyDescent="0.2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4"/>
    </row>
    <row r="35" spans="1:20" x14ac:dyDescent="0.25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4"/>
    </row>
    <row r="36" spans="1:20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4"/>
    </row>
    <row r="37" spans="1:20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4"/>
    </row>
    <row r="38" spans="1:20" x14ac:dyDescent="0.25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4"/>
    </row>
    <row r="39" spans="1:20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4"/>
    </row>
    <row r="40" spans="1:20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4"/>
    </row>
    <row r="41" spans="1:20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4"/>
    </row>
    <row r="42" spans="1:20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4"/>
    </row>
    <row r="43" spans="1:20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4"/>
    </row>
    <row r="44" spans="1:20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4"/>
    </row>
    <row r="45" spans="1:20" x14ac:dyDescent="0.2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4"/>
    </row>
    <row r="46" spans="1:20" x14ac:dyDescent="0.2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4"/>
    </row>
    <row r="47" spans="1:20" x14ac:dyDescent="0.25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4"/>
    </row>
    <row r="48" spans="1:20" x14ac:dyDescent="0.25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4"/>
    </row>
    <row r="49" spans="1:20" x14ac:dyDescent="0.25">
      <c r="A49" s="102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4"/>
    </row>
    <row r="50" spans="1:20" x14ac:dyDescent="0.25">
      <c r="A50" s="102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4"/>
    </row>
    <row r="51" spans="1:20" x14ac:dyDescent="0.25">
      <c r="A51" s="102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4"/>
    </row>
    <row r="52" spans="1:20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4"/>
    </row>
    <row r="53" spans="1:20" x14ac:dyDescent="0.25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4"/>
    </row>
    <row r="54" spans="1:20" x14ac:dyDescent="0.25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4"/>
    </row>
    <row r="55" spans="1:20" x14ac:dyDescent="0.25">
      <c r="A55" s="107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9"/>
    </row>
    <row r="56" spans="1:20" ht="25.5" x14ac:dyDescent="0.35">
      <c r="A56" s="97"/>
      <c r="B56" s="110" t="s">
        <v>186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100"/>
      <c r="T56" s="100"/>
    </row>
    <row r="57" spans="1:20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4"/>
      <c r="T57" s="104"/>
    </row>
    <row r="58" spans="1:20" x14ac:dyDescent="0.25">
      <c r="A58" s="102"/>
      <c r="B58" s="105" t="s">
        <v>146</v>
      </c>
      <c r="C58" s="105" t="s">
        <v>147</v>
      </c>
      <c r="D58" s="103"/>
      <c r="E58" s="103"/>
      <c r="F58" s="103"/>
      <c r="G58" s="103"/>
      <c r="H58" s="105" t="s">
        <v>146</v>
      </c>
      <c r="I58" s="105" t="s">
        <v>147</v>
      </c>
      <c r="J58" s="103"/>
      <c r="K58" s="103"/>
      <c r="L58" s="135" t="s">
        <v>150</v>
      </c>
      <c r="M58" s="135"/>
      <c r="N58" s="103"/>
      <c r="O58" s="103"/>
      <c r="P58" s="103"/>
      <c r="Q58" s="103"/>
      <c r="R58" s="103"/>
      <c r="S58" s="104"/>
      <c r="T58" s="104"/>
    </row>
    <row r="59" spans="1:20" x14ac:dyDescent="0.25">
      <c r="A59" s="102"/>
      <c r="B59" s="106" t="s">
        <v>123</v>
      </c>
      <c r="C59" s="106">
        <v>0</v>
      </c>
      <c r="D59" s="103"/>
      <c r="E59" s="103"/>
      <c r="F59" s="103"/>
      <c r="G59" s="103"/>
      <c r="H59" s="106" t="s">
        <v>148</v>
      </c>
      <c r="I59" s="106">
        <v>9</v>
      </c>
      <c r="J59" s="103"/>
      <c r="K59" s="103"/>
      <c r="L59" s="106" t="s">
        <v>142</v>
      </c>
      <c r="M59" s="106">
        <f>COUNTIF('Defect Summary_Times 3'!K1:K41,"High")</f>
        <v>7</v>
      </c>
      <c r="N59" s="103"/>
      <c r="O59" s="103"/>
      <c r="P59" s="103"/>
      <c r="Q59" s="103"/>
      <c r="R59" s="103"/>
      <c r="S59" s="104"/>
      <c r="T59" s="104"/>
    </row>
    <row r="60" spans="1:20" x14ac:dyDescent="0.25">
      <c r="A60" s="102"/>
      <c r="B60" s="106" t="s">
        <v>125</v>
      </c>
      <c r="C60" s="106">
        <v>9</v>
      </c>
      <c r="D60" s="103"/>
      <c r="E60" s="103"/>
      <c r="F60" s="103"/>
      <c r="G60" s="103"/>
      <c r="H60" s="106" t="s">
        <v>178</v>
      </c>
      <c r="I60" s="106">
        <v>0</v>
      </c>
      <c r="J60" s="103"/>
      <c r="K60" s="103"/>
      <c r="L60" s="106" t="s">
        <v>143</v>
      </c>
      <c r="M60" s="106">
        <f>COUNTIF('Defect Summary_Times 3'!K1:K180,"Medium")</f>
        <v>0</v>
      </c>
      <c r="N60" s="103"/>
      <c r="O60" s="103"/>
      <c r="P60" s="103"/>
      <c r="Q60" s="103"/>
      <c r="R60" s="103"/>
      <c r="S60" s="104"/>
      <c r="T60" s="104"/>
    </row>
    <row r="61" spans="1:20" x14ac:dyDescent="0.25">
      <c r="A61" s="102"/>
      <c r="B61" s="106" t="s">
        <v>176</v>
      </c>
      <c r="C61" s="106">
        <v>0</v>
      </c>
      <c r="D61" s="103"/>
      <c r="E61" s="103"/>
      <c r="F61" s="103"/>
      <c r="G61" s="103"/>
      <c r="H61" s="103"/>
      <c r="I61" s="103"/>
      <c r="J61" s="103"/>
      <c r="K61" s="103"/>
      <c r="L61" s="106" t="s">
        <v>144</v>
      </c>
      <c r="M61" s="106">
        <f>COUNTIF('Defect Summary_Times 3'!K1:K180,"Low")</f>
        <v>2</v>
      </c>
      <c r="N61" s="103"/>
      <c r="O61" s="103"/>
      <c r="P61" s="103"/>
      <c r="Q61" s="103"/>
      <c r="R61" s="103"/>
      <c r="S61" s="104"/>
      <c r="T61" s="104"/>
    </row>
    <row r="62" spans="1:20" x14ac:dyDescent="0.25">
      <c r="A62" s="102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4"/>
    </row>
    <row r="63" spans="1:20" x14ac:dyDescent="0.25">
      <c r="A63" s="102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4"/>
    </row>
    <row r="64" spans="1:20" x14ac:dyDescent="0.25">
      <c r="A64" s="102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4"/>
    </row>
    <row r="65" spans="1:19" x14ac:dyDescent="0.25">
      <c r="A65" s="102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4"/>
    </row>
    <row r="66" spans="1:19" x14ac:dyDescent="0.25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4"/>
    </row>
    <row r="67" spans="1:19" x14ac:dyDescent="0.25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4"/>
    </row>
    <row r="68" spans="1:19" x14ac:dyDescent="0.25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4"/>
    </row>
    <row r="69" spans="1:19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4"/>
    </row>
    <row r="70" spans="1:19" x14ac:dyDescent="0.25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4"/>
    </row>
    <row r="71" spans="1:19" x14ac:dyDescent="0.25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4"/>
    </row>
    <row r="72" spans="1:19" x14ac:dyDescent="0.25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4"/>
    </row>
    <row r="73" spans="1:19" x14ac:dyDescent="0.25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4"/>
    </row>
    <row r="74" spans="1:19" x14ac:dyDescent="0.2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4"/>
    </row>
    <row r="75" spans="1:19" x14ac:dyDescent="0.2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4"/>
    </row>
    <row r="76" spans="1:19" x14ac:dyDescent="0.2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4"/>
    </row>
    <row r="77" spans="1:19" x14ac:dyDescent="0.25">
      <c r="A77" s="102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4"/>
    </row>
    <row r="78" spans="1:19" x14ac:dyDescent="0.25">
      <c r="A78" s="102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4"/>
    </row>
    <row r="79" spans="1:19" x14ac:dyDescent="0.25">
      <c r="A79" s="102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4"/>
    </row>
    <row r="80" spans="1:19" x14ac:dyDescent="0.25">
      <c r="A80" s="102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4"/>
    </row>
    <row r="81" spans="1:19" x14ac:dyDescent="0.25">
      <c r="A81" s="107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9"/>
    </row>
    <row r="82" spans="1:19" ht="25.5" x14ac:dyDescent="0.35">
      <c r="A82" s="97"/>
      <c r="B82" s="110" t="s">
        <v>196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100"/>
    </row>
    <row r="83" spans="1:19" x14ac:dyDescent="0.25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4"/>
    </row>
    <row r="84" spans="1:19" x14ac:dyDescent="0.25">
      <c r="A84" s="102"/>
      <c r="B84" s="105" t="s">
        <v>146</v>
      </c>
      <c r="C84" s="105" t="s">
        <v>147</v>
      </c>
      <c r="D84" s="103"/>
      <c r="E84" s="103"/>
      <c r="F84" s="103"/>
      <c r="G84" s="103"/>
      <c r="H84" s="105" t="s">
        <v>146</v>
      </c>
      <c r="I84" s="105" t="s">
        <v>147</v>
      </c>
      <c r="J84" s="103"/>
      <c r="K84" s="103"/>
      <c r="L84" s="135" t="s">
        <v>150</v>
      </c>
      <c r="M84" s="135"/>
      <c r="N84" s="103"/>
      <c r="O84" s="103"/>
      <c r="P84" s="103"/>
      <c r="Q84" s="103"/>
      <c r="R84" s="103"/>
      <c r="S84" s="104"/>
    </row>
    <row r="85" spans="1:19" x14ac:dyDescent="0.25">
      <c r="A85" s="102"/>
      <c r="B85" s="106" t="s">
        <v>123</v>
      </c>
      <c r="C85" s="106">
        <v>6</v>
      </c>
      <c r="D85" s="103"/>
      <c r="E85" s="103"/>
      <c r="F85" s="103"/>
      <c r="G85" s="103"/>
      <c r="H85" s="106" t="s">
        <v>148</v>
      </c>
      <c r="I85" s="106">
        <v>2</v>
      </c>
      <c r="J85" s="103"/>
      <c r="K85" s="103"/>
      <c r="L85" s="106" t="s">
        <v>142</v>
      </c>
      <c r="M85" s="106">
        <f>COUNTIF('Defect Summary_Times 4'!K1:K20,"High")</f>
        <v>0</v>
      </c>
      <c r="N85" s="103"/>
      <c r="O85" s="103"/>
      <c r="P85" s="103"/>
      <c r="Q85" s="103"/>
      <c r="R85" s="103"/>
      <c r="S85" s="104"/>
    </row>
    <row r="86" spans="1:19" x14ac:dyDescent="0.25">
      <c r="A86" s="102"/>
      <c r="B86" s="106" t="s">
        <v>125</v>
      </c>
      <c r="C86" s="106">
        <v>2</v>
      </c>
      <c r="D86" s="103"/>
      <c r="E86" s="103"/>
      <c r="F86" s="103"/>
      <c r="G86" s="103"/>
      <c r="H86" s="106" t="s">
        <v>178</v>
      </c>
      <c r="I86" s="106">
        <v>6</v>
      </c>
      <c r="J86" s="103"/>
      <c r="K86" s="103"/>
      <c r="L86" s="106" t="s">
        <v>143</v>
      </c>
      <c r="M86" s="106">
        <f>COUNTIF('Defect Summary_Times 4'!K1:K20,"Medium")</f>
        <v>0</v>
      </c>
      <c r="N86" s="103"/>
      <c r="O86" s="103"/>
      <c r="P86" s="103"/>
      <c r="Q86" s="103"/>
      <c r="R86" s="103"/>
      <c r="S86" s="104"/>
    </row>
    <row r="87" spans="1:19" x14ac:dyDescent="0.25">
      <c r="A87" s="102"/>
      <c r="B87" s="106" t="s">
        <v>176</v>
      </c>
      <c r="C87" s="106">
        <v>1</v>
      </c>
      <c r="D87" s="103"/>
      <c r="E87" s="103"/>
      <c r="F87" s="103"/>
      <c r="G87" s="103"/>
      <c r="H87" s="103"/>
      <c r="I87" s="103"/>
      <c r="J87" s="103"/>
      <c r="K87" s="103"/>
      <c r="L87" s="106" t="s">
        <v>144</v>
      </c>
      <c r="M87" s="106">
        <v>2</v>
      </c>
      <c r="N87" s="103"/>
      <c r="O87" s="103"/>
      <c r="P87" s="103"/>
      <c r="Q87" s="103"/>
      <c r="R87" s="103"/>
      <c r="S87" s="104"/>
    </row>
    <row r="88" spans="1:19" x14ac:dyDescent="0.25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4"/>
    </row>
    <row r="89" spans="1:19" x14ac:dyDescent="0.2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4"/>
    </row>
    <row r="90" spans="1:19" x14ac:dyDescent="0.2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4"/>
    </row>
    <row r="91" spans="1:19" x14ac:dyDescent="0.2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4"/>
    </row>
    <row r="92" spans="1:19" x14ac:dyDescent="0.25">
      <c r="A92" s="102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4"/>
    </row>
    <row r="93" spans="1:19" x14ac:dyDescent="0.25">
      <c r="A93" s="102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4"/>
    </row>
    <row r="94" spans="1:19" x14ac:dyDescent="0.25">
      <c r="A94" s="102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4"/>
    </row>
    <row r="95" spans="1:19" x14ac:dyDescent="0.25">
      <c r="A95" s="102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4"/>
    </row>
    <row r="96" spans="1:19" x14ac:dyDescent="0.25">
      <c r="A96" s="102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4"/>
    </row>
    <row r="97" spans="1:19" x14ac:dyDescent="0.25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4"/>
    </row>
    <row r="98" spans="1:19" x14ac:dyDescent="0.25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4"/>
    </row>
    <row r="99" spans="1:19" x14ac:dyDescent="0.25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4"/>
    </row>
    <row r="100" spans="1:19" x14ac:dyDescent="0.25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4"/>
    </row>
    <row r="101" spans="1:19" x14ac:dyDescent="0.25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4"/>
    </row>
    <row r="102" spans="1:19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4"/>
    </row>
    <row r="103" spans="1:19" x14ac:dyDescent="0.25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4"/>
    </row>
    <row r="104" spans="1:19" x14ac:dyDescent="0.2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4"/>
    </row>
    <row r="105" spans="1:19" x14ac:dyDescent="0.2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4"/>
    </row>
    <row r="106" spans="1:19" x14ac:dyDescent="0.2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4"/>
    </row>
    <row r="107" spans="1:19" x14ac:dyDescent="0.25">
      <c r="A107" s="107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9"/>
    </row>
  </sheetData>
  <mergeCells count="4">
    <mergeCell ref="L3:M3"/>
    <mergeCell ref="L28:M28"/>
    <mergeCell ref="L58:M58"/>
    <mergeCell ref="L84:M8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43" workbookViewId="0">
      <selection activeCell="M58" sqref="M58:Q58"/>
    </sheetView>
  </sheetViews>
  <sheetFormatPr defaultRowHeight="12.75" x14ac:dyDescent="0.2"/>
  <cols>
    <col min="1" max="12" width="3.42578125" style="94" customWidth="1"/>
    <col min="13" max="13" width="12.5703125" style="95" customWidth="1"/>
    <col min="14" max="14" width="9.7109375" style="95" customWidth="1"/>
    <col min="15" max="15" width="9.5703125" style="95" customWidth="1"/>
    <col min="16" max="16" width="9.7109375" style="95" customWidth="1"/>
    <col min="17" max="17" width="9.42578125" style="95" customWidth="1"/>
    <col min="18" max="256" width="9.140625" style="94"/>
    <col min="257" max="268" width="3.42578125" style="94" customWidth="1"/>
    <col min="269" max="269" width="12.5703125" style="94" customWidth="1"/>
    <col min="270" max="270" width="9.7109375" style="94" customWidth="1"/>
    <col min="271" max="271" width="9.5703125" style="94" customWidth="1"/>
    <col min="272" max="272" width="9.7109375" style="94" customWidth="1"/>
    <col min="273" max="273" width="9.42578125" style="94" customWidth="1"/>
    <col min="274" max="512" width="9.140625" style="94"/>
    <col min="513" max="524" width="3.42578125" style="94" customWidth="1"/>
    <col min="525" max="525" width="12.5703125" style="94" customWidth="1"/>
    <col min="526" max="526" width="9.7109375" style="94" customWidth="1"/>
    <col min="527" max="527" width="9.5703125" style="94" customWidth="1"/>
    <col min="528" max="528" width="9.7109375" style="94" customWidth="1"/>
    <col min="529" max="529" width="9.42578125" style="94" customWidth="1"/>
    <col min="530" max="768" width="9.140625" style="94"/>
    <col min="769" max="780" width="3.42578125" style="94" customWidth="1"/>
    <col min="781" max="781" width="12.5703125" style="94" customWidth="1"/>
    <col min="782" max="782" width="9.7109375" style="94" customWidth="1"/>
    <col min="783" max="783" width="9.5703125" style="94" customWidth="1"/>
    <col min="784" max="784" width="9.7109375" style="94" customWidth="1"/>
    <col min="785" max="785" width="9.42578125" style="94" customWidth="1"/>
    <col min="786" max="1024" width="9.140625" style="94"/>
    <col min="1025" max="1036" width="3.42578125" style="94" customWidth="1"/>
    <col min="1037" max="1037" width="12.5703125" style="94" customWidth="1"/>
    <col min="1038" max="1038" width="9.7109375" style="94" customWidth="1"/>
    <col min="1039" max="1039" width="9.5703125" style="94" customWidth="1"/>
    <col min="1040" max="1040" width="9.7109375" style="94" customWidth="1"/>
    <col min="1041" max="1041" width="9.42578125" style="94" customWidth="1"/>
    <col min="1042" max="1280" width="9.140625" style="94"/>
    <col min="1281" max="1292" width="3.42578125" style="94" customWidth="1"/>
    <col min="1293" max="1293" width="12.5703125" style="94" customWidth="1"/>
    <col min="1294" max="1294" width="9.7109375" style="94" customWidth="1"/>
    <col min="1295" max="1295" width="9.5703125" style="94" customWidth="1"/>
    <col min="1296" max="1296" width="9.7109375" style="94" customWidth="1"/>
    <col min="1297" max="1297" width="9.42578125" style="94" customWidth="1"/>
    <col min="1298" max="1536" width="9.140625" style="94"/>
    <col min="1537" max="1548" width="3.42578125" style="94" customWidth="1"/>
    <col min="1549" max="1549" width="12.5703125" style="94" customWidth="1"/>
    <col min="1550" max="1550" width="9.7109375" style="94" customWidth="1"/>
    <col min="1551" max="1551" width="9.5703125" style="94" customWidth="1"/>
    <col min="1552" max="1552" width="9.7109375" style="94" customWidth="1"/>
    <col min="1553" max="1553" width="9.42578125" style="94" customWidth="1"/>
    <col min="1554" max="1792" width="9.140625" style="94"/>
    <col min="1793" max="1804" width="3.42578125" style="94" customWidth="1"/>
    <col min="1805" max="1805" width="12.5703125" style="94" customWidth="1"/>
    <col min="1806" max="1806" width="9.7109375" style="94" customWidth="1"/>
    <col min="1807" max="1807" width="9.5703125" style="94" customWidth="1"/>
    <col min="1808" max="1808" width="9.7109375" style="94" customWidth="1"/>
    <col min="1809" max="1809" width="9.42578125" style="94" customWidth="1"/>
    <col min="1810" max="2048" width="9.140625" style="94"/>
    <col min="2049" max="2060" width="3.42578125" style="94" customWidth="1"/>
    <col min="2061" max="2061" width="12.5703125" style="94" customWidth="1"/>
    <col min="2062" max="2062" width="9.7109375" style="94" customWidth="1"/>
    <col min="2063" max="2063" width="9.5703125" style="94" customWidth="1"/>
    <col min="2064" max="2064" width="9.7109375" style="94" customWidth="1"/>
    <col min="2065" max="2065" width="9.42578125" style="94" customWidth="1"/>
    <col min="2066" max="2304" width="9.140625" style="94"/>
    <col min="2305" max="2316" width="3.42578125" style="94" customWidth="1"/>
    <col min="2317" max="2317" width="12.5703125" style="94" customWidth="1"/>
    <col min="2318" max="2318" width="9.7109375" style="94" customWidth="1"/>
    <col min="2319" max="2319" width="9.5703125" style="94" customWidth="1"/>
    <col min="2320" max="2320" width="9.7109375" style="94" customWidth="1"/>
    <col min="2321" max="2321" width="9.42578125" style="94" customWidth="1"/>
    <col min="2322" max="2560" width="9.140625" style="94"/>
    <col min="2561" max="2572" width="3.42578125" style="94" customWidth="1"/>
    <col min="2573" max="2573" width="12.5703125" style="94" customWidth="1"/>
    <col min="2574" max="2574" width="9.7109375" style="94" customWidth="1"/>
    <col min="2575" max="2575" width="9.5703125" style="94" customWidth="1"/>
    <col min="2576" max="2576" width="9.7109375" style="94" customWidth="1"/>
    <col min="2577" max="2577" width="9.42578125" style="94" customWidth="1"/>
    <col min="2578" max="2816" width="9.140625" style="94"/>
    <col min="2817" max="2828" width="3.42578125" style="94" customWidth="1"/>
    <col min="2829" max="2829" width="12.5703125" style="94" customWidth="1"/>
    <col min="2830" max="2830" width="9.7109375" style="94" customWidth="1"/>
    <col min="2831" max="2831" width="9.5703125" style="94" customWidth="1"/>
    <col min="2832" max="2832" width="9.7109375" style="94" customWidth="1"/>
    <col min="2833" max="2833" width="9.42578125" style="94" customWidth="1"/>
    <col min="2834" max="3072" width="9.140625" style="94"/>
    <col min="3073" max="3084" width="3.42578125" style="94" customWidth="1"/>
    <col min="3085" max="3085" width="12.5703125" style="94" customWidth="1"/>
    <col min="3086" max="3086" width="9.7109375" style="94" customWidth="1"/>
    <col min="3087" max="3087" width="9.5703125" style="94" customWidth="1"/>
    <col min="3088" max="3088" width="9.7109375" style="94" customWidth="1"/>
    <col min="3089" max="3089" width="9.42578125" style="94" customWidth="1"/>
    <col min="3090" max="3328" width="9.140625" style="94"/>
    <col min="3329" max="3340" width="3.42578125" style="94" customWidth="1"/>
    <col min="3341" max="3341" width="12.5703125" style="94" customWidth="1"/>
    <col min="3342" max="3342" width="9.7109375" style="94" customWidth="1"/>
    <col min="3343" max="3343" width="9.5703125" style="94" customWidth="1"/>
    <col min="3344" max="3344" width="9.7109375" style="94" customWidth="1"/>
    <col min="3345" max="3345" width="9.42578125" style="94" customWidth="1"/>
    <col min="3346" max="3584" width="9.140625" style="94"/>
    <col min="3585" max="3596" width="3.42578125" style="94" customWidth="1"/>
    <col min="3597" max="3597" width="12.5703125" style="94" customWidth="1"/>
    <col min="3598" max="3598" width="9.7109375" style="94" customWidth="1"/>
    <col min="3599" max="3599" width="9.5703125" style="94" customWidth="1"/>
    <col min="3600" max="3600" width="9.7109375" style="94" customWidth="1"/>
    <col min="3601" max="3601" width="9.42578125" style="94" customWidth="1"/>
    <col min="3602" max="3840" width="9.140625" style="94"/>
    <col min="3841" max="3852" width="3.42578125" style="94" customWidth="1"/>
    <col min="3853" max="3853" width="12.5703125" style="94" customWidth="1"/>
    <col min="3854" max="3854" width="9.7109375" style="94" customWidth="1"/>
    <col min="3855" max="3855" width="9.5703125" style="94" customWidth="1"/>
    <col min="3856" max="3856" width="9.7109375" style="94" customWidth="1"/>
    <col min="3857" max="3857" width="9.42578125" style="94" customWidth="1"/>
    <col min="3858" max="4096" width="9.140625" style="94"/>
    <col min="4097" max="4108" width="3.42578125" style="94" customWidth="1"/>
    <col min="4109" max="4109" width="12.5703125" style="94" customWidth="1"/>
    <col min="4110" max="4110" width="9.7109375" style="94" customWidth="1"/>
    <col min="4111" max="4111" width="9.5703125" style="94" customWidth="1"/>
    <col min="4112" max="4112" width="9.7109375" style="94" customWidth="1"/>
    <col min="4113" max="4113" width="9.42578125" style="94" customWidth="1"/>
    <col min="4114" max="4352" width="9.140625" style="94"/>
    <col min="4353" max="4364" width="3.42578125" style="94" customWidth="1"/>
    <col min="4365" max="4365" width="12.5703125" style="94" customWidth="1"/>
    <col min="4366" max="4366" width="9.7109375" style="94" customWidth="1"/>
    <col min="4367" max="4367" width="9.5703125" style="94" customWidth="1"/>
    <col min="4368" max="4368" width="9.7109375" style="94" customWidth="1"/>
    <col min="4369" max="4369" width="9.42578125" style="94" customWidth="1"/>
    <col min="4370" max="4608" width="9.140625" style="94"/>
    <col min="4609" max="4620" width="3.42578125" style="94" customWidth="1"/>
    <col min="4621" max="4621" width="12.5703125" style="94" customWidth="1"/>
    <col min="4622" max="4622" width="9.7109375" style="94" customWidth="1"/>
    <col min="4623" max="4623" width="9.5703125" style="94" customWidth="1"/>
    <col min="4624" max="4624" width="9.7109375" style="94" customWidth="1"/>
    <col min="4625" max="4625" width="9.42578125" style="94" customWidth="1"/>
    <col min="4626" max="4864" width="9.140625" style="94"/>
    <col min="4865" max="4876" width="3.42578125" style="94" customWidth="1"/>
    <col min="4877" max="4877" width="12.5703125" style="94" customWidth="1"/>
    <col min="4878" max="4878" width="9.7109375" style="94" customWidth="1"/>
    <col min="4879" max="4879" width="9.5703125" style="94" customWidth="1"/>
    <col min="4880" max="4880" width="9.7109375" style="94" customWidth="1"/>
    <col min="4881" max="4881" width="9.42578125" style="94" customWidth="1"/>
    <col min="4882" max="5120" width="9.140625" style="94"/>
    <col min="5121" max="5132" width="3.42578125" style="94" customWidth="1"/>
    <col min="5133" max="5133" width="12.5703125" style="94" customWidth="1"/>
    <col min="5134" max="5134" width="9.7109375" style="94" customWidth="1"/>
    <col min="5135" max="5135" width="9.5703125" style="94" customWidth="1"/>
    <col min="5136" max="5136" width="9.7109375" style="94" customWidth="1"/>
    <col min="5137" max="5137" width="9.42578125" style="94" customWidth="1"/>
    <col min="5138" max="5376" width="9.140625" style="94"/>
    <col min="5377" max="5388" width="3.42578125" style="94" customWidth="1"/>
    <col min="5389" max="5389" width="12.5703125" style="94" customWidth="1"/>
    <col min="5390" max="5390" width="9.7109375" style="94" customWidth="1"/>
    <col min="5391" max="5391" width="9.5703125" style="94" customWidth="1"/>
    <col min="5392" max="5392" width="9.7109375" style="94" customWidth="1"/>
    <col min="5393" max="5393" width="9.42578125" style="94" customWidth="1"/>
    <col min="5394" max="5632" width="9.140625" style="94"/>
    <col min="5633" max="5644" width="3.42578125" style="94" customWidth="1"/>
    <col min="5645" max="5645" width="12.5703125" style="94" customWidth="1"/>
    <col min="5646" max="5646" width="9.7109375" style="94" customWidth="1"/>
    <col min="5647" max="5647" width="9.5703125" style="94" customWidth="1"/>
    <col min="5648" max="5648" width="9.7109375" style="94" customWidth="1"/>
    <col min="5649" max="5649" width="9.42578125" style="94" customWidth="1"/>
    <col min="5650" max="5888" width="9.140625" style="94"/>
    <col min="5889" max="5900" width="3.42578125" style="94" customWidth="1"/>
    <col min="5901" max="5901" width="12.5703125" style="94" customWidth="1"/>
    <col min="5902" max="5902" width="9.7109375" style="94" customWidth="1"/>
    <col min="5903" max="5903" width="9.5703125" style="94" customWidth="1"/>
    <col min="5904" max="5904" width="9.7109375" style="94" customWidth="1"/>
    <col min="5905" max="5905" width="9.42578125" style="94" customWidth="1"/>
    <col min="5906" max="6144" width="9.140625" style="94"/>
    <col min="6145" max="6156" width="3.42578125" style="94" customWidth="1"/>
    <col min="6157" max="6157" width="12.5703125" style="94" customWidth="1"/>
    <col min="6158" max="6158" width="9.7109375" style="94" customWidth="1"/>
    <col min="6159" max="6159" width="9.5703125" style="94" customWidth="1"/>
    <col min="6160" max="6160" width="9.7109375" style="94" customWidth="1"/>
    <col min="6161" max="6161" width="9.42578125" style="94" customWidth="1"/>
    <col min="6162" max="6400" width="9.140625" style="94"/>
    <col min="6401" max="6412" width="3.42578125" style="94" customWidth="1"/>
    <col min="6413" max="6413" width="12.5703125" style="94" customWidth="1"/>
    <col min="6414" max="6414" width="9.7109375" style="94" customWidth="1"/>
    <col min="6415" max="6415" width="9.5703125" style="94" customWidth="1"/>
    <col min="6416" max="6416" width="9.7109375" style="94" customWidth="1"/>
    <col min="6417" max="6417" width="9.42578125" style="94" customWidth="1"/>
    <col min="6418" max="6656" width="9.140625" style="94"/>
    <col min="6657" max="6668" width="3.42578125" style="94" customWidth="1"/>
    <col min="6669" max="6669" width="12.5703125" style="94" customWidth="1"/>
    <col min="6670" max="6670" width="9.7109375" style="94" customWidth="1"/>
    <col min="6671" max="6671" width="9.5703125" style="94" customWidth="1"/>
    <col min="6672" max="6672" width="9.7109375" style="94" customWidth="1"/>
    <col min="6673" max="6673" width="9.42578125" style="94" customWidth="1"/>
    <col min="6674" max="6912" width="9.140625" style="94"/>
    <col min="6913" max="6924" width="3.42578125" style="94" customWidth="1"/>
    <col min="6925" max="6925" width="12.5703125" style="94" customWidth="1"/>
    <col min="6926" max="6926" width="9.7109375" style="94" customWidth="1"/>
    <col min="6927" max="6927" width="9.5703125" style="94" customWidth="1"/>
    <col min="6928" max="6928" width="9.7109375" style="94" customWidth="1"/>
    <col min="6929" max="6929" width="9.42578125" style="94" customWidth="1"/>
    <col min="6930" max="7168" width="9.140625" style="94"/>
    <col min="7169" max="7180" width="3.42578125" style="94" customWidth="1"/>
    <col min="7181" max="7181" width="12.5703125" style="94" customWidth="1"/>
    <col min="7182" max="7182" width="9.7109375" style="94" customWidth="1"/>
    <col min="7183" max="7183" width="9.5703125" style="94" customWidth="1"/>
    <col min="7184" max="7184" width="9.7109375" style="94" customWidth="1"/>
    <col min="7185" max="7185" width="9.42578125" style="94" customWidth="1"/>
    <col min="7186" max="7424" width="9.140625" style="94"/>
    <col min="7425" max="7436" width="3.42578125" style="94" customWidth="1"/>
    <col min="7437" max="7437" width="12.5703125" style="94" customWidth="1"/>
    <col min="7438" max="7438" width="9.7109375" style="94" customWidth="1"/>
    <col min="7439" max="7439" width="9.5703125" style="94" customWidth="1"/>
    <col min="7440" max="7440" width="9.7109375" style="94" customWidth="1"/>
    <col min="7441" max="7441" width="9.42578125" style="94" customWidth="1"/>
    <col min="7442" max="7680" width="9.140625" style="94"/>
    <col min="7681" max="7692" width="3.42578125" style="94" customWidth="1"/>
    <col min="7693" max="7693" width="12.5703125" style="94" customWidth="1"/>
    <col min="7694" max="7694" width="9.7109375" style="94" customWidth="1"/>
    <col min="7695" max="7695" width="9.5703125" style="94" customWidth="1"/>
    <col min="7696" max="7696" width="9.7109375" style="94" customWidth="1"/>
    <col min="7697" max="7697" width="9.42578125" style="94" customWidth="1"/>
    <col min="7698" max="7936" width="9.140625" style="94"/>
    <col min="7937" max="7948" width="3.42578125" style="94" customWidth="1"/>
    <col min="7949" max="7949" width="12.5703125" style="94" customWidth="1"/>
    <col min="7950" max="7950" width="9.7109375" style="94" customWidth="1"/>
    <col min="7951" max="7951" width="9.5703125" style="94" customWidth="1"/>
    <col min="7952" max="7952" width="9.7109375" style="94" customWidth="1"/>
    <col min="7953" max="7953" width="9.42578125" style="94" customWidth="1"/>
    <col min="7954" max="8192" width="9.140625" style="94"/>
    <col min="8193" max="8204" width="3.42578125" style="94" customWidth="1"/>
    <col min="8205" max="8205" width="12.5703125" style="94" customWidth="1"/>
    <col min="8206" max="8206" width="9.7109375" style="94" customWidth="1"/>
    <col min="8207" max="8207" width="9.5703125" style="94" customWidth="1"/>
    <col min="8208" max="8208" width="9.7109375" style="94" customWidth="1"/>
    <col min="8209" max="8209" width="9.42578125" style="94" customWidth="1"/>
    <col min="8210" max="8448" width="9.140625" style="94"/>
    <col min="8449" max="8460" width="3.42578125" style="94" customWidth="1"/>
    <col min="8461" max="8461" width="12.5703125" style="94" customWidth="1"/>
    <col min="8462" max="8462" width="9.7109375" style="94" customWidth="1"/>
    <col min="8463" max="8463" width="9.5703125" style="94" customWidth="1"/>
    <col min="8464" max="8464" width="9.7109375" style="94" customWidth="1"/>
    <col min="8465" max="8465" width="9.42578125" style="94" customWidth="1"/>
    <col min="8466" max="8704" width="9.140625" style="94"/>
    <col min="8705" max="8716" width="3.42578125" style="94" customWidth="1"/>
    <col min="8717" max="8717" width="12.5703125" style="94" customWidth="1"/>
    <col min="8718" max="8718" width="9.7109375" style="94" customWidth="1"/>
    <col min="8719" max="8719" width="9.5703125" style="94" customWidth="1"/>
    <col min="8720" max="8720" width="9.7109375" style="94" customWidth="1"/>
    <col min="8721" max="8721" width="9.42578125" style="94" customWidth="1"/>
    <col min="8722" max="8960" width="9.140625" style="94"/>
    <col min="8961" max="8972" width="3.42578125" style="94" customWidth="1"/>
    <col min="8973" max="8973" width="12.5703125" style="94" customWidth="1"/>
    <col min="8974" max="8974" width="9.7109375" style="94" customWidth="1"/>
    <col min="8975" max="8975" width="9.5703125" style="94" customWidth="1"/>
    <col min="8976" max="8976" width="9.7109375" style="94" customWidth="1"/>
    <col min="8977" max="8977" width="9.42578125" style="94" customWidth="1"/>
    <col min="8978" max="9216" width="9.140625" style="94"/>
    <col min="9217" max="9228" width="3.42578125" style="94" customWidth="1"/>
    <col min="9229" max="9229" width="12.5703125" style="94" customWidth="1"/>
    <col min="9230" max="9230" width="9.7109375" style="94" customWidth="1"/>
    <col min="9231" max="9231" width="9.5703125" style="94" customWidth="1"/>
    <col min="9232" max="9232" width="9.7109375" style="94" customWidth="1"/>
    <col min="9233" max="9233" width="9.42578125" style="94" customWidth="1"/>
    <col min="9234" max="9472" width="9.140625" style="94"/>
    <col min="9473" max="9484" width="3.42578125" style="94" customWidth="1"/>
    <col min="9485" max="9485" width="12.5703125" style="94" customWidth="1"/>
    <col min="9486" max="9486" width="9.7109375" style="94" customWidth="1"/>
    <col min="9487" max="9487" width="9.5703125" style="94" customWidth="1"/>
    <col min="9488" max="9488" width="9.7109375" style="94" customWidth="1"/>
    <col min="9489" max="9489" width="9.42578125" style="94" customWidth="1"/>
    <col min="9490" max="9728" width="9.140625" style="94"/>
    <col min="9729" max="9740" width="3.42578125" style="94" customWidth="1"/>
    <col min="9741" max="9741" width="12.5703125" style="94" customWidth="1"/>
    <col min="9742" max="9742" width="9.7109375" style="94" customWidth="1"/>
    <col min="9743" max="9743" width="9.5703125" style="94" customWidth="1"/>
    <col min="9744" max="9744" width="9.7109375" style="94" customWidth="1"/>
    <col min="9745" max="9745" width="9.42578125" style="94" customWidth="1"/>
    <col min="9746" max="9984" width="9.140625" style="94"/>
    <col min="9985" max="9996" width="3.42578125" style="94" customWidth="1"/>
    <col min="9997" max="9997" width="12.5703125" style="94" customWidth="1"/>
    <col min="9998" max="9998" width="9.7109375" style="94" customWidth="1"/>
    <col min="9999" max="9999" width="9.5703125" style="94" customWidth="1"/>
    <col min="10000" max="10000" width="9.7109375" style="94" customWidth="1"/>
    <col min="10001" max="10001" width="9.42578125" style="94" customWidth="1"/>
    <col min="10002" max="10240" width="9.140625" style="94"/>
    <col min="10241" max="10252" width="3.42578125" style="94" customWidth="1"/>
    <col min="10253" max="10253" width="12.5703125" style="94" customWidth="1"/>
    <col min="10254" max="10254" width="9.7109375" style="94" customWidth="1"/>
    <col min="10255" max="10255" width="9.5703125" style="94" customWidth="1"/>
    <col min="10256" max="10256" width="9.7109375" style="94" customWidth="1"/>
    <col min="10257" max="10257" width="9.42578125" style="94" customWidth="1"/>
    <col min="10258" max="10496" width="9.140625" style="94"/>
    <col min="10497" max="10508" width="3.42578125" style="94" customWidth="1"/>
    <col min="10509" max="10509" width="12.5703125" style="94" customWidth="1"/>
    <col min="10510" max="10510" width="9.7109375" style="94" customWidth="1"/>
    <col min="10511" max="10511" width="9.5703125" style="94" customWidth="1"/>
    <col min="10512" max="10512" width="9.7109375" style="94" customWidth="1"/>
    <col min="10513" max="10513" width="9.42578125" style="94" customWidth="1"/>
    <col min="10514" max="10752" width="9.140625" style="94"/>
    <col min="10753" max="10764" width="3.42578125" style="94" customWidth="1"/>
    <col min="10765" max="10765" width="12.5703125" style="94" customWidth="1"/>
    <col min="10766" max="10766" width="9.7109375" style="94" customWidth="1"/>
    <col min="10767" max="10767" width="9.5703125" style="94" customWidth="1"/>
    <col min="10768" max="10768" width="9.7109375" style="94" customWidth="1"/>
    <col min="10769" max="10769" width="9.42578125" style="94" customWidth="1"/>
    <col min="10770" max="11008" width="9.140625" style="94"/>
    <col min="11009" max="11020" width="3.42578125" style="94" customWidth="1"/>
    <col min="11021" max="11021" width="12.5703125" style="94" customWidth="1"/>
    <col min="11022" max="11022" width="9.7109375" style="94" customWidth="1"/>
    <col min="11023" max="11023" width="9.5703125" style="94" customWidth="1"/>
    <col min="11024" max="11024" width="9.7109375" style="94" customWidth="1"/>
    <col min="11025" max="11025" width="9.42578125" style="94" customWidth="1"/>
    <col min="11026" max="11264" width="9.140625" style="94"/>
    <col min="11265" max="11276" width="3.42578125" style="94" customWidth="1"/>
    <col min="11277" max="11277" width="12.5703125" style="94" customWidth="1"/>
    <col min="11278" max="11278" width="9.7109375" style="94" customWidth="1"/>
    <col min="11279" max="11279" width="9.5703125" style="94" customWidth="1"/>
    <col min="11280" max="11280" width="9.7109375" style="94" customWidth="1"/>
    <col min="11281" max="11281" width="9.42578125" style="94" customWidth="1"/>
    <col min="11282" max="11520" width="9.140625" style="94"/>
    <col min="11521" max="11532" width="3.42578125" style="94" customWidth="1"/>
    <col min="11533" max="11533" width="12.5703125" style="94" customWidth="1"/>
    <col min="11534" max="11534" width="9.7109375" style="94" customWidth="1"/>
    <col min="11535" max="11535" width="9.5703125" style="94" customWidth="1"/>
    <col min="11536" max="11536" width="9.7109375" style="94" customWidth="1"/>
    <col min="11537" max="11537" width="9.42578125" style="94" customWidth="1"/>
    <col min="11538" max="11776" width="9.140625" style="94"/>
    <col min="11777" max="11788" width="3.42578125" style="94" customWidth="1"/>
    <col min="11789" max="11789" width="12.5703125" style="94" customWidth="1"/>
    <col min="11790" max="11790" width="9.7109375" style="94" customWidth="1"/>
    <col min="11791" max="11791" width="9.5703125" style="94" customWidth="1"/>
    <col min="11792" max="11792" width="9.7109375" style="94" customWidth="1"/>
    <col min="11793" max="11793" width="9.42578125" style="94" customWidth="1"/>
    <col min="11794" max="12032" width="9.140625" style="94"/>
    <col min="12033" max="12044" width="3.42578125" style="94" customWidth="1"/>
    <col min="12045" max="12045" width="12.5703125" style="94" customWidth="1"/>
    <col min="12046" max="12046" width="9.7109375" style="94" customWidth="1"/>
    <col min="12047" max="12047" width="9.5703125" style="94" customWidth="1"/>
    <col min="12048" max="12048" width="9.7109375" style="94" customWidth="1"/>
    <col min="12049" max="12049" width="9.42578125" style="94" customWidth="1"/>
    <col min="12050" max="12288" width="9.140625" style="94"/>
    <col min="12289" max="12300" width="3.42578125" style="94" customWidth="1"/>
    <col min="12301" max="12301" width="12.5703125" style="94" customWidth="1"/>
    <col min="12302" max="12302" width="9.7109375" style="94" customWidth="1"/>
    <col min="12303" max="12303" width="9.5703125" style="94" customWidth="1"/>
    <col min="12304" max="12304" width="9.7109375" style="94" customWidth="1"/>
    <col min="12305" max="12305" width="9.42578125" style="94" customWidth="1"/>
    <col min="12306" max="12544" width="9.140625" style="94"/>
    <col min="12545" max="12556" width="3.42578125" style="94" customWidth="1"/>
    <col min="12557" max="12557" width="12.5703125" style="94" customWidth="1"/>
    <col min="12558" max="12558" width="9.7109375" style="94" customWidth="1"/>
    <col min="12559" max="12559" width="9.5703125" style="94" customWidth="1"/>
    <col min="12560" max="12560" width="9.7109375" style="94" customWidth="1"/>
    <col min="12561" max="12561" width="9.42578125" style="94" customWidth="1"/>
    <col min="12562" max="12800" width="9.140625" style="94"/>
    <col min="12801" max="12812" width="3.42578125" style="94" customWidth="1"/>
    <col min="12813" max="12813" width="12.5703125" style="94" customWidth="1"/>
    <col min="12814" max="12814" width="9.7109375" style="94" customWidth="1"/>
    <col min="12815" max="12815" width="9.5703125" style="94" customWidth="1"/>
    <col min="12816" max="12816" width="9.7109375" style="94" customWidth="1"/>
    <col min="12817" max="12817" width="9.42578125" style="94" customWidth="1"/>
    <col min="12818" max="13056" width="9.140625" style="94"/>
    <col min="13057" max="13068" width="3.42578125" style="94" customWidth="1"/>
    <col min="13069" max="13069" width="12.5703125" style="94" customWidth="1"/>
    <col min="13070" max="13070" width="9.7109375" style="94" customWidth="1"/>
    <col min="13071" max="13071" width="9.5703125" style="94" customWidth="1"/>
    <col min="13072" max="13072" width="9.7109375" style="94" customWidth="1"/>
    <col min="13073" max="13073" width="9.42578125" style="94" customWidth="1"/>
    <col min="13074" max="13312" width="9.140625" style="94"/>
    <col min="13313" max="13324" width="3.42578125" style="94" customWidth="1"/>
    <col min="13325" max="13325" width="12.5703125" style="94" customWidth="1"/>
    <col min="13326" max="13326" width="9.7109375" style="94" customWidth="1"/>
    <col min="13327" max="13327" width="9.5703125" style="94" customWidth="1"/>
    <col min="13328" max="13328" width="9.7109375" style="94" customWidth="1"/>
    <col min="13329" max="13329" width="9.42578125" style="94" customWidth="1"/>
    <col min="13330" max="13568" width="9.140625" style="94"/>
    <col min="13569" max="13580" width="3.42578125" style="94" customWidth="1"/>
    <col min="13581" max="13581" width="12.5703125" style="94" customWidth="1"/>
    <col min="13582" max="13582" width="9.7109375" style="94" customWidth="1"/>
    <col min="13583" max="13583" width="9.5703125" style="94" customWidth="1"/>
    <col min="13584" max="13584" width="9.7109375" style="94" customWidth="1"/>
    <col min="13585" max="13585" width="9.42578125" style="94" customWidth="1"/>
    <col min="13586" max="13824" width="9.140625" style="94"/>
    <col min="13825" max="13836" width="3.42578125" style="94" customWidth="1"/>
    <col min="13837" max="13837" width="12.5703125" style="94" customWidth="1"/>
    <col min="13838" max="13838" width="9.7109375" style="94" customWidth="1"/>
    <col min="13839" max="13839" width="9.5703125" style="94" customWidth="1"/>
    <col min="13840" max="13840" width="9.7109375" style="94" customWidth="1"/>
    <col min="13841" max="13841" width="9.42578125" style="94" customWidth="1"/>
    <col min="13842" max="14080" width="9.140625" style="94"/>
    <col min="14081" max="14092" width="3.42578125" style="94" customWidth="1"/>
    <col min="14093" max="14093" width="12.5703125" style="94" customWidth="1"/>
    <col min="14094" max="14094" width="9.7109375" style="94" customWidth="1"/>
    <col min="14095" max="14095" width="9.5703125" style="94" customWidth="1"/>
    <col min="14096" max="14096" width="9.7109375" style="94" customWidth="1"/>
    <col min="14097" max="14097" width="9.42578125" style="94" customWidth="1"/>
    <col min="14098" max="14336" width="9.140625" style="94"/>
    <col min="14337" max="14348" width="3.42578125" style="94" customWidth="1"/>
    <col min="14349" max="14349" width="12.5703125" style="94" customWidth="1"/>
    <col min="14350" max="14350" width="9.7109375" style="94" customWidth="1"/>
    <col min="14351" max="14351" width="9.5703125" style="94" customWidth="1"/>
    <col min="14352" max="14352" width="9.7109375" style="94" customWidth="1"/>
    <col min="14353" max="14353" width="9.42578125" style="94" customWidth="1"/>
    <col min="14354" max="14592" width="9.140625" style="94"/>
    <col min="14593" max="14604" width="3.42578125" style="94" customWidth="1"/>
    <col min="14605" max="14605" width="12.5703125" style="94" customWidth="1"/>
    <col min="14606" max="14606" width="9.7109375" style="94" customWidth="1"/>
    <col min="14607" max="14607" width="9.5703125" style="94" customWidth="1"/>
    <col min="14608" max="14608" width="9.7109375" style="94" customWidth="1"/>
    <col min="14609" max="14609" width="9.42578125" style="94" customWidth="1"/>
    <col min="14610" max="14848" width="9.140625" style="94"/>
    <col min="14849" max="14860" width="3.42578125" style="94" customWidth="1"/>
    <col min="14861" max="14861" width="12.5703125" style="94" customWidth="1"/>
    <col min="14862" max="14862" width="9.7109375" style="94" customWidth="1"/>
    <col min="14863" max="14863" width="9.5703125" style="94" customWidth="1"/>
    <col min="14864" max="14864" width="9.7109375" style="94" customWidth="1"/>
    <col min="14865" max="14865" width="9.42578125" style="94" customWidth="1"/>
    <col min="14866" max="15104" width="9.140625" style="94"/>
    <col min="15105" max="15116" width="3.42578125" style="94" customWidth="1"/>
    <col min="15117" max="15117" width="12.5703125" style="94" customWidth="1"/>
    <col min="15118" max="15118" width="9.7109375" style="94" customWidth="1"/>
    <col min="15119" max="15119" width="9.5703125" style="94" customWidth="1"/>
    <col min="15120" max="15120" width="9.7109375" style="94" customWidth="1"/>
    <col min="15121" max="15121" width="9.42578125" style="94" customWidth="1"/>
    <col min="15122" max="15360" width="9.140625" style="94"/>
    <col min="15361" max="15372" width="3.42578125" style="94" customWidth="1"/>
    <col min="15373" max="15373" width="12.5703125" style="94" customWidth="1"/>
    <col min="15374" max="15374" width="9.7109375" style="94" customWidth="1"/>
    <col min="15375" max="15375" width="9.5703125" style="94" customWidth="1"/>
    <col min="15376" max="15376" width="9.7109375" style="94" customWidth="1"/>
    <col min="15377" max="15377" width="9.42578125" style="94" customWidth="1"/>
    <col min="15378" max="15616" width="9.140625" style="94"/>
    <col min="15617" max="15628" width="3.42578125" style="94" customWidth="1"/>
    <col min="15629" max="15629" width="12.5703125" style="94" customWidth="1"/>
    <col min="15630" max="15630" width="9.7109375" style="94" customWidth="1"/>
    <col min="15631" max="15631" width="9.5703125" style="94" customWidth="1"/>
    <col min="15632" max="15632" width="9.7109375" style="94" customWidth="1"/>
    <col min="15633" max="15633" width="9.42578125" style="94" customWidth="1"/>
    <col min="15634" max="15872" width="9.140625" style="94"/>
    <col min="15873" max="15884" width="3.42578125" style="94" customWidth="1"/>
    <col min="15885" max="15885" width="12.5703125" style="94" customWidth="1"/>
    <col min="15886" max="15886" width="9.7109375" style="94" customWidth="1"/>
    <col min="15887" max="15887" width="9.5703125" style="94" customWidth="1"/>
    <col min="15888" max="15888" width="9.7109375" style="94" customWidth="1"/>
    <col min="15889" max="15889" width="9.42578125" style="94" customWidth="1"/>
    <col min="15890" max="16128" width="9.140625" style="94"/>
    <col min="16129" max="16140" width="3.42578125" style="94" customWidth="1"/>
    <col min="16141" max="16141" width="12.5703125" style="94" customWidth="1"/>
    <col min="16142" max="16142" width="9.7109375" style="94" customWidth="1"/>
    <col min="16143" max="16143" width="9.5703125" style="94" customWidth="1"/>
    <col min="16144" max="16144" width="9.7109375" style="94" customWidth="1"/>
    <col min="16145" max="16145" width="9.42578125" style="94" customWidth="1"/>
    <col min="16146" max="16384" width="9.140625" style="94"/>
  </cols>
  <sheetData>
    <row r="1" spans="1:17" ht="16.5" thickTop="1" thickBot="1" x14ac:dyDescent="0.25">
      <c r="A1" s="142" t="s">
        <v>151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4"/>
    </row>
    <row r="2" spans="1:17" ht="15.75" thickTop="1" thickBot="1" x14ac:dyDescent="0.25">
      <c r="A2" s="139" t="s">
        <v>152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1"/>
      <c r="M2" s="139">
        <v>9</v>
      </c>
      <c r="N2" s="140"/>
      <c r="O2" s="140"/>
      <c r="P2" s="140"/>
      <c r="Q2" s="141"/>
    </row>
    <row r="3" spans="1:17" ht="16.5" thickTop="1" thickBot="1" x14ac:dyDescent="0.3">
      <c r="A3" s="136" t="s">
        <v>153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8"/>
      <c r="M3" s="139">
        <v>9</v>
      </c>
      <c r="N3" s="140"/>
      <c r="O3" s="140"/>
      <c r="P3" s="140"/>
      <c r="Q3" s="141"/>
    </row>
    <row r="4" spans="1:17" ht="16.5" thickTop="1" thickBot="1" x14ac:dyDescent="0.3">
      <c r="A4" s="136" t="s">
        <v>154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8"/>
      <c r="M4" s="139">
        <v>0</v>
      </c>
      <c r="N4" s="140"/>
      <c r="O4" s="140"/>
      <c r="P4" s="140"/>
      <c r="Q4" s="141"/>
    </row>
    <row r="5" spans="1:17" ht="16.5" thickTop="1" thickBot="1" x14ac:dyDescent="0.3">
      <c r="A5" s="136" t="s">
        <v>155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8"/>
      <c r="M5" s="139">
        <v>9</v>
      </c>
      <c r="N5" s="140"/>
      <c r="O5" s="140"/>
      <c r="P5" s="140"/>
      <c r="Q5" s="141"/>
    </row>
    <row r="6" spans="1:17" ht="15.75" customHeight="1" thickTop="1" thickBot="1" x14ac:dyDescent="0.3">
      <c r="A6" s="136" t="s">
        <v>148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  <c r="M6" s="139">
        <v>9</v>
      </c>
      <c r="N6" s="140"/>
      <c r="O6" s="140"/>
      <c r="P6" s="140"/>
      <c r="Q6" s="141"/>
    </row>
    <row r="7" spans="1:17" ht="15.75" customHeight="1" thickTop="1" thickBot="1" x14ac:dyDescent="0.3">
      <c r="A7" s="136" t="s">
        <v>149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8"/>
      <c r="M7" s="139">
        <v>0</v>
      </c>
      <c r="N7" s="140"/>
      <c r="O7" s="140"/>
      <c r="P7" s="140"/>
      <c r="Q7" s="141"/>
    </row>
    <row r="8" spans="1:17" ht="13.5" thickTop="1" x14ac:dyDescent="0.2">
      <c r="M8" s="94"/>
      <c r="N8" s="94"/>
      <c r="O8" s="94"/>
      <c r="P8" s="94"/>
      <c r="Q8" s="94"/>
    </row>
    <row r="15" spans="1:17" ht="16.5" customHeight="1" x14ac:dyDescent="0.2"/>
    <row r="16" spans="1:17" ht="13.5" thickBot="1" x14ac:dyDescent="0.25"/>
    <row r="17" spans="1:17" ht="16.5" customHeight="1" thickTop="1" thickBot="1" x14ac:dyDescent="0.25">
      <c r="A17" s="142" t="s">
        <v>184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6"/>
    </row>
    <row r="18" spans="1:17" ht="15.75" thickTop="1" thickBot="1" x14ac:dyDescent="0.25">
      <c r="A18" s="139" t="s">
        <v>152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1"/>
      <c r="M18" s="139">
        <v>9</v>
      </c>
      <c r="N18" s="140"/>
      <c r="O18" s="140"/>
      <c r="P18" s="140"/>
      <c r="Q18" s="141"/>
    </row>
    <row r="19" spans="1:17" ht="16.5" thickTop="1" thickBot="1" x14ac:dyDescent="0.3">
      <c r="A19" s="136" t="s">
        <v>153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8"/>
      <c r="M19" s="139">
        <v>9</v>
      </c>
      <c r="N19" s="140"/>
      <c r="O19" s="140"/>
      <c r="P19" s="140"/>
      <c r="Q19" s="141"/>
    </row>
    <row r="20" spans="1:17" ht="16.5" thickTop="1" thickBot="1" x14ac:dyDescent="0.3">
      <c r="A20" s="136" t="s">
        <v>154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8"/>
      <c r="M20" s="139">
        <v>0</v>
      </c>
      <c r="N20" s="140"/>
      <c r="O20" s="140"/>
      <c r="P20" s="140"/>
      <c r="Q20" s="141"/>
    </row>
    <row r="21" spans="1:17" ht="16.5" thickTop="1" thickBot="1" x14ac:dyDescent="0.3">
      <c r="A21" s="136" t="s">
        <v>155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8"/>
      <c r="M21" s="139">
        <v>9</v>
      </c>
      <c r="N21" s="140"/>
      <c r="O21" s="140"/>
      <c r="P21" s="140"/>
      <c r="Q21" s="141"/>
    </row>
    <row r="22" spans="1:17" ht="16.5" thickTop="1" thickBot="1" x14ac:dyDescent="0.3">
      <c r="A22" s="147" t="s">
        <v>185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9"/>
      <c r="M22" s="139">
        <v>0</v>
      </c>
      <c r="N22" s="140"/>
      <c r="O22" s="140"/>
      <c r="P22" s="140"/>
      <c r="Q22" s="141"/>
    </row>
    <row r="23" spans="1:17" ht="16.5" thickTop="1" thickBot="1" x14ac:dyDescent="0.3">
      <c r="A23" s="136" t="s">
        <v>148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8"/>
      <c r="M23" s="139">
        <v>9</v>
      </c>
      <c r="N23" s="140"/>
      <c r="O23" s="140"/>
      <c r="P23" s="140"/>
      <c r="Q23" s="141"/>
    </row>
    <row r="24" spans="1:17" ht="16.5" thickTop="1" thickBot="1" x14ac:dyDescent="0.3">
      <c r="A24" s="136" t="s">
        <v>178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8"/>
      <c r="M24" s="139">
        <v>0</v>
      </c>
      <c r="N24" s="140"/>
      <c r="O24" s="140"/>
      <c r="P24" s="140"/>
      <c r="Q24" s="141"/>
    </row>
    <row r="25" spans="1:17" ht="13.5" thickTop="1" x14ac:dyDescent="0.2"/>
    <row r="37" spans="1:17" ht="13.5" thickBot="1" x14ac:dyDescent="0.25"/>
    <row r="38" spans="1:17" ht="16.5" customHeight="1" thickTop="1" thickBot="1" x14ac:dyDescent="0.25">
      <c r="A38" s="142" t="s">
        <v>183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6"/>
    </row>
    <row r="39" spans="1:17" ht="15.75" thickTop="1" thickBot="1" x14ac:dyDescent="0.25">
      <c r="A39" s="139" t="s">
        <v>152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1"/>
      <c r="M39" s="139">
        <v>9</v>
      </c>
      <c r="N39" s="140"/>
      <c r="O39" s="140"/>
      <c r="P39" s="140"/>
      <c r="Q39" s="141"/>
    </row>
    <row r="40" spans="1:17" ht="16.5" thickTop="1" thickBot="1" x14ac:dyDescent="0.3">
      <c r="A40" s="136" t="s">
        <v>153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  <c r="M40" s="139">
        <v>9</v>
      </c>
      <c r="N40" s="140"/>
      <c r="O40" s="140"/>
      <c r="P40" s="140"/>
      <c r="Q40" s="141"/>
    </row>
    <row r="41" spans="1:17" ht="16.5" thickTop="1" thickBot="1" x14ac:dyDescent="0.3">
      <c r="A41" s="136" t="s">
        <v>154</v>
      </c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  <c r="M41" s="139">
        <v>0</v>
      </c>
      <c r="N41" s="140"/>
      <c r="O41" s="140"/>
      <c r="P41" s="140"/>
      <c r="Q41" s="141"/>
    </row>
    <row r="42" spans="1:17" ht="16.5" thickTop="1" thickBot="1" x14ac:dyDescent="0.3">
      <c r="A42" s="136" t="s">
        <v>155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  <c r="M42" s="139">
        <v>9</v>
      </c>
      <c r="N42" s="140"/>
      <c r="O42" s="140"/>
      <c r="P42" s="140"/>
      <c r="Q42" s="141"/>
    </row>
    <row r="43" spans="1:17" ht="16.5" thickTop="1" thickBot="1" x14ac:dyDescent="0.3">
      <c r="A43" s="147" t="s">
        <v>185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9"/>
      <c r="M43" s="139">
        <v>0</v>
      </c>
      <c r="N43" s="140"/>
      <c r="O43" s="140"/>
      <c r="P43" s="140"/>
      <c r="Q43" s="141"/>
    </row>
    <row r="44" spans="1:17" ht="16.5" thickTop="1" thickBot="1" x14ac:dyDescent="0.3">
      <c r="A44" s="136" t="s">
        <v>148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  <c r="M44" s="139">
        <v>9</v>
      </c>
      <c r="N44" s="140"/>
      <c r="O44" s="140"/>
      <c r="P44" s="140"/>
      <c r="Q44" s="141"/>
    </row>
    <row r="45" spans="1:17" ht="16.5" thickTop="1" thickBot="1" x14ac:dyDescent="0.3">
      <c r="A45" s="136" t="s">
        <v>178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  <c r="M45" s="139">
        <v>0</v>
      </c>
      <c r="N45" s="140"/>
      <c r="O45" s="140"/>
      <c r="P45" s="140"/>
      <c r="Q45" s="141"/>
    </row>
    <row r="46" spans="1:17" ht="13.5" thickTop="1" x14ac:dyDescent="0.2"/>
    <row r="53" spans="1:17" ht="13.5" thickBot="1" x14ac:dyDescent="0.25"/>
    <row r="54" spans="1:17" ht="15.75" thickTop="1" thickBot="1" x14ac:dyDescent="0.25">
      <c r="A54" s="142" t="s">
        <v>195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6"/>
    </row>
    <row r="55" spans="1:17" ht="15.75" thickTop="1" thickBot="1" x14ac:dyDescent="0.25">
      <c r="A55" s="139" t="s">
        <v>152</v>
      </c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1"/>
      <c r="M55" s="139">
        <f>SUM('Testcase View Individual Point:Testcase ChangeLanguages'!E11)</f>
        <v>9</v>
      </c>
      <c r="N55" s="140"/>
      <c r="O55" s="140"/>
      <c r="P55" s="140"/>
      <c r="Q55" s="141"/>
    </row>
    <row r="56" spans="1:17" ht="16.5" thickTop="1" thickBot="1" x14ac:dyDescent="0.3">
      <c r="A56" s="136" t="s">
        <v>153</v>
      </c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8"/>
      <c r="M56" s="139">
        <f>SUM('Testcase View Individual Point:Testcase ChangeLanguages'!G11)</f>
        <v>9</v>
      </c>
      <c r="N56" s="140"/>
      <c r="O56" s="140"/>
      <c r="P56" s="140"/>
      <c r="Q56" s="141"/>
    </row>
    <row r="57" spans="1:17" ht="16.5" thickTop="1" thickBot="1" x14ac:dyDescent="0.3">
      <c r="A57" s="136" t="s">
        <v>154</v>
      </c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8"/>
      <c r="M57" s="139">
        <f>SUM('Testcase View Individual Point:Testcase ChangeLanguages'!E12)</f>
        <v>6</v>
      </c>
      <c r="N57" s="140"/>
      <c r="O57" s="140"/>
      <c r="P57" s="140"/>
      <c r="Q57" s="141"/>
    </row>
    <row r="58" spans="1:17" ht="16.5" thickTop="1" thickBot="1" x14ac:dyDescent="0.3">
      <c r="A58" s="136" t="s">
        <v>155</v>
      </c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8"/>
      <c r="M58" s="139">
        <f>SUM('Testcase View Individual Point:Testcase ChangeLanguages'!E13)</f>
        <v>2</v>
      </c>
      <c r="N58" s="140"/>
      <c r="O58" s="140"/>
      <c r="P58" s="140"/>
      <c r="Q58" s="141"/>
    </row>
    <row r="59" spans="1:17" ht="16.5" thickTop="1" thickBot="1" x14ac:dyDescent="0.3">
      <c r="A59" s="147" t="s">
        <v>185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9"/>
      <c r="M59" s="139">
        <f>SUM('Testcase View Individual Point:Testcase ChangeLanguages'!E14)</f>
        <v>1</v>
      </c>
      <c r="N59" s="140"/>
      <c r="O59" s="140"/>
      <c r="P59" s="140"/>
      <c r="Q59" s="141"/>
    </row>
    <row r="60" spans="1:17" ht="16.5" thickTop="1" thickBot="1" x14ac:dyDescent="0.3">
      <c r="A60" s="136" t="s">
        <v>148</v>
      </c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8"/>
      <c r="M60" s="139">
        <f>COUNTIF('Defect Summary_Times 4'!H1:H22,"Open")</f>
        <v>2</v>
      </c>
      <c r="N60" s="140"/>
      <c r="O60" s="140"/>
      <c r="P60" s="140"/>
      <c r="Q60" s="141"/>
    </row>
    <row r="61" spans="1:17" ht="16.5" thickTop="1" thickBot="1" x14ac:dyDescent="0.3">
      <c r="A61" s="136" t="s">
        <v>178</v>
      </c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8"/>
      <c r="M61" s="139">
        <f>COUNTIF('Defect Summary_Times 4'!H1:H22,"Fixed")</f>
        <v>6</v>
      </c>
      <c r="N61" s="140"/>
      <c r="O61" s="140"/>
      <c r="P61" s="140"/>
      <c r="Q61" s="141"/>
    </row>
    <row r="62" spans="1:17" ht="13.5" thickTop="1" x14ac:dyDescent="0.2"/>
  </sheetData>
  <mergeCells count="58">
    <mergeCell ref="A60:L60"/>
    <mergeCell ref="M60:Q60"/>
    <mergeCell ref="A61:L61"/>
    <mergeCell ref="M61:Q61"/>
    <mergeCell ref="A57:L57"/>
    <mergeCell ref="M57:Q57"/>
    <mergeCell ref="A58:L58"/>
    <mergeCell ref="M58:Q58"/>
    <mergeCell ref="A59:L59"/>
    <mergeCell ref="M59:Q59"/>
    <mergeCell ref="A54:Q54"/>
    <mergeCell ref="A55:L55"/>
    <mergeCell ref="M55:Q55"/>
    <mergeCell ref="A56:L56"/>
    <mergeCell ref="M56:Q56"/>
    <mergeCell ref="A44:L44"/>
    <mergeCell ref="M44:Q44"/>
    <mergeCell ref="A24:L24"/>
    <mergeCell ref="M24:Q24"/>
    <mergeCell ref="A45:L45"/>
    <mergeCell ref="M45:Q45"/>
    <mergeCell ref="A41:L41"/>
    <mergeCell ref="M41:Q41"/>
    <mergeCell ref="A42:L42"/>
    <mergeCell ref="M42:Q42"/>
    <mergeCell ref="A43:L43"/>
    <mergeCell ref="M43:Q43"/>
    <mergeCell ref="A38:Q38"/>
    <mergeCell ref="A39:L39"/>
    <mergeCell ref="M39:Q39"/>
    <mergeCell ref="A40:L40"/>
    <mergeCell ref="M40:Q40"/>
    <mergeCell ref="A23:L23"/>
    <mergeCell ref="M23:Q23"/>
    <mergeCell ref="A20:L20"/>
    <mergeCell ref="M20:Q20"/>
    <mergeCell ref="A21:L21"/>
    <mergeCell ref="M21:Q21"/>
    <mergeCell ref="A22:L22"/>
    <mergeCell ref="M22:Q22"/>
    <mergeCell ref="A17:Q17"/>
    <mergeCell ref="A18:L18"/>
    <mergeCell ref="M18:Q18"/>
    <mergeCell ref="A19:L19"/>
    <mergeCell ref="M19:Q19"/>
    <mergeCell ref="A5:L5"/>
    <mergeCell ref="M5:Q5"/>
    <mergeCell ref="A6:L6"/>
    <mergeCell ref="M6:Q6"/>
    <mergeCell ref="A7:L7"/>
    <mergeCell ref="M7:Q7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Defect Summary_Times 4</vt:lpstr>
      <vt:lpstr>Report chart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2017-05-22T18:52:01Z</dcterms:modified>
</cp:coreProperties>
</file>