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/>
  <bookViews>
    <workbookView xWindow="0" yWindow="0" windowWidth="20490" windowHeight="7530" tabRatio="743" firstSheet="4" activeTab="6"/>
  </bookViews>
  <sheets>
    <sheet name="General" sheetId="1" r:id="rId1"/>
    <sheet name="GUI" sheetId="2" r:id="rId2"/>
    <sheet name="List of Testcases" sheetId="3" r:id="rId3"/>
    <sheet name="Defect Summary_Times 1" sheetId="63" r:id="rId4"/>
    <sheet name="Defect Summary_Times 2" sheetId="36" r:id="rId5"/>
    <sheet name="Defect Summary_Times 3" sheetId="67" r:id="rId6"/>
    <sheet name="Report chart" sheetId="65" r:id="rId7"/>
    <sheet name="Summary" sheetId="64" r:id="rId8"/>
    <sheet name="Testcase ViewBanner" sheetId="51" r:id="rId9"/>
    <sheet name="Testcase Show-Hide Banner" sheetId="52" r:id="rId10"/>
    <sheet name="Testcase CreateBanner" sheetId="50" r:id="rId11"/>
    <sheet name="Testcase EditBanner" sheetId="53" r:id="rId12"/>
    <sheet name="Testcase DeleteBanner" sheetId="54" r:id="rId13"/>
    <sheet name="Testcase ArrangeIamgeBanner" sheetId="55" r:id="rId14"/>
    <sheet name="Testcase CreatePop-up" sheetId="56" r:id="rId15"/>
    <sheet name="Testcase ViewPop-up" sheetId="57" r:id="rId16"/>
    <sheet name="Testcase Show-Hide Pop-up" sheetId="58" r:id="rId17"/>
    <sheet name="Testcase EditPop-up" sheetId="59" r:id="rId18"/>
    <sheet name="Testcase DeletePop-up" sheetId="60" r:id="rId19"/>
    <sheet name="Testcase ArrangeImagePop-up" sheetId="61" r:id="rId20"/>
    <sheet name="Testcase SendQuestion" sheetId="29" r:id="rId21"/>
    <sheet name="Testcase AnswerQuestion" sheetId="31" r:id="rId22"/>
    <sheet name="Testcase ViewQuestion" sheetId="32" r:id="rId23"/>
    <sheet name="Testcase ApproveQuestion" sheetId="33" r:id="rId24"/>
    <sheet name="Testcase SearchQuestion" sheetId="35" r:id="rId25"/>
  </sheets>
  <externalReferences>
    <externalReference r:id="rId26"/>
  </externalReferences>
  <definedNames>
    <definedName name="_xlnm._FilterDatabase" localSheetId="3" hidden="1">'Defect Summary_Times 1'!$B$2:$L$72</definedName>
    <definedName name="_xlnm._FilterDatabase" localSheetId="4" hidden="1">'Defect Summary_Times 2'!$B$2:$L$52</definedName>
    <definedName name="_xlnm._FilterDatabase" localSheetId="5" hidden="1">'Defect Summary_Times 3'!$B$2:$L$48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65" l="1"/>
  <c r="M59" i="65"/>
  <c r="M58" i="65"/>
  <c r="I58" i="65"/>
  <c r="M39" i="64"/>
  <c r="M38" i="64"/>
  <c r="M37" i="64"/>
  <c r="M36" i="64"/>
  <c r="M35" i="64"/>
  <c r="M34" i="64"/>
  <c r="M33" i="64"/>
  <c r="I30" i="65" l="1"/>
  <c r="I29" i="65"/>
  <c r="M6" i="64"/>
  <c r="M5" i="64"/>
  <c r="M4" i="64"/>
  <c r="M3" i="64"/>
  <c r="M2" i="64"/>
  <c r="E14" i="35" l="1"/>
  <c r="E14" i="33"/>
  <c r="E14" i="32"/>
  <c r="E14" i="31"/>
  <c r="E14" i="29"/>
  <c r="E14" i="61"/>
  <c r="E14" i="60"/>
  <c r="E14" i="59"/>
  <c r="E14" i="58"/>
  <c r="E14" i="57"/>
  <c r="E14" i="56"/>
  <c r="E14" i="55"/>
  <c r="E14" i="54"/>
  <c r="E14" i="53"/>
  <c r="E14" i="52"/>
  <c r="E14" i="51"/>
  <c r="E14" i="50"/>
  <c r="E13" i="50"/>
  <c r="E12" i="50"/>
  <c r="E13" i="51" l="1"/>
  <c r="E12" i="51"/>
  <c r="E13" i="52"/>
  <c r="E12" i="52"/>
  <c r="E13" i="53"/>
  <c r="E12" i="53"/>
  <c r="E13" i="54"/>
  <c r="E12" i="54"/>
  <c r="E13" i="55"/>
  <c r="E12" i="55"/>
  <c r="E13" i="56"/>
  <c r="E12" i="56"/>
  <c r="E13" i="57"/>
  <c r="E12" i="57"/>
  <c r="E13" i="58"/>
  <c r="E12" i="58"/>
  <c r="E13" i="59"/>
  <c r="E12" i="59"/>
  <c r="E13" i="60"/>
  <c r="E12" i="60"/>
  <c r="E13" i="61"/>
  <c r="E12" i="61"/>
  <c r="E11" i="61"/>
  <c r="E11" i="60"/>
  <c r="E11" i="59"/>
  <c r="E13" i="35" l="1"/>
  <c r="E12" i="35"/>
  <c r="E13" i="33"/>
  <c r="E12" i="33"/>
  <c r="E13" i="32"/>
  <c r="E12" i="32"/>
  <c r="E13" i="31"/>
  <c r="E12" i="31"/>
  <c r="E13" i="29"/>
  <c r="E12" i="29"/>
</calcChain>
</file>

<file path=xl/sharedStrings.xml><?xml version="1.0" encoding="utf-8"?>
<sst xmlns="http://schemas.openxmlformats.org/spreadsheetml/2006/main" count="3446" uniqueCount="780">
  <si>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</si>
  <si>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</si>
  <si>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</si>
  <si>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</si>
  <si>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</si>
  <si>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</si>
  <si>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</si>
  <si>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</si>
  <si>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</si>
  <si>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</si>
  <si>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</si>
  <si>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</si>
  <si>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</si>
  <si>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</si>
  <si>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</si>
  <si>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</si>
  <si>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</si>
  <si>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</si>
  <si>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</si>
  <si>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</si>
  <si>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</si>
  <si>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</si>
  <si>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</si>
  <si>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</si>
  <si>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</si>
  <si>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</si>
  <si>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</si>
  <si>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</si>
  <si>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</si>
  <si>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</si>
  <si>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</si>
  <si>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</si>
  <si>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</si>
  <si>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</si>
  <si>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</si>
  <si>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</si>
  <si>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</si>
  <si>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</si>
  <si>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</si>
  <si>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</si>
  <si>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</si>
  <si>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</si>
  <si>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</si>
  <si>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</si>
  <si>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</si>
  <si>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</si>
  <si>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</si>
  <si>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</si>
  <si>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</si>
  <si>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</si>
  <si>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</si>
  <si>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</si>
  <si>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</si>
  <si>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</si>
  <si>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</si>
  <si>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</si>
  <si>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</si>
  <si>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</si>
  <si>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</si>
  <si>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</si>
  <si>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</si>
  <si>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</si>
  <si>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</si>
  <si>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</si>
  <si>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"OK" button.</t>
  </si>
  <si>
    <t>User clicks "Cancel" button</t>
  </si>
  <si>
    <t>User access to website.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</si>
  <si>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</si>
  <si>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</si>
  <si>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</si>
  <si>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</si>
  <si>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</si>
  <si>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</si>
  <si>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</si>
  <si>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</si>
  <si>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</si>
  <si>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</si>
  <si>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</si>
  <si>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</si>
  <si>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</si>
  <si>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</si>
  <si>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</si>
  <si>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</si>
  <si>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</si>
  <si>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</si>
  <si>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</si>
  <si>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</si>
  <si>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</si>
  <si>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</si>
  <si>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</si>
  <si>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</si>
  <si>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</si>
  <si>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</si>
  <si>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</si>
  <si>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</si>
  <si>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</si>
  <si>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</si>
  <si>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</si>
  <si>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</si>
  <si>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</si>
  <si>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</si>
  <si>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</si>
  <si>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</si>
  <si>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</si>
  <si>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</si>
  <si>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</si>
  <si>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</si>
  <si>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</si>
  <si>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</si>
  <si>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</si>
  <si>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</si>
  <si>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</si>
  <si>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</si>
  <si>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</si>
  <si>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</si>
  <si>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</si>
  <si>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</si>
  <si>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</si>
  <si>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</si>
  <si>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</si>
  <si>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</si>
  <si>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</si>
  <si>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</si>
  <si>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</si>
  <si>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</si>
  <si>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</si>
  <si>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</si>
  <si>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</si>
  <si>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</si>
  <si>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</si>
  <si>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</si>
  <si>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</si>
  <si>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</si>
  <si>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</si>
  <si>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</si>
  <si>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</si>
  <si>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</si>
  <si>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</si>
  <si>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</si>
  <si>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</si>
  <si>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</si>
  <si>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</si>
  <si>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</si>
  <si>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</si>
  <si>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</si>
  <si>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</si>
  <si>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</si>
  <si>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</si>
  <si>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</si>
  <si>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</si>
  <si>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</si>
  <si>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</si>
  <si>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</si>
  <si>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</si>
  <si>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</si>
  <si>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</si>
  <si>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</si>
  <si>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</si>
  <si>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</si>
  <si>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</si>
  <si>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</si>
  <si>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</si>
  <si>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</si>
  <si>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</si>
  <si>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</si>
  <si>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</si>
  <si>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</si>
  <si>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</si>
  <si>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</si>
  <si>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</si>
  <si>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</si>
  <si>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</si>
  <si>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</si>
  <si>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</si>
  <si>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</si>
  <si>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</si>
  <si>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</si>
  <si>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</si>
  <si>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</si>
  <si>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</si>
  <si>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</si>
  <si>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</si>
  <si>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</si>
  <si>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</si>
  <si>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</si>
  <si>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</si>
  <si>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</si>
  <si>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</si>
  <si>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</si>
  <si>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</si>
  <si>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</si>
  <si>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</si>
  <si>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</si>
  <si>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</si>
  <si>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</si>
  <si>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</si>
  <si>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</si>
  <si>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</si>
  <si>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</si>
  <si>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</si>
  <si>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</si>
  <si>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</si>
  <si>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</si>
  <si>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</si>
  <si>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</si>
  <si>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</si>
  <si>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</si>
  <si>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</si>
  <si>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</si>
  <si>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</si>
  <si>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</si>
  <si>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</si>
  <si>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</si>
  <si>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</si>
  <si>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</si>
  <si>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</si>
  <si>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</si>
  <si>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</si>
  <si>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</si>
  <si>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</si>
  <si>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</si>
  <si>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</si>
  <si>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</si>
  <si>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</si>
  <si>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</si>
  <si>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</si>
  <si>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</si>
  <si>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</si>
  <si>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</si>
  <si>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</si>
  <si>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</si>
  <si>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</si>
  <si>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</si>
  <si>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</si>
  <si>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</si>
  <si>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</si>
  <si>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</si>
  <si>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</si>
  <si>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</si>
  <si>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</si>
  <si>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</si>
  <si>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</si>
  <si>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</si>
  <si>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</si>
  <si>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</si>
  <si>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</si>
  <si>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</si>
  <si>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</si>
  <si>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</si>
  <si>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</si>
  <si>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</si>
  <si>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</si>
  <si>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</si>
  <si>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</si>
  <si>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</si>
  <si>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</si>
  <si>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</si>
  <si>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</si>
  <si>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</si>
  <si>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</si>
  <si>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</si>
  <si>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</si>
  <si>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</si>
  <si>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</si>
  <si>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</si>
  <si>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</si>
  <si>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</si>
  <si>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</si>
  <si>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</si>
  <si>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</si>
  <si>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</si>
  <si>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</si>
  <si>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</si>
  <si>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</si>
  <si>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</si>
  <si>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</si>
  <si>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</si>
  <si>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</si>
  <si>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</si>
  <si>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</si>
  <si>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</si>
  <si>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</si>
  <si>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</si>
  <si>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</si>
  <si>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</si>
  <si>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</si>
  <si>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</si>
  <si>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</si>
  <si>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</si>
  <si>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</si>
  <si>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</si>
  <si>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</si>
  <si>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</si>
  <si>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</si>
  <si>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</si>
  <si>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</si>
  <si>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</si>
  <si>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</si>
  <si>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</si>
  <si>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</si>
  <si>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</si>
  <si>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</si>
  <si>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</si>
  <si>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</si>
  <si>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</si>
  <si>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</si>
  <si>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</si>
  <si>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</si>
  <si>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</si>
  <si>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</si>
  <si>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</si>
  <si>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</si>
  <si>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</si>
  <si>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</si>
  <si>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</si>
  <si>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</si>
  <si>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</si>
  <si>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</si>
  <si>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</si>
  <si>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</si>
  <si>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</si>
  <si>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</si>
  <si>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</si>
  <si>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</si>
  <si>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</si>
  <si>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</si>
  <si>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</si>
  <si>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</si>
  <si>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</si>
  <si>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</si>
  <si>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</si>
  <si>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</si>
  <si>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</si>
  <si>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</si>
  <si>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</si>
  <si>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</si>
  <si>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</si>
  <si>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</si>
  <si>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</si>
  <si>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</si>
  <si>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</si>
  <si>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</si>
  <si>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</si>
  <si>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</si>
  <si>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</si>
  <si>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</si>
  <si>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</si>
  <si>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</si>
  <si>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</si>
  <si>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</si>
  <si>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</si>
  <si>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</si>
  <si>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</si>
  <si>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</si>
  <si>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</si>
  <si>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</si>
  <si>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</si>
  <si>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</si>
  <si>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Test that the System Admin/Education staff/Editor/User view  Pop-Ups in the website</t>
  </si>
  <si>
    <t>- The system must be connected to the internet.
- System Admin/Education staff/Editor/User in Homepage</t>
  </si>
  <si>
    <t>The system show Pop-ups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</si>
  <si>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</si>
  <si>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</si>
  <si>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</si>
  <si>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</si>
  <si>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t>The system show detail of that Pop-ups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</si>
  <si>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</si>
  <si>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</si>
  <si>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</si>
  <si>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</si>
  <si>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</si>
  <si>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</si>
  <si>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</si>
  <si>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</si>
  <si>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</si>
  <si>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</si>
  <si>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</si>
  <si>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</si>
  <si>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</si>
  <si>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</si>
  <si>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</si>
  <si>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</si>
  <si>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</si>
  <si>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</si>
  <si>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</si>
  <si>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</si>
  <si>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</si>
  <si>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</si>
  <si>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</si>
  <si>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</si>
  <si>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</si>
  <si>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</si>
  <si>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</si>
  <si>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</si>
  <si>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</si>
  <si>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</si>
  <si>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</si>
  <si>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</si>
  <si>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</si>
  <si>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</si>
  <si>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</si>
  <si>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</si>
  <si>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</si>
  <si>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</si>
  <si>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</si>
  <si>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</si>
  <si>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</si>
  <si>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</si>
  <si>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</si>
  <si>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</si>
  <si>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</si>
  <si>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</si>
  <si>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</si>
  <si>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</si>
  <si>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</si>
  <si>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</si>
  <si>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</si>
  <si>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</si>
  <si>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</si>
  <si>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</si>
  <si>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</si>
  <si>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</si>
  <si>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</si>
  <si>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</si>
  <si>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</si>
  <si>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</si>
  <si>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</si>
  <si>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</si>
  <si>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</si>
  <si>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</si>
  <si>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</si>
  <si>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</si>
  <si>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</si>
  <si>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</si>
  <si>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</si>
  <si>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</si>
  <si>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</si>
  <si>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</si>
  <si>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</si>
  <si>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</si>
  <si>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</si>
  <si>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</si>
  <si>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</si>
  <si>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</si>
  <si>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</si>
  <si>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</si>
  <si>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</si>
  <si>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</si>
  <si>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</si>
  <si>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</si>
  <si>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</si>
  <si>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</si>
  <si>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</si>
  <si>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</si>
  <si>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</si>
  <si>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</si>
  <si>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</si>
  <si>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</si>
  <si>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</si>
  <si>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</si>
  <si>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</si>
  <si>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</si>
  <si>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</si>
  <si>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</si>
  <si>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</si>
  <si>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</si>
  <si>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</si>
  <si>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</si>
  <si>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</si>
  <si>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</si>
  <si>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</si>
  <si>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</si>
  <si>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</si>
  <si>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</si>
  <si>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</si>
  <si>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</si>
  <si>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</si>
  <si>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</si>
  <si>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</si>
  <si>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</si>
  <si>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</si>
  <si>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</si>
  <si>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</si>
  <si>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</si>
  <si>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</si>
  <si>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</si>
  <si>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</si>
  <si>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</si>
  <si>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</si>
  <si>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</si>
  <si>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</si>
  <si>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</si>
  <si>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</si>
  <si>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</si>
  <si>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</si>
  <si>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</si>
  <si>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</si>
  <si>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</si>
  <si>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</si>
  <si>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</si>
  <si>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</si>
  <si>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</si>
  <si>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</si>
  <si>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</si>
  <si>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</si>
  <si>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</si>
  <si>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</si>
  <si>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</si>
  <si>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</si>
  <si>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</si>
  <si>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</si>
  <si>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</si>
  <si>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</si>
  <si>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</si>
  <si>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</si>
  <si>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</si>
  <si>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</si>
  <si>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</si>
  <si>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</si>
  <si>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</si>
  <si>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</si>
  <si>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</si>
  <si>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</si>
  <si>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</si>
  <si>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</si>
  <si>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</si>
  <si>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</si>
  <si>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</si>
  <si>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</si>
  <si>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</si>
  <si>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</si>
  <si>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</si>
  <si>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</si>
  <si>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</si>
  <si>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</si>
  <si>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</si>
  <si>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</si>
  <si>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</si>
  <si>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</si>
  <si>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</si>
  <si>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</si>
  <si>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</si>
  <si>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</si>
  <si>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</si>
  <si>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</si>
  <si>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</si>
  <si>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</si>
  <si>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</si>
  <si>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</si>
  <si>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</si>
  <si>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</si>
  <si>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</si>
  <si>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</si>
  <si>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</si>
  <si>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</si>
  <si>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</si>
  <si>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</si>
  <si>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</si>
  <si>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</si>
  <si>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</si>
  <si>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</si>
  <si>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</si>
  <si>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</si>
  <si>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</si>
  <si>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</si>
  <si>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</si>
  <si>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</si>
  <si>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</si>
  <si>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</si>
  <si>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</si>
  <si>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</si>
  <si>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</si>
  <si>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</si>
  <si>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</si>
  <si>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</si>
  <si>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</si>
  <si>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Don't save to database &amp; show notify</t>
  </si>
  <si>
    <t>Open</t>
  </si>
  <si>
    <t>18/04/2017</t>
  </si>
  <si>
    <t>Khoi Nguyen</t>
  </si>
  <si>
    <t>Wrong Notify :"Vui lòng điền trường này"</t>
  </si>
  <si>
    <t>Don't show notify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</si>
  <si>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</si>
  <si>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</si>
  <si>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</si>
  <si>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</si>
  <si>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</si>
  <si>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</si>
  <si>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</si>
  <si>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</si>
  <si>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</si>
  <si>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</si>
  <si>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</si>
  <si>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</si>
  <si>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</si>
  <si>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</si>
  <si>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</si>
  <si>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</si>
  <si>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</si>
  <si>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</si>
  <si>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</si>
  <si>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</si>
  <si>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</si>
  <si>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</si>
  <si>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</si>
  <si>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</si>
  <si>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</si>
  <si>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</si>
  <si>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</si>
  <si>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</si>
  <si>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Module</t>
  </si>
  <si>
    <t>Test case ID</t>
  </si>
  <si>
    <t xml:space="preserve">Description </t>
  </si>
  <si>
    <t xml:space="preserve">Status </t>
  </si>
  <si>
    <t>Assigned to</t>
  </si>
  <si>
    <t>System displays the error message "Please enter correct images format."</t>
  </si>
  <si>
    <t>Minh Doan</t>
  </si>
  <si>
    <t>System shows Error page.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</si>
  <si>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</si>
  <si>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</si>
  <si>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</si>
  <si>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</si>
  <si>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</si>
  <si>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FAQ</t>
  </si>
  <si>
    <t>Send Question</t>
  </si>
  <si>
    <t>System does the following:
1. Validate input information.
2. Save to database.
3. Notify "Send question successfully</t>
  </si>
  <si>
    <t>System does the following:
1. Validate input information.
2. Notify "Please input your Email.".</t>
  </si>
  <si>
    <t>System does the following:
1. Validate input information.
2. Notify "Please input your Fullname.".</t>
  </si>
  <si>
    <t>System does the following:
1. Validate input information.
2. Notify "Invalid data. Please try again.".</t>
  </si>
  <si>
    <t>System does the following:
1. Validate input information.
2. Notify "Please input full name.".</t>
  </si>
  <si>
    <t>System does the following:
1. Validate input information.
2. Notify "Please input the question.".</t>
  </si>
  <si>
    <t>Answer Question</t>
  </si>
  <si>
    <t>System does the following:
1. Call Mail Server to send the answer to User.
2. Save the answer to database.
3. Notify: "Send Successfully".</t>
  </si>
  <si>
    <t>Can't send answer question
Don't show notify</t>
  </si>
  <si>
    <t>System does the following:
1. Validate data.
2. Notify: "Please input the answer."</t>
  </si>
  <si>
    <t>View Question</t>
  </si>
  <si>
    <t>TC-VLA-ViewQ-003</t>
  </si>
  <si>
    <t>TC-VLA-ViewQ-004</t>
  </si>
  <si>
    <t>System does the following:
1. Get information of question.
2. Displays details of question.</t>
  </si>
  <si>
    <t>Don't show question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</si>
  <si>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</si>
  <si>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</si>
  <si>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</si>
  <si>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Approve Question</t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</si>
  <si>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</si>
  <si>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</si>
  <si>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</si>
  <si>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</si>
  <si>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</si>
  <si>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Test that Content Admin can not approve the question because disconnect to database.</t>
  </si>
  <si>
    <t>System does the following:
1. Updates status of the question.
2. Displays "Q&amp;A" page.</t>
  </si>
  <si>
    <t>System displays "Q&amp;A" page.</t>
  </si>
  <si>
    <t>Search Question</t>
  </si>
  <si>
    <t>System does the following:
1. Get information of question.
2. Displays list of questions match with key search.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</si>
  <si>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</si>
  <si>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</si>
  <si>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</si>
  <si>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</si>
  <si>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</si>
  <si>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</si>
  <si>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Manage Banner</t>
  </si>
  <si>
    <t>Create Banner</t>
  </si>
  <si>
    <t>View Banner</t>
  </si>
  <si>
    <t>TC-VLA-ViewBn-002</t>
  </si>
  <si>
    <t>Test that User can view the banner in website.</t>
  </si>
  <si>
    <t>Test that System Admin, Content Admin, Editor, Education Staff can view the banner in CMS page.</t>
  </si>
  <si>
    <t>The system displays banner in Manage Banner page.</t>
  </si>
  <si>
    <t>Test that Content Admin create new banner successfully</t>
  </si>
  <si>
    <t>System does the following:
1. Validate input information.
2. Save new banner information to database.
3. Notify "Create Successfully".</t>
  </si>
  <si>
    <t>System does the following:
1. Validate input information.
2. Notify: "Field name is empty. Please try again"</t>
  </si>
  <si>
    <t>System does the following:
1. Validate input information.
2. Notify: "Name has already existed. Please try again"</t>
  </si>
  <si>
    <t>System does the following:
1. Validate input information.
2. Notify: "Image is empty. Please input image!"</t>
  </si>
  <si>
    <t>System does the following:
1. Validate input information.
2. Notify: "Image is too large. Please resize image!"</t>
  </si>
  <si>
    <t>System shows Error page</t>
  </si>
  <si>
    <t>Test that Content Admin create new banner successfully. ( Add more than 1 image )</t>
  </si>
  <si>
    <t>Show-Hide Banner</t>
  </si>
  <si>
    <t>TC-VLA-ShowBn-003</t>
  </si>
  <si>
    <t>TC-VLA-ShowBn-004</t>
  </si>
  <si>
    <t>System does the following:
1. Save information of banner.
2. Show "Manage Banner" interface.</t>
  </si>
  <si>
    <t>Edit Banner</t>
  </si>
  <si>
    <t>Test that Content Admin can not edit banner because field Name contains empty string</t>
  </si>
  <si>
    <t>System does the following:
1. Validate input information.
2. Save new banner information to database.
3. Notify "Edit Successfully".</t>
  </si>
  <si>
    <t>Delete Banner</t>
  </si>
  <si>
    <t>System does the following:
1. Delete banner.
2. Notify: "Delete Success".</t>
  </si>
  <si>
    <t>Arrange Image Banner</t>
  </si>
  <si>
    <t>Test that user can arrange images for banner successfully</t>
  </si>
  <si>
    <t>System does the following:
1. Save data.
2. Notify: "Success".</t>
  </si>
  <si>
    <t>Manage Pop-up</t>
  </si>
  <si>
    <t>Create Pop-up</t>
  </si>
  <si>
    <t>Test that the Content Admin cannot create Pop-ups because the required field Name contains empty string.</t>
  </si>
  <si>
    <t>Test that the Content Admin cannot create Pop-ups because Content Admin input beyond the limits of Name ( 51 characters )</t>
  </si>
  <si>
    <t>System displays the error message "Please input Name."</t>
  </si>
  <si>
    <t>View Pop-up</t>
  </si>
  <si>
    <t>Show-Hide Pop-up</t>
  </si>
  <si>
    <t>Edit Pop-up</t>
  </si>
  <si>
    <t>Test that the Content Admin cannot edit Pop-ups because the required field Name contains empty string.</t>
  </si>
  <si>
    <t>Test that the Content Admin cannot edit Pop-ups because Content Admin input beyond the limits of Name ( 51 characters )</t>
  </si>
  <si>
    <t>Delete Pop-up</t>
  </si>
  <si>
    <t>Arrange Image Pop-up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</si>
  <si>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</si>
  <si>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</si>
  <si>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</si>
  <si>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</si>
  <si>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</si>
  <si>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</si>
  <si>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</si>
  <si>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V1.4</t>
  </si>
  <si>
    <t>Summary defect</t>
  </si>
  <si>
    <t>19/04/2017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</si>
  <si>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</si>
  <si>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</si>
  <si>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</si>
  <si>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</si>
  <si>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</si>
  <si>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</si>
  <si>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</si>
  <si>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</si>
  <si>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</si>
  <si>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</si>
  <si>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</si>
  <si>
    <t>Serverity</t>
  </si>
  <si>
    <t>Priority</t>
  </si>
  <si>
    <t>System don't show Error page</t>
  </si>
  <si>
    <t>Final Priority</t>
  </si>
  <si>
    <t>High</t>
  </si>
  <si>
    <t>Medium</t>
  </si>
  <si>
    <t>Low</t>
  </si>
  <si>
    <t>Test that Content Admin can not answer question because Content Admin  don't input answer.</t>
  </si>
  <si>
    <t>Test that Content Admin can not answer question because of database disconnection.</t>
  </si>
  <si>
    <t>Test that Content Admin can not add answer question because of click button "Cancle".</t>
  </si>
  <si>
    <t>System Testcase</t>
  </si>
  <si>
    <t>Number Testcase</t>
  </si>
  <si>
    <t>Final priority of testcase</t>
  </si>
  <si>
    <t>28/04/2017</t>
  </si>
  <si>
    <t>Function has been canceled</t>
  </si>
  <si>
    <t>Fuction has been canceled</t>
  </si>
  <si>
    <t>28/04/</t>
  </si>
  <si>
    <t>V2.0</t>
  </si>
  <si>
    <t>Test feature banner and pop-up</t>
  </si>
  <si>
    <t>V2.1</t>
  </si>
  <si>
    <t>Test feature FAQ time 2 , summary &amp; report</t>
  </si>
  <si>
    <t>29/04/2017</t>
  </si>
  <si>
    <t>Fixed</t>
  </si>
  <si>
    <t xml:space="preserve">- Can send question
- Notify : "Da dat cau hoi thanh cong"
</t>
  </si>
  <si>
    <t xml:space="preserve">Can't send answer question
</t>
  </si>
  <si>
    <r>
      <rPr>
        <b/>
        <sz val="12"/>
        <color theme="1"/>
        <rFont val="Times New Roman"/>
        <family val="1"/>
      </rPr>
      <t>TC-VLA-SendQ-011</t>
    </r>
    <r>
      <rPr>
        <sz val="12"/>
        <color theme="1"/>
        <rFont val="Times New Roman"/>
        <family val="1"/>
      </rPr>
      <t>: Send Question-A2 (Click Cancel)</t>
    </r>
  </si>
  <si>
    <t>Notify "Please input data".</t>
  </si>
  <si>
    <t>- Can send question
- Notify : "Da dat cau hoi thanh cong"</t>
  </si>
  <si>
    <t>Notify "Invalid data. Please try again."</t>
  </si>
  <si>
    <t>Total Test Cases Closed</t>
  </si>
  <si>
    <t>Summary Time 2</t>
  </si>
  <si>
    <t>Total "Fail" Test Cases Open</t>
  </si>
  <si>
    <t>Total "Fail" Test Cases Fixed</t>
  </si>
  <si>
    <t>Report chart time 1</t>
  </si>
  <si>
    <t>Report chart time 2</t>
  </si>
  <si>
    <t>Create new banner successful when name of new banner has already existed.</t>
  </si>
  <si>
    <t>Create new banner successful when has not input the image</t>
  </si>
  <si>
    <r>
      <rPr>
        <b/>
        <sz val="10"/>
        <color theme="1"/>
        <rFont val="Verdana"/>
        <family val="2"/>
      </rPr>
      <t>TC-VLA-CreateBn-008:</t>
    </r>
    <r>
      <rPr>
        <sz val="10"/>
        <color theme="1"/>
        <rFont val="Verdana"/>
        <family val="2"/>
      </rPr>
      <t xml:space="preserve"> Create Banner-Basic Flow (Positive)</t>
    </r>
  </si>
  <si>
    <t xml:space="preserve">System does the following:
1. Save information of banner.
2. Status of banner is true.
</t>
  </si>
  <si>
    <t>User checks "Show/Hide" button.</t>
  </si>
  <si>
    <t xml:space="preserve">System does the following:
1. Save information of banner.
2. Status of banner is false.
</t>
  </si>
  <si>
    <t>User does the following:
1. Edit information of banner (follows the values in column Test Data).
2. Click "EDIT BANNER" button.</t>
  </si>
  <si>
    <t>Field "Link" can be empty</t>
  </si>
  <si>
    <t>- Field "Link" can be empty
- Field "Image" must be filled</t>
  </si>
  <si>
    <t>- Field "Link" can be empty
- Can edit when name of banner is has already existed.</t>
  </si>
  <si>
    <t>System does not notify when click "Delete" button.</t>
  </si>
  <si>
    <t>User clicks "NO" button.</t>
  </si>
  <si>
    <t>User clicks "YES" button.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</si>
  <si>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No ).</t>
    </r>
  </si>
  <si>
    <t>Test that Content Admin can not delete banner because Content Admin clicks "No" button</t>
  </si>
  <si>
    <t>User chooses position of banner (1 or 2).</t>
  </si>
  <si>
    <t xml:space="preserve">System displays list of banners of position which user choosed.
</t>
  </si>
  <si>
    <t>User arranges images for banners.</t>
  </si>
  <si>
    <t>System does not notify when click "Delete" button</t>
  </si>
  <si>
    <t>V3.0</t>
  </si>
  <si>
    <t>Test feature banner time 3</t>
  </si>
  <si>
    <t>V3.1</t>
  </si>
  <si>
    <t>Test feature FAQ time 3 , summary &amp; report</t>
  </si>
  <si>
    <t>Summary Time 3</t>
  </si>
  <si>
    <t>Report chart 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</si>
</sst>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</cellStyleXfs>
  <cellXfs count="48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1" fillId="0" borderId="0" xfId="2" applyFont="1"/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12" fillId="3" borderId="58" xfId="2" applyFont="1" applyFill="1" applyBorder="1" applyAlignment="1">
      <alignment horizontal="center"/>
    </xf>
    <xf numFmtId="0" fontId="12" fillId="3" borderId="58" xfId="2" applyFont="1" applyFill="1" applyBorder="1" applyAlignment="1">
      <alignment horizontal="center" wrapText="1"/>
    </xf>
    <xf numFmtId="0" fontId="12" fillId="3" borderId="58" xfId="2" applyFont="1" applyFill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21" fillId="0" borderId="58" xfId="2" applyFont="1" applyBorder="1" applyAlignment="1">
      <alignment horizontal="center" vertical="center"/>
    </xf>
    <xf numFmtId="0" fontId="21" fillId="0" borderId="58" xfId="2" quotePrefix="1" applyFont="1" applyBorder="1" applyAlignment="1">
      <alignment horizontal="left" vertical="center" wrapText="1"/>
    </xf>
    <xf numFmtId="0" fontId="21" fillId="0" borderId="59" xfId="2" applyFont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21" fillId="7" borderId="60" xfId="2" applyNumberFormat="1" applyFont="1" applyFill="1" applyBorder="1" applyAlignment="1">
      <alignment horizontal="center" vertical="center"/>
    </xf>
    <xf numFmtId="0" fontId="21" fillId="0" borderId="58" xfId="2" applyFont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center" vertical="center" wrapText="1"/>
    </xf>
    <xf numFmtId="49" fontId="21" fillId="7" borderId="59" xfId="2" quotePrefix="1" applyNumberFormat="1" applyFont="1" applyFill="1" applyBorder="1" applyAlignment="1">
      <alignment horizontal="center" vertical="center" wrapText="1"/>
    </xf>
    <xf numFmtId="49" fontId="21" fillId="7" borderId="58" xfId="2" quotePrefix="1" applyNumberFormat="1" applyFont="1" applyFill="1" applyBorder="1" applyAlignment="1">
      <alignment horizontal="center" vertical="center" wrapText="1"/>
    </xf>
    <xf numFmtId="0" fontId="21" fillId="7" borderId="58" xfId="3" applyNumberFormat="1" applyFont="1" applyFill="1" applyBorder="1" applyAlignment="1">
      <alignment horizontal="center" vertical="center" wrapText="1"/>
    </xf>
    <xf numFmtId="0" fontId="21" fillId="0" borderId="61" xfId="2" quotePrefix="1" applyFont="1" applyBorder="1" applyAlignment="1">
      <alignment horizontal="center" vertical="center" wrapText="1"/>
    </xf>
    <xf numFmtId="0" fontId="21" fillId="0" borderId="60" xfId="2" quotePrefix="1" applyFont="1" applyBorder="1" applyAlignment="1">
      <alignment horizontal="center" vertical="center" wrapText="1"/>
    </xf>
    <xf numFmtId="0" fontId="21" fillId="0" borderId="60" xfId="2" applyFont="1" applyBorder="1" applyAlignment="1">
      <alignment horizontal="center" vertical="center" wrapText="1"/>
    </xf>
    <xf numFmtId="0" fontId="21" fillId="7" borderId="58" xfId="2" applyNumberFormat="1" applyFont="1" applyFill="1" applyBorder="1" applyAlignment="1">
      <alignment horizontal="center" vertical="center"/>
    </xf>
    <xf numFmtId="0" fontId="21" fillId="0" borderId="58" xfId="2" applyFont="1" applyBorder="1"/>
    <xf numFmtId="49" fontId="21" fillId="7" borderId="58" xfId="2" applyNumberFormat="1" applyFont="1" applyFill="1" applyBorder="1" applyAlignment="1">
      <alignment horizontal="left" vertical="center" wrapText="1"/>
    </xf>
    <xf numFmtId="0" fontId="22" fillId="0" borderId="0" xfId="3"/>
    <xf numFmtId="0" fontId="22" fillId="0" borderId="0" xfId="3" applyAlignment="1">
      <alignment horizontal="center"/>
    </xf>
    <xf numFmtId="0" fontId="21" fillId="7" borderId="59" xfId="2" applyNumberFormat="1" applyFont="1" applyFill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left" vertical="center" wrapText="1"/>
    </xf>
    <xf numFmtId="0" fontId="21" fillId="0" borderId="0" xfId="2" applyFont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49" fontId="21" fillId="7" borderId="60" xfId="2" applyNumberFormat="1" applyFont="1" applyFill="1" applyBorder="1" applyAlignment="1">
      <alignment horizontal="left" vertical="center" wrapText="1"/>
    </xf>
    <xf numFmtId="49" fontId="21" fillId="7" borderId="64" xfId="2" applyNumberFormat="1" applyFont="1" applyFill="1" applyBorder="1" applyAlignment="1">
      <alignment horizontal="left" vertical="center" wrapText="1"/>
    </xf>
    <xf numFmtId="49" fontId="21" fillId="7" borderId="65" xfId="3" quotePrefix="1" applyNumberFormat="1" applyFont="1" applyFill="1" applyBorder="1" applyAlignment="1">
      <alignment horizontal="center" vertical="center" wrapText="1"/>
    </xf>
    <xf numFmtId="49" fontId="21" fillId="7" borderId="58" xfId="3" applyNumberFormat="1" applyFont="1" applyFill="1" applyBorder="1" applyAlignment="1">
      <alignment horizontal="center" vertical="center" wrapText="1"/>
    </xf>
    <xf numFmtId="49" fontId="21" fillId="7" borderId="58" xfId="3" quotePrefix="1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left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31" xfId="0" applyFont="1" applyBorder="1" applyAlignment="1">
      <alignment vertical="top" wrapText="1"/>
    </xf>
    <xf numFmtId="0" fontId="10" fillId="0" borderId="11" xfId="0" quotePrefix="1" applyFont="1" applyBorder="1" applyAlignment="1">
      <alignment vertical="center" wrapText="1"/>
    </xf>
    <xf numFmtId="0" fontId="2" fillId="3" borderId="67" xfId="0" applyFont="1" applyFill="1" applyBorder="1"/>
    <xf numFmtId="0" fontId="1" fillId="3" borderId="68" xfId="0" applyFont="1" applyFill="1" applyBorder="1"/>
    <xf numFmtId="0" fontId="2" fillId="3" borderId="68" xfId="0" applyFont="1" applyFill="1" applyBorder="1"/>
    <xf numFmtId="0" fontId="2" fillId="3" borderId="69" xfId="0" applyFont="1" applyFill="1" applyBorder="1"/>
    <xf numFmtId="0" fontId="2" fillId="0" borderId="0" xfId="0" applyFont="1"/>
    <xf numFmtId="0" fontId="2" fillId="0" borderId="70" xfId="0" applyFont="1" applyBorder="1"/>
    <xf numFmtId="0" fontId="2" fillId="0" borderId="0" xfId="0" applyFont="1" applyBorder="1"/>
    <xf numFmtId="0" fontId="2" fillId="0" borderId="66" xfId="0" applyFont="1" applyBorder="1"/>
    <xf numFmtId="0" fontId="23" fillId="8" borderId="5" xfId="0" applyFont="1" applyFill="1" applyBorder="1"/>
    <xf numFmtId="0" fontId="2" fillId="0" borderId="5" xfId="0" applyFont="1" applyBorder="1"/>
    <xf numFmtId="0" fontId="2" fillId="0" borderId="47" xfId="0" applyFont="1" applyBorder="1"/>
    <xf numFmtId="0" fontId="2" fillId="0" borderId="71" xfId="0" applyFont="1" applyBorder="1"/>
    <xf numFmtId="0" fontId="2" fillId="0" borderId="37" xfId="0" applyFont="1" applyBorder="1"/>
    <xf numFmtId="0" fontId="25" fillId="3" borderId="68" xfId="0" applyFont="1" applyFill="1" applyBorder="1"/>
    <xf numFmtId="0" fontId="15" fillId="0" borderId="11" xfId="0" quotePrefix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6" fillId="0" borderId="34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14" fontId="15" fillId="0" borderId="12" xfId="0" applyNumberFormat="1" applyFont="1" applyBorder="1" applyAlignment="1">
      <alignment vertical="center" wrapText="1"/>
    </xf>
    <xf numFmtId="14" fontId="15" fillId="0" borderId="12" xfId="0" applyNumberFormat="1" applyFont="1" applyBorder="1" applyAlignment="1">
      <alignment horizontal="center" vertical="center" wrapText="1"/>
    </xf>
    <xf numFmtId="14" fontId="15" fillId="0" borderId="11" xfId="0" applyNumberFormat="1" applyFont="1" applyBorder="1" applyAlignment="1">
      <alignment horizontal="center" vertical="center" wrapText="1"/>
    </xf>
    <xf numFmtId="0" fontId="15" fillId="0" borderId="13" xfId="0" quotePrefix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left" vertical="center" wrapText="1"/>
    </xf>
    <xf numFmtId="14" fontId="10" fillId="0" borderId="12" xfId="0" applyNumberFormat="1" applyFont="1" applyBorder="1" applyAlignment="1">
      <alignment horizontal="left" vertical="center" wrapText="1"/>
    </xf>
    <xf numFmtId="14" fontId="15" fillId="0" borderId="11" xfId="0" applyNumberFormat="1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3" fillId="9" borderId="5" xfId="0" applyFont="1" applyFill="1" applyBorder="1" applyAlignment="1">
      <alignment horizontal="center" wrapText="1"/>
    </xf>
    <xf numFmtId="0" fontId="23" fillId="9" borderId="5" xfId="0" applyFont="1" applyFill="1" applyBorder="1" applyAlignment="1">
      <alignment horizontal="center"/>
    </xf>
    <xf numFmtId="0" fontId="20" fillId="0" borderId="61" xfId="4" applyFont="1" applyBorder="1" applyAlignment="1">
      <alignment horizontal="center"/>
    </xf>
    <xf numFmtId="0" fontId="20" fillId="0" borderId="62" xfId="4" applyFont="1" applyBorder="1" applyAlignment="1">
      <alignment horizontal="center"/>
    </xf>
    <xf numFmtId="0" fontId="20" fillId="0" borderId="63" xfId="4" applyFont="1" applyBorder="1" applyAlignment="1">
      <alignment horizontal="center"/>
    </xf>
    <xf numFmtId="0" fontId="19" fillId="0" borderId="61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19" fillId="0" borderId="63" xfId="3" applyFont="1" applyBorder="1" applyAlignment="1">
      <alignment horizontal="center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20" fillId="0" borderId="63" xfId="3" applyFont="1" applyBorder="1" applyAlignment="1">
      <alignment horizontal="center"/>
    </xf>
    <xf numFmtId="0" fontId="23" fillId="3" borderId="61" xfId="3" applyFont="1" applyFill="1" applyBorder="1" applyAlignment="1">
      <alignment horizontal="center" vertical="center" wrapText="1"/>
    </xf>
    <xf numFmtId="0" fontId="24" fillId="3" borderId="62" xfId="3" applyFont="1" applyFill="1" applyBorder="1" applyAlignment="1">
      <alignment horizontal="center" vertical="center" wrapText="1"/>
    </xf>
    <xf numFmtId="0" fontId="24" fillId="3" borderId="63" xfId="3" applyFont="1" applyFill="1" applyBorder="1" applyAlignment="1">
      <alignment horizontal="center" vertical="center" wrapText="1"/>
    </xf>
    <xf numFmtId="0" fontId="23" fillId="3" borderId="62" xfId="3" applyFont="1" applyFill="1" applyBorder="1" applyAlignment="1">
      <alignment horizontal="center" vertical="center" wrapText="1"/>
    </xf>
    <xf numFmtId="0" fontId="23" fillId="3" borderId="63" xfId="3" applyFont="1" applyFill="1" applyBorder="1" applyAlignment="1">
      <alignment horizontal="center" vertical="center" wrapText="1"/>
    </xf>
    <xf numFmtId="49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9" fillId="7" borderId="5" xfId="0" applyNumberFormat="1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14" fontId="20" fillId="0" borderId="40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14" fontId="15" fillId="0" borderId="11" xfId="0" applyNumberFormat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5" fillId="0" borderId="17" xfId="0" quotePrefix="1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9" fillId="7" borderId="40" xfId="0" applyNumberFormat="1" applyFont="1" applyFill="1" applyBorder="1" applyAlignment="1">
      <alignment horizontal="center" vertical="center" wrapText="1"/>
    </xf>
    <xf numFmtId="0" fontId="19" fillId="7" borderId="39" xfId="0" applyNumberFormat="1" applyFont="1" applyFill="1" applyBorder="1" applyAlignment="1">
      <alignment horizontal="center" vertical="center" wrapText="1"/>
    </xf>
    <xf numFmtId="0" fontId="19" fillId="7" borderId="2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49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14" fontId="10" fillId="0" borderId="3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15" fillId="0" borderId="30" xfId="0" applyNumberFormat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74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3A-4321-B818-7B6D3582E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3A-4321-B818-7B6D3582E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3A-4321-B818-7B6D3582E7D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4</c:v>
                </c:pt>
                <c:pt idx="1">
                  <c:v>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A-4321-B818-7B6D3582E7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74</c:v>
                </c:pt>
                <c:pt idx="1">
                  <c:v>74</c:v>
                </c:pt>
                <c:pt idx="2">
                  <c:v>4</c:v>
                </c:pt>
                <c:pt idx="3">
                  <c:v>69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4F20-B8E4-B63EB29BD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256960"/>
        <c:axId val="95260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5-4F20-B8E4-B63EB29BDBA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5-4F20-B8E4-B63EB29BDB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5-4F20-B8E4-B63EB29BDB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5-4F20-B8E4-B63EB29BDB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5-4F20-B8E4-B63EB29BDBA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5-4F20-B8E4-B63EB29BDBA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5-4F20-B8E4-B63EB29BDB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5-4F20-B8E4-B63EB29BDBA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65-4F20-B8E4-B63EB29BDBA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5-4F20-B8E4-B63EB29BDBA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5-4F20-B8E4-B63EB29BDBA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5-4F20-B8E4-B63EB29BDBA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5-4F20-B8E4-B63EB29BDBA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5-4F20-B8E4-B63EB29BDBA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5-4F20-B8E4-B63EB29BDBA7}"/>
                  </c:ext>
                </c:extLst>
              </c15:ser>
            </c15:filteredBarSeries>
          </c:ext>
        </c:extLst>
      </c:barChart>
      <c:catAx>
        <c:axId val="952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0032"/>
        <c:crosses val="autoZero"/>
        <c:auto val="1"/>
        <c:lblAlgn val="ctr"/>
        <c:lblOffset val="100"/>
        <c:noMultiLvlLbl val="0"/>
      </c:catAx>
      <c:valAx>
        <c:axId val="952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74</c:v>
                </c:pt>
                <c:pt idx="1">
                  <c:v>74</c:v>
                </c:pt>
                <c:pt idx="2">
                  <c:v>6</c:v>
                </c:pt>
                <c:pt idx="3">
                  <c:v>45</c:v>
                </c:pt>
                <c:pt idx="4">
                  <c:v>23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8-405E-9DD5-807409D04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324608"/>
        <c:axId val="96336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18-405E-9DD5-807409D0460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18-405E-9DD5-807409D0460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18-405E-9DD5-807409D0460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18-405E-9DD5-807409D0460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18-405E-9DD5-807409D0460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18-405E-9DD5-807409D0460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18-405E-9DD5-807409D0460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18-405E-9DD5-807409D0460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18-405E-9DD5-807409D0460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18-405E-9DD5-807409D0460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18-405E-9DD5-807409D04600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18-405E-9DD5-807409D04600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B18-405E-9DD5-807409D04600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B18-405E-9DD5-807409D04600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B18-405E-9DD5-807409D04600}"/>
                  </c:ext>
                </c:extLst>
              </c15:ser>
            </c15:filteredBarSeries>
          </c:ext>
        </c:extLst>
      </c:barChart>
      <c:catAx>
        <c:axId val="963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6128"/>
        <c:crosses val="autoZero"/>
        <c:auto val="1"/>
        <c:lblAlgn val="ctr"/>
        <c:lblOffset val="100"/>
        <c:noMultiLvlLbl val="0"/>
      </c:catAx>
      <c:valAx>
        <c:axId val="96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Summary!$A$33:$A$39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Summary!$M$33:$M$39</c:f>
              <c:numCache>
                <c:formatCode>General</c:formatCode>
                <c:ptCount val="7"/>
                <c:pt idx="0">
                  <c:v>74</c:v>
                </c:pt>
                <c:pt idx="1">
                  <c:v>74</c:v>
                </c:pt>
                <c:pt idx="2">
                  <c:v>12</c:v>
                </c:pt>
                <c:pt idx="3">
                  <c:v>20</c:v>
                </c:pt>
                <c:pt idx="4">
                  <c:v>42</c:v>
                </c:pt>
                <c:pt idx="5">
                  <c:v>20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63-4E66-A275-E7128B7734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7715640"/>
        <c:axId val="347716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Summary!$B$33:$B$39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63-4E66-A275-E7128B77349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Summary!$C$33:$C$39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63-4E66-A275-E7128B77349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Summary!$D$33:$D$39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63-4E66-A275-E7128B77349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Summary!$E$33:$E$39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63-4E66-A275-E7128B77349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Summary!$F$33:$F$39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63-4E66-A275-E7128B773499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Summary!$G$33:$G$39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63-4E66-A275-E7128B77349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Summary!$H$33:$H$39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63-4E66-A275-E7128B773499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Summary!$I$33:$I$39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63-4E66-A275-E7128B77349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Summary!$J$33:$J$39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763-4E66-A275-E7128B773499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Summary!$K$33:$K$39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763-4E66-A275-E7128B77349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Summary!$L$33:$L$39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763-4E66-A275-E7128B773499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Summary!$N$33:$N$39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763-4E66-A275-E7128B773499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Summary!$O$33:$O$39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763-4E66-A275-E7128B773499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Summary!$P$33:$P$39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763-4E66-A275-E7128B773499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Summary!$Q$33:$Q$39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763-4E66-A275-E7128B773499}"/>
                  </c:ext>
                </c:extLst>
              </c15:ser>
            </c15:filteredBarSeries>
          </c:ext>
        </c:extLst>
      </c:barChart>
      <c:catAx>
        <c:axId val="34771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 TIME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16624"/>
        <c:crosses val="autoZero"/>
        <c:auto val="1"/>
        <c:lblAlgn val="ctr"/>
        <c:lblOffset val="100"/>
        <c:noMultiLvlLbl val="0"/>
      </c:catAx>
      <c:valAx>
        <c:axId val="3477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1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D9-4744-822E-B0396F337E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D9-4744-822E-B0396F337E0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9-4744-822E-B0396F337E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0-4B6F-AD8A-9A976DC381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009856"/>
        <c:axId val="98013184"/>
      </c:barChart>
      <c:catAx>
        <c:axId val="9800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3184"/>
        <c:crosses val="autoZero"/>
        <c:auto val="1"/>
        <c:lblAlgn val="ctr"/>
        <c:lblOffset val="100"/>
        <c:noMultiLvlLbl val="0"/>
      </c:catAx>
      <c:valAx>
        <c:axId val="980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74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A-4483-B579-B81814D75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A-4483-B579-B81814D75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A-4483-B579-B81814D75A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6</c:v>
                </c:pt>
                <c:pt idx="1">
                  <c:v>45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A-4483-B579-B81814D75A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27-492B-B564-A4DE45CC5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27-492B-B564-A4DE45CC58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45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7-492B-B564-A4DE45CC58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23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4B3-91AF-97965CB8B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642432"/>
        <c:axId val="102653952"/>
      </c:barChart>
      <c:catAx>
        <c:axId val="1026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3952"/>
        <c:crosses val="autoZero"/>
        <c:auto val="1"/>
        <c:lblAlgn val="ctr"/>
        <c:lblOffset val="100"/>
        <c:noMultiLvlLbl val="0"/>
      </c:catAx>
      <c:valAx>
        <c:axId val="1026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74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5-4C1E-99D6-75B89EE6C1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5-4C1E-99D6-75B89EE6C1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55-4C1E-99D6-75B89EE6C1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chart'!$B$58:$B$60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chart'!$C$58:$C$60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4-4A4C-AF33-726CBC1D05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F4-49A4-8049-ED715FAFF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F4-49A4-8049-ED715FAFFA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chart'!$H$58:$H$59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chart'!$I$58:$I$59</c:f>
              <c:numCache>
                <c:formatCode>General</c:formatCode>
                <c:ptCount val="2"/>
                <c:pt idx="0">
                  <c:v>20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9-40ED-9ACF-5C0944633A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chart'!$L$58:$L$60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chart'!$M$58:$M$60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6-40FB-B19B-BB61B2135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267224"/>
        <c:axId val="463266240"/>
      </c:barChart>
      <c:catAx>
        <c:axId val="46326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6240"/>
        <c:crosses val="autoZero"/>
        <c:auto val="1"/>
        <c:lblAlgn val="ctr"/>
        <c:lblOffset val="100"/>
        <c:noMultiLvlLbl val="0"/>
      </c:catAx>
      <c:valAx>
        <c:axId val="4632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4A99B-B0A1-4853-ABDD-91FA74336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521B5-06E4-4190-BFA4-B97496C7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864E7-5ACF-4B2E-9796-CBEBAE580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387BAD-DA1D-4EB8-8A92-768DF1E0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3E7EA-6C3D-43CA-8C89-052BB9EA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DDAB39-6411-4D49-9094-3EEF7B5C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78441</xdr:colOff>
      <xdr:row>62</xdr:row>
      <xdr:rowOff>174810</xdr:rowOff>
    </xdr:from>
    <xdr:to>
      <xdr:col>5</xdr:col>
      <xdr:colOff>313763</xdr:colOff>
      <xdr:row>77</xdr:row>
      <xdr:rowOff>60510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1F1CF9-D5D8-4CAC-B9FA-0E6073AF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168089</xdr:colOff>
      <xdr:row>62</xdr:row>
      <xdr:rowOff>186017</xdr:rowOff>
    </xdr:from>
    <xdr:to>
      <xdr:col>9</xdr:col>
      <xdr:colOff>593912</xdr:colOff>
      <xdr:row>77</xdr:row>
      <xdr:rowOff>71717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97412D-C2F7-4BF7-AD6D-14C68D933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560294</xdr:colOff>
      <xdr:row>63</xdr:row>
      <xdr:rowOff>17929</xdr:rowOff>
    </xdr:from>
    <xdr:to>
      <xdr:col>18</xdr:col>
      <xdr:colOff>11205</xdr:colOff>
      <xdr:row>77</xdr:row>
      <xdr:rowOff>94129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90BB25-D297-46B1-97D1-64DFDB881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CB599-BEB8-4F66-9BC1-397BDBF29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88A94-CF21-4990-AF8B-613ED45A7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605117</xdr:colOff>
      <xdr:row>30</xdr:row>
      <xdr:rowOff>163606</xdr:rowOff>
    </xdr:from>
    <xdr:to>
      <xdr:col>26</xdr:col>
      <xdr:colOff>11205</xdr:colOff>
      <xdr:row>45</xdr:row>
      <xdr:rowOff>105336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1E692-8C6E-4DC9-949C-FA92706F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oi%20Nguyen\Downloads\Capstone\CapstonProject\4.SUBMIT_PLACE\4.3%20KHOI_NGUYEN\TEST\BSS_TestCases_Release2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Report chart"/>
      <sheetName val="Summary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E11">
            <v>8</v>
          </cell>
          <cell r="G11">
            <v>8</v>
          </cell>
        </row>
        <row r="12">
          <cell r="E12">
            <v>0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8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9">
        <row r="11">
          <cell r="E11">
            <v>7</v>
          </cell>
          <cell r="G11">
            <v>7</v>
          </cell>
        </row>
        <row r="12">
          <cell r="E12">
            <v>0</v>
          </cell>
        </row>
        <row r="13">
          <cell r="E13">
            <v>7</v>
          </cell>
        </row>
        <row r="14">
          <cell r="E14">
            <v>0</v>
          </cell>
        </row>
      </sheetData>
      <sheetData sheetId="10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1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2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3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4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5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6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8">
        <row r="11">
          <cell r="E11">
            <v>11</v>
          </cell>
          <cell r="G11">
            <v>11</v>
          </cell>
        </row>
        <row r="12">
          <cell r="E12">
            <v>3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19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20">
        <row r="11">
          <cell r="E11">
            <v>4</v>
          </cell>
          <cell r="G11">
            <v>4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21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1</v>
          </cell>
        </row>
      </sheetData>
      <sheetData sheetId="22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opLeftCell="A7" workbookViewId="0">
      <selection activeCell="C21" sqref="C21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309" t="s">
        <v>0</v>
      </c>
      <c r="C2" s="309"/>
      <c r="D2" s="309"/>
      <c r="E2" s="309"/>
    </row>
    <row r="4" spans="2:5" ht="19.5" thickBot="1" x14ac:dyDescent="0.3">
      <c r="B4" s="2" t="s">
        <v>1</v>
      </c>
    </row>
    <row r="5" spans="2:5" ht="18.75" customHeight="1" x14ac:dyDescent="0.25">
      <c r="B5" s="310"/>
      <c r="C5" s="311"/>
      <c r="D5" s="311"/>
      <c r="E5" s="312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85</v>
      </c>
      <c r="D7" s="7" t="s">
        <v>83</v>
      </c>
      <c r="E7" s="8" t="s">
        <v>86</v>
      </c>
    </row>
    <row r="8" spans="2:5" ht="18.75" customHeight="1" x14ac:dyDescent="0.25">
      <c r="B8" s="9" t="s">
        <v>699</v>
      </c>
      <c r="C8" s="7" t="s">
        <v>700</v>
      </c>
      <c r="D8" s="7" t="s">
        <v>83</v>
      </c>
      <c r="E8" s="8" t="s">
        <v>701</v>
      </c>
    </row>
    <row r="9" spans="2:5" ht="18.75" customHeight="1" x14ac:dyDescent="0.25">
      <c r="B9" s="9" t="s">
        <v>702</v>
      </c>
      <c r="C9" s="7" t="s">
        <v>703</v>
      </c>
      <c r="D9" s="7" t="s">
        <v>83</v>
      </c>
      <c r="E9" s="8" t="s">
        <v>578</v>
      </c>
    </row>
    <row r="10" spans="2:5" ht="18.75" customHeight="1" x14ac:dyDescent="0.25">
      <c r="B10" s="9" t="s">
        <v>704</v>
      </c>
      <c r="C10" s="7" t="s">
        <v>705</v>
      </c>
      <c r="D10" s="7" t="s">
        <v>579</v>
      </c>
      <c r="E10" s="8" t="s">
        <v>578</v>
      </c>
    </row>
    <row r="11" spans="2:5" ht="18.75" customHeight="1" x14ac:dyDescent="0.25">
      <c r="B11" s="9" t="s">
        <v>706</v>
      </c>
      <c r="C11" s="7" t="s">
        <v>707</v>
      </c>
      <c r="D11" s="7" t="s">
        <v>579</v>
      </c>
      <c r="E11" s="8" t="s">
        <v>708</v>
      </c>
    </row>
    <row r="12" spans="2:5" ht="18.75" customHeight="1" x14ac:dyDescent="0.25">
      <c r="B12" s="9" t="s">
        <v>737</v>
      </c>
      <c r="C12" s="7" t="s">
        <v>738</v>
      </c>
      <c r="D12" s="7" t="s">
        <v>83</v>
      </c>
      <c r="E12" s="8" t="s">
        <v>733</v>
      </c>
    </row>
    <row r="13" spans="2:5" ht="18.75" customHeight="1" x14ac:dyDescent="0.25">
      <c r="B13" s="9" t="s">
        <v>739</v>
      </c>
      <c r="C13" s="7" t="s">
        <v>740</v>
      </c>
      <c r="D13" s="7" t="s">
        <v>579</v>
      </c>
      <c r="E13" s="8" t="s">
        <v>741</v>
      </c>
    </row>
    <row r="14" spans="2:5" ht="18.75" customHeight="1" x14ac:dyDescent="0.25">
      <c r="B14" s="9" t="s">
        <v>774</v>
      </c>
      <c r="C14" s="7" t="s">
        <v>775</v>
      </c>
      <c r="D14" s="7" t="s">
        <v>83</v>
      </c>
      <c r="E14" s="305">
        <v>43013</v>
      </c>
    </row>
    <row r="15" spans="2:5" ht="18.75" customHeight="1" x14ac:dyDescent="0.25">
      <c r="B15" s="9" t="s">
        <v>776</v>
      </c>
      <c r="C15" s="7" t="s">
        <v>777</v>
      </c>
      <c r="D15" s="7" t="s">
        <v>579</v>
      </c>
      <c r="E15" s="305">
        <v>43013</v>
      </c>
    </row>
    <row r="16" spans="2:5" ht="15.75" thickBot="1" x14ac:dyDescent="0.3">
      <c r="B16" s="313"/>
      <c r="C16" s="314"/>
      <c r="D16" s="314"/>
      <c r="E16" s="315"/>
    </row>
  </sheetData>
  <mergeCells count="3">
    <mergeCell ref="B2:E2"/>
    <mergeCell ref="B5:E5"/>
    <mergeCell ref="B16:E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topLeftCell="C1" zoomScale="70" zoomScaleNormal="70" workbookViewId="0">
      <selection activeCell="J18" sqref="J18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</row>
    <row r="2" spans="1:22" x14ac:dyDescent="0.25">
      <c r="A2" s="355" t="s">
        <v>74</v>
      </c>
      <c r="B2" s="356"/>
      <c r="C2" s="357"/>
      <c r="D2" s="357"/>
      <c r="E2" s="357"/>
      <c r="F2" s="357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</row>
    <row r="3" spans="1:22" x14ac:dyDescent="0.25">
      <c r="A3" s="355" t="s">
        <v>75</v>
      </c>
      <c r="B3" s="356"/>
      <c r="C3" s="357"/>
      <c r="D3" s="357"/>
      <c r="E3" s="357"/>
      <c r="F3" s="357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x14ac:dyDescent="0.25">
      <c r="A4" s="359" t="s">
        <v>76</v>
      </c>
      <c r="B4" s="356"/>
      <c r="C4" s="357"/>
      <c r="D4" s="357"/>
      <c r="E4" s="357"/>
      <c r="F4" s="357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</row>
    <row r="5" spans="1:22" x14ac:dyDescent="0.25">
      <c r="A5" s="359" t="s">
        <v>80</v>
      </c>
      <c r="B5" s="356"/>
      <c r="C5" s="357"/>
      <c r="D5" s="357"/>
      <c r="E5" s="357"/>
      <c r="F5" s="357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</row>
    <row r="6" spans="1:22" x14ac:dyDescent="0.25">
      <c r="A6" s="359" t="s">
        <v>81</v>
      </c>
      <c r="B6" s="356"/>
      <c r="C6" s="357"/>
      <c r="D6" s="357"/>
      <c r="E6" s="357"/>
      <c r="F6" s="357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</row>
    <row r="7" spans="1:22" x14ac:dyDescent="0.25">
      <c r="A7" s="359" t="s">
        <v>77</v>
      </c>
      <c r="B7" s="356"/>
      <c r="C7" s="357"/>
      <c r="D7" s="357"/>
      <c r="E7" s="357"/>
      <c r="F7" s="357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</row>
    <row r="8" spans="1:22" x14ac:dyDescent="0.25">
      <c r="A8" s="355" t="s">
        <v>78</v>
      </c>
      <c r="B8" s="356"/>
      <c r="C8" s="357"/>
      <c r="D8" s="357"/>
      <c r="E8" s="357"/>
      <c r="F8" s="357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</row>
    <row r="9" spans="1:22" x14ac:dyDescent="0.25">
      <c r="A9" s="355" t="s">
        <v>67</v>
      </c>
      <c r="B9" s="356"/>
      <c r="C9" s="357"/>
      <c r="D9" s="357"/>
      <c r="E9" s="357"/>
      <c r="F9" s="357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</row>
    <row r="11" spans="1:22" ht="30" customHeight="1" x14ac:dyDescent="0.25">
      <c r="A11" s="368" t="s">
        <v>68</v>
      </c>
      <c r="B11" s="368"/>
      <c r="C11" s="368"/>
      <c r="D11" s="368"/>
      <c r="E11" s="242">
        <v>4</v>
      </c>
      <c r="F11" s="88" t="s">
        <v>69</v>
      </c>
      <c r="G11" s="369">
        <v>4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60" t="s">
        <v>70</v>
      </c>
      <c r="B12" s="361"/>
      <c r="C12" s="361"/>
      <c r="D12" s="361"/>
      <c r="E12" s="267">
        <f>COUNTIF(J17:J190,"Pass")</f>
        <v>2</v>
      </c>
      <c r="F12" s="88" t="s">
        <v>71</v>
      </c>
      <c r="G12" s="369" t="s">
        <v>701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60" t="s">
        <v>72</v>
      </c>
      <c r="B13" s="361"/>
      <c r="C13" s="361"/>
      <c r="D13" s="361"/>
      <c r="E13" s="267">
        <f>COUNTIF(J17:J190,"Fail")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60" t="s">
        <v>607</v>
      </c>
      <c r="B14" s="361"/>
      <c r="C14" s="361"/>
      <c r="D14" s="361"/>
      <c r="E14" s="276">
        <f>COUNTIF(K16:K190,"Closed")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74.25" customHeight="1" thickBot="1" x14ac:dyDescent="0.3">
      <c r="A17" s="296">
        <v>1</v>
      </c>
      <c r="B17" s="297" t="s">
        <v>203</v>
      </c>
      <c r="C17" s="293" t="s">
        <v>204</v>
      </c>
      <c r="D17" s="293" t="s">
        <v>205</v>
      </c>
      <c r="E17" s="293"/>
      <c r="F17" s="254">
        <v>1</v>
      </c>
      <c r="G17" s="35" t="s">
        <v>759</v>
      </c>
      <c r="H17" s="47" t="s">
        <v>758</v>
      </c>
      <c r="I17" s="35"/>
      <c r="J17" s="294" t="s">
        <v>70</v>
      </c>
      <c r="K17" s="294" t="s">
        <v>742</v>
      </c>
      <c r="L17" s="303">
        <v>43013</v>
      </c>
      <c r="M17" s="294" t="s">
        <v>83</v>
      </c>
      <c r="N17" s="295"/>
    </row>
    <row r="18" spans="1:14" ht="95.25" customHeight="1" thickBot="1" x14ac:dyDescent="0.3">
      <c r="A18" s="50">
        <v>2</v>
      </c>
      <c r="B18" s="57" t="s">
        <v>209</v>
      </c>
      <c r="C18" s="58" t="s">
        <v>210</v>
      </c>
      <c r="D18" s="58" t="s">
        <v>211</v>
      </c>
      <c r="E18" s="58"/>
      <c r="F18" s="51">
        <v>1</v>
      </c>
      <c r="G18" s="35" t="s">
        <v>759</v>
      </c>
      <c r="H18" s="59" t="s">
        <v>62</v>
      </c>
      <c r="I18" s="59"/>
      <c r="J18" s="51"/>
      <c r="K18" s="51" t="s">
        <v>607</v>
      </c>
      <c r="L18" s="302">
        <v>43013</v>
      </c>
      <c r="M18" s="51" t="s">
        <v>83</v>
      </c>
      <c r="N18" s="269"/>
    </row>
    <row r="19" spans="1:14" ht="38.25" hidden="1" customHeight="1" x14ac:dyDescent="0.25">
      <c r="A19" s="384">
        <v>3</v>
      </c>
      <c r="B19" s="386" t="s">
        <v>212</v>
      </c>
      <c r="C19" s="388" t="s">
        <v>213</v>
      </c>
      <c r="D19" s="388" t="s">
        <v>214</v>
      </c>
      <c r="E19" s="388"/>
      <c r="F19" s="254">
        <v>1</v>
      </c>
      <c r="G19" s="35" t="s">
        <v>215</v>
      </c>
      <c r="H19" s="35" t="s">
        <v>206</v>
      </c>
      <c r="I19" s="35"/>
      <c r="J19" s="380"/>
      <c r="K19" s="252"/>
      <c r="L19" s="380"/>
      <c r="M19" s="380"/>
      <c r="N19" s="382"/>
    </row>
    <row r="20" spans="1:14" ht="117.75" hidden="1" customHeight="1" x14ac:dyDescent="0.25">
      <c r="A20" s="385"/>
      <c r="B20" s="387"/>
      <c r="C20" s="389"/>
      <c r="D20" s="389"/>
      <c r="E20" s="389"/>
      <c r="F20" s="255">
        <v>2</v>
      </c>
      <c r="G20" s="37" t="s">
        <v>207</v>
      </c>
      <c r="H20" s="47" t="s">
        <v>208</v>
      </c>
      <c r="I20" s="37"/>
      <c r="J20" s="381"/>
      <c r="K20" s="253"/>
      <c r="L20" s="381"/>
      <c r="M20" s="381"/>
      <c r="N20" s="383"/>
    </row>
    <row r="21" spans="1:14" ht="89.25" hidden="1" customHeight="1" x14ac:dyDescent="0.25">
      <c r="A21" s="71">
        <v>4</v>
      </c>
      <c r="B21" s="57" t="s">
        <v>216</v>
      </c>
      <c r="C21" s="58" t="s">
        <v>217</v>
      </c>
      <c r="D21" s="83" t="s">
        <v>218</v>
      </c>
      <c r="E21" s="58"/>
      <c r="F21" s="51">
        <v>1</v>
      </c>
      <c r="G21" s="59" t="s">
        <v>215</v>
      </c>
      <c r="H21" s="59" t="s">
        <v>62</v>
      </c>
      <c r="I21" s="59"/>
      <c r="J21" s="59"/>
      <c r="K21" s="59"/>
      <c r="L21" s="59"/>
      <c r="M21" s="59"/>
      <c r="N21" s="60"/>
    </row>
    <row r="22" spans="1:14" ht="117.75" hidden="1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75.7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89.2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38.2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123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75.7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79.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38.2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122.2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5.7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82.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22.2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75.7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82.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38.2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1.5" customHeight="1" thickBot="1" x14ac:dyDescent="0.3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 t="s">
        <v>736</v>
      </c>
      <c r="M38" s="28"/>
      <c r="N38" s="28"/>
    </row>
    <row r="39" spans="1:14" s="28" customFormat="1" ht="75.75" customHeight="1" thickBot="1" x14ac:dyDescent="0.3">
      <c r="A39" s="298">
        <v>3</v>
      </c>
      <c r="B39" s="299" t="s">
        <v>212</v>
      </c>
      <c r="C39" s="300" t="s">
        <v>213</v>
      </c>
      <c r="D39" s="300" t="s">
        <v>214</v>
      </c>
      <c r="E39" s="300"/>
      <c r="F39" s="254">
        <v>1</v>
      </c>
      <c r="G39" s="35" t="s">
        <v>759</v>
      </c>
      <c r="H39" s="47" t="s">
        <v>760</v>
      </c>
      <c r="I39" s="35"/>
      <c r="J39" s="294" t="s">
        <v>70</v>
      </c>
      <c r="K39" s="294" t="s">
        <v>742</v>
      </c>
      <c r="L39" s="303">
        <v>43013</v>
      </c>
      <c r="M39" s="294" t="s">
        <v>83</v>
      </c>
      <c r="N39" s="295"/>
    </row>
    <row r="40" spans="1:14" s="28" customFormat="1" ht="75.75" customHeight="1" thickBot="1" x14ac:dyDescent="0.3">
      <c r="A40" s="71">
        <v>4</v>
      </c>
      <c r="B40" s="57" t="s">
        <v>216</v>
      </c>
      <c r="C40" s="58" t="s">
        <v>217</v>
      </c>
      <c r="D40" s="83" t="s">
        <v>218</v>
      </c>
      <c r="E40" s="58"/>
      <c r="F40" s="51">
        <v>1</v>
      </c>
      <c r="G40" s="59" t="s">
        <v>759</v>
      </c>
      <c r="H40" s="59" t="s">
        <v>62</v>
      </c>
      <c r="I40" s="59"/>
      <c r="J40" s="51"/>
      <c r="K40" s="51" t="s">
        <v>607</v>
      </c>
      <c r="L40" s="302">
        <v>43013</v>
      </c>
      <c r="M40" s="51" t="s">
        <v>83</v>
      </c>
      <c r="N40" s="269"/>
    </row>
    <row r="41" spans="1:14" ht="75.75" hidden="1" customHeight="1" x14ac:dyDescent="0.25">
      <c r="A41" s="362"/>
      <c r="B41" s="364"/>
      <c r="C41" s="366"/>
      <c r="D41" s="366"/>
      <c r="E41" s="366"/>
      <c r="F41" s="266"/>
      <c r="G41" s="25"/>
      <c r="H41" s="25"/>
      <c r="I41" s="25"/>
      <c r="J41" s="372"/>
      <c r="K41" s="244"/>
      <c r="L41" s="372"/>
      <c r="M41" s="372"/>
      <c r="N41" s="390"/>
    </row>
    <row r="42" spans="1:14" ht="79.5" hidden="1" customHeight="1" x14ac:dyDescent="0.25">
      <c r="A42" s="363"/>
      <c r="B42" s="365"/>
      <c r="C42" s="367"/>
      <c r="D42" s="367"/>
      <c r="E42" s="367"/>
      <c r="F42" s="264"/>
      <c r="G42" s="27"/>
      <c r="H42" s="27"/>
      <c r="I42" s="27"/>
      <c r="J42" s="373"/>
      <c r="K42" s="245"/>
      <c r="L42" s="373"/>
      <c r="M42" s="373"/>
      <c r="N42" s="379"/>
    </row>
    <row r="43" spans="1:14" ht="75.75" hidden="1" customHeight="1" x14ac:dyDescent="0.25">
      <c r="A43" s="374"/>
      <c r="B43" s="375"/>
      <c r="C43" s="376"/>
      <c r="D43" s="376"/>
      <c r="E43" s="376"/>
      <c r="F43" s="262"/>
      <c r="G43" s="26"/>
      <c r="H43" s="26"/>
      <c r="I43" s="26"/>
      <c r="J43" s="377"/>
      <c r="K43" s="246"/>
      <c r="L43" s="377"/>
      <c r="M43" s="377"/>
      <c r="N43" s="378"/>
    </row>
    <row r="44" spans="1:14" ht="79.5" hidden="1" customHeight="1" x14ac:dyDescent="0.25">
      <c r="A44" s="363"/>
      <c r="B44" s="365"/>
      <c r="C44" s="367"/>
      <c r="D44" s="367"/>
      <c r="E44" s="367"/>
      <c r="F44" s="264"/>
      <c r="G44" s="27"/>
      <c r="H44" s="27"/>
      <c r="I44" s="27"/>
      <c r="J44" s="373"/>
      <c r="K44" s="245"/>
      <c r="L44" s="373"/>
      <c r="M44" s="373"/>
      <c r="N44" s="379"/>
    </row>
    <row r="45" spans="1:14" ht="75.75" hidden="1" customHeight="1" x14ac:dyDescent="0.25">
      <c r="A45" s="374"/>
      <c r="B45" s="375"/>
      <c r="C45" s="376"/>
      <c r="D45" s="376"/>
      <c r="E45" s="376"/>
      <c r="F45" s="262"/>
      <c r="G45" s="26"/>
      <c r="H45" s="26"/>
      <c r="I45" s="26"/>
      <c r="J45" s="377"/>
      <c r="K45" s="246"/>
      <c r="L45" s="377"/>
      <c r="M45" s="377"/>
      <c r="N45" s="378"/>
    </row>
    <row r="46" spans="1:14" ht="79.5" hidden="1" customHeight="1" x14ac:dyDescent="0.25">
      <c r="A46" s="363"/>
      <c r="B46" s="365"/>
      <c r="C46" s="367"/>
      <c r="D46" s="367"/>
      <c r="E46" s="367"/>
      <c r="F46" s="264"/>
      <c r="G46" s="27"/>
      <c r="H46" s="27"/>
      <c r="I46" s="27"/>
      <c r="J46" s="373"/>
      <c r="K46" s="245"/>
      <c r="L46" s="373"/>
      <c r="M46" s="373"/>
      <c r="N46" s="379"/>
    </row>
    <row r="47" spans="1:14" ht="75.75" hidden="1" customHeight="1" x14ac:dyDescent="0.25">
      <c r="A47" s="374"/>
      <c r="B47" s="375"/>
      <c r="C47" s="376"/>
      <c r="D47" s="376"/>
      <c r="E47" s="376"/>
      <c r="F47" s="262"/>
      <c r="G47" s="26"/>
      <c r="H47" s="26"/>
      <c r="I47" s="26"/>
      <c r="J47" s="377"/>
      <c r="K47" s="246"/>
      <c r="L47" s="377"/>
      <c r="M47" s="377"/>
      <c r="N47" s="378"/>
    </row>
    <row r="48" spans="1:14" ht="79.5" hidden="1" customHeight="1" x14ac:dyDescent="0.25">
      <c r="A48" s="363"/>
      <c r="B48" s="365"/>
      <c r="C48" s="367"/>
      <c r="D48" s="367"/>
      <c r="E48" s="367"/>
      <c r="F48" s="264"/>
      <c r="G48" s="27"/>
      <c r="H48" s="27"/>
      <c r="I48" s="27"/>
      <c r="J48" s="373"/>
      <c r="K48" s="245"/>
      <c r="L48" s="373"/>
      <c r="M48" s="373"/>
      <c r="N48" s="379"/>
    </row>
    <row r="49" spans="1:14" ht="75.75" hidden="1" customHeight="1" x14ac:dyDescent="0.25">
      <c r="A49" s="374"/>
      <c r="B49" s="375"/>
      <c r="C49" s="376"/>
      <c r="D49" s="376"/>
      <c r="E49" s="376"/>
      <c r="F49" s="262"/>
      <c r="G49" s="26"/>
      <c r="H49" s="26"/>
      <c r="I49" s="26"/>
      <c r="J49" s="377"/>
      <c r="K49" s="246"/>
      <c r="L49" s="377"/>
      <c r="M49" s="377"/>
      <c r="N49" s="378"/>
    </row>
    <row r="50" spans="1:14" ht="79.5" hidden="1" customHeight="1" x14ac:dyDescent="0.25">
      <c r="A50" s="363"/>
      <c r="B50" s="365"/>
      <c r="C50" s="367"/>
      <c r="D50" s="367"/>
      <c r="E50" s="367"/>
      <c r="F50" s="264"/>
      <c r="G50" s="27"/>
      <c r="H50" s="27"/>
      <c r="I50" s="27"/>
      <c r="J50" s="373"/>
      <c r="K50" s="245"/>
      <c r="L50" s="373"/>
      <c r="M50" s="373"/>
      <c r="N50" s="379"/>
    </row>
    <row r="51" spans="1:14" ht="75.75" hidden="1" customHeight="1" x14ac:dyDescent="0.25">
      <c r="A51" s="374"/>
      <c r="B51" s="375"/>
      <c r="C51" s="376"/>
      <c r="D51" s="376"/>
      <c r="E51" s="376"/>
      <c r="F51" s="262"/>
      <c r="G51" s="26"/>
      <c r="H51" s="26"/>
      <c r="I51" s="26"/>
      <c r="J51" s="377"/>
      <c r="K51" s="246"/>
      <c r="L51" s="377"/>
      <c r="M51" s="377"/>
      <c r="N51" s="378"/>
    </row>
    <row r="52" spans="1:14" ht="79.5" hidden="1" customHeight="1" x14ac:dyDescent="0.25">
      <c r="A52" s="363"/>
      <c r="B52" s="365"/>
      <c r="C52" s="367"/>
      <c r="D52" s="367"/>
      <c r="E52" s="367"/>
      <c r="F52" s="264"/>
      <c r="G52" s="27"/>
      <c r="H52" s="27"/>
      <c r="I52" s="27"/>
      <c r="J52" s="373"/>
      <c r="K52" s="245"/>
      <c r="L52" s="373"/>
      <c r="M52" s="373"/>
      <c r="N52" s="379"/>
    </row>
    <row r="53" spans="1:14" ht="75.75" hidden="1" customHeight="1" x14ac:dyDescent="0.25">
      <c r="A53" s="248"/>
      <c r="B53" s="249"/>
      <c r="C53" s="250"/>
      <c r="D53" s="250"/>
      <c r="E53" s="250"/>
      <c r="F53" s="262"/>
      <c r="G53" s="26"/>
      <c r="H53" s="26"/>
      <c r="I53" s="26"/>
      <c r="J53" s="246"/>
      <c r="K53" s="246"/>
      <c r="L53" s="246"/>
      <c r="M53" s="246"/>
      <c r="N53" s="247"/>
    </row>
    <row r="54" spans="1:14" ht="75.75" hidden="1" customHeight="1" x14ac:dyDescent="0.25">
      <c r="A54" s="374"/>
      <c r="B54" s="375"/>
      <c r="C54" s="376"/>
      <c r="D54" s="376"/>
      <c r="E54" s="376"/>
      <c r="F54" s="262"/>
      <c r="G54" s="26"/>
      <c r="H54" s="26"/>
      <c r="I54" s="26"/>
      <c r="J54" s="377"/>
      <c r="K54" s="246"/>
      <c r="L54" s="377"/>
      <c r="M54" s="377"/>
      <c r="N54" s="378"/>
    </row>
    <row r="55" spans="1:14" ht="79.5" hidden="1" customHeight="1" x14ac:dyDescent="0.25">
      <c r="A55" s="363"/>
      <c r="B55" s="365"/>
      <c r="C55" s="367"/>
      <c r="D55" s="367"/>
      <c r="E55" s="367"/>
      <c r="F55" s="264"/>
      <c r="G55" s="27"/>
      <c r="H55" s="27"/>
      <c r="I55" s="27"/>
      <c r="J55" s="373"/>
      <c r="K55" s="245"/>
      <c r="L55" s="373"/>
      <c r="M55" s="373"/>
      <c r="N55" s="379"/>
    </row>
  </sheetData>
  <mergeCells count="98">
    <mergeCell ref="J54:J55"/>
    <mergeCell ref="L54:L55"/>
    <mergeCell ref="M54:M55"/>
    <mergeCell ref="N54:N55"/>
    <mergeCell ref="A54:A55"/>
    <mergeCell ref="B54:B55"/>
    <mergeCell ref="C54:C55"/>
    <mergeCell ref="D54:D55"/>
    <mergeCell ref="E54:E55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J49:J50"/>
    <mergeCell ref="L49:L50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J45:J46"/>
    <mergeCell ref="L45:L46"/>
    <mergeCell ref="M45:M46"/>
    <mergeCell ref="N45:N46"/>
    <mergeCell ref="L47:L48"/>
    <mergeCell ref="M47:M48"/>
    <mergeCell ref="N47:N48"/>
    <mergeCell ref="J47:J48"/>
    <mergeCell ref="A45:A46"/>
    <mergeCell ref="B45:B46"/>
    <mergeCell ref="C45:C46"/>
    <mergeCell ref="D45:D46"/>
    <mergeCell ref="E45:E46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A13:D13"/>
    <mergeCell ref="A14:D14"/>
    <mergeCell ref="L19:L20"/>
    <mergeCell ref="J41:J42"/>
    <mergeCell ref="L41:L42"/>
    <mergeCell ref="M19:M20"/>
    <mergeCell ref="N19:N20"/>
    <mergeCell ref="A19:A20"/>
    <mergeCell ref="B19:B20"/>
    <mergeCell ref="C19:C20"/>
    <mergeCell ref="D19:D20"/>
    <mergeCell ref="E19:E20"/>
    <mergeCell ref="J19:J20"/>
    <mergeCell ref="A7:F7"/>
    <mergeCell ref="G7:V7"/>
    <mergeCell ref="A8:F8"/>
    <mergeCell ref="G8:V8"/>
    <mergeCell ref="A9:F9"/>
    <mergeCell ref="G9:V9"/>
    <mergeCell ref="A10:F10"/>
    <mergeCell ref="G10:V10"/>
    <mergeCell ref="A11:D11"/>
    <mergeCell ref="G11:H11"/>
    <mergeCell ref="A12:D12"/>
    <mergeCell ref="G12:H1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9" zoomScale="70" zoomScaleNormal="70" workbookViewId="0">
      <selection activeCell="A45" sqref="A45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</row>
    <row r="2" spans="1:22" x14ac:dyDescent="0.25">
      <c r="A2" s="355" t="s">
        <v>74</v>
      </c>
      <c r="B2" s="356"/>
      <c r="C2" s="357"/>
      <c r="D2" s="357"/>
      <c r="E2" s="357"/>
      <c r="F2" s="357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</row>
    <row r="3" spans="1:22" x14ac:dyDescent="0.25">
      <c r="A3" s="355" t="s">
        <v>75</v>
      </c>
      <c r="B3" s="356"/>
      <c r="C3" s="357"/>
      <c r="D3" s="357"/>
      <c r="E3" s="357"/>
      <c r="F3" s="357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x14ac:dyDescent="0.25">
      <c r="A4" s="359" t="s">
        <v>76</v>
      </c>
      <c r="B4" s="356"/>
      <c r="C4" s="357"/>
      <c r="D4" s="357"/>
      <c r="E4" s="357"/>
      <c r="F4" s="357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</row>
    <row r="5" spans="1:22" x14ac:dyDescent="0.25">
      <c r="A5" s="359" t="s">
        <v>80</v>
      </c>
      <c r="B5" s="356"/>
      <c r="C5" s="357"/>
      <c r="D5" s="357"/>
      <c r="E5" s="357"/>
      <c r="F5" s="357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</row>
    <row r="6" spans="1:22" x14ac:dyDescent="0.25">
      <c r="A6" s="359" t="s">
        <v>81</v>
      </c>
      <c r="B6" s="356"/>
      <c r="C6" s="357"/>
      <c r="D6" s="357"/>
      <c r="E6" s="357"/>
      <c r="F6" s="357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</row>
    <row r="7" spans="1:22" x14ac:dyDescent="0.25">
      <c r="A7" s="359" t="s">
        <v>77</v>
      </c>
      <c r="B7" s="356"/>
      <c r="C7" s="357"/>
      <c r="D7" s="357"/>
      <c r="E7" s="357"/>
      <c r="F7" s="357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</row>
    <row r="8" spans="1:22" x14ac:dyDescent="0.25">
      <c r="A8" s="355" t="s">
        <v>78</v>
      </c>
      <c r="B8" s="356"/>
      <c r="C8" s="357"/>
      <c r="D8" s="357"/>
      <c r="E8" s="357"/>
      <c r="F8" s="357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</row>
    <row r="9" spans="1:22" x14ac:dyDescent="0.25">
      <c r="A9" s="355" t="s">
        <v>67</v>
      </c>
      <c r="B9" s="356"/>
      <c r="C9" s="357"/>
      <c r="D9" s="357"/>
      <c r="E9" s="357"/>
      <c r="F9" s="357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</row>
    <row r="11" spans="1:22" ht="30" customHeight="1" x14ac:dyDescent="0.25">
      <c r="A11" s="368" t="s">
        <v>68</v>
      </c>
      <c r="B11" s="368"/>
      <c r="C11" s="368"/>
      <c r="D11" s="368"/>
      <c r="E11" s="242">
        <v>8</v>
      </c>
      <c r="F11" s="88" t="s">
        <v>69</v>
      </c>
      <c r="G11" s="369">
        <v>8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60" t="s">
        <v>70</v>
      </c>
      <c r="B12" s="361"/>
      <c r="C12" s="361"/>
      <c r="D12" s="361"/>
      <c r="E12" s="267">
        <f>COUNTIF(J16:J192,"Pass")</f>
        <v>2</v>
      </c>
      <c r="F12" s="88" t="s">
        <v>71</v>
      </c>
      <c r="G12" s="371">
        <v>43013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60" t="s">
        <v>72</v>
      </c>
      <c r="B13" s="361"/>
      <c r="C13" s="361"/>
      <c r="D13" s="361"/>
      <c r="E13" s="267">
        <f>COUNTIF(J16:J192,"Fail")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thickBot="1" x14ac:dyDescent="0.3">
      <c r="A14" s="360" t="s">
        <v>607</v>
      </c>
      <c r="B14" s="361"/>
      <c r="C14" s="361"/>
      <c r="D14" s="361"/>
      <c r="E14" s="267">
        <f>COUNTIF(K16:K192,"Closed")</f>
        <v>4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82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170</v>
      </c>
      <c r="C16" s="58" t="s">
        <v>171</v>
      </c>
      <c r="D16" s="58" t="s">
        <v>172</v>
      </c>
      <c r="E16" s="58" t="s">
        <v>173</v>
      </c>
      <c r="F16" s="51">
        <v>1</v>
      </c>
      <c r="G16" s="59" t="s">
        <v>174</v>
      </c>
      <c r="H16" s="57" t="s">
        <v>175</v>
      </c>
      <c r="I16" s="59"/>
      <c r="J16" s="59" t="s">
        <v>70</v>
      </c>
      <c r="K16" s="59" t="s">
        <v>742</v>
      </c>
      <c r="L16" s="301">
        <v>43013</v>
      </c>
      <c r="M16" s="60" t="s">
        <v>83</v>
      </c>
      <c r="N16" s="132"/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176</v>
      </c>
      <c r="C17" s="58" t="s">
        <v>177</v>
      </c>
      <c r="D17" s="58" t="s">
        <v>172</v>
      </c>
      <c r="E17" s="58" t="s">
        <v>178</v>
      </c>
      <c r="F17" s="81">
        <v>1</v>
      </c>
      <c r="G17" s="59" t="s">
        <v>174</v>
      </c>
      <c r="H17" s="57" t="s">
        <v>179</v>
      </c>
      <c r="I17" s="59"/>
      <c r="J17" s="59" t="s">
        <v>70</v>
      </c>
      <c r="K17" s="59" t="s">
        <v>742</v>
      </c>
      <c r="L17" s="301">
        <v>43013</v>
      </c>
      <c r="M17" s="60" t="s">
        <v>83</v>
      </c>
      <c r="N17" s="132"/>
    </row>
    <row r="18" spans="1:14" ht="118.5" customHeight="1" thickBot="1" x14ac:dyDescent="0.3">
      <c r="A18" s="257">
        <v>3</v>
      </c>
      <c r="B18" s="142" t="s">
        <v>180</v>
      </c>
      <c r="C18" s="143" t="s">
        <v>181</v>
      </c>
      <c r="D18" s="143" t="s">
        <v>172</v>
      </c>
      <c r="E18" s="143" t="s">
        <v>182</v>
      </c>
      <c r="F18" s="256">
        <v>1</v>
      </c>
      <c r="G18" s="49" t="s">
        <v>174</v>
      </c>
      <c r="H18" s="142" t="s">
        <v>183</v>
      </c>
      <c r="I18" s="79"/>
      <c r="J18" s="59" t="s">
        <v>72</v>
      </c>
      <c r="K18" s="59" t="s">
        <v>577</v>
      </c>
      <c r="L18" s="301">
        <v>43013</v>
      </c>
      <c r="M18" s="60" t="s">
        <v>83</v>
      </c>
      <c r="N18" s="132" t="s">
        <v>755</v>
      </c>
    </row>
    <row r="19" spans="1:14" ht="75.75" hidden="1" customHeight="1" x14ac:dyDescent="0.25">
      <c r="A19" s="71">
        <v>4</v>
      </c>
      <c r="B19" s="57" t="s">
        <v>184</v>
      </c>
      <c r="C19" s="58" t="s">
        <v>185</v>
      </c>
      <c r="D19" s="58" t="s">
        <v>172</v>
      </c>
      <c r="E19" s="58" t="s">
        <v>186</v>
      </c>
      <c r="F19" s="51">
        <v>1</v>
      </c>
      <c r="G19" s="59" t="s">
        <v>174</v>
      </c>
      <c r="H19" s="57" t="s">
        <v>187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251">
        <v>5</v>
      </c>
      <c r="B20" s="69" t="s">
        <v>188</v>
      </c>
      <c r="C20" s="85" t="s">
        <v>189</v>
      </c>
      <c r="D20" s="85" t="s">
        <v>172</v>
      </c>
      <c r="E20" s="85" t="s">
        <v>190</v>
      </c>
      <c r="F20" s="252">
        <v>1</v>
      </c>
      <c r="G20" s="68" t="s">
        <v>174</v>
      </c>
      <c r="H20" s="69" t="s">
        <v>191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251">
        <v>6</v>
      </c>
      <c r="B21" s="69" t="s">
        <v>192</v>
      </c>
      <c r="C21" s="85" t="s">
        <v>193</v>
      </c>
      <c r="D21" s="85" t="s">
        <v>194</v>
      </c>
      <c r="E21" s="85" t="s">
        <v>173</v>
      </c>
      <c r="F21" s="252">
        <v>1</v>
      </c>
      <c r="G21" s="68" t="s">
        <v>174</v>
      </c>
      <c r="H21" s="68" t="s">
        <v>195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196</v>
      </c>
      <c r="C22" s="58" t="s">
        <v>197</v>
      </c>
      <c r="D22" s="58" t="s">
        <v>172</v>
      </c>
      <c r="E22" s="58"/>
      <c r="F22" s="51">
        <v>1</v>
      </c>
      <c r="G22" s="59" t="s">
        <v>65</v>
      </c>
      <c r="H22" s="59" t="s">
        <v>198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170</v>
      </c>
      <c r="C23" s="58" t="s">
        <v>171</v>
      </c>
      <c r="D23" s="58" t="s">
        <v>172</v>
      </c>
      <c r="E23" s="58" t="s">
        <v>199</v>
      </c>
      <c r="F23" s="51">
        <v>1</v>
      </c>
      <c r="G23" s="59" t="s">
        <v>174</v>
      </c>
      <c r="H23" s="57" t="s">
        <v>175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64"/>
      <c r="G24" s="27"/>
      <c r="H24" s="27"/>
      <c r="I24" s="27"/>
      <c r="J24" s="33"/>
      <c r="K24" s="24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62"/>
      <c r="G25" s="26"/>
      <c r="H25" s="26"/>
      <c r="I25" s="26"/>
      <c r="J25" s="124"/>
      <c r="K25" s="246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64"/>
      <c r="G26" s="27"/>
      <c r="H26" s="27"/>
      <c r="I26" s="27"/>
      <c r="J26" s="33"/>
      <c r="K26" s="24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62"/>
      <c r="G27" s="26"/>
      <c r="H27" s="26"/>
      <c r="I27" s="26"/>
      <c r="J27" s="124"/>
      <c r="K27" s="246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64"/>
      <c r="G28" s="27"/>
      <c r="H28" s="27"/>
      <c r="I28" s="27"/>
      <c r="J28" s="33"/>
      <c r="K28" s="24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62"/>
      <c r="G29" s="26"/>
      <c r="H29" s="26"/>
      <c r="I29" s="26"/>
      <c r="J29" s="124"/>
      <c r="K29" s="246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64"/>
      <c r="G30" s="27"/>
      <c r="H30" s="27"/>
      <c r="I30" s="27"/>
      <c r="J30" s="33"/>
      <c r="K30" s="24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62"/>
      <c r="G31" s="26"/>
      <c r="H31" s="26"/>
      <c r="I31" s="26"/>
      <c r="J31" s="124"/>
      <c r="K31" s="246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64"/>
      <c r="G32" s="27"/>
      <c r="H32" s="27"/>
      <c r="I32" s="27"/>
      <c r="J32" s="33"/>
      <c r="K32" s="24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62"/>
      <c r="G33" s="26"/>
      <c r="H33" s="26"/>
      <c r="I33" s="26"/>
      <c r="J33" s="124"/>
      <c r="K33" s="246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64"/>
      <c r="G34" s="27"/>
      <c r="H34" s="27"/>
      <c r="I34" s="27"/>
      <c r="J34" s="33"/>
      <c r="K34" s="24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62"/>
      <c r="G35" s="26"/>
      <c r="H35" s="26"/>
      <c r="I35" s="26"/>
      <c r="J35" s="124"/>
      <c r="K35" s="246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64"/>
      <c r="G36" s="27"/>
      <c r="H36" s="27"/>
      <c r="I36" s="27"/>
      <c r="J36" s="33"/>
      <c r="K36" s="24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62"/>
      <c r="G37" s="26"/>
      <c r="H37" s="26"/>
      <c r="I37" s="26"/>
      <c r="J37" s="124"/>
      <c r="K37" s="246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64"/>
      <c r="G38" s="27"/>
      <c r="H38" s="27"/>
      <c r="I38" s="27"/>
      <c r="J38" s="33"/>
      <c r="K38" s="24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62"/>
      <c r="G39" s="26"/>
      <c r="H39" s="26"/>
      <c r="I39" s="26"/>
      <c r="J39" s="124"/>
      <c r="K39" s="246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64"/>
      <c r="G40" s="27"/>
      <c r="H40" s="27"/>
      <c r="I40" s="27"/>
      <c r="J40" s="33"/>
      <c r="K40" s="245"/>
      <c r="L40" s="33"/>
      <c r="M40" s="33"/>
      <c r="N40" s="127"/>
    </row>
    <row r="41" spans="1:14" ht="90" thickBot="1" x14ac:dyDescent="0.3">
      <c r="A41" s="71">
        <v>4</v>
      </c>
      <c r="B41" s="57" t="s">
        <v>184</v>
      </c>
      <c r="C41" s="58" t="s">
        <v>185</v>
      </c>
      <c r="D41" s="58" t="s">
        <v>172</v>
      </c>
      <c r="E41" s="58" t="s">
        <v>186</v>
      </c>
      <c r="F41" s="51">
        <v>1</v>
      </c>
      <c r="G41" s="59" t="s">
        <v>174</v>
      </c>
      <c r="H41" s="57" t="s">
        <v>187</v>
      </c>
      <c r="I41" s="59"/>
      <c r="J41" s="59" t="s">
        <v>72</v>
      </c>
      <c r="K41" s="59" t="s">
        <v>577</v>
      </c>
      <c r="L41" s="301">
        <v>43013</v>
      </c>
      <c r="M41" s="60" t="s">
        <v>83</v>
      </c>
      <c r="N41" s="132" t="s">
        <v>756</v>
      </c>
    </row>
    <row r="42" spans="1:14" ht="90" thickBot="1" x14ac:dyDescent="0.3">
      <c r="A42" s="71">
        <v>5</v>
      </c>
      <c r="B42" s="57" t="s">
        <v>188</v>
      </c>
      <c r="C42" s="58" t="s">
        <v>189</v>
      </c>
      <c r="D42" s="58" t="s">
        <v>172</v>
      </c>
      <c r="E42" s="58" t="s">
        <v>190</v>
      </c>
      <c r="F42" s="51">
        <v>1</v>
      </c>
      <c r="G42" s="59" t="s">
        <v>174</v>
      </c>
      <c r="H42" s="57" t="s">
        <v>191</v>
      </c>
      <c r="I42" s="59"/>
      <c r="J42" s="59"/>
      <c r="K42" s="59" t="s">
        <v>607</v>
      </c>
      <c r="L42" s="301">
        <v>43013</v>
      </c>
      <c r="M42" s="60" t="s">
        <v>83</v>
      </c>
      <c r="N42" s="132"/>
    </row>
    <row r="43" spans="1:14" ht="102.75" thickBot="1" x14ac:dyDescent="0.3">
      <c r="A43" s="71">
        <v>6</v>
      </c>
      <c r="B43" s="57" t="s">
        <v>192</v>
      </c>
      <c r="C43" s="58" t="s">
        <v>193</v>
      </c>
      <c r="D43" s="58" t="s">
        <v>194</v>
      </c>
      <c r="E43" s="58" t="s">
        <v>173</v>
      </c>
      <c r="F43" s="51">
        <v>1</v>
      </c>
      <c r="G43" s="59" t="s">
        <v>174</v>
      </c>
      <c r="H43" s="59" t="s">
        <v>195</v>
      </c>
      <c r="I43" s="59"/>
      <c r="J43" s="59"/>
      <c r="K43" s="59" t="s">
        <v>607</v>
      </c>
      <c r="L43" s="301">
        <v>42983</v>
      </c>
      <c r="M43" s="60" t="s">
        <v>83</v>
      </c>
      <c r="N43" s="132"/>
    </row>
    <row r="44" spans="1:14" ht="77.25" thickBot="1" x14ac:dyDescent="0.3">
      <c r="A44" s="257">
        <v>7</v>
      </c>
      <c r="B44" s="142" t="s">
        <v>196</v>
      </c>
      <c r="C44" s="143" t="s">
        <v>197</v>
      </c>
      <c r="D44" s="143" t="s">
        <v>172</v>
      </c>
      <c r="E44" s="143"/>
      <c r="F44" s="256">
        <v>1</v>
      </c>
      <c r="G44" s="49" t="s">
        <v>65</v>
      </c>
      <c r="H44" s="49" t="s">
        <v>198</v>
      </c>
      <c r="I44" s="49"/>
      <c r="J44" s="59"/>
      <c r="K44" s="59" t="s">
        <v>607</v>
      </c>
      <c r="L44" s="301">
        <v>42983</v>
      </c>
      <c r="M44" s="60" t="s">
        <v>83</v>
      </c>
      <c r="N44" s="132"/>
    </row>
    <row r="45" spans="1:14" ht="141" thickBot="1" x14ac:dyDescent="0.3">
      <c r="A45" s="128">
        <v>8</v>
      </c>
      <c r="B45" s="57" t="s">
        <v>757</v>
      </c>
      <c r="C45" s="58" t="s">
        <v>171</v>
      </c>
      <c r="D45" s="58" t="s">
        <v>172</v>
      </c>
      <c r="E45" s="58" t="s">
        <v>199</v>
      </c>
      <c r="F45" s="51">
        <v>1</v>
      </c>
      <c r="G45" s="59" t="s">
        <v>174</v>
      </c>
      <c r="H45" s="57" t="s">
        <v>175</v>
      </c>
      <c r="I45" s="59"/>
      <c r="J45" s="59"/>
      <c r="K45" s="59" t="s">
        <v>607</v>
      </c>
      <c r="L45" s="301">
        <v>43013</v>
      </c>
      <c r="M45" s="60" t="s">
        <v>83</v>
      </c>
      <c r="N45" s="132"/>
    </row>
    <row r="46" spans="1:14" ht="75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362"/>
      <c r="B49" s="364"/>
      <c r="C49" s="366"/>
      <c r="D49" s="366"/>
      <c r="E49" s="366"/>
      <c r="F49" s="266"/>
      <c r="G49" s="25"/>
      <c r="H49" s="25"/>
      <c r="I49" s="25"/>
      <c r="J49" s="372"/>
      <c r="K49" s="244"/>
      <c r="L49" s="372"/>
      <c r="M49" s="372"/>
      <c r="N49" s="390"/>
    </row>
    <row r="50" spans="1:14" ht="79.5" hidden="1" customHeight="1" x14ac:dyDescent="0.25">
      <c r="A50" s="363"/>
      <c r="B50" s="365"/>
      <c r="C50" s="367"/>
      <c r="D50" s="367"/>
      <c r="E50" s="367"/>
      <c r="F50" s="264"/>
      <c r="G50" s="27"/>
      <c r="H50" s="27"/>
      <c r="I50" s="27"/>
      <c r="J50" s="373"/>
      <c r="K50" s="245"/>
      <c r="L50" s="373"/>
      <c r="M50" s="373"/>
      <c r="N50" s="379"/>
    </row>
    <row r="51" spans="1:14" ht="75.75" hidden="1" customHeight="1" x14ac:dyDescent="0.25">
      <c r="A51" s="374"/>
      <c r="B51" s="375"/>
      <c r="C51" s="376"/>
      <c r="D51" s="376"/>
      <c r="E51" s="376"/>
      <c r="F51" s="262"/>
      <c r="G51" s="26"/>
      <c r="H51" s="26"/>
      <c r="I51" s="26"/>
      <c r="J51" s="377"/>
      <c r="K51" s="246"/>
      <c r="L51" s="377"/>
      <c r="M51" s="377"/>
      <c r="N51" s="378"/>
    </row>
    <row r="52" spans="1:14" ht="79.5" hidden="1" customHeight="1" x14ac:dyDescent="0.25">
      <c r="A52" s="363"/>
      <c r="B52" s="365"/>
      <c r="C52" s="367"/>
      <c r="D52" s="367"/>
      <c r="E52" s="367"/>
      <c r="F52" s="264"/>
      <c r="G52" s="27"/>
      <c r="H52" s="27"/>
      <c r="I52" s="27"/>
      <c r="J52" s="373"/>
      <c r="K52" s="245"/>
      <c r="L52" s="373"/>
      <c r="M52" s="373"/>
      <c r="N52" s="379"/>
    </row>
    <row r="53" spans="1:14" ht="75.75" hidden="1" customHeight="1" x14ac:dyDescent="0.25">
      <c r="A53" s="374"/>
      <c r="B53" s="375"/>
      <c r="C53" s="376"/>
      <c r="D53" s="376"/>
      <c r="E53" s="376"/>
      <c r="F53" s="262"/>
      <c r="G53" s="26"/>
      <c r="H53" s="26"/>
      <c r="I53" s="26"/>
      <c r="J53" s="377"/>
      <c r="K53" s="246"/>
      <c r="L53" s="377"/>
      <c r="M53" s="377"/>
      <c r="N53" s="378"/>
    </row>
    <row r="54" spans="1:14" ht="79.5" hidden="1" customHeight="1" x14ac:dyDescent="0.25">
      <c r="A54" s="363"/>
      <c r="B54" s="365"/>
      <c r="C54" s="367"/>
      <c r="D54" s="367"/>
      <c r="E54" s="367"/>
      <c r="F54" s="264"/>
      <c r="G54" s="27"/>
      <c r="H54" s="27"/>
      <c r="I54" s="27"/>
      <c r="J54" s="373"/>
      <c r="K54" s="245"/>
      <c r="L54" s="373"/>
      <c r="M54" s="373"/>
      <c r="N54" s="379"/>
    </row>
    <row r="55" spans="1:14" ht="75.75" hidden="1" customHeight="1" x14ac:dyDescent="0.25">
      <c r="A55" s="374"/>
      <c r="B55" s="375"/>
      <c r="C55" s="376"/>
      <c r="D55" s="376"/>
      <c r="E55" s="376"/>
      <c r="F55" s="262"/>
      <c r="G55" s="26"/>
      <c r="H55" s="26"/>
      <c r="I55" s="26"/>
      <c r="J55" s="377"/>
      <c r="K55" s="246"/>
      <c r="L55" s="377"/>
      <c r="M55" s="377"/>
      <c r="N55" s="378"/>
    </row>
    <row r="56" spans="1:14" ht="16.5" hidden="1" thickBot="1" x14ac:dyDescent="0.3">
      <c r="A56" s="363"/>
      <c r="B56" s="365"/>
      <c r="C56" s="367"/>
      <c r="D56" s="367"/>
      <c r="E56" s="367"/>
      <c r="F56" s="264"/>
      <c r="G56" s="27"/>
      <c r="H56" s="27"/>
      <c r="I56" s="27"/>
      <c r="J56" s="373"/>
      <c r="K56" s="245"/>
      <c r="L56" s="373"/>
      <c r="M56" s="373"/>
      <c r="N56" s="379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J51:J52"/>
    <mergeCell ref="L51:L52"/>
    <mergeCell ref="M51:M52"/>
    <mergeCell ref="M55:M56"/>
    <mergeCell ref="N51:N52"/>
    <mergeCell ref="J53:J54"/>
    <mergeCell ref="N55:N56"/>
    <mergeCell ref="L53:L54"/>
    <mergeCell ref="M53:M54"/>
    <mergeCell ref="N53:N54"/>
    <mergeCell ref="J55:J56"/>
    <mergeCell ref="L55:L56"/>
    <mergeCell ref="A51:A52"/>
    <mergeCell ref="B51:B52"/>
    <mergeCell ref="C51:C52"/>
    <mergeCell ref="D51:D52"/>
    <mergeCell ref="E51:E52"/>
    <mergeCell ref="E49:E50"/>
    <mergeCell ref="J49:J50"/>
    <mergeCell ref="L49:L50"/>
    <mergeCell ref="M49:M50"/>
    <mergeCell ref="N49:N50"/>
    <mergeCell ref="A13:D13"/>
    <mergeCell ref="A14:D14"/>
    <mergeCell ref="A49:A50"/>
    <mergeCell ref="B49:B50"/>
    <mergeCell ref="C49:C50"/>
    <mergeCell ref="D49:D50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7" zoomScale="70" zoomScaleNormal="70" workbookViewId="0">
      <selection activeCell="B23" sqref="B23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</row>
    <row r="2" spans="1:22" x14ac:dyDescent="0.25">
      <c r="A2" s="355" t="s">
        <v>74</v>
      </c>
      <c r="B2" s="356"/>
      <c r="C2" s="357"/>
      <c r="D2" s="357"/>
      <c r="E2" s="357"/>
      <c r="F2" s="357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</row>
    <row r="3" spans="1:22" x14ac:dyDescent="0.25">
      <c r="A3" s="355" t="s">
        <v>75</v>
      </c>
      <c r="B3" s="356"/>
      <c r="C3" s="357"/>
      <c r="D3" s="357"/>
      <c r="E3" s="357"/>
      <c r="F3" s="357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x14ac:dyDescent="0.25">
      <c r="A4" s="359" t="s">
        <v>76</v>
      </c>
      <c r="B4" s="356"/>
      <c r="C4" s="357"/>
      <c r="D4" s="357"/>
      <c r="E4" s="357"/>
      <c r="F4" s="357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</row>
    <row r="5" spans="1:22" x14ac:dyDescent="0.25">
      <c r="A5" s="359" t="s">
        <v>80</v>
      </c>
      <c r="B5" s="356"/>
      <c r="C5" s="357"/>
      <c r="D5" s="357"/>
      <c r="E5" s="357"/>
      <c r="F5" s="357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</row>
    <row r="6" spans="1:22" x14ac:dyDescent="0.25">
      <c r="A6" s="359" t="s">
        <v>81</v>
      </c>
      <c r="B6" s="356"/>
      <c r="C6" s="357"/>
      <c r="D6" s="357"/>
      <c r="E6" s="357"/>
      <c r="F6" s="357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</row>
    <row r="7" spans="1:22" x14ac:dyDescent="0.25">
      <c r="A7" s="359" t="s">
        <v>77</v>
      </c>
      <c r="B7" s="356"/>
      <c r="C7" s="357"/>
      <c r="D7" s="357"/>
      <c r="E7" s="357"/>
      <c r="F7" s="357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</row>
    <row r="8" spans="1:22" x14ac:dyDescent="0.25">
      <c r="A8" s="355" t="s">
        <v>78</v>
      </c>
      <c r="B8" s="356"/>
      <c r="C8" s="357"/>
      <c r="D8" s="357"/>
      <c r="E8" s="357"/>
      <c r="F8" s="357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</row>
    <row r="9" spans="1:22" x14ac:dyDescent="0.25">
      <c r="A9" s="355" t="s">
        <v>67</v>
      </c>
      <c r="B9" s="356"/>
      <c r="C9" s="357"/>
      <c r="D9" s="357"/>
      <c r="E9" s="357"/>
      <c r="F9" s="357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</row>
    <row r="11" spans="1:22" ht="30" customHeight="1" x14ac:dyDescent="0.25">
      <c r="A11" s="368" t="s">
        <v>68</v>
      </c>
      <c r="B11" s="368"/>
      <c r="C11" s="368"/>
      <c r="D11" s="368"/>
      <c r="E11" s="242">
        <v>7</v>
      </c>
      <c r="F11" s="88" t="s">
        <v>69</v>
      </c>
      <c r="G11" s="369">
        <v>7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71">
        <v>43013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60" t="s">
        <v>72</v>
      </c>
      <c r="B13" s="361"/>
      <c r="C13" s="361"/>
      <c r="D13" s="361"/>
      <c r="E13" s="267">
        <f>COUNTIF(J17:J192,"Fail")</f>
        <v>4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60" t="s">
        <v>607</v>
      </c>
      <c r="B14" s="361"/>
      <c r="C14" s="361"/>
      <c r="D14" s="361"/>
      <c r="E14" s="276">
        <f>COUNTIF(K16:K192,"Closed")</f>
        <v>3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82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219</v>
      </c>
      <c r="C17" s="58" t="s">
        <v>220</v>
      </c>
      <c r="D17" s="58" t="s">
        <v>221</v>
      </c>
      <c r="E17" s="58" t="s">
        <v>222</v>
      </c>
      <c r="F17" s="51">
        <v>1</v>
      </c>
      <c r="G17" s="59" t="s">
        <v>761</v>
      </c>
      <c r="H17" s="57" t="s">
        <v>223</v>
      </c>
      <c r="I17" s="59"/>
      <c r="J17" s="51" t="s">
        <v>72</v>
      </c>
      <c r="K17" s="51" t="s">
        <v>577</v>
      </c>
      <c r="L17" s="302">
        <v>43013</v>
      </c>
      <c r="M17" s="51" t="s">
        <v>83</v>
      </c>
      <c r="N17" s="269" t="s">
        <v>762</v>
      </c>
    </row>
    <row r="18" spans="1:14" ht="90" thickBot="1" x14ac:dyDescent="0.3">
      <c r="A18" s="50">
        <v>2</v>
      </c>
      <c r="B18" s="57" t="s">
        <v>224</v>
      </c>
      <c r="C18" s="58" t="s">
        <v>225</v>
      </c>
      <c r="D18" s="58" t="s">
        <v>221</v>
      </c>
      <c r="E18" s="58" t="s">
        <v>226</v>
      </c>
      <c r="F18" s="81">
        <v>1</v>
      </c>
      <c r="G18" s="59" t="s">
        <v>761</v>
      </c>
      <c r="H18" s="57" t="s">
        <v>179</v>
      </c>
      <c r="I18" s="59"/>
      <c r="J18" s="51" t="s">
        <v>72</v>
      </c>
      <c r="K18" s="51" t="s">
        <v>577</v>
      </c>
      <c r="L18" s="302">
        <v>43013</v>
      </c>
      <c r="M18" s="51" t="s">
        <v>83</v>
      </c>
      <c r="N18" s="269" t="s">
        <v>762</v>
      </c>
    </row>
    <row r="19" spans="1:14" ht="90" thickBot="1" x14ac:dyDescent="0.3">
      <c r="A19" s="50">
        <v>3</v>
      </c>
      <c r="B19" s="57" t="s">
        <v>227</v>
      </c>
      <c r="C19" s="58" t="s">
        <v>228</v>
      </c>
      <c r="D19" s="58" t="s">
        <v>221</v>
      </c>
      <c r="E19" s="58" t="s">
        <v>182</v>
      </c>
      <c r="F19" s="51">
        <v>1</v>
      </c>
      <c r="G19" s="59" t="s">
        <v>761</v>
      </c>
      <c r="H19" s="57" t="s">
        <v>183</v>
      </c>
      <c r="I19" s="84"/>
      <c r="J19" s="51" t="s">
        <v>72</v>
      </c>
      <c r="K19" s="51" t="s">
        <v>577</v>
      </c>
      <c r="L19" s="302">
        <v>43013</v>
      </c>
      <c r="M19" s="51" t="s">
        <v>83</v>
      </c>
      <c r="N19" s="304" t="s">
        <v>764</v>
      </c>
    </row>
    <row r="20" spans="1:14" ht="90" thickBot="1" x14ac:dyDescent="0.3">
      <c r="A20" s="50">
        <v>4</v>
      </c>
      <c r="B20" s="57" t="s">
        <v>229</v>
      </c>
      <c r="C20" s="58" t="s">
        <v>230</v>
      </c>
      <c r="D20" s="58" t="s">
        <v>221</v>
      </c>
      <c r="E20" s="58" t="s">
        <v>231</v>
      </c>
      <c r="F20" s="51">
        <v>1</v>
      </c>
      <c r="G20" s="59" t="s">
        <v>761</v>
      </c>
      <c r="H20" s="57" t="s">
        <v>187</v>
      </c>
      <c r="I20" s="59"/>
      <c r="J20" s="51" t="s">
        <v>72</v>
      </c>
      <c r="K20" s="51" t="s">
        <v>577</v>
      </c>
      <c r="L20" s="302">
        <v>43013</v>
      </c>
      <c r="M20" s="51" t="s">
        <v>83</v>
      </c>
      <c r="N20" s="304" t="s">
        <v>763</v>
      </c>
    </row>
    <row r="21" spans="1:14" ht="90" thickBot="1" x14ac:dyDescent="0.3">
      <c r="A21" s="92">
        <v>5</v>
      </c>
      <c r="B21" s="69" t="s">
        <v>232</v>
      </c>
      <c r="C21" s="85" t="s">
        <v>233</v>
      </c>
      <c r="D21" s="85" t="s">
        <v>221</v>
      </c>
      <c r="E21" s="58" t="s">
        <v>234</v>
      </c>
      <c r="F21" s="252">
        <v>1</v>
      </c>
      <c r="G21" s="59" t="s">
        <v>761</v>
      </c>
      <c r="H21" s="69" t="s">
        <v>191</v>
      </c>
      <c r="I21" s="68"/>
      <c r="J21" s="51"/>
      <c r="K21" s="51" t="s">
        <v>607</v>
      </c>
      <c r="L21" s="302">
        <v>43013</v>
      </c>
      <c r="M21" s="51" t="s">
        <v>83</v>
      </c>
      <c r="N21" s="269"/>
    </row>
    <row r="22" spans="1:14" ht="117.75" customHeight="1" thickBot="1" x14ac:dyDescent="0.3">
      <c r="A22" s="92">
        <v>6</v>
      </c>
      <c r="B22" s="69" t="s">
        <v>235</v>
      </c>
      <c r="C22" s="85" t="s">
        <v>236</v>
      </c>
      <c r="D22" s="85" t="s">
        <v>237</v>
      </c>
      <c r="E22" s="58" t="s">
        <v>222</v>
      </c>
      <c r="F22" s="252">
        <v>1</v>
      </c>
      <c r="G22" s="59" t="s">
        <v>761</v>
      </c>
      <c r="H22" s="68" t="s">
        <v>195</v>
      </c>
      <c r="I22" s="68"/>
      <c r="J22" s="51"/>
      <c r="K22" s="51" t="s">
        <v>607</v>
      </c>
      <c r="L22" s="302">
        <v>43013</v>
      </c>
      <c r="M22" s="51" t="s">
        <v>83</v>
      </c>
      <c r="N22" s="269"/>
    </row>
    <row r="23" spans="1:14" ht="39" thickBot="1" x14ac:dyDescent="0.3">
      <c r="A23" s="144">
        <v>7</v>
      </c>
      <c r="B23" s="57" t="s">
        <v>238</v>
      </c>
      <c r="C23" s="58" t="s">
        <v>239</v>
      </c>
      <c r="D23" s="58" t="s">
        <v>221</v>
      </c>
      <c r="E23" s="58"/>
      <c r="F23" s="51">
        <v>1</v>
      </c>
      <c r="G23" s="59" t="s">
        <v>65</v>
      </c>
      <c r="H23" s="59" t="s">
        <v>198</v>
      </c>
      <c r="I23" s="59"/>
      <c r="J23" s="51"/>
      <c r="K23" s="51" t="s">
        <v>607</v>
      </c>
      <c r="L23" s="302">
        <v>43013</v>
      </c>
      <c r="M23" s="51" t="s">
        <v>83</v>
      </c>
      <c r="N23" s="269"/>
    </row>
    <row r="24" spans="1:14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3:D13"/>
    <mergeCell ref="A14:D14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9" zoomScale="70" zoomScaleNormal="70" workbookViewId="0">
      <selection activeCell="E11" sqref="E11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68" t="s">
        <v>68</v>
      </c>
      <c r="B11" s="368"/>
      <c r="C11" s="368"/>
      <c r="D11" s="368"/>
      <c r="E11" s="242">
        <v>3</v>
      </c>
      <c r="F11" s="88" t="s">
        <v>69</v>
      </c>
      <c r="G11" s="369">
        <v>3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71">
        <v>43013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60" t="s">
        <v>72</v>
      </c>
      <c r="B13" s="361"/>
      <c r="C13" s="361"/>
      <c r="D13" s="361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60" t="s">
        <v>607</v>
      </c>
      <c r="B14" s="361"/>
      <c r="C14" s="361"/>
      <c r="D14" s="361"/>
      <c r="E14" s="276">
        <f>COUNTIF(K16:K192,"Closed")</f>
        <v>1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384">
        <v>1</v>
      </c>
      <c r="B17" s="380" t="s">
        <v>240</v>
      </c>
      <c r="C17" s="393" t="s">
        <v>241</v>
      </c>
      <c r="D17" s="393" t="s">
        <v>242</v>
      </c>
      <c r="E17" s="395"/>
      <c r="F17" s="254">
        <v>1</v>
      </c>
      <c r="G17" s="35" t="s">
        <v>243</v>
      </c>
      <c r="H17" s="69" t="s">
        <v>244</v>
      </c>
      <c r="I17" s="35"/>
      <c r="J17" s="380" t="s">
        <v>72</v>
      </c>
      <c r="K17" s="380" t="s">
        <v>577</v>
      </c>
      <c r="L17" s="403">
        <v>43013</v>
      </c>
      <c r="M17" s="380" t="s">
        <v>83</v>
      </c>
      <c r="N17" s="382" t="s">
        <v>765</v>
      </c>
    </row>
    <row r="18" spans="1:14" ht="75.75" customHeight="1" thickBot="1" x14ac:dyDescent="0.3">
      <c r="A18" s="391"/>
      <c r="B18" s="392"/>
      <c r="C18" s="394"/>
      <c r="D18" s="394"/>
      <c r="E18" s="396"/>
      <c r="F18" s="260">
        <v>2</v>
      </c>
      <c r="G18" s="38" t="s">
        <v>767</v>
      </c>
      <c r="H18" s="48" t="s">
        <v>245</v>
      </c>
      <c r="I18" s="38"/>
      <c r="J18" s="392"/>
      <c r="K18" s="392"/>
      <c r="L18" s="392"/>
      <c r="M18" s="392"/>
      <c r="N18" s="404"/>
    </row>
    <row r="19" spans="1:14" ht="89.25" customHeight="1" x14ac:dyDescent="0.25">
      <c r="A19" s="397">
        <v>2</v>
      </c>
      <c r="B19" s="399" t="s">
        <v>246</v>
      </c>
      <c r="C19" s="401" t="s">
        <v>247</v>
      </c>
      <c r="D19" s="401" t="s">
        <v>248</v>
      </c>
      <c r="E19" s="401"/>
      <c r="F19" s="259">
        <v>1</v>
      </c>
      <c r="G19" s="80" t="s">
        <v>243</v>
      </c>
      <c r="H19" s="93" t="s">
        <v>244</v>
      </c>
      <c r="I19" s="80"/>
      <c r="J19" s="380"/>
      <c r="K19" s="380" t="s">
        <v>607</v>
      </c>
      <c r="L19" s="403">
        <v>43013</v>
      </c>
      <c r="M19" s="380" t="s">
        <v>83</v>
      </c>
      <c r="N19" s="382"/>
    </row>
    <row r="20" spans="1:14" ht="38.25" customHeight="1" thickBot="1" x14ac:dyDescent="0.3">
      <c r="A20" s="398"/>
      <c r="B20" s="400"/>
      <c r="C20" s="402"/>
      <c r="D20" s="402"/>
      <c r="E20" s="402"/>
      <c r="F20" s="255">
        <v>2</v>
      </c>
      <c r="G20" s="37" t="s">
        <v>64</v>
      </c>
      <c r="H20" s="270" t="s">
        <v>63</v>
      </c>
      <c r="I20" s="37"/>
      <c r="J20" s="392"/>
      <c r="K20" s="392"/>
      <c r="L20" s="392"/>
      <c r="M20" s="392"/>
      <c r="N20" s="404"/>
    </row>
    <row r="21" spans="1:14" ht="38.25" customHeight="1" x14ac:dyDescent="0.25">
      <c r="A21" s="405">
        <v>3</v>
      </c>
      <c r="B21" s="407" t="s">
        <v>768</v>
      </c>
      <c r="C21" s="409" t="s">
        <v>769</v>
      </c>
      <c r="D21" s="409" t="s">
        <v>242</v>
      </c>
      <c r="E21" s="409"/>
      <c r="F21" s="254">
        <v>1</v>
      </c>
      <c r="G21" s="35" t="s">
        <v>243</v>
      </c>
      <c r="H21" s="35" t="s">
        <v>244</v>
      </c>
      <c r="I21" s="35"/>
      <c r="J21" s="380" t="s">
        <v>72</v>
      </c>
      <c r="K21" s="380" t="s">
        <v>577</v>
      </c>
      <c r="L21" s="403">
        <v>43013</v>
      </c>
      <c r="M21" s="380" t="s">
        <v>83</v>
      </c>
      <c r="N21" s="382" t="s">
        <v>765</v>
      </c>
    </row>
    <row r="22" spans="1:14" ht="51.75" thickBot="1" x14ac:dyDescent="0.3">
      <c r="A22" s="406"/>
      <c r="B22" s="408"/>
      <c r="C22" s="410"/>
      <c r="D22" s="410"/>
      <c r="E22" s="410"/>
      <c r="F22" s="258">
        <v>2</v>
      </c>
      <c r="G22" s="38" t="s">
        <v>766</v>
      </c>
      <c r="H22" s="38" t="s">
        <v>713</v>
      </c>
      <c r="I22" s="38"/>
      <c r="J22" s="392"/>
      <c r="K22" s="392"/>
      <c r="L22" s="392"/>
      <c r="M22" s="392"/>
      <c r="N22" s="404"/>
    </row>
    <row r="23" spans="1:14" ht="38.25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9" zoomScale="80" zoomScaleNormal="80" workbookViewId="0">
      <selection activeCell="E14" sqref="E14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1" width="11.28515625" customWidth="1"/>
    <col min="12" max="13" width="13" bestFit="1" customWidth="1"/>
    <col min="14" max="14" width="16.140625" customWidth="1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68" t="s">
        <v>68</v>
      </c>
      <c r="B11" s="368"/>
      <c r="C11" s="368"/>
      <c r="D11" s="368"/>
      <c r="E11" s="242">
        <v>3</v>
      </c>
      <c r="F11" s="88" t="s">
        <v>69</v>
      </c>
      <c r="G11" s="369">
        <v>3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60" t="s">
        <v>70</v>
      </c>
      <c r="B12" s="361"/>
      <c r="C12" s="361"/>
      <c r="D12" s="361"/>
      <c r="E12" s="267">
        <f>COUNTIF(J17:J192,"Pass")</f>
        <v>1</v>
      </c>
      <c r="F12" s="88" t="s">
        <v>71</v>
      </c>
      <c r="G12" s="371">
        <v>43013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51" x14ac:dyDescent="0.25">
      <c r="A17" s="384">
        <v>1</v>
      </c>
      <c r="B17" s="386" t="s">
        <v>250</v>
      </c>
      <c r="C17" s="395" t="s">
        <v>251</v>
      </c>
      <c r="D17" s="388" t="s">
        <v>252</v>
      </c>
      <c r="E17" s="388"/>
      <c r="F17" s="254">
        <v>1</v>
      </c>
      <c r="G17" s="35" t="s">
        <v>770</v>
      </c>
      <c r="H17" s="145" t="s">
        <v>771</v>
      </c>
      <c r="I17" s="35"/>
      <c r="J17" s="380" t="s">
        <v>70</v>
      </c>
      <c r="K17" s="380" t="s">
        <v>742</v>
      </c>
      <c r="L17" s="403">
        <v>43013</v>
      </c>
      <c r="M17" s="380" t="s">
        <v>83</v>
      </c>
      <c r="N17" s="382"/>
    </row>
    <row r="18" spans="1:14" ht="77.25" thickBot="1" x14ac:dyDescent="0.3">
      <c r="A18" s="385"/>
      <c r="B18" s="387"/>
      <c r="C18" s="411"/>
      <c r="D18" s="389"/>
      <c r="E18" s="389"/>
      <c r="F18" s="255">
        <v>2</v>
      </c>
      <c r="G18" s="37" t="s">
        <v>772</v>
      </c>
      <c r="H18" s="37" t="s">
        <v>256</v>
      </c>
      <c r="I18" s="37"/>
      <c r="J18" s="392"/>
      <c r="K18" s="392"/>
      <c r="L18" s="392"/>
      <c r="M18" s="392"/>
      <c r="N18" s="404"/>
    </row>
    <row r="19" spans="1:14" ht="63.75" x14ac:dyDescent="0.25">
      <c r="A19" s="405">
        <v>2</v>
      </c>
      <c r="B19" s="412" t="s">
        <v>262</v>
      </c>
      <c r="C19" s="409" t="s">
        <v>257</v>
      </c>
      <c r="D19" s="414" t="s">
        <v>258</v>
      </c>
      <c r="E19" s="414"/>
      <c r="F19" s="254">
        <v>1</v>
      </c>
      <c r="G19" s="35" t="s">
        <v>253</v>
      </c>
      <c r="H19" s="145" t="s">
        <v>254</v>
      </c>
      <c r="I19" s="35"/>
      <c r="J19" s="380"/>
      <c r="K19" s="380" t="s">
        <v>607</v>
      </c>
      <c r="L19" s="403">
        <v>43013</v>
      </c>
      <c r="M19" s="380" t="s">
        <v>83</v>
      </c>
      <c r="N19" s="382"/>
    </row>
    <row r="20" spans="1:14" ht="39" thickBot="1" x14ac:dyDescent="0.3">
      <c r="A20" s="398"/>
      <c r="B20" s="413"/>
      <c r="C20" s="402"/>
      <c r="D20" s="415"/>
      <c r="E20" s="415"/>
      <c r="F20" s="255">
        <v>2</v>
      </c>
      <c r="G20" s="37" t="s">
        <v>255</v>
      </c>
      <c r="H20" s="37" t="s">
        <v>62</v>
      </c>
      <c r="I20" s="146"/>
      <c r="J20" s="392"/>
      <c r="K20" s="392"/>
      <c r="L20" s="392"/>
      <c r="M20" s="392"/>
      <c r="N20" s="404"/>
    </row>
    <row r="21" spans="1:14" ht="63.75" x14ac:dyDescent="0.25">
      <c r="A21" s="416">
        <v>3</v>
      </c>
      <c r="B21" s="412" t="s">
        <v>263</v>
      </c>
      <c r="C21" s="409" t="s">
        <v>259</v>
      </c>
      <c r="D21" s="388" t="s">
        <v>252</v>
      </c>
      <c r="E21" s="420"/>
      <c r="F21" s="254">
        <v>1</v>
      </c>
      <c r="G21" s="35" t="s">
        <v>253</v>
      </c>
      <c r="H21" s="145" t="s">
        <v>254</v>
      </c>
      <c r="I21" s="147"/>
      <c r="J21" s="380"/>
      <c r="K21" s="380" t="s">
        <v>607</v>
      </c>
      <c r="L21" s="403">
        <v>43013</v>
      </c>
      <c r="M21" s="380" t="s">
        <v>83</v>
      </c>
      <c r="N21" s="382"/>
    </row>
    <row r="22" spans="1:14" ht="39" thickBot="1" x14ac:dyDescent="0.3">
      <c r="A22" s="417"/>
      <c r="B22" s="418"/>
      <c r="C22" s="410"/>
      <c r="D22" s="419"/>
      <c r="E22" s="421"/>
      <c r="F22" s="258">
        <v>2</v>
      </c>
      <c r="G22" s="38" t="s">
        <v>260</v>
      </c>
      <c r="H22" s="38" t="s">
        <v>261</v>
      </c>
      <c r="I22" s="148"/>
      <c r="J22" s="392"/>
      <c r="K22" s="392"/>
      <c r="L22" s="392"/>
      <c r="M22" s="392"/>
      <c r="N22" s="404"/>
    </row>
    <row r="23" spans="1:14" ht="89.2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362">
        <v>6</v>
      </c>
      <c r="B49" s="364" t="s">
        <v>54</v>
      </c>
      <c r="C49" s="366" t="s">
        <v>55</v>
      </c>
      <c r="D49" s="366" t="s">
        <v>49</v>
      </c>
      <c r="E49" s="366"/>
      <c r="F49" s="245">
        <v>1</v>
      </c>
      <c r="G49" s="29" t="s">
        <v>35</v>
      </c>
      <c r="H49" s="29" t="s">
        <v>36</v>
      </c>
      <c r="I49" s="33"/>
      <c r="J49" s="372"/>
      <c r="K49" s="244"/>
      <c r="L49" s="372"/>
      <c r="M49" s="372"/>
      <c r="N49" s="372"/>
    </row>
    <row r="50" spans="1:14" ht="117.75" hidden="1" customHeight="1" x14ac:dyDescent="0.25">
      <c r="A50" s="363"/>
      <c r="B50" s="365"/>
      <c r="C50" s="367"/>
      <c r="D50" s="367"/>
      <c r="E50" s="367"/>
      <c r="F50" s="264">
        <v>2</v>
      </c>
      <c r="G50" s="32" t="s">
        <v>56</v>
      </c>
      <c r="H50" s="26" t="s">
        <v>53</v>
      </c>
      <c r="I50" s="27"/>
      <c r="J50" s="373"/>
      <c r="K50" s="245"/>
      <c r="L50" s="373"/>
      <c r="M50" s="373"/>
      <c r="N50" s="373"/>
    </row>
    <row r="51" spans="1:14" ht="38.25" hidden="1" customHeight="1" x14ac:dyDescent="0.25">
      <c r="A51" s="374"/>
      <c r="B51" s="375"/>
      <c r="C51" s="376"/>
      <c r="D51" s="376"/>
      <c r="E51" s="376"/>
      <c r="F51" s="262"/>
      <c r="G51" s="26"/>
      <c r="H51" s="26"/>
      <c r="I51" s="26"/>
      <c r="J51" s="377"/>
      <c r="K51" s="246"/>
      <c r="L51" s="377"/>
      <c r="M51" s="377"/>
      <c r="N51" s="377"/>
    </row>
    <row r="52" spans="1:14" ht="117.75" hidden="1" customHeight="1" x14ac:dyDescent="0.25">
      <c r="A52" s="363"/>
      <c r="B52" s="365"/>
      <c r="C52" s="367"/>
      <c r="D52" s="367"/>
      <c r="E52" s="367"/>
      <c r="F52" s="264"/>
      <c r="G52" s="27"/>
      <c r="H52" s="27"/>
      <c r="I52" s="27"/>
      <c r="J52" s="373"/>
      <c r="K52" s="245"/>
      <c r="L52" s="373"/>
      <c r="M52" s="373"/>
      <c r="N52" s="373"/>
    </row>
    <row r="53" spans="1:14" ht="81" hidden="1" customHeight="1" x14ac:dyDescent="0.25">
      <c r="A53" s="374"/>
      <c r="B53" s="375"/>
      <c r="C53" s="376"/>
      <c r="D53" s="376"/>
      <c r="E53" s="376"/>
      <c r="F53" s="262"/>
      <c r="G53" s="26"/>
      <c r="H53" s="26"/>
      <c r="I53" s="26"/>
      <c r="J53" s="377"/>
      <c r="K53" s="246"/>
      <c r="L53" s="377"/>
      <c r="M53" s="377"/>
      <c r="N53" s="378"/>
    </row>
    <row r="54" spans="1:14" ht="80.25" hidden="1" customHeight="1" x14ac:dyDescent="0.25">
      <c r="A54" s="363"/>
      <c r="B54" s="365"/>
      <c r="C54" s="367"/>
      <c r="D54" s="367"/>
      <c r="E54" s="367"/>
      <c r="F54" s="264"/>
      <c r="G54" s="27"/>
      <c r="H54" s="27"/>
      <c r="I54" s="27"/>
      <c r="J54" s="373"/>
      <c r="K54" s="245"/>
      <c r="L54" s="373"/>
      <c r="M54" s="373"/>
      <c r="N54" s="379"/>
    </row>
    <row r="55" spans="1:14" ht="81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74"/>
      <c r="B56" s="375"/>
      <c r="C56" s="376"/>
      <c r="D56" s="376"/>
      <c r="E56" s="376"/>
      <c r="F56" s="262"/>
      <c r="G56" s="26"/>
      <c r="H56" s="26"/>
      <c r="I56" s="26"/>
      <c r="J56" s="377"/>
      <c r="K56" s="246"/>
      <c r="L56" s="377"/>
      <c r="M56" s="377"/>
      <c r="N56" s="378"/>
    </row>
    <row r="57" spans="1:14" ht="16.5" hidden="1" thickBot="1" x14ac:dyDescent="0.3">
      <c r="A57" s="363"/>
      <c r="B57" s="365"/>
      <c r="C57" s="367"/>
      <c r="D57" s="367"/>
      <c r="E57" s="367"/>
      <c r="F57" s="264"/>
      <c r="G57" s="27"/>
      <c r="H57" s="27"/>
      <c r="I57" s="27"/>
      <c r="J57" s="373"/>
      <c r="K57" s="245"/>
      <c r="L57" s="373"/>
      <c r="M57" s="373"/>
      <c r="N57" s="379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L51:L52"/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" zoomScale="55" zoomScaleNormal="55" workbookViewId="0">
      <selection activeCell="E11" sqref="E11"/>
    </sheetView>
  </sheetViews>
  <sheetFormatPr defaultRowHeight="12.75" x14ac:dyDescent="0.25"/>
  <cols>
    <col min="1" max="1" width="5.85546875" style="39" bestFit="1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8.28515625" style="42" bestFit="1" customWidth="1"/>
    <col min="13" max="13" width="15.710937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8" t="s">
        <v>68</v>
      </c>
      <c r="B11" s="368"/>
      <c r="C11" s="368"/>
      <c r="D11" s="368"/>
      <c r="E11" s="242">
        <v>6</v>
      </c>
      <c r="F11" s="88" t="s">
        <v>69</v>
      </c>
      <c r="G11" s="369">
        <v>6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733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22">
        <v>1</v>
      </c>
      <c r="B17" s="425" t="s">
        <v>332</v>
      </c>
      <c r="C17" s="428" t="s">
        <v>333</v>
      </c>
      <c r="D17" s="428" t="s">
        <v>57</v>
      </c>
      <c r="E17" s="428" t="s">
        <v>334</v>
      </c>
      <c r="F17" s="262">
        <v>1</v>
      </c>
      <c r="G17" s="26" t="s">
        <v>335</v>
      </c>
      <c r="H17" s="26" t="s">
        <v>336</v>
      </c>
      <c r="I17" s="26"/>
      <c r="J17" s="431"/>
      <c r="K17" s="431" t="s">
        <v>607</v>
      </c>
      <c r="L17" s="431" t="s">
        <v>733</v>
      </c>
      <c r="M17" s="431" t="s">
        <v>83</v>
      </c>
      <c r="N17" s="378" t="s">
        <v>735</v>
      </c>
    </row>
    <row r="18" spans="1:14" ht="31.5" x14ac:dyDescent="0.25">
      <c r="A18" s="423"/>
      <c r="B18" s="426"/>
      <c r="C18" s="429"/>
      <c r="D18" s="429"/>
      <c r="E18" s="429"/>
      <c r="F18" s="263">
        <v>2</v>
      </c>
      <c r="G18" s="20" t="s">
        <v>337</v>
      </c>
      <c r="H18" s="20" t="s">
        <v>338</v>
      </c>
      <c r="I18" s="20"/>
      <c r="J18" s="432"/>
      <c r="K18" s="432"/>
      <c r="L18" s="432"/>
      <c r="M18" s="432"/>
      <c r="N18" s="390"/>
    </row>
    <row r="19" spans="1:14" ht="63.75" thickBot="1" x14ac:dyDescent="0.3">
      <c r="A19" s="424"/>
      <c r="B19" s="427"/>
      <c r="C19" s="430"/>
      <c r="D19" s="430"/>
      <c r="E19" s="430"/>
      <c r="F19" s="264">
        <v>3</v>
      </c>
      <c r="G19" s="27" t="s">
        <v>339</v>
      </c>
      <c r="H19" s="27" t="s">
        <v>46</v>
      </c>
      <c r="I19" s="27"/>
      <c r="J19" s="433"/>
      <c r="K19" s="433"/>
      <c r="L19" s="433"/>
      <c r="M19" s="433"/>
      <c r="N19" s="379"/>
    </row>
    <row r="20" spans="1:14" ht="31.5" x14ac:dyDescent="0.25">
      <c r="A20" s="374">
        <v>2</v>
      </c>
      <c r="B20" s="375" t="s">
        <v>340</v>
      </c>
      <c r="C20" s="376" t="s">
        <v>341</v>
      </c>
      <c r="D20" s="376" t="s">
        <v>57</v>
      </c>
      <c r="E20" s="376" t="s">
        <v>342</v>
      </c>
      <c r="F20" s="262">
        <v>1</v>
      </c>
      <c r="G20" s="26" t="s">
        <v>335</v>
      </c>
      <c r="H20" s="26" t="s">
        <v>336</v>
      </c>
      <c r="I20" s="26"/>
      <c r="J20" s="431"/>
      <c r="K20" s="431" t="s">
        <v>607</v>
      </c>
      <c r="L20" s="431" t="s">
        <v>733</v>
      </c>
      <c r="M20" s="431" t="s">
        <v>83</v>
      </c>
      <c r="N20" s="378" t="s">
        <v>735</v>
      </c>
    </row>
    <row r="21" spans="1:14" ht="31.5" x14ac:dyDescent="0.25">
      <c r="A21" s="362"/>
      <c r="B21" s="364"/>
      <c r="C21" s="366"/>
      <c r="D21" s="366"/>
      <c r="E21" s="366"/>
      <c r="F21" s="244">
        <v>2</v>
      </c>
      <c r="G21" s="25" t="s">
        <v>337</v>
      </c>
      <c r="H21" s="25" t="s">
        <v>338</v>
      </c>
      <c r="I21" s="29"/>
      <c r="J21" s="432"/>
      <c r="K21" s="432"/>
      <c r="L21" s="432"/>
      <c r="M21" s="432"/>
      <c r="N21" s="390"/>
    </row>
    <row r="22" spans="1:14" ht="63.75" thickBot="1" x14ac:dyDescent="0.3">
      <c r="A22" s="363"/>
      <c r="B22" s="365"/>
      <c r="C22" s="367"/>
      <c r="D22" s="367"/>
      <c r="E22" s="367"/>
      <c r="F22" s="264">
        <v>3</v>
      </c>
      <c r="G22" s="27" t="s">
        <v>343</v>
      </c>
      <c r="H22" s="27" t="s">
        <v>344</v>
      </c>
      <c r="I22" s="27"/>
      <c r="J22" s="433"/>
      <c r="K22" s="433"/>
      <c r="L22" s="433"/>
      <c r="M22" s="433"/>
      <c r="N22" s="379"/>
    </row>
    <row r="23" spans="1:14" ht="31.5" x14ac:dyDescent="0.25">
      <c r="A23" s="374">
        <v>3</v>
      </c>
      <c r="B23" s="375" t="s">
        <v>345</v>
      </c>
      <c r="C23" s="376" t="s">
        <v>346</v>
      </c>
      <c r="D23" s="376" t="s">
        <v>57</v>
      </c>
      <c r="E23" s="376" t="s">
        <v>347</v>
      </c>
      <c r="F23" s="262">
        <v>1</v>
      </c>
      <c r="G23" s="26" t="s">
        <v>335</v>
      </c>
      <c r="H23" s="26" t="s">
        <v>336</v>
      </c>
      <c r="I23" s="26"/>
      <c r="J23" s="431"/>
      <c r="K23" s="431" t="s">
        <v>607</v>
      </c>
      <c r="L23" s="431" t="s">
        <v>733</v>
      </c>
      <c r="M23" s="431" t="s">
        <v>83</v>
      </c>
      <c r="N23" s="378" t="s">
        <v>735</v>
      </c>
    </row>
    <row r="24" spans="1:14" ht="31.5" x14ac:dyDescent="0.25">
      <c r="A24" s="362"/>
      <c r="B24" s="364"/>
      <c r="C24" s="366"/>
      <c r="D24" s="366"/>
      <c r="E24" s="366"/>
      <c r="F24" s="244">
        <v>2</v>
      </c>
      <c r="G24" s="25" t="s">
        <v>337</v>
      </c>
      <c r="H24" s="25" t="s">
        <v>338</v>
      </c>
      <c r="I24" s="29"/>
      <c r="J24" s="432"/>
      <c r="K24" s="432"/>
      <c r="L24" s="432"/>
      <c r="M24" s="432"/>
      <c r="N24" s="390"/>
    </row>
    <row r="25" spans="1:14" ht="63.75" thickBot="1" x14ac:dyDescent="0.3">
      <c r="A25" s="363"/>
      <c r="B25" s="365"/>
      <c r="C25" s="367"/>
      <c r="D25" s="367"/>
      <c r="E25" s="367"/>
      <c r="F25" s="264">
        <v>3</v>
      </c>
      <c r="G25" s="27" t="s">
        <v>343</v>
      </c>
      <c r="H25" s="27" t="s">
        <v>47</v>
      </c>
      <c r="I25" s="27"/>
      <c r="J25" s="433"/>
      <c r="K25" s="433"/>
      <c r="L25" s="433"/>
      <c r="M25" s="433"/>
      <c r="N25" s="379"/>
    </row>
    <row r="26" spans="1:14" ht="31.5" x14ac:dyDescent="0.25">
      <c r="A26" s="374">
        <v>4</v>
      </c>
      <c r="B26" s="375" t="s">
        <v>348</v>
      </c>
      <c r="C26" s="376" t="s">
        <v>349</v>
      </c>
      <c r="D26" s="376" t="s">
        <v>57</v>
      </c>
      <c r="E26" s="376" t="s">
        <v>350</v>
      </c>
      <c r="F26" s="262">
        <v>1</v>
      </c>
      <c r="G26" s="26" t="s">
        <v>335</v>
      </c>
      <c r="H26" s="26" t="s">
        <v>336</v>
      </c>
      <c r="I26" s="26"/>
      <c r="J26" s="431"/>
      <c r="K26" s="431" t="s">
        <v>607</v>
      </c>
      <c r="L26" s="431" t="s">
        <v>733</v>
      </c>
      <c r="M26" s="431" t="s">
        <v>83</v>
      </c>
      <c r="N26" s="378" t="s">
        <v>735</v>
      </c>
    </row>
    <row r="27" spans="1:14" ht="31.5" x14ac:dyDescent="0.25">
      <c r="A27" s="362"/>
      <c r="B27" s="364"/>
      <c r="C27" s="366"/>
      <c r="D27" s="366"/>
      <c r="E27" s="366"/>
      <c r="F27" s="244">
        <v>2</v>
      </c>
      <c r="G27" s="25" t="s">
        <v>337</v>
      </c>
      <c r="H27" s="25" t="s">
        <v>338</v>
      </c>
      <c r="I27" s="29"/>
      <c r="J27" s="432"/>
      <c r="K27" s="432"/>
      <c r="L27" s="432"/>
      <c r="M27" s="432"/>
      <c r="N27" s="390"/>
    </row>
    <row r="28" spans="1:14" ht="75.75" customHeight="1" thickBot="1" x14ac:dyDescent="0.3">
      <c r="A28" s="363"/>
      <c r="B28" s="365"/>
      <c r="C28" s="367"/>
      <c r="D28" s="367"/>
      <c r="E28" s="367"/>
      <c r="F28" s="264">
        <v>3</v>
      </c>
      <c r="G28" s="27" t="s">
        <v>343</v>
      </c>
      <c r="H28" s="27" t="s">
        <v>48</v>
      </c>
      <c r="I28" s="27"/>
      <c r="J28" s="433"/>
      <c r="K28" s="433"/>
      <c r="L28" s="433"/>
      <c r="M28" s="433"/>
      <c r="N28" s="379"/>
    </row>
    <row r="29" spans="1:14" ht="31.5" x14ac:dyDescent="0.25">
      <c r="A29" s="374">
        <v>5</v>
      </c>
      <c r="B29" s="375" t="s">
        <v>351</v>
      </c>
      <c r="C29" s="376" t="s">
        <v>352</v>
      </c>
      <c r="D29" s="376" t="s">
        <v>57</v>
      </c>
      <c r="E29" s="376" t="s">
        <v>334</v>
      </c>
      <c r="F29" s="262">
        <v>1</v>
      </c>
      <c r="G29" s="26" t="s">
        <v>335</v>
      </c>
      <c r="H29" s="26" t="s">
        <v>336</v>
      </c>
      <c r="I29" s="26"/>
      <c r="J29" s="431"/>
      <c r="K29" s="431" t="s">
        <v>607</v>
      </c>
      <c r="L29" s="431" t="s">
        <v>733</v>
      </c>
      <c r="M29" s="431" t="s">
        <v>83</v>
      </c>
      <c r="N29" s="378" t="s">
        <v>735</v>
      </c>
    </row>
    <row r="30" spans="1:14" ht="31.5" x14ac:dyDescent="0.25">
      <c r="A30" s="362"/>
      <c r="B30" s="364"/>
      <c r="C30" s="366"/>
      <c r="D30" s="366"/>
      <c r="E30" s="366"/>
      <c r="F30" s="266">
        <v>2</v>
      </c>
      <c r="G30" s="25" t="s">
        <v>337</v>
      </c>
      <c r="H30" s="25" t="s">
        <v>338</v>
      </c>
      <c r="I30" s="29"/>
      <c r="J30" s="432"/>
      <c r="K30" s="432"/>
      <c r="L30" s="432"/>
      <c r="M30" s="432"/>
      <c r="N30" s="390"/>
    </row>
    <row r="31" spans="1:14" ht="63.75" thickBot="1" x14ac:dyDescent="0.3">
      <c r="A31" s="363"/>
      <c r="B31" s="365"/>
      <c r="C31" s="367"/>
      <c r="D31" s="367"/>
      <c r="E31" s="367"/>
      <c r="F31" s="264">
        <v>3</v>
      </c>
      <c r="G31" s="27" t="s">
        <v>353</v>
      </c>
      <c r="H31" s="27" t="s">
        <v>50</v>
      </c>
      <c r="I31" s="27"/>
      <c r="J31" s="433"/>
      <c r="K31" s="433"/>
      <c r="L31" s="433"/>
      <c r="M31" s="433"/>
      <c r="N31" s="379"/>
    </row>
    <row r="32" spans="1:14" ht="31.5" x14ac:dyDescent="0.25">
      <c r="A32" s="422">
        <v>6</v>
      </c>
      <c r="B32" s="425" t="s">
        <v>354</v>
      </c>
      <c r="C32" s="428" t="s">
        <v>355</v>
      </c>
      <c r="D32" s="428" t="s">
        <v>57</v>
      </c>
      <c r="E32" s="428" t="s">
        <v>334</v>
      </c>
      <c r="F32" s="262">
        <v>1</v>
      </c>
      <c r="G32" s="26" t="s">
        <v>335</v>
      </c>
      <c r="H32" s="26" t="s">
        <v>336</v>
      </c>
      <c r="I32" s="26"/>
      <c r="J32" s="431"/>
      <c r="K32" s="431" t="s">
        <v>607</v>
      </c>
      <c r="L32" s="431" t="s">
        <v>733</v>
      </c>
      <c r="M32" s="431" t="s">
        <v>83</v>
      </c>
      <c r="N32" s="378" t="s">
        <v>735</v>
      </c>
    </row>
    <row r="33" spans="1:14" ht="31.5" x14ac:dyDescent="0.25">
      <c r="A33" s="423"/>
      <c r="B33" s="426"/>
      <c r="C33" s="429"/>
      <c r="D33" s="429"/>
      <c r="E33" s="429"/>
      <c r="F33" s="263">
        <v>2</v>
      </c>
      <c r="G33" s="20" t="s">
        <v>337</v>
      </c>
      <c r="H33" s="20" t="s">
        <v>338</v>
      </c>
      <c r="I33" s="20"/>
      <c r="J33" s="432"/>
      <c r="K33" s="432"/>
      <c r="L33" s="432"/>
      <c r="M33" s="432"/>
      <c r="N33" s="390"/>
    </row>
    <row r="34" spans="1:14" ht="63.75" thickBot="1" x14ac:dyDescent="0.3">
      <c r="A34" s="424"/>
      <c r="B34" s="427"/>
      <c r="C34" s="430"/>
      <c r="D34" s="430"/>
      <c r="E34" s="430"/>
      <c r="F34" s="264">
        <v>3</v>
      </c>
      <c r="G34" s="27" t="s">
        <v>339</v>
      </c>
      <c r="H34" s="27" t="s">
        <v>356</v>
      </c>
      <c r="I34" s="27"/>
      <c r="J34" s="433"/>
      <c r="K34" s="433"/>
      <c r="L34" s="433"/>
      <c r="M34" s="433"/>
      <c r="N34" s="379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261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261"/>
      <c r="K37" s="261"/>
      <c r="L37" s="261"/>
      <c r="M37" s="261"/>
      <c r="N37" s="26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61"/>
      <c r="G58" s="55"/>
      <c r="H58" s="55"/>
      <c r="I58" s="55"/>
      <c r="J58" s="55"/>
      <c r="K58" s="261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61"/>
      <c r="G59" s="55"/>
      <c r="H59" s="55"/>
      <c r="I59" s="55"/>
      <c r="J59" s="55"/>
      <c r="K59" s="261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61"/>
      <c r="G60" s="55"/>
      <c r="H60" s="55"/>
      <c r="I60" s="55"/>
      <c r="J60" s="55"/>
      <c r="K60" s="261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61"/>
      <c r="G61" s="55"/>
      <c r="H61" s="55"/>
      <c r="I61" s="55"/>
      <c r="J61" s="55"/>
      <c r="K61" s="261"/>
      <c r="L61" s="55"/>
      <c r="M61" s="55"/>
      <c r="N61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8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8" t="s">
        <v>68</v>
      </c>
      <c r="B11" s="368"/>
      <c r="C11" s="368"/>
      <c r="D11" s="368"/>
      <c r="E11" s="242">
        <v>2</v>
      </c>
      <c r="F11" s="88" t="s">
        <v>69</v>
      </c>
      <c r="G11" s="369">
        <v>2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733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422">
        <v>1</v>
      </c>
      <c r="B17" s="425" t="s">
        <v>357</v>
      </c>
      <c r="C17" s="428" t="s">
        <v>714</v>
      </c>
      <c r="D17" s="428" t="s">
        <v>359</v>
      </c>
      <c r="E17" s="428"/>
      <c r="F17" s="262">
        <v>1</v>
      </c>
      <c r="G17" s="26" t="s">
        <v>715</v>
      </c>
      <c r="H17" s="26" t="s">
        <v>716</v>
      </c>
      <c r="I17" s="26"/>
      <c r="J17" s="431"/>
      <c r="K17" s="431" t="s">
        <v>607</v>
      </c>
      <c r="L17" s="431" t="s">
        <v>733</v>
      </c>
      <c r="M17" s="431" t="s">
        <v>83</v>
      </c>
      <c r="N17" s="440" t="s">
        <v>734</v>
      </c>
    </row>
    <row r="18" spans="1:14" ht="31.5" customHeight="1" x14ac:dyDescent="0.25">
      <c r="A18" s="423"/>
      <c r="B18" s="426"/>
      <c r="C18" s="429"/>
      <c r="D18" s="429"/>
      <c r="E18" s="429"/>
      <c r="F18" s="434">
        <v>2</v>
      </c>
      <c r="G18" s="432"/>
      <c r="H18" s="435" t="s">
        <v>717</v>
      </c>
      <c r="I18" s="432"/>
      <c r="J18" s="432"/>
      <c r="K18" s="432"/>
      <c r="L18" s="432"/>
      <c r="M18" s="432"/>
      <c r="N18" s="441"/>
    </row>
    <row r="19" spans="1:14" ht="45" customHeight="1" thickBot="1" x14ac:dyDescent="0.3">
      <c r="A19" s="437"/>
      <c r="B19" s="438"/>
      <c r="C19" s="439"/>
      <c r="D19" s="439"/>
      <c r="E19" s="439"/>
      <c r="F19" s="373"/>
      <c r="G19" s="434"/>
      <c r="H19" s="436"/>
      <c r="I19" s="434"/>
      <c r="J19" s="434"/>
      <c r="K19" s="434"/>
      <c r="L19" s="434"/>
      <c r="M19" s="434"/>
      <c r="N19" s="442"/>
    </row>
    <row r="20" spans="1:14" ht="46.5" customHeight="1" x14ac:dyDescent="0.25">
      <c r="A20" s="422">
        <v>2</v>
      </c>
      <c r="B20" s="425" t="s">
        <v>361</v>
      </c>
      <c r="C20" s="428" t="s">
        <v>362</v>
      </c>
      <c r="D20" s="428" t="s">
        <v>363</v>
      </c>
      <c r="E20" s="428"/>
      <c r="F20" s="262">
        <v>1</v>
      </c>
      <c r="G20" s="26" t="s">
        <v>335</v>
      </c>
      <c r="H20" s="26" t="s">
        <v>718</v>
      </c>
      <c r="I20" s="26"/>
      <c r="J20" s="431"/>
      <c r="K20" s="431" t="s">
        <v>607</v>
      </c>
      <c r="L20" s="377" t="s">
        <v>733</v>
      </c>
      <c r="M20" s="431" t="s">
        <v>83</v>
      </c>
      <c r="N20" s="440" t="s">
        <v>734</v>
      </c>
    </row>
    <row r="21" spans="1:14" ht="66" customHeight="1" x14ac:dyDescent="0.25">
      <c r="A21" s="423"/>
      <c r="B21" s="426"/>
      <c r="C21" s="429"/>
      <c r="D21" s="429"/>
      <c r="E21" s="429"/>
      <c r="F21" s="263">
        <v>2</v>
      </c>
      <c r="G21" s="20" t="s">
        <v>364</v>
      </c>
      <c r="H21" s="20" t="s">
        <v>716</v>
      </c>
      <c r="I21" s="20"/>
      <c r="J21" s="432"/>
      <c r="K21" s="432"/>
      <c r="L21" s="372"/>
      <c r="M21" s="432"/>
      <c r="N21" s="441"/>
    </row>
    <row r="22" spans="1:14" ht="49.5" customHeight="1" thickBot="1" x14ac:dyDescent="0.3">
      <c r="A22" s="424"/>
      <c r="B22" s="427"/>
      <c r="C22" s="430"/>
      <c r="D22" s="430"/>
      <c r="E22" s="430"/>
      <c r="F22" s="264">
        <v>3</v>
      </c>
      <c r="G22" s="27"/>
      <c r="H22" s="27" t="s">
        <v>719</v>
      </c>
      <c r="I22" s="27"/>
      <c r="J22" s="433"/>
      <c r="K22" s="433"/>
      <c r="L22" s="373"/>
      <c r="M22" s="433"/>
      <c r="N22" s="443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44"/>
      <c r="K36" s="261"/>
      <c r="L36" s="444"/>
      <c r="M36" s="444"/>
      <c r="N36" s="444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44"/>
      <c r="K37" s="261"/>
      <c r="L37" s="444"/>
      <c r="M37" s="444"/>
      <c r="N37" s="444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44"/>
      <c r="K38" s="261"/>
      <c r="L38" s="444"/>
      <c r="M38" s="444"/>
      <c r="N38" s="444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44"/>
      <c r="K39" s="261"/>
      <c r="L39" s="444"/>
      <c r="M39" s="444"/>
      <c r="N39" s="444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44"/>
      <c r="K40" s="261"/>
      <c r="L40" s="444"/>
      <c r="M40" s="444"/>
      <c r="N40" s="444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44"/>
      <c r="K41" s="261"/>
      <c r="L41" s="444"/>
      <c r="M41" s="444"/>
      <c r="N41" s="444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44"/>
      <c r="K42" s="261"/>
      <c r="L42" s="444"/>
      <c r="M42" s="444"/>
      <c r="N42" s="444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44"/>
      <c r="K43" s="261"/>
      <c r="L43" s="444"/>
      <c r="M43" s="444"/>
      <c r="N43" s="444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44"/>
      <c r="K44" s="261"/>
      <c r="L44" s="444"/>
      <c r="M44" s="444"/>
      <c r="N44" s="444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44"/>
      <c r="K45" s="261"/>
      <c r="L45" s="444"/>
      <c r="M45" s="444"/>
      <c r="N45" s="444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44"/>
      <c r="K46" s="261"/>
      <c r="L46" s="444"/>
      <c r="M46" s="444"/>
      <c r="N46" s="444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44"/>
      <c r="K47" s="261"/>
      <c r="L47" s="444"/>
      <c r="M47" s="444"/>
      <c r="N47" s="444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44"/>
      <c r="K48" s="261"/>
      <c r="L48" s="444"/>
      <c r="M48" s="444"/>
      <c r="N48" s="444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44"/>
      <c r="K49" s="261"/>
      <c r="L49" s="444"/>
      <c r="M49" s="444"/>
      <c r="N49" s="444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44"/>
      <c r="K50" s="261"/>
      <c r="L50" s="444"/>
      <c r="M50" s="444"/>
      <c r="N50" s="444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44"/>
      <c r="K51" s="261"/>
      <c r="L51" s="444"/>
      <c r="M51" s="444"/>
      <c r="N51" s="444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44"/>
      <c r="K52" s="261"/>
      <c r="L52" s="444"/>
      <c r="M52" s="444"/>
      <c r="N52" s="444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44"/>
      <c r="K53" s="261"/>
      <c r="L53" s="444"/>
      <c r="M53" s="444"/>
      <c r="N53" s="444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44"/>
      <c r="K54" s="261"/>
      <c r="L54" s="444"/>
      <c r="M54" s="444"/>
      <c r="N54" s="444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44"/>
      <c r="K55" s="261"/>
      <c r="L55" s="444"/>
      <c r="M55" s="444"/>
      <c r="N55" s="444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44"/>
      <c r="K56" s="261"/>
      <c r="L56" s="444"/>
      <c r="M56" s="444"/>
      <c r="N56" s="444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44"/>
      <c r="K57" s="261"/>
      <c r="L57" s="444"/>
      <c r="M57" s="444"/>
      <c r="N57" s="444"/>
    </row>
  </sheetData>
  <mergeCells count="8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K20:K22"/>
    <mergeCell ref="L20:L22"/>
    <mergeCell ref="M20:M22"/>
    <mergeCell ref="N20:N22"/>
    <mergeCell ref="J36:J37"/>
    <mergeCell ref="L36:L37"/>
    <mergeCell ref="M36:M37"/>
    <mergeCell ref="N36:N37"/>
    <mergeCell ref="J20:J22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H23" sqref="H22:H23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8" t="s">
        <v>68</v>
      </c>
      <c r="B11" s="368"/>
      <c r="C11" s="368"/>
      <c r="D11" s="368"/>
      <c r="E11" s="242">
        <v>2</v>
      </c>
      <c r="F11" s="88" t="s">
        <v>69</v>
      </c>
      <c r="G11" s="369">
        <v>2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578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22">
        <v>1</v>
      </c>
      <c r="B17" s="425" t="s">
        <v>366</v>
      </c>
      <c r="C17" s="428" t="s">
        <v>367</v>
      </c>
      <c r="D17" s="428" t="s">
        <v>368</v>
      </c>
      <c r="E17" s="428"/>
      <c r="F17" s="262">
        <v>1</v>
      </c>
      <c r="G17" s="26" t="s">
        <v>335</v>
      </c>
      <c r="H17" s="26" t="s">
        <v>336</v>
      </c>
      <c r="I17" s="26"/>
      <c r="J17" s="431"/>
      <c r="K17" s="431" t="s">
        <v>607</v>
      </c>
      <c r="L17" s="431" t="s">
        <v>733</v>
      </c>
      <c r="M17" s="431" t="s">
        <v>83</v>
      </c>
      <c r="N17" s="440" t="s">
        <v>734</v>
      </c>
    </row>
    <row r="18" spans="1:14" ht="47.25" x14ac:dyDescent="0.25">
      <c r="A18" s="423"/>
      <c r="B18" s="426"/>
      <c r="C18" s="429"/>
      <c r="D18" s="429"/>
      <c r="E18" s="429"/>
      <c r="F18" s="263">
        <v>2</v>
      </c>
      <c r="G18" s="20" t="s">
        <v>369</v>
      </c>
      <c r="H18" s="20" t="s">
        <v>51</v>
      </c>
      <c r="I18" s="20"/>
      <c r="J18" s="432"/>
      <c r="K18" s="432"/>
      <c r="L18" s="432"/>
      <c r="M18" s="432"/>
      <c r="N18" s="441"/>
    </row>
    <row r="19" spans="1:14" ht="44.25" customHeight="1" thickBot="1" x14ac:dyDescent="0.3">
      <c r="A19" s="424"/>
      <c r="B19" s="427"/>
      <c r="C19" s="430"/>
      <c r="D19" s="430"/>
      <c r="E19" s="430"/>
      <c r="F19" s="264">
        <v>3</v>
      </c>
      <c r="G19" s="27" t="s">
        <v>58</v>
      </c>
      <c r="H19" s="27" t="s">
        <v>370</v>
      </c>
      <c r="I19" s="27"/>
      <c r="J19" s="433"/>
      <c r="K19" s="433"/>
      <c r="L19" s="433"/>
      <c r="M19" s="433"/>
      <c r="N19" s="443"/>
    </row>
    <row r="20" spans="1:14" ht="51" customHeight="1" x14ac:dyDescent="0.25">
      <c r="A20" s="445">
        <v>2</v>
      </c>
      <c r="B20" s="446" t="s">
        <v>371</v>
      </c>
      <c r="C20" s="447" t="s">
        <v>372</v>
      </c>
      <c r="D20" s="447" t="s">
        <v>37</v>
      </c>
      <c r="E20" s="447"/>
      <c r="F20" s="266">
        <v>1</v>
      </c>
      <c r="G20" s="25" t="s">
        <v>335</v>
      </c>
      <c r="H20" s="25" t="s">
        <v>336</v>
      </c>
      <c r="I20" s="25"/>
      <c r="J20" s="431"/>
      <c r="K20" s="431" t="s">
        <v>607</v>
      </c>
      <c r="L20" s="431" t="s">
        <v>733</v>
      </c>
      <c r="M20" s="431" t="s">
        <v>83</v>
      </c>
      <c r="N20" s="440" t="s">
        <v>734</v>
      </c>
    </row>
    <row r="21" spans="1:14" ht="57.75" customHeight="1" x14ac:dyDescent="0.25">
      <c r="A21" s="423"/>
      <c r="B21" s="426"/>
      <c r="C21" s="429"/>
      <c r="D21" s="429"/>
      <c r="E21" s="429"/>
      <c r="F21" s="263">
        <v>2</v>
      </c>
      <c r="G21" s="20" t="s">
        <v>369</v>
      </c>
      <c r="H21" s="20" t="s">
        <v>51</v>
      </c>
      <c r="I21" s="20"/>
      <c r="J21" s="432"/>
      <c r="K21" s="432"/>
      <c r="L21" s="432"/>
      <c r="M21" s="432"/>
      <c r="N21" s="441"/>
    </row>
    <row r="22" spans="1:14" ht="48" customHeight="1" thickBot="1" x14ac:dyDescent="0.3">
      <c r="A22" s="424"/>
      <c r="B22" s="427"/>
      <c r="C22" s="430"/>
      <c r="D22" s="430"/>
      <c r="E22" s="430"/>
      <c r="F22" s="264">
        <v>3</v>
      </c>
      <c r="G22" s="27" t="s">
        <v>59</v>
      </c>
      <c r="H22" s="27" t="s">
        <v>50</v>
      </c>
      <c r="I22" s="27"/>
      <c r="J22" s="433"/>
      <c r="K22" s="433"/>
      <c r="L22" s="433"/>
      <c r="M22" s="433"/>
      <c r="N22" s="443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44"/>
      <c r="K36" s="261"/>
      <c r="L36" s="444"/>
      <c r="M36" s="444"/>
      <c r="N36" s="444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44"/>
      <c r="K37" s="261"/>
      <c r="L37" s="444"/>
      <c r="M37" s="444"/>
      <c r="N37" s="444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44"/>
      <c r="K38" s="261"/>
      <c r="L38" s="444"/>
      <c r="M38" s="444"/>
      <c r="N38" s="444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44"/>
      <c r="K39" s="261"/>
      <c r="L39" s="444"/>
      <c r="M39" s="444"/>
      <c r="N39" s="444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44"/>
      <c r="K40" s="261"/>
      <c r="L40" s="444"/>
      <c r="M40" s="444"/>
      <c r="N40" s="444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44"/>
      <c r="K41" s="261"/>
      <c r="L41" s="444"/>
      <c r="M41" s="444"/>
      <c r="N41" s="444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44"/>
      <c r="K42" s="261"/>
      <c r="L42" s="444"/>
      <c r="M42" s="444"/>
      <c r="N42" s="444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44"/>
      <c r="K43" s="261"/>
      <c r="L43" s="444"/>
      <c r="M43" s="444"/>
      <c r="N43" s="444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44"/>
      <c r="K44" s="261"/>
      <c r="L44" s="444"/>
      <c r="M44" s="444"/>
      <c r="N44" s="444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44"/>
      <c r="K45" s="261"/>
      <c r="L45" s="444"/>
      <c r="M45" s="444"/>
      <c r="N45" s="444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44"/>
      <c r="K46" s="261"/>
      <c r="L46" s="444"/>
      <c r="M46" s="444"/>
      <c r="N46" s="444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44"/>
      <c r="K47" s="261"/>
      <c r="L47" s="444"/>
      <c r="M47" s="444"/>
      <c r="N47" s="444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44"/>
      <c r="K48" s="261"/>
      <c r="L48" s="444"/>
      <c r="M48" s="444"/>
      <c r="N48" s="444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44"/>
      <c r="K49" s="261"/>
      <c r="L49" s="444"/>
      <c r="M49" s="444"/>
      <c r="N49" s="444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44"/>
      <c r="K50" s="261"/>
      <c r="L50" s="444"/>
      <c r="M50" s="444"/>
      <c r="N50" s="444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44"/>
      <c r="K51" s="261"/>
      <c r="L51" s="444"/>
      <c r="M51" s="444"/>
      <c r="N51" s="444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44"/>
      <c r="K52" s="261"/>
      <c r="L52" s="444"/>
      <c r="M52" s="444"/>
      <c r="N52" s="444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44"/>
      <c r="K53" s="261"/>
      <c r="L53" s="444"/>
      <c r="M53" s="444"/>
      <c r="N53" s="444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44"/>
      <c r="K54" s="261"/>
      <c r="L54" s="444"/>
      <c r="M54" s="444"/>
      <c r="N54" s="444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44"/>
      <c r="K55" s="261"/>
      <c r="L55" s="444"/>
      <c r="M55" s="444"/>
      <c r="N55" s="444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44"/>
      <c r="K56" s="261"/>
      <c r="L56" s="444"/>
      <c r="M56" s="444"/>
      <c r="N56" s="444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44"/>
      <c r="K57" s="261"/>
      <c r="L57" s="444"/>
      <c r="M57" s="444"/>
      <c r="N57" s="444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6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8.5703125" style="42" bestFit="1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48" t="s">
        <v>68</v>
      </c>
      <c r="B11" s="449"/>
      <c r="C11" s="449"/>
      <c r="D11" s="450"/>
      <c r="E11" s="242">
        <f>COUNTIF((L17:L192),"*")</f>
        <v>6</v>
      </c>
      <c r="F11" s="88" t="s">
        <v>69</v>
      </c>
      <c r="G11" s="369">
        <v>6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733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374">
        <v>1</v>
      </c>
      <c r="B17" s="375" t="s">
        <v>373</v>
      </c>
      <c r="C17" s="376" t="s">
        <v>374</v>
      </c>
      <c r="D17" s="376" t="s">
        <v>57</v>
      </c>
      <c r="E17" s="376" t="s">
        <v>375</v>
      </c>
      <c r="F17" s="262">
        <v>1</v>
      </c>
      <c r="G17" s="26" t="s">
        <v>335</v>
      </c>
      <c r="H17" s="26" t="s">
        <v>336</v>
      </c>
      <c r="I17" s="26"/>
      <c r="J17" s="431"/>
      <c r="K17" s="431" t="s">
        <v>607</v>
      </c>
      <c r="L17" s="431" t="s">
        <v>733</v>
      </c>
      <c r="M17" s="431" t="s">
        <v>83</v>
      </c>
      <c r="N17" s="440" t="s">
        <v>734</v>
      </c>
    </row>
    <row r="18" spans="1:14" ht="42" customHeight="1" x14ac:dyDescent="0.25">
      <c r="A18" s="362"/>
      <c r="B18" s="364"/>
      <c r="C18" s="366"/>
      <c r="D18" s="366"/>
      <c r="E18" s="366"/>
      <c r="F18" s="266">
        <v>2</v>
      </c>
      <c r="G18" s="25" t="s">
        <v>376</v>
      </c>
      <c r="H18" s="25" t="s">
        <v>377</v>
      </c>
      <c r="I18" s="29"/>
      <c r="J18" s="432"/>
      <c r="K18" s="432"/>
      <c r="L18" s="432"/>
      <c r="M18" s="432"/>
      <c r="N18" s="441"/>
    </row>
    <row r="19" spans="1:14" ht="83.25" customHeight="1" thickBot="1" x14ac:dyDescent="0.3">
      <c r="A19" s="363"/>
      <c r="B19" s="365"/>
      <c r="C19" s="367"/>
      <c r="D19" s="367"/>
      <c r="E19" s="367"/>
      <c r="F19" s="264">
        <v>3</v>
      </c>
      <c r="G19" s="27" t="s">
        <v>339</v>
      </c>
      <c r="H19" s="27" t="s">
        <v>46</v>
      </c>
      <c r="I19" s="27"/>
      <c r="J19" s="433"/>
      <c r="K19" s="433"/>
      <c r="L19" s="433"/>
      <c r="M19" s="433"/>
      <c r="N19" s="443"/>
    </row>
    <row r="20" spans="1:14" ht="42" customHeight="1" x14ac:dyDescent="0.25">
      <c r="A20" s="362">
        <v>2</v>
      </c>
      <c r="B20" s="364" t="s">
        <v>378</v>
      </c>
      <c r="C20" s="366" t="s">
        <v>379</v>
      </c>
      <c r="D20" s="366" t="s">
        <v>57</v>
      </c>
      <c r="E20" s="366" t="s">
        <v>342</v>
      </c>
      <c r="F20" s="266">
        <v>1</v>
      </c>
      <c r="G20" s="25" t="s">
        <v>335</v>
      </c>
      <c r="H20" s="25" t="s">
        <v>336</v>
      </c>
      <c r="I20" s="25"/>
      <c r="J20" s="431"/>
      <c r="K20" s="431" t="s">
        <v>607</v>
      </c>
      <c r="L20" s="431" t="s">
        <v>733</v>
      </c>
      <c r="M20" s="431" t="s">
        <v>83</v>
      </c>
      <c r="N20" s="440" t="s">
        <v>734</v>
      </c>
    </row>
    <row r="21" spans="1:14" ht="48" customHeight="1" x14ac:dyDescent="0.25">
      <c r="A21" s="362"/>
      <c r="B21" s="364"/>
      <c r="C21" s="366"/>
      <c r="D21" s="366"/>
      <c r="E21" s="366"/>
      <c r="F21" s="266">
        <v>2</v>
      </c>
      <c r="G21" s="25" t="s">
        <v>376</v>
      </c>
      <c r="H21" s="25" t="s">
        <v>377</v>
      </c>
      <c r="I21" s="29"/>
      <c r="J21" s="432"/>
      <c r="K21" s="432"/>
      <c r="L21" s="432"/>
      <c r="M21" s="432"/>
      <c r="N21" s="441"/>
    </row>
    <row r="22" spans="1:14" ht="81.75" customHeight="1" thickBot="1" x14ac:dyDescent="0.3">
      <c r="A22" s="363"/>
      <c r="B22" s="365"/>
      <c r="C22" s="367"/>
      <c r="D22" s="367"/>
      <c r="E22" s="367"/>
      <c r="F22" s="264">
        <v>3</v>
      </c>
      <c r="G22" s="27" t="s">
        <v>343</v>
      </c>
      <c r="H22" s="27" t="s">
        <v>344</v>
      </c>
      <c r="I22" s="27"/>
      <c r="J22" s="433"/>
      <c r="K22" s="433"/>
      <c r="L22" s="433"/>
      <c r="M22" s="433"/>
      <c r="N22" s="443"/>
    </row>
    <row r="23" spans="1:14" ht="41.25" customHeight="1" x14ac:dyDescent="0.25">
      <c r="A23" s="374">
        <v>3</v>
      </c>
      <c r="B23" s="375" t="s">
        <v>380</v>
      </c>
      <c r="C23" s="376" t="s">
        <v>381</v>
      </c>
      <c r="D23" s="376" t="s">
        <v>57</v>
      </c>
      <c r="E23" s="376" t="s">
        <v>347</v>
      </c>
      <c r="F23" s="262">
        <v>1</v>
      </c>
      <c r="G23" s="26" t="s">
        <v>335</v>
      </c>
      <c r="H23" s="26" t="s">
        <v>336</v>
      </c>
      <c r="I23" s="26"/>
      <c r="J23" s="431"/>
      <c r="K23" s="431" t="s">
        <v>607</v>
      </c>
      <c r="L23" s="431" t="s">
        <v>733</v>
      </c>
      <c r="M23" s="431" t="s">
        <v>83</v>
      </c>
      <c r="N23" s="440" t="s">
        <v>734</v>
      </c>
    </row>
    <row r="24" spans="1:14" ht="51" customHeight="1" x14ac:dyDescent="0.25">
      <c r="A24" s="362"/>
      <c r="B24" s="364"/>
      <c r="C24" s="366"/>
      <c r="D24" s="366"/>
      <c r="E24" s="366"/>
      <c r="F24" s="244">
        <v>2</v>
      </c>
      <c r="G24" s="25" t="s">
        <v>376</v>
      </c>
      <c r="H24" s="25" t="s">
        <v>377</v>
      </c>
      <c r="I24" s="29"/>
      <c r="J24" s="432"/>
      <c r="K24" s="432"/>
      <c r="L24" s="432"/>
      <c r="M24" s="432"/>
      <c r="N24" s="441"/>
    </row>
    <row r="25" spans="1:14" ht="63.75" thickBot="1" x14ac:dyDescent="0.3">
      <c r="A25" s="363"/>
      <c r="B25" s="365"/>
      <c r="C25" s="367"/>
      <c r="D25" s="367"/>
      <c r="E25" s="367"/>
      <c r="F25" s="264">
        <v>3</v>
      </c>
      <c r="G25" s="27" t="s">
        <v>343</v>
      </c>
      <c r="H25" s="27" t="s">
        <v>47</v>
      </c>
      <c r="I25" s="27"/>
      <c r="J25" s="433"/>
      <c r="K25" s="433"/>
      <c r="L25" s="433"/>
      <c r="M25" s="433"/>
      <c r="N25" s="443"/>
    </row>
    <row r="26" spans="1:14" ht="42" customHeight="1" x14ac:dyDescent="0.25">
      <c r="A26" s="374">
        <v>4</v>
      </c>
      <c r="B26" s="375" t="s">
        <v>382</v>
      </c>
      <c r="C26" s="376" t="s">
        <v>383</v>
      </c>
      <c r="D26" s="376" t="s">
        <v>57</v>
      </c>
      <c r="E26" s="376" t="s">
        <v>384</v>
      </c>
      <c r="F26" s="262">
        <v>1</v>
      </c>
      <c r="G26" s="26" t="s">
        <v>335</v>
      </c>
      <c r="H26" s="26" t="s">
        <v>336</v>
      </c>
      <c r="I26" s="26"/>
      <c r="J26" s="431"/>
      <c r="K26" s="431" t="s">
        <v>607</v>
      </c>
      <c r="L26" s="431" t="s">
        <v>733</v>
      </c>
      <c r="M26" s="431" t="s">
        <v>83</v>
      </c>
      <c r="N26" s="440" t="s">
        <v>734</v>
      </c>
    </row>
    <row r="27" spans="1:14" ht="48" customHeight="1" x14ac:dyDescent="0.25">
      <c r="A27" s="362"/>
      <c r="B27" s="364"/>
      <c r="C27" s="366"/>
      <c r="D27" s="366"/>
      <c r="E27" s="366"/>
      <c r="F27" s="244">
        <v>2</v>
      </c>
      <c r="G27" s="25" t="s">
        <v>376</v>
      </c>
      <c r="H27" s="25" t="s">
        <v>377</v>
      </c>
      <c r="I27" s="29"/>
      <c r="J27" s="432"/>
      <c r="K27" s="432"/>
      <c r="L27" s="432"/>
      <c r="M27" s="432"/>
      <c r="N27" s="441"/>
    </row>
    <row r="28" spans="1:14" ht="63.75" thickBot="1" x14ac:dyDescent="0.3">
      <c r="A28" s="363"/>
      <c r="B28" s="365"/>
      <c r="C28" s="367"/>
      <c r="D28" s="367"/>
      <c r="E28" s="367"/>
      <c r="F28" s="264">
        <v>3</v>
      </c>
      <c r="G28" s="27" t="s">
        <v>343</v>
      </c>
      <c r="H28" s="27" t="s">
        <v>48</v>
      </c>
      <c r="I28" s="27"/>
      <c r="J28" s="433"/>
      <c r="K28" s="433"/>
      <c r="L28" s="433"/>
      <c r="M28" s="433"/>
      <c r="N28" s="443"/>
    </row>
    <row r="29" spans="1:14" ht="39.75" customHeight="1" x14ac:dyDescent="0.25">
      <c r="A29" s="374">
        <v>5</v>
      </c>
      <c r="B29" s="375" t="s">
        <v>385</v>
      </c>
      <c r="C29" s="376" t="s">
        <v>386</v>
      </c>
      <c r="D29" s="376" t="s">
        <v>57</v>
      </c>
      <c r="E29" s="376" t="s">
        <v>334</v>
      </c>
      <c r="F29" s="262">
        <v>1</v>
      </c>
      <c r="G29" s="26" t="s">
        <v>335</v>
      </c>
      <c r="H29" s="26" t="s">
        <v>336</v>
      </c>
      <c r="I29" s="26"/>
      <c r="J29" s="431"/>
      <c r="K29" s="431" t="s">
        <v>607</v>
      </c>
      <c r="L29" s="431" t="s">
        <v>733</v>
      </c>
      <c r="M29" s="431" t="s">
        <v>83</v>
      </c>
      <c r="N29" s="440" t="s">
        <v>734</v>
      </c>
    </row>
    <row r="30" spans="1:14" ht="45" customHeight="1" x14ac:dyDescent="0.25">
      <c r="A30" s="362"/>
      <c r="B30" s="364"/>
      <c r="C30" s="366"/>
      <c r="D30" s="366"/>
      <c r="E30" s="366"/>
      <c r="F30" s="266">
        <v>2</v>
      </c>
      <c r="G30" s="25" t="s">
        <v>376</v>
      </c>
      <c r="H30" s="25" t="s">
        <v>377</v>
      </c>
      <c r="I30" s="29"/>
      <c r="J30" s="432"/>
      <c r="K30" s="432"/>
      <c r="L30" s="432"/>
      <c r="M30" s="432"/>
      <c r="N30" s="441"/>
    </row>
    <row r="31" spans="1:14" ht="69.75" customHeight="1" thickBot="1" x14ac:dyDescent="0.3">
      <c r="A31" s="363"/>
      <c r="B31" s="365"/>
      <c r="C31" s="367"/>
      <c r="D31" s="367"/>
      <c r="E31" s="367"/>
      <c r="F31" s="264">
        <v>3</v>
      </c>
      <c r="G31" s="27" t="s">
        <v>353</v>
      </c>
      <c r="H31" s="27" t="s">
        <v>50</v>
      </c>
      <c r="I31" s="27"/>
      <c r="J31" s="433"/>
      <c r="K31" s="433"/>
      <c r="L31" s="433"/>
      <c r="M31" s="433"/>
      <c r="N31" s="443"/>
    </row>
    <row r="32" spans="1:14" ht="39.75" customHeight="1" x14ac:dyDescent="0.25">
      <c r="A32" s="374">
        <v>6</v>
      </c>
      <c r="B32" s="375" t="s">
        <v>387</v>
      </c>
      <c r="C32" s="376" t="s">
        <v>388</v>
      </c>
      <c r="D32" s="376" t="s">
        <v>57</v>
      </c>
      <c r="E32" s="376" t="s">
        <v>334</v>
      </c>
      <c r="F32" s="262">
        <v>1</v>
      </c>
      <c r="G32" s="26" t="s">
        <v>335</v>
      </c>
      <c r="H32" s="26" t="s">
        <v>336</v>
      </c>
      <c r="I32" s="26"/>
      <c r="J32" s="431"/>
      <c r="K32" s="431" t="s">
        <v>607</v>
      </c>
      <c r="L32" s="431" t="s">
        <v>733</v>
      </c>
      <c r="M32" s="431" t="s">
        <v>83</v>
      </c>
      <c r="N32" s="440" t="s">
        <v>734</v>
      </c>
    </row>
    <row r="33" spans="1:14" ht="41.25" customHeight="1" x14ac:dyDescent="0.25">
      <c r="A33" s="362"/>
      <c r="B33" s="364"/>
      <c r="C33" s="366"/>
      <c r="D33" s="366"/>
      <c r="E33" s="366"/>
      <c r="F33" s="266">
        <v>2</v>
      </c>
      <c r="G33" s="25" t="s">
        <v>376</v>
      </c>
      <c r="H33" s="25" t="s">
        <v>377</v>
      </c>
      <c r="I33" s="29"/>
      <c r="J33" s="432"/>
      <c r="K33" s="432"/>
      <c r="L33" s="432"/>
      <c r="M33" s="432"/>
      <c r="N33" s="441"/>
    </row>
    <row r="34" spans="1:14" ht="74.25" customHeight="1" thickBot="1" x14ac:dyDescent="0.3">
      <c r="A34" s="363"/>
      <c r="B34" s="365"/>
      <c r="C34" s="367"/>
      <c r="D34" s="367"/>
      <c r="E34" s="367"/>
      <c r="F34" s="264">
        <v>3</v>
      </c>
      <c r="G34" s="27" t="s">
        <v>339</v>
      </c>
      <c r="H34" s="27" t="s">
        <v>356</v>
      </c>
      <c r="I34" s="27"/>
      <c r="J34" s="433"/>
      <c r="K34" s="433"/>
      <c r="L34" s="433"/>
      <c r="M34" s="433"/>
      <c r="N34" s="443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55"/>
      <c r="K35" s="261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261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55"/>
      <c r="K37" s="261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70" zoomScaleNormal="70" workbookViewId="0">
      <selection activeCell="A14" sqref="A14:E14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11.28515625" style="42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48" t="s">
        <v>68</v>
      </c>
      <c r="B11" s="449"/>
      <c r="C11" s="449"/>
      <c r="D11" s="450"/>
      <c r="E11" s="242">
        <f>COUNTIF((L17:L192),"*")</f>
        <v>2</v>
      </c>
      <c r="F11" s="88" t="s">
        <v>69</v>
      </c>
      <c r="G11" s="369">
        <v>2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578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422">
        <v>1</v>
      </c>
      <c r="B17" s="425" t="s">
        <v>389</v>
      </c>
      <c r="C17" s="428" t="s">
        <v>390</v>
      </c>
      <c r="D17" s="428" t="s">
        <v>57</v>
      </c>
      <c r="E17" s="428"/>
      <c r="F17" s="262">
        <v>1</v>
      </c>
      <c r="G17" s="26" t="s">
        <v>391</v>
      </c>
      <c r="H17" s="26" t="s">
        <v>392</v>
      </c>
      <c r="I17" s="26"/>
      <c r="J17" s="431"/>
      <c r="K17" s="431" t="s">
        <v>607</v>
      </c>
      <c r="L17" s="431" t="s">
        <v>733</v>
      </c>
      <c r="M17" s="431" t="s">
        <v>83</v>
      </c>
      <c r="N17" s="440" t="s">
        <v>734</v>
      </c>
    </row>
    <row r="18" spans="1:14" ht="47.25" x14ac:dyDescent="0.25">
      <c r="A18" s="423"/>
      <c r="B18" s="426"/>
      <c r="C18" s="429"/>
      <c r="D18" s="429"/>
      <c r="E18" s="429"/>
      <c r="F18" s="263">
        <v>2</v>
      </c>
      <c r="G18" s="20" t="s">
        <v>393</v>
      </c>
      <c r="H18" s="20" t="s">
        <v>51</v>
      </c>
      <c r="I18" s="20"/>
      <c r="J18" s="432"/>
      <c r="K18" s="432"/>
      <c r="L18" s="432"/>
      <c r="M18" s="432"/>
      <c r="N18" s="441"/>
    </row>
    <row r="19" spans="1:14" ht="54.75" customHeight="1" thickBot="1" x14ac:dyDescent="0.3">
      <c r="A19" s="437"/>
      <c r="B19" s="438"/>
      <c r="C19" s="439"/>
      <c r="D19" s="439"/>
      <c r="E19" s="439"/>
      <c r="F19" s="265">
        <v>3</v>
      </c>
      <c r="G19" s="31" t="s">
        <v>58</v>
      </c>
      <c r="H19" s="31" t="s">
        <v>52</v>
      </c>
      <c r="I19" s="31"/>
      <c r="J19" s="434"/>
      <c r="K19" s="434"/>
      <c r="L19" s="434"/>
      <c r="M19" s="434"/>
      <c r="N19" s="442"/>
    </row>
    <row r="20" spans="1:14" ht="35.25" customHeight="1" x14ac:dyDescent="0.25">
      <c r="A20" s="422">
        <v>2</v>
      </c>
      <c r="B20" s="425" t="s">
        <v>394</v>
      </c>
      <c r="C20" s="428" t="s">
        <v>395</v>
      </c>
      <c r="D20" s="428" t="s">
        <v>57</v>
      </c>
      <c r="E20" s="428"/>
      <c r="F20" s="271">
        <v>1</v>
      </c>
      <c r="G20" s="26" t="s">
        <v>391</v>
      </c>
      <c r="H20" s="26" t="s">
        <v>392</v>
      </c>
      <c r="I20" s="26"/>
      <c r="J20" s="431"/>
      <c r="K20" s="431" t="s">
        <v>607</v>
      </c>
      <c r="L20" s="431" t="s">
        <v>733</v>
      </c>
      <c r="M20" s="431" t="s">
        <v>83</v>
      </c>
      <c r="N20" s="440" t="s">
        <v>734</v>
      </c>
    </row>
    <row r="21" spans="1:14" ht="47.25" x14ac:dyDescent="0.25">
      <c r="A21" s="423"/>
      <c r="B21" s="426"/>
      <c r="C21" s="429"/>
      <c r="D21" s="429"/>
      <c r="E21" s="429"/>
      <c r="F21" s="272">
        <v>2</v>
      </c>
      <c r="G21" s="20" t="s">
        <v>393</v>
      </c>
      <c r="H21" s="20" t="s">
        <v>51</v>
      </c>
      <c r="I21" s="20"/>
      <c r="J21" s="432"/>
      <c r="K21" s="432"/>
      <c r="L21" s="432"/>
      <c r="M21" s="432"/>
      <c r="N21" s="441"/>
    </row>
    <row r="22" spans="1:14" ht="50.25" customHeight="1" thickBot="1" x14ac:dyDescent="0.3">
      <c r="A22" s="424"/>
      <c r="B22" s="427"/>
      <c r="C22" s="430"/>
      <c r="D22" s="430"/>
      <c r="E22" s="430"/>
      <c r="F22" s="273">
        <v>3</v>
      </c>
      <c r="G22" s="27" t="s">
        <v>59</v>
      </c>
      <c r="H22" s="27" t="s">
        <v>50</v>
      </c>
      <c r="I22" s="27"/>
      <c r="J22" s="433"/>
      <c r="K22" s="433"/>
      <c r="L22" s="433"/>
      <c r="M22" s="433"/>
      <c r="N22" s="443"/>
    </row>
    <row r="23" spans="1:14" x14ac:dyDescent="0.25">
      <c r="A23" s="72"/>
      <c r="B23" s="55"/>
      <c r="C23" s="73"/>
      <c r="D23" s="73"/>
      <c r="E23" s="73"/>
      <c r="F23" s="261"/>
      <c r="G23" s="55"/>
      <c r="H23" s="55"/>
      <c r="I23" s="55"/>
      <c r="J23" s="261"/>
      <c r="K23" s="261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61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61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61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61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61"/>
    </row>
    <row r="36" spans="1:14" x14ac:dyDescent="0.25">
      <c r="A36" s="72"/>
      <c r="B36" s="53"/>
      <c r="C36" s="54"/>
      <c r="D36" s="54"/>
      <c r="E36" s="54"/>
      <c r="F36" s="261"/>
      <c r="G36" s="55"/>
      <c r="H36" s="55"/>
      <c r="I36" s="55"/>
      <c r="J36" s="444"/>
      <c r="K36" s="261"/>
      <c r="L36" s="444"/>
      <c r="M36" s="444"/>
      <c r="N36" s="444"/>
    </row>
    <row r="37" spans="1:14" x14ac:dyDescent="0.25">
      <c r="A37" s="72"/>
      <c r="B37" s="53"/>
      <c r="C37" s="54"/>
      <c r="D37" s="54"/>
      <c r="E37" s="54"/>
      <c r="F37" s="261"/>
      <c r="G37" s="55"/>
      <c r="H37" s="55"/>
      <c r="I37" s="55"/>
      <c r="J37" s="444"/>
      <c r="K37" s="261"/>
      <c r="L37" s="444"/>
      <c r="M37" s="444"/>
      <c r="N37" s="444"/>
    </row>
    <row r="38" spans="1:14" x14ac:dyDescent="0.25">
      <c r="A38" s="72"/>
      <c r="B38" s="53"/>
      <c r="C38" s="54"/>
      <c r="D38" s="54"/>
      <c r="E38" s="54"/>
      <c r="F38" s="261"/>
      <c r="G38" s="55"/>
      <c r="H38" s="55"/>
      <c r="I38" s="55"/>
      <c r="J38" s="444"/>
      <c r="K38" s="261"/>
      <c r="L38" s="444"/>
      <c r="M38" s="444"/>
      <c r="N38" s="444"/>
    </row>
    <row r="39" spans="1:14" x14ac:dyDescent="0.25">
      <c r="A39" s="72"/>
      <c r="B39" s="53"/>
      <c r="C39" s="54"/>
      <c r="D39" s="54"/>
      <c r="E39" s="54"/>
      <c r="F39" s="261"/>
      <c r="G39" s="55"/>
      <c r="H39" s="55"/>
      <c r="I39" s="55"/>
      <c r="J39" s="444"/>
      <c r="K39" s="261"/>
      <c r="L39" s="444"/>
      <c r="M39" s="444"/>
      <c r="N39" s="444"/>
    </row>
    <row r="40" spans="1:14" x14ac:dyDescent="0.25">
      <c r="A40" s="72"/>
      <c r="B40" s="53"/>
      <c r="C40" s="54"/>
      <c r="D40" s="54"/>
      <c r="E40" s="54"/>
      <c r="F40" s="261"/>
      <c r="G40" s="55"/>
      <c r="H40" s="55"/>
      <c r="I40" s="55"/>
      <c r="J40" s="444"/>
      <c r="K40" s="261"/>
      <c r="L40" s="444"/>
      <c r="M40" s="444"/>
      <c r="N40" s="444"/>
    </row>
    <row r="41" spans="1:14" x14ac:dyDescent="0.25">
      <c r="A41" s="72"/>
      <c r="B41" s="53"/>
      <c r="C41" s="54"/>
      <c r="D41" s="54"/>
      <c r="E41" s="54"/>
      <c r="F41" s="261"/>
      <c r="G41" s="55"/>
      <c r="H41" s="55"/>
      <c r="I41" s="55"/>
      <c r="J41" s="444"/>
      <c r="K41" s="261"/>
      <c r="L41" s="444"/>
      <c r="M41" s="444"/>
      <c r="N41" s="444"/>
    </row>
    <row r="42" spans="1:14" x14ac:dyDescent="0.25">
      <c r="A42" s="72"/>
      <c r="B42" s="53"/>
      <c r="C42" s="54"/>
      <c r="D42" s="54"/>
      <c r="E42" s="54"/>
      <c r="F42" s="261"/>
      <c r="G42" s="55"/>
      <c r="H42" s="55"/>
      <c r="I42" s="55"/>
      <c r="J42" s="444"/>
      <c r="K42" s="261"/>
      <c r="L42" s="444"/>
      <c r="M42" s="444"/>
      <c r="N42" s="444"/>
    </row>
    <row r="43" spans="1:14" x14ac:dyDescent="0.25">
      <c r="A43" s="72"/>
      <c r="B43" s="53"/>
      <c r="C43" s="54"/>
      <c r="D43" s="54"/>
      <c r="E43" s="54"/>
      <c r="F43" s="261"/>
      <c r="G43" s="55"/>
      <c r="H43" s="55"/>
      <c r="I43" s="55"/>
      <c r="J43" s="444"/>
      <c r="K43" s="261"/>
      <c r="L43" s="444"/>
      <c r="M43" s="444"/>
      <c r="N43" s="444"/>
    </row>
    <row r="44" spans="1:14" x14ac:dyDescent="0.25">
      <c r="A44" s="72"/>
      <c r="B44" s="53"/>
      <c r="C44" s="54"/>
      <c r="D44" s="54"/>
      <c r="E44" s="54"/>
      <c r="F44" s="261"/>
      <c r="G44" s="55"/>
      <c r="H44" s="55"/>
      <c r="I44" s="55"/>
      <c r="J44" s="444"/>
      <c r="K44" s="261"/>
      <c r="L44" s="444"/>
      <c r="M44" s="444"/>
      <c r="N44" s="444"/>
    </row>
    <row r="45" spans="1:14" x14ac:dyDescent="0.25">
      <c r="A45" s="72"/>
      <c r="B45" s="53"/>
      <c r="C45" s="54"/>
      <c r="D45" s="54"/>
      <c r="E45" s="54"/>
      <c r="F45" s="261"/>
      <c r="G45" s="55"/>
      <c r="H45" s="55"/>
      <c r="I45" s="55"/>
      <c r="J45" s="444"/>
      <c r="K45" s="261"/>
      <c r="L45" s="444"/>
      <c r="M45" s="444"/>
      <c r="N45" s="444"/>
    </row>
    <row r="46" spans="1:14" x14ac:dyDescent="0.25">
      <c r="A46" s="72"/>
      <c r="B46" s="53"/>
      <c r="C46" s="54"/>
      <c r="D46" s="54"/>
      <c r="E46" s="54"/>
      <c r="F46" s="261"/>
      <c r="G46" s="55"/>
      <c r="H46" s="55"/>
      <c r="I46" s="55"/>
      <c r="J46" s="444"/>
      <c r="K46" s="261"/>
      <c r="L46" s="444"/>
      <c r="M46" s="444"/>
      <c r="N46" s="444"/>
    </row>
    <row r="47" spans="1:14" x14ac:dyDescent="0.25">
      <c r="A47" s="72"/>
      <c r="B47" s="53"/>
      <c r="C47" s="54"/>
      <c r="D47" s="54"/>
      <c r="E47" s="54"/>
      <c r="F47" s="261"/>
      <c r="G47" s="55"/>
      <c r="H47" s="55"/>
      <c r="I47" s="55"/>
      <c r="J47" s="444"/>
      <c r="K47" s="261"/>
      <c r="L47" s="444"/>
      <c r="M47" s="444"/>
      <c r="N47" s="444"/>
    </row>
    <row r="48" spans="1:14" x14ac:dyDescent="0.25">
      <c r="A48" s="72"/>
      <c r="B48" s="53"/>
      <c r="C48" s="54"/>
      <c r="D48" s="54"/>
      <c r="E48" s="54"/>
      <c r="F48" s="261"/>
      <c r="G48" s="55"/>
      <c r="H48" s="55"/>
      <c r="I48" s="55"/>
      <c r="J48" s="444"/>
      <c r="K48" s="261"/>
      <c r="L48" s="444"/>
      <c r="M48" s="444"/>
      <c r="N48" s="444"/>
    </row>
    <row r="49" spans="1:14" x14ac:dyDescent="0.25">
      <c r="A49" s="72"/>
      <c r="B49" s="53"/>
      <c r="C49" s="54"/>
      <c r="D49" s="54"/>
      <c r="E49" s="54"/>
      <c r="F49" s="261"/>
      <c r="G49" s="55"/>
      <c r="H49" s="55"/>
      <c r="I49" s="55"/>
      <c r="J49" s="444"/>
      <c r="K49" s="261"/>
      <c r="L49" s="444"/>
      <c r="M49" s="444"/>
      <c r="N49" s="444"/>
    </row>
    <row r="50" spans="1:14" x14ac:dyDescent="0.25">
      <c r="A50" s="72"/>
      <c r="B50" s="53"/>
      <c r="C50" s="54"/>
      <c r="D50" s="54"/>
      <c r="E50" s="54"/>
      <c r="F50" s="261"/>
      <c r="G50" s="55"/>
      <c r="H50" s="55"/>
      <c r="I50" s="55"/>
      <c r="J50" s="444"/>
      <c r="K50" s="261"/>
      <c r="L50" s="444"/>
      <c r="M50" s="444"/>
      <c r="N50" s="444"/>
    </row>
    <row r="51" spans="1:14" x14ac:dyDescent="0.25">
      <c r="A51" s="72"/>
      <c r="B51" s="53"/>
      <c r="C51" s="54"/>
      <c r="D51" s="54"/>
      <c r="E51" s="54"/>
      <c r="F51" s="261"/>
      <c r="G51" s="55"/>
      <c r="H51" s="55"/>
      <c r="I51" s="55"/>
      <c r="J51" s="444"/>
      <c r="K51" s="261"/>
      <c r="L51" s="444"/>
      <c r="M51" s="444"/>
      <c r="N51" s="444"/>
    </row>
    <row r="52" spans="1:14" x14ac:dyDescent="0.25">
      <c r="A52" s="72"/>
      <c r="B52" s="53"/>
      <c r="C52" s="54"/>
      <c r="D52" s="54"/>
      <c r="E52" s="54"/>
      <c r="F52" s="261"/>
      <c r="G52" s="55"/>
      <c r="H52" s="55"/>
      <c r="I52" s="55"/>
      <c r="J52" s="444"/>
      <c r="K52" s="261"/>
      <c r="L52" s="444"/>
      <c r="M52" s="444"/>
      <c r="N52" s="444"/>
    </row>
    <row r="53" spans="1:14" x14ac:dyDescent="0.25">
      <c r="A53" s="72"/>
      <c r="B53" s="53"/>
      <c r="C53" s="54"/>
      <c r="D53" s="54"/>
      <c r="E53" s="54"/>
      <c r="F53" s="261"/>
      <c r="G53" s="55"/>
      <c r="H53" s="55"/>
      <c r="I53" s="55"/>
      <c r="J53" s="444"/>
      <c r="K53" s="261"/>
      <c r="L53" s="444"/>
      <c r="M53" s="444"/>
      <c r="N53" s="444"/>
    </row>
    <row r="54" spans="1:14" x14ac:dyDescent="0.25">
      <c r="A54" s="72"/>
      <c r="B54" s="53"/>
      <c r="C54" s="54"/>
      <c r="D54" s="54"/>
      <c r="E54" s="54"/>
      <c r="F54" s="261"/>
      <c r="G54" s="55"/>
      <c r="H54" s="55"/>
      <c r="I54" s="55"/>
      <c r="J54" s="444"/>
      <c r="K54" s="261"/>
      <c r="L54" s="444"/>
      <c r="M54" s="444"/>
      <c r="N54" s="444"/>
    </row>
    <row r="55" spans="1:14" x14ac:dyDescent="0.25">
      <c r="A55" s="72"/>
      <c r="B55" s="53"/>
      <c r="C55" s="54"/>
      <c r="D55" s="54"/>
      <c r="E55" s="54"/>
      <c r="F55" s="261"/>
      <c r="G55" s="55"/>
      <c r="H55" s="55"/>
      <c r="I55" s="55"/>
      <c r="J55" s="444"/>
      <c r="K55" s="261"/>
      <c r="L55" s="444"/>
      <c r="M55" s="444"/>
      <c r="N55" s="444"/>
    </row>
    <row r="56" spans="1:14" x14ac:dyDescent="0.25">
      <c r="A56" s="72"/>
      <c r="B56" s="53"/>
      <c r="C56" s="54"/>
      <c r="D56" s="54"/>
      <c r="E56" s="54"/>
      <c r="F56" s="261"/>
      <c r="G56" s="55"/>
      <c r="H56" s="55"/>
      <c r="I56" s="55"/>
      <c r="J56" s="444"/>
      <c r="K56" s="261"/>
      <c r="L56" s="444"/>
      <c r="M56" s="444"/>
      <c r="N56" s="444"/>
    </row>
    <row r="57" spans="1:14" x14ac:dyDescent="0.25">
      <c r="A57" s="72"/>
      <c r="B57" s="53"/>
      <c r="C57" s="54"/>
      <c r="D57" s="54"/>
      <c r="E57" s="54"/>
      <c r="F57" s="261"/>
      <c r="G57" s="55"/>
      <c r="H57" s="55"/>
      <c r="I57" s="55"/>
      <c r="J57" s="444"/>
      <c r="K57" s="261"/>
      <c r="L57" s="444"/>
      <c r="M57" s="444"/>
      <c r="N57" s="444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" sqref="F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48" t="s">
        <v>68</v>
      </c>
      <c r="B11" s="449"/>
      <c r="C11" s="449"/>
      <c r="D11" s="450"/>
      <c r="E11" s="242">
        <f>COUNTIF((L17:L192),"*")</f>
        <v>2</v>
      </c>
      <c r="F11" s="88" t="s">
        <v>69</v>
      </c>
      <c r="G11" s="369">
        <v>2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733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22">
        <v>1</v>
      </c>
      <c r="B17" s="425" t="s">
        <v>396</v>
      </c>
      <c r="C17" s="428" t="s">
        <v>397</v>
      </c>
      <c r="D17" s="428" t="s">
        <v>57</v>
      </c>
      <c r="E17" s="428"/>
      <c r="F17" s="262">
        <v>1</v>
      </c>
      <c r="G17" s="26" t="s">
        <v>391</v>
      </c>
      <c r="H17" s="26" t="s">
        <v>392</v>
      </c>
      <c r="I17" s="26"/>
      <c r="J17" s="431"/>
      <c r="K17" s="431" t="s">
        <v>607</v>
      </c>
      <c r="L17" s="431" t="s">
        <v>733</v>
      </c>
      <c r="M17" s="431" t="s">
        <v>83</v>
      </c>
      <c r="N17" s="440" t="s">
        <v>734</v>
      </c>
    </row>
    <row r="18" spans="1:14" ht="47.25" x14ac:dyDescent="0.25">
      <c r="A18" s="423"/>
      <c r="B18" s="426"/>
      <c r="C18" s="429"/>
      <c r="D18" s="429"/>
      <c r="E18" s="429"/>
      <c r="F18" s="263">
        <v>2</v>
      </c>
      <c r="G18" s="20" t="s">
        <v>398</v>
      </c>
      <c r="H18" s="20" t="s">
        <v>399</v>
      </c>
      <c r="I18" s="20"/>
      <c r="J18" s="432"/>
      <c r="K18" s="432"/>
      <c r="L18" s="432"/>
      <c r="M18" s="432"/>
      <c r="N18" s="441"/>
    </row>
    <row r="19" spans="1:14" ht="48" thickBot="1" x14ac:dyDescent="0.3">
      <c r="A19" s="437"/>
      <c r="B19" s="438"/>
      <c r="C19" s="439"/>
      <c r="D19" s="439"/>
      <c r="E19" s="439"/>
      <c r="F19" s="265">
        <v>3</v>
      </c>
      <c r="G19" s="31" t="s">
        <v>400</v>
      </c>
      <c r="H19" s="31" t="s">
        <v>401</v>
      </c>
      <c r="I19" s="31"/>
      <c r="J19" s="433"/>
      <c r="K19" s="433"/>
      <c r="L19" s="433"/>
      <c r="M19" s="433"/>
      <c r="N19" s="443"/>
    </row>
    <row r="20" spans="1:14" ht="31.5" x14ac:dyDescent="0.25">
      <c r="A20" s="422">
        <v>2</v>
      </c>
      <c r="B20" s="425" t="s">
        <v>402</v>
      </c>
      <c r="C20" s="428" t="s">
        <v>403</v>
      </c>
      <c r="D20" s="428" t="s">
        <v>57</v>
      </c>
      <c r="E20" s="428"/>
      <c r="F20" s="262">
        <v>1</v>
      </c>
      <c r="G20" s="26" t="s">
        <v>391</v>
      </c>
      <c r="H20" s="26" t="s">
        <v>392</v>
      </c>
      <c r="I20" s="26"/>
      <c r="J20" s="431"/>
      <c r="K20" s="431" t="s">
        <v>607</v>
      </c>
      <c r="L20" s="431" t="s">
        <v>733</v>
      </c>
      <c r="M20" s="431" t="s">
        <v>83</v>
      </c>
      <c r="N20" s="440" t="s">
        <v>734</v>
      </c>
    </row>
    <row r="21" spans="1:14" ht="47.25" x14ac:dyDescent="0.25">
      <c r="A21" s="423"/>
      <c r="B21" s="426"/>
      <c r="C21" s="429"/>
      <c r="D21" s="429"/>
      <c r="E21" s="429"/>
      <c r="F21" s="263">
        <v>2</v>
      </c>
      <c r="G21" s="20" t="s">
        <v>398</v>
      </c>
      <c r="H21" s="20" t="s">
        <v>399</v>
      </c>
      <c r="I21" s="20"/>
      <c r="J21" s="432"/>
      <c r="K21" s="432"/>
      <c r="L21" s="432"/>
      <c r="M21" s="432"/>
      <c r="N21" s="441"/>
    </row>
    <row r="22" spans="1:14" ht="48" thickBot="1" x14ac:dyDescent="0.3">
      <c r="A22" s="424"/>
      <c r="B22" s="427"/>
      <c r="C22" s="430"/>
      <c r="D22" s="430"/>
      <c r="E22" s="430"/>
      <c r="F22" s="264">
        <v>3</v>
      </c>
      <c r="G22" s="27" t="s">
        <v>404</v>
      </c>
      <c r="H22" s="27" t="s">
        <v>50</v>
      </c>
      <c r="I22" s="27"/>
      <c r="J22" s="433"/>
      <c r="K22" s="433"/>
      <c r="L22" s="433"/>
      <c r="M22" s="433"/>
      <c r="N22" s="443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261"/>
      <c r="K33" s="261"/>
      <c r="L33" s="261"/>
      <c r="M33" s="261"/>
      <c r="N33" s="261"/>
    </row>
    <row r="34" spans="1:14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444"/>
      <c r="K34" s="261"/>
      <c r="L34" s="444"/>
      <c r="M34" s="444"/>
      <c r="N34" s="444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444"/>
      <c r="K35" s="261"/>
      <c r="L35" s="444"/>
      <c r="M35" s="444"/>
      <c r="N35" s="444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44"/>
      <c r="K36" s="261"/>
      <c r="L36" s="444"/>
      <c r="M36" s="444"/>
      <c r="N36" s="444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44"/>
      <c r="K37" s="261"/>
      <c r="L37" s="444"/>
      <c r="M37" s="444"/>
      <c r="N37" s="444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44"/>
      <c r="K38" s="261"/>
      <c r="L38" s="444"/>
      <c r="M38" s="444"/>
      <c r="N38" s="444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44"/>
      <c r="K39" s="261"/>
      <c r="L39" s="444"/>
      <c r="M39" s="444"/>
      <c r="N39" s="444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44"/>
      <c r="K40" s="261"/>
      <c r="L40" s="444"/>
      <c r="M40" s="444"/>
      <c r="N40" s="444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44"/>
      <c r="K41" s="261"/>
      <c r="L41" s="444"/>
      <c r="M41" s="444"/>
      <c r="N41" s="444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44"/>
      <c r="K42" s="261"/>
      <c r="L42" s="444"/>
      <c r="M42" s="444"/>
      <c r="N42" s="444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44"/>
      <c r="K43" s="261"/>
      <c r="L43" s="444"/>
      <c r="M43" s="444"/>
      <c r="N43" s="444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44"/>
      <c r="K44" s="261"/>
      <c r="L44" s="444"/>
      <c r="M44" s="444"/>
      <c r="N44" s="444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44"/>
      <c r="K45" s="261"/>
      <c r="L45" s="444"/>
      <c r="M45" s="444"/>
      <c r="N45" s="444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44"/>
      <c r="K46" s="261"/>
      <c r="L46" s="444"/>
      <c r="M46" s="444"/>
      <c r="N46" s="444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44"/>
      <c r="K47" s="261"/>
      <c r="L47" s="444"/>
      <c r="M47" s="444"/>
      <c r="N47" s="444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44"/>
      <c r="K48" s="261"/>
      <c r="L48" s="444"/>
      <c r="M48" s="444"/>
      <c r="N48" s="444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44"/>
      <c r="K49" s="261"/>
      <c r="L49" s="444"/>
      <c r="M49" s="444"/>
      <c r="N49" s="444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44"/>
      <c r="K50" s="261"/>
      <c r="L50" s="444"/>
      <c r="M50" s="444"/>
      <c r="N50" s="444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44"/>
      <c r="K51" s="261"/>
      <c r="L51" s="444"/>
      <c r="M51" s="444"/>
      <c r="N51" s="444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44"/>
      <c r="K52" s="261"/>
      <c r="L52" s="444"/>
      <c r="M52" s="444"/>
      <c r="N52" s="444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44"/>
      <c r="K53" s="261"/>
      <c r="L53" s="444"/>
      <c r="M53" s="444"/>
      <c r="N53" s="444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44"/>
      <c r="K54" s="261"/>
      <c r="L54" s="444"/>
      <c r="M54" s="444"/>
      <c r="N54" s="444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44"/>
      <c r="K55" s="261"/>
      <c r="L55" s="444"/>
      <c r="M55" s="444"/>
      <c r="N55" s="444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44"/>
      <c r="K56" s="261"/>
      <c r="L56" s="444"/>
      <c r="M56" s="444"/>
      <c r="N56" s="444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44"/>
      <c r="K57" s="261"/>
      <c r="L57" s="444"/>
      <c r="M57" s="444"/>
      <c r="N57" s="444"/>
    </row>
  </sheetData>
  <mergeCells count="8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5" zoomScale="55" zoomScaleNormal="55" workbookViewId="0">
      <selection activeCell="I26" sqref="I26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52" t="s">
        <v>73</v>
      </c>
      <c r="B1" s="453"/>
      <c r="C1" s="454"/>
      <c r="D1" s="454"/>
      <c r="E1" s="454"/>
      <c r="F1" s="454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52" t="s">
        <v>74</v>
      </c>
      <c r="B2" s="453"/>
      <c r="C2" s="454"/>
      <c r="D2" s="454"/>
      <c r="E2" s="454"/>
      <c r="F2" s="454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52" t="s">
        <v>75</v>
      </c>
      <c r="B3" s="453"/>
      <c r="C3" s="454"/>
      <c r="D3" s="454"/>
      <c r="E3" s="454"/>
      <c r="F3" s="454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55" t="s">
        <v>573</v>
      </c>
      <c r="B4" s="453"/>
      <c r="C4" s="454"/>
      <c r="D4" s="454"/>
      <c r="E4" s="454"/>
      <c r="F4" s="454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55" t="s">
        <v>574</v>
      </c>
      <c r="B5" s="453"/>
      <c r="C5" s="454"/>
      <c r="D5" s="454"/>
      <c r="E5" s="454"/>
      <c r="F5" s="454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55" t="s">
        <v>81</v>
      </c>
      <c r="B6" s="453"/>
      <c r="C6" s="454"/>
      <c r="D6" s="454"/>
      <c r="E6" s="454"/>
      <c r="F6" s="454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55" t="s">
        <v>77</v>
      </c>
      <c r="B7" s="453"/>
      <c r="C7" s="454"/>
      <c r="D7" s="454"/>
      <c r="E7" s="454"/>
      <c r="F7" s="454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52" t="s">
        <v>575</v>
      </c>
      <c r="B8" s="453"/>
      <c r="C8" s="454"/>
      <c r="D8" s="454"/>
      <c r="E8" s="454"/>
      <c r="F8" s="454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52" t="s">
        <v>67</v>
      </c>
      <c r="B9" s="453"/>
      <c r="C9" s="454"/>
      <c r="D9" s="454"/>
      <c r="E9" s="454"/>
      <c r="F9" s="454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52" t="s">
        <v>79</v>
      </c>
      <c r="B10" s="453"/>
      <c r="C10" s="454"/>
      <c r="D10" s="454"/>
      <c r="E10" s="454"/>
      <c r="F10" s="454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56" t="s">
        <v>68</v>
      </c>
      <c r="B11" s="456"/>
      <c r="C11" s="456"/>
      <c r="D11" s="456"/>
      <c r="E11" s="186">
        <v>11</v>
      </c>
      <c r="F11" s="187" t="s">
        <v>69</v>
      </c>
      <c r="G11" s="457">
        <v>11</v>
      </c>
      <c r="H11" s="45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x14ac:dyDescent="0.25">
      <c r="A12" s="360" t="s">
        <v>70</v>
      </c>
      <c r="B12" s="361"/>
      <c r="C12" s="361"/>
      <c r="D12" s="361"/>
      <c r="E12" s="186">
        <f>COUNTIF(J17:J192,"Pass")</f>
        <v>2</v>
      </c>
      <c r="F12" s="187" t="s">
        <v>71</v>
      </c>
      <c r="G12" s="457" t="s">
        <v>582</v>
      </c>
      <c r="H12" s="45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60" t="s">
        <v>72</v>
      </c>
      <c r="B13" s="361"/>
      <c r="C13" s="361"/>
      <c r="D13" s="361"/>
      <c r="E13" s="186">
        <f>COUNTIF(J17:J192,"Fail")</f>
        <v>7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213" customHeight="1" thickBot="1" x14ac:dyDescent="0.3">
      <c r="A17" s="137">
        <v>1</v>
      </c>
      <c r="B17" s="195" t="s">
        <v>587</v>
      </c>
      <c r="C17" s="96" t="s">
        <v>483</v>
      </c>
      <c r="D17" s="96" t="s">
        <v>484</v>
      </c>
      <c r="E17" s="275" t="s">
        <v>485</v>
      </c>
      <c r="F17" s="136">
        <v>1</v>
      </c>
      <c r="G17" s="124" t="s">
        <v>486</v>
      </c>
      <c r="H17" s="124" t="s">
        <v>487</v>
      </c>
      <c r="I17" s="124"/>
      <c r="J17" s="124" t="s">
        <v>70</v>
      </c>
      <c r="K17" s="124"/>
      <c r="L17" s="306">
        <v>43013</v>
      </c>
      <c r="M17" s="124" t="s">
        <v>579</v>
      </c>
      <c r="N17" s="196"/>
    </row>
    <row r="18" spans="1:14" ht="155.25" customHeight="1" thickBot="1" x14ac:dyDescent="0.3">
      <c r="A18" s="137">
        <v>2</v>
      </c>
      <c r="B18" s="94" t="s">
        <v>588</v>
      </c>
      <c r="C18" s="96" t="s">
        <v>488</v>
      </c>
      <c r="D18" s="96" t="s">
        <v>489</v>
      </c>
      <c r="E18" s="138" t="s">
        <v>490</v>
      </c>
      <c r="F18" s="136">
        <v>1</v>
      </c>
      <c r="G18" s="124" t="s">
        <v>486</v>
      </c>
      <c r="H18" s="124" t="s">
        <v>491</v>
      </c>
      <c r="I18" s="278" t="s">
        <v>743</v>
      </c>
      <c r="J18" s="124" t="s">
        <v>72</v>
      </c>
      <c r="K18" s="124" t="s">
        <v>577</v>
      </c>
      <c r="L18" s="306">
        <v>43013</v>
      </c>
      <c r="M18" s="124" t="s">
        <v>579</v>
      </c>
      <c r="N18" s="274"/>
    </row>
    <row r="19" spans="1:14" ht="140.25" customHeight="1" thickBot="1" x14ac:dyDescent="0.3">
      <c r="A19" s="137">
        <v>3</v>
      </c>
      <c r="B19" s="94" t="s">
        <v>589</v>
      </c>
      <c r="C19" s="96" t="s">
        <v>492</v>
      </c>
      <c r="D19" s="96" t="s">
        <v>493</v>
      </c>
      <c r="E19" s="138" t="s">
        <v>494</v>
      </c>
      <c r="F19" s="136">
        <v>1</v>
      </c>
      <c r="G19" s="124" t="s">
        <v>486</v>
      </c>
      <c r="H19" s="124" t="s">
        <v>495</v>
      </c>
      <c r="I19" s="278" t="s">
        <v>743</v>
      </c>
      <c r="J19" s="124" t="s">
        <v>72</v>
      </c>
      <c r="K19" s="124" t="s">
        <v>577</v>
      </c>
      <c r="L19" s="306">
        <v>43013</v>
      </c>
      <c r="M19" s="124" t="s">
        <v>579</v>
      </c>
      <c r="N19" s="277"/>
    </row>
    <row r="20" spans="1:14" ht="126.75" thickBot="1" x14ac:dyDescent="0.3">
      <c r="A20" s="137">
        <v>4</v>
      </c>
      <c r="B20" s="94" t="s">
        <v>590</v>
      </c>
      <c r="C20" s="96" t="s">
        <v>496</v>
      </c>
      <c r="D20" s="96" t="s">
        <v>497</v>
      </c>
      <c r="E20" s="138" t="s">
        <v>498</v>
      </c>
      <c r="F20" s="136">
        <v>1</v>
      </c>
      <c r="G20" s="124" t="s">
        <v>486</v>
      </c>
      <c r="H20" s="124" t="s">
        <v>499</v>
      </c>
      <c r="I20" s="278" t="s">
        <v>743</v>
      </c>
      <c r="J20" s="124" t="s">
        <v>72</v>
      </c>
      <c r="K20" s="124" t="s">
        <v>577</v>
      </c>
      <c r="L20" s="306">
        <v>43013</v>
      </c>
      <c r="M20" s="124" t="s">
        <v>579</v>
      </c>
      <c r="N20" s="125"/>
    </row>
    <row r="21" spans="1:14" ht="126.75" thickBot="1" x14ac:dyDescent="0.3">
      <c r="A21" s="137">
        <v>5</v>
      </c>
      <c r="B21" s="94" t="s">
        <v>591</v>
      </c>
      <c r="C21" s="96" t="s">
        <v>500</v>
      </c>
      <c r="D21" s="96" t="s">
        <v>501</v>
      </c>
      <c r="E21" s="138" t="s">
        <v>502</v>
      </c>
      <c r="F21" s="136">
        <v>1</v>
      </c>
      <c r="G21" s="124" t="s">
        <v>486</v>
      </c>
      <c r="H21" s="124" t="s">
        <v>495</v>
      </c>
      <c r="I21" s="278" t="s">
        <v>743</v>
      </c>
      <c r="J21" s="124" t="s">
        <v>72</v>
      </c>
      <c r="K21" s="124" t="s">
        <v>577</v>
      </c>
      <c r="L21" s="306">
        <v>43013</v>
      </c>
      <c r="M21" s="124" t="s">
        <v>579</v>
      </c>
      <c r="N21" s="125"/>
    </row>
    <row r="22" spans="1:14" ht="162" customHeight="1" thickBot="1" x14ac:dyDescent="0.3">
      <c r="A22" s="137">
        <v>6</v>
      </c>
      <c r="B22" s="94" t="s">
        <v>592</v>
      </c>
      <c r="C22" s="96" t="s">
        <v>503</v>
      </c>
      <c r="D22" s="96" t="s">
        <v>501</v>
      </c>
      <c r="E22" s="138" t="s">
        <v>504</v>
      </c>
      <c r="F22" s="136">
        <v>1</v>
      </c>
      <c r="G22" s="124" t="s">
        <v>486</v>
      </c>
      <c r="H22" s="124" t="s">
        <v>495</v>
      </c>
      <c r="I22" s="278" t="s">
        <v>743</v>
      </c>
      <c r="J22" s="124" t="s">
        <v>72</v>
      </c>
      <c r="K22" s="124" t="s">
        <v>577</v>
      </c>
      <c r="L22" s="306">
        <v>43013</v>
      </c>
      <c r="M22" s="124" t="s">
        <v>579</v>
      </c>
      <c r="N22" s="125"/>
    </row>
    <row r="23" spans="1:14" ht="126.75" thickBot="1" x14ac:dyDescent="0.3">
      <c r="A23" s="137">
        <v>7</v>
      </c>
      <c r="B23" s="94" t="s">
        <v>593</v>
      </c>
      <c r="C23" s="96" t="s">
        <v>505</v>
      </c>
      <c r="D23" s="96" t="s">
        <v>501</v>
      </c>
      <c r="E23" s="138" t="s">
        <v>506</v>
      </c>
      <c r="F23" s="136">
        <v>1</v>
      </c>
      <c r="G23" s="124" t="s">
        <v>486</v>
      </c>
      <c r="H23" s="124" t="s">
        <v>507</v>
      </c>
      <c r="I23" s="278" t="s">
        <v>743</v>
      </c>
      <c r="J23" s="124"/>
      <c r="K23" s="124" t="s">
        <v>607</v>
      </c>
      <c r="L23" s="306">
        <v>43013</v>
      </c>
      <c r="M23" s="124" t="s">
        <v>579</v>
      </c>
      <c r="N23" s="125"/>
    </row>
    <row r="24" spans="1:14" ht="126.75" thickBot="1" x14ac:dyDescent="0.3">
      <c r="A24" s="137">
        <v>8</v>
      </c>
      <c r="B24" s="94" t="s">
        <v>594</v>
      </c>
      <c r="C24" s="96" t="s">
        <v>508</v>
      </c>
      <c r="D24" s="96" t="s">
        <v>509</v>
      </c>
      <c r="E24" s="138" t="s">
        <v>510</v>
      </c>
      <c r="F24" s="136">
        <v>1</v>
      </c>
      <c r="G24" s="124" t="s">
        <v>486</v>
      </c>
      <c r="H24" s="124" t="s">
        <v>511</v>
      </c>
      <c r="I24" s="278" t="s">
        <v>743</v>
      </c>
      <c r="J24" s="124" t="s">
        <v>72</v>
      </c>
      <c r="K24" s="124" t="s">
        <v>577</v>
      </c>
      <c r="L24" s="306">
        <v>43013</v>
      </c>
      <c r="M24" s="124" t="s">
        <v>579</v>
      </c>
      <c r="N24" s="125"/>
    </row>
    <row r="25" spans="1:14" ht="126.75" thickBot="1" x14ac:dyDescent="0.3">
      <c r="A25" s="137">
        <v>9</v>
      </c>
      <c r="B25" s="94" t="s">
        <v>595</v>
      </c>
      <c r="C25" s="96" t="s">
        <v>512</v>
      </c>
      <c r="D25" s="96" t="s">
        <v>513</v>
      </c>
      <c r="E25" s="138" t="s">
        <v>485</v>
      </c>
      <c r="F25" s="136">
        <v>1</v>
      </c>
      <c r="G25" s="124" t="s">
        <v>486</v>
      </c>
      <c r="H25" s="124" t="s">
        <v>61</v>
      </c>
      <c r="I25" s="124" t="s">
        <v>722</v>
      </c>
      <c r="J25" s="124"/>
      <c r="K25" s="124" t="s">
        <v>607</v>
      </c>
      <c r="L25" s="306">
        <v>43013</v>
      </c>
      <c r="M25" s="124" t="s">
        <v>579</v>
      </c>
      <c r="N25" s="125"/>
    </row>
    <row r="26" spans="1:14" ht="120" customHeight="1" thickBot="1" x14ac:dyDescent="0.3">
      <c r="A26" s="137">
        <v>10</v>
      </c>
      <c r="B26" s="94" t="s">
        <v>596</v>
      </c>
      <c r="C26" s="96" t="s">
        <v>514</v>
      </c>
      <c r="D26" s="96" t="s">
        <v>515</v>
      </c>
      <c r="E26" s="138" t="s">
        <v>516</v>
      </c>
      <c r="F26" s="136">
        <v>1</v>
      </c>
      <c r="G26" s="124" t="s">
        <v>517</v>
      </c>
      <c r="H26" s="124" t="s">
        <v>518</v>
      </c>
      <c r="I26" s="278" t="s">
        <v>743</v>
      </c>
      <c r="J26" s="124" t="s">
        <v>72</v>
      </c>
      <c r="K26" s="124" t="s">
        <v>577</v>
      </c>
      <c r="L26" s="306">
        <v>43013</v>
      </c>
      <c r="M26" s="124" t="s">
        <v>579</v>
      </c>
      <c r="N26" s="125"/>
    </row>
    <row r="27" spans="1:14" ht="129.75" customHeight="1" thickBot="1" x14ac:dyDescent="0.3">
      <c r="A27" s="197">
        <v>11</v>
      </c>
      <c r="B27" s="198" t="s">
        <v>745</v>
      </c>
      <c r="C27" s="199" t="s">
        <v>519</v>
      </c>
      <c r="D27" s="199" t="s">
        <v>520</v>
      </c>
      <c r="E27" s="200"/>
      <c r="F27" s="201">
        <v>1</v>
      </c>
      <c r="G27" s="32" t="s">
        <v>84</v>
      </c>
      <c r="H27" s="32" t="s">
        <v>521</v>
      </c>
      <c r="I27" s="32"/>
      <c r="J27" s="32" t="s">
        <v>70</v>
      </c>
      <c r="K27" s="32"/>
      <c r="L27" s="306">
        <v>43013</v>
      </c>
      <c r="M27" s="26" t="s">
        <v>579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451"/>
      <c r="K34" s="131"/>
      <c r="L34" s="451"/>
      <c r="M34" s="451"/>
      <c r="N34" s="45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51"/>
      <c r="K35" s="131"/>
      <c r="L35" s="451"/>
      <c r="M35" s="451"/>
      <c r="N35" s="451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51"/>
      <c r="K36" s="131"/>
      <c r="L36" s="451"/>
      <c r="M36" s="451"/>
      <c r="N36" s="45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51"/>
      <c r="K37" s="131"/>
      <c r="L37" s="451"/>
      <c r="M37" s="451"/>
      <c r="N37" s="451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51"/>
      <c r="K38" s="131"/>
      <c r="L38" s="451"/>
      <c r="M38" s="451"/>
      <c r="N38" s="451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51"/>
      <c r="K39" s="131"/>
      <c r="L39" s="451"/>
      <c r="M39" s="451"/>
      <c r="N39" s="451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51"/>
      <c r="K40" s="131"/>
      <c r="L40" s="451"/>
      <c r="M40" s="451"/>
      <c r="N40" s="451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51"/>
      <c r="K41" s="131"/>
      <c r="L41" s="451"/>
      <c r="M41" s="451"/>
      <c r="N41" s="451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51"/>
      <c r="K42" s="131"/>
      <c r="L42" s="451"/>
      <c r="M42" s="451"/>
      <c r="N42" s="451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51"/>
      <c r="K43" s="131"/>
      <c r="L43" s="451"/>
      <c r="M43" s="451"/>
      <c r="N43" s="451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51"/>
      <c r="K44" s="131"/>
      <c r="L44" s="451"/>
      <c r="M44" s="451"/>
      <c r="N44" s="451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51"/>
      <c r="K45" s="131"/>
      <c r="L45" s="451"/>
      <c r="M45" s="451"/>
      <c r="N45" s="451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51"/>
      <c r="K46" s="131"/>
      <c r="L46" s="451"/>
      <c r="M46" s="451"/>
      <c r="N46" s="451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51"/>
      <c r="K47" s="131"/>
      <c r="L47" s="451"/>
      <c r="M47" s="451"/>
      <c r="N47" s="451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51"/>
      <c r="K48" s="131"/>
      <c r="L48" s="451"/>
      <c r="M48" s="451"/>
      <c r="N48" s="451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51"/>
      <c r="K49" s="131"/>
      <c r="L49" s="451"/>
      <c r="M49" s="451"/>
      <c r="N49" s="451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51"/>
      <c r="K50" s="131"/>
      <c r="L50" s="451"/>
      <c r="M50" s="451"/>
      <c r="N50" s="451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51"/>
      <c r="K51" s="131"/>
      <c r="L51" s="451"/>
      <c r="M51" s="451"/>
      <c r="N51" s="451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51"/>
      <c r="K52" s="131"/>
      <c r="L52" s="451"/>
      <c r="M52" s="451"/>
      <c r="N52" s="451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51"/>
      <c r="K53" s="131"/>
      <c r="L53" s="451"/>
      <c r="M53" s="451"/>
      <c r="N53" s="451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51"/>
      <c r="K54" s="131"/>
      <c r="L54" s="451"/>
      <c r="M54" s="451"/>
      <c r="N54" s="451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51"/>
      <c r="K55" s="131"/>
      <c r="L55" s="451"/>
      <c r="M55" s="451"/>
      <c r="N55" s="451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51"/>
      <c r="K56" s="131"/>
      <c r="L56" s="451"/>
      <c r="M56" s="451"/>
      <c r="N56" s="451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51"/>
      <c r="K57" s="131"/>
      <c r="L57" s="451"/>
      <c r="M57" s="451"/>
      <c r="N57" s="451"/>
    </row>
  </sheetData>
  <mergeCells count="64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55" zoomScaleNormal="55" workbookViewId="0">
      <selection activeCell="M17" sqref="M17:M18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52" t="s">
        <v>73</v>
      </c>
      <c r="B1" s="453"/>
      <c r="C1" s="454"/>
      <c r="D1" s="454"/>
      <c r="E1" s="454"/>
      <c r="F1" s="454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52" t="s">
        <v>74</v>
      </c>
      <c r="B2" s="453"/>
      <c r="C2" s="454"/>
      <c r="D2" s="454"/>
      <c r="E2" s="454"/>
      <c r="F2" s="454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52" t="s">
        <v>75</v>
      </c>
      <c r="B3" s="453"/>
      <c r="C3" s="454"/>
      <c r="D3" s="454"/>
      <c r="E3" s="454"/>
      <c r="F3" s="454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55" t="s">
        <v>573</v>
      </c>
      <c r="B4" s="453"/>
      <c r="C4" s="454"/>
      <c r="D4" s="454"/>
      <c r="E4" s="454"/>
      <c r="F4" s="454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55" t="s">
        <v>574</v>
      </c>
      <c r="B5" s="453"/>
      <c r="C5" s="454"/>
      <c r="D5" s="454"/>
      <c r="E5" s="454"/>
      <c r="F5" s="454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55" t="s">
        <v>81</v>
      </c>
      <c r="B6" s="453"/>
      <c r="C6" s="454"/>
      <c r="D6" s="454"/>
      <c r="E6" s="454"/>
      <c r="F6" s="454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55" t="s">
        <v>77</v>
      </c>
      <c r="B7" s="453"/>
      <c r="C7" s="454"/>
      <c r="D7" s="454"/>
      <c r="E7" s="454"/>
      <c r="F7" s="454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52" t="s">
        <v>599</v>
      </c>
      <c r="B8" s="453"/>
      <c r="C8" s="454"/>
      <c r="D8" s="454"/>
      <c r="E8" s="454"/>
      <c r="F8" s="454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52" t="s">
        <v>67</v>
      </c>
      <c r="B9" s="453"/>
      <c r="C9" s="454"/>
      <c r="D9" s="454"/>
      <c r="E9" s="454"/>
      <c r="F9" s="454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52" t="s">
        <v>79</v>
      </c>
      <c r="B10" s="453"/>
      <c r="C10" s="454"/>
      <c r="D10" s="454"/>
      <c r="E10" s="454"/>
      <c r="F10" s="454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56" t="s">
        <v>68</v>
      </c>
      <c r="B11" s="456"/>
      <c r="C11" s="456"/>
      <c r="D11" s="456"/>
      <c r="E11" s="186">
        <v>4</v>
      </c>
      <c r="F11" s="187" t="s">
        <v>69</v>
      </c>
      <c r="G11" s="457">
        <v>4</v>
      </c>
      <c r="H11" s="45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60" t="s">
        <v>70</v>
      </c>
      <c r="B12" s="361"/>
      <c r="C12" s="361"/>
      <c r="D12" s="361"/>
      <c r="E12" s="186">
        <f>COUNTIF(J17:J192,"Pass")</f>
        <v>1</v>
      </c>
      <c r="F12" s="187" t="s">
        <v>71</v>
      </c>
      <c r="G12" s="457"/>
      <c r="H12" s="45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60" t="s">
        <v>72</v>
      </c>
      <c r="B13" s="361"/>
      <c r="C13" s="361"/>
      <c r="D13" s="361"/>
      <c r="E13" s="186">
        <f>COUNTIF(J17:J192,"Fail")</f>
        <v>1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422">
        <v>1</v>
      </c>
      <c r="B17" s="469" t="s">
        <v>583</v>
      </c>
      <c r="C17" s="470" t="s">
        <v>527</v>
      </c>
      <c r="D17" s="470" t="s">
        <v>528</v>
      </c>
      <c r="E17" s="470" t="s">
        <v>529</v>
      </c>
      <c r="F17" s="170">
        <v>1</v>
      </c>
      <c r="G17" s="26" t="s">
        <v>530</v>
      </c>
      <c r="H17" s="191" t="s">
        <v>531</v>
      </c>
      <c r="I17" s="377" t="s">
        <v>744</v>
      </c>
      <c r="J17" s="431" t="s">
        <v>72</v>
      </c>
      <c r="K17" s="431" t="s">
        <v>577</v>
      </c>
      <c r="L17" s="464">
        <v>43013</v>
      </c>
      <c r="M17" s="431" t="s">
        <v>579</v>
      </c>
      <c r="N17" s="460"/>
    </row>
    <row r="18" spans="1:14" ht="207.75" customHeight="1" thickBot="1" x14ac:dyDescent="0.3">
      <c r="A18" s="424"/>
      <c r="B18" s="466"/>
      <c r="C18" s="468"/>
      <c r="D18" s="468"/>
      <c r="E18" s="468"/>
      <c r="F18" s="171">
        <v>2</v>
      </c>
      <c r="G18" s="27" t="s">
        <v>532</v>
      </c>
      <c r="H18" s="192" t="s">
        <v>533</v>
      </c>
      <c r="I18" s="373"/>
      <c r="J18" s="433"/>
      <c r="K18" s="433"/>
      <c r="L18" s="433"/>
      <c r="M18" s="433"/>
      <c r="N18" s="461"/>
    </row>
    <row r="19" spans="1:14" ht="126.75" customHeight="1" x14ac:dyDescent="0.25">
      <c r="A19" s="445">
        <v>2</v>
      </c>
      <c r="B19" s="465" t="s">
        <v>584</v>
      </c>
      <c r="C19" s="467" t="s">
        <v>727</v>
      </c>
      <c r="D19" s="467" t="s">
        <v>528</v>
      </c>
      <c r="E19" s="467" t="s">
        <v>534</v>
      </c>
      <c r="F19" s="172">
        <v>1</v>
      </c>
      <c r="G19" s="25" t="s">
        <v>530</v>
      </c>
      <c r="H19" s="193" t="s">
        <v>531</v>
      </c>
      <c r="I19" s="377"/>
      <c r="J19" s="459" t="s">
        <v>70</v>
      </c>
      <c r="K19" s="431"/>
      <c r="L19" s="464">
        <v>43013</v>
      </c>
      <c r="M19" s="431" t="s">
        <v>579</v>
      </c>
      <c r="N19" s="462"/>
    </row>
    <row r="20" spans="1:14" ht="120.75" customHeight="1" thickBot="1" x14ac:dyDescent="0.3">
      <c r="A20" s="424"/>
      <c r="B20" s="466"/>
      <c r="C20" s="468"/>
      <c r="D20" s="468"/>
      <c r="E20" s="468"/>
      <c r="F20" s="171">
        <v>2</v>
      </c>
      <c r="G20" s="27" t="s">
        <v>532</v>
      </c>
      <c r="H20" s="192" t="s">
        <v>535</v>
      </c>
      <c r="I20" s="373"/>
      <c r="J20" s="433"/>
      <c r="K20" s="433"/>
      <c r="L20" s="433"/>
      <c r="M20" s="433"/>
      <c r="N20" s="461"/>
    </row>
    <row r="21" spans="1:14" ht="126" customHeight="1" x14ac:dyDescent="0.25">
      <c r="A21" s="445">
        <v>3</v>
      </c>
      <c r="B21" s="465" t="s">
        <v>585</v>
      </c>
      <c r="C21" s="467" t="s">
        <v>728</v>
      </c>
      <c r="D21" s="467" t="s">
        <v>536</v>
      </c>
      <c r="E21" s="467" t="s">
        <v>529</v>
      </c>
      <c r="F21" s="172">
        <v>1</v>
      </c>
      <c r="G21" s="25" t="s">
        <v>530</v>
      </c>
      <c r="H21" s="25" t="s">
        <v>531</v>
      </c>
      <c r="I21" s="377" t="s">
        <v>722</v>
      </c>
      <c r="J21" s="377"/>
      <c r="K21" s="377" t="s">
        <v>607</v>
      </c>
      <c r="L21" s="464">
        <v>43013</v>
      </c>
      <c r="M21" s="431" t="s">
        <v>579</v>
      </c>
      <c r="N21" s="462"/>
    </row>
    <row r="22" spans="1:14" ht="85.5" customHeight="1" thickBot="1" x14ac:dyDescent="0.3">
      <c r="A22" s="424"/>
      <c r="B22" s="466"/>
      <c r="C22" s="468"/>
      <c r="D22" s="468"/>
      <c r="E22" s="468"/>
      <c r="F22" s="171">
        <v>2</v>
      </c>
      <c r="G22" s="27" t="s">
        <v>532</v>
      </c>
      <c r="H22" s="27" t="s">
        <v>537</v>
      </c>
      <c r="I22" s="373"/>
      <c r="J22" s="373"/>
      <c r="K22" s="373"/>
      <c r="L22" s="433"/>
      <c r="M22" s="433"/>
      <c r="N22" s="461"/>
    </row>
    <row r="23" spans="1:14" ht="141.75" customHeight="1" x14ac:dyDescent="0.25">
      <c r="A23" s="445">
        <v>4</v>
      </c>
      <c r="B23" s="465" t="s">
        <v>586</v>
      </c>
      <c r="C23" s="467" t="s">
        <v>729</v>
      </c>
      <c r="D23" s="467" t="s">
        <v>528</v>
      </c>
      <c r="E23" s="467"/>
      <c r="F23" s="172">
        <v>1</v>
      </c>
      <c r="G23" s="25" t="s">
        <v>530</v>
      </c>
      <c r="H23" s="25" t="s">
        <v>531</v>
      </c>
      <c r="I23" s="377"/>
      <c r="J23" s="459"/>
      <c r="K23" s="459" t="s">
        <v>607</v>
      </c>
      <c r="L23" s="377" t="s">
        <v>741</v>
      </c>
      <c r="M23" s="431" t="s">
        <v>579</v>
      </c>
      <c r="N23" s="463"/>
    </row>
    <row r="24" spans="1:14" ht="73.5" customHeight="1" thickBot="1" x14ac:dyDescent="0.3">
      <c r="A24" s="424"/>
      <c r="B24" s="466"/>
      <c r="C24" s="468"/>
      <c r="D24" s="468"/>
      <c r="E24" s="468"/>
      <c r="F24" s="171">
        <v>2</v>
      </c>
      <c r="G24" s="27" t="s">
        <v>538</v>
      </c>
      <c r="H24" s="27" t="s">
        <v>539</v>
      </c>
      <c r="I24" s="373"/>
      <c r="J24" s="433"/>
      <c r="K24" s="433"/>
      <c r="L24" s="373"/>
      <c r="M24" s="433"/>
      <c r="N24" s="443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19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51"/>
      <c r="K35" s="131"/>
      <c r="L35" s="451"/>
      <c r="M35" s="451"/>
      <c r="N35" s="451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51"/>
      <c r="K36" s="131"/>
      <c r="L36" s="451"/>
      <c r="M36" s="451"/>
      <c r="N36" s="45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51"/>
      <c r="K37" s="131"/>
      <c r="L37" s="451"/>
      <c r="M37" s="451"/>
      <c r="N37" s="451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51"/>
      <c r="K38" s="131"/>
      <c r="L38" s="451"/>
      <c r="M38" s="451"/>
      <c r="N38" s="451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51"/>
      <c r="K39" s="131"/>
      <c r="L39" s="451"/>
      <c r="M39" s="451"/>
      <c r="N39" s="451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51"/>
      <c r="K40" s="131"/>
      <c r="L40" s="451"/>
      <c r="M40" s="451"/>
      <c r="N40" s="451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51"/>
      <c r="K41" s="131"/>
      <c r="L41" s="451"/>
      <c r="M41" s="451"/>
      <c r="N41" s="451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51"/>
      <c r="K42" s="131"/>
      <c r="L42" s="451"/>
      <c r="M42" s="451"/>
      <c r="N42" s="451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51"/>
      <c r="K43" s="131"/>
      <c r="L43" s="451"/>
      <c r="M43" s="451"/>
      <c r="N43" s="451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51"/>
      <c r="K44" s="131"/>
      <c r="L44" s="451"/>
      <c r="M44" s="451"/>
      <c r="N44" s="451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51"/>
      <c r="K45" s="131"/>
      <c r="L45" s="451"/>
      <c r="M45" s="451"/>
      <c r="N45" s="451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51"/>
      <c r="K46" s="131"/>
      <c r="L46" s="451"/>
      <c r="M46" s="451"/>
      <c r="N46" s="451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51"/>
      <c r="K47" s="131"/>
      <c r="L47" s="451"/>
      <c r="M47" s="451"/>
      <c r="N47" s="451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51"/>
      <c r="K48" s="131"/>
      <c r="L48" s="451"/>
      <c r="M48" s="451"/>
      <c r="N48" s="451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51"/>
      <c r="K49" s="131"/>
      <c r="L49" s="451"/>
      <c r="M49" s="451"/>
      <c r="N49" s="451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51"/>
      <c r="K50" s="131"/>
      <c r="L50" s="451"/>
      <c r="M50" s="451"/>
      <c r="N50" s="451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51"/>
      <c r="K51" s="131"/>
      <c r="L51" s="451"/>
      <c r="M51" s="451"/>
      <c r="N51" s="451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51"/>
      <c r="K52" s="131"/>
      <c r="L52" s="451"/>
      <c r="M52" s="451"/>
      <c r="N52" s="451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51"/>
      <c r="K53" s="131"/>
      <c r="L53" s="451"/>
      <c r="M53" s="451"/>
      <c r="N53" s="451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51"/>
      <c r="K54" s="131"/>
      <c r="L54" s="451"/>
      <c r="M54" s="451"/>
      <c r="N54" s="451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51"/>
      <c r="K55" s="131"/>
      <c r="L55" s="451"/>
      <c r="M55" s="451"/>
      <c r="N55" s="451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51"/>
      <c r="K56" s="131"/>
      <c r="L56" s="451"/>
      <c r="M56" s="451"/>
      <c r="N56" s="451"/>
    </row>
  </sheetData>
  <mergeCells count="104"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topLeftCell="A3" zoomScale="70" zoomScaleNormal="70" workbookViewId="0">
      <selection activeCell="H18" sqref="H18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2" width="16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52" t="s">
        <v>73</v>
      </c>
      <c r="B1" s="453"/>
      <c r="C1" s="454"/>
      <c r="D1" s="454"/>
      <c r="E1" s="454"/>
      <c r="F1" s="454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52" t="s">
        <v>74</v>
      </c>
      <c r="B2" s="453"/>
      <c r="C2" s="454"/>
      <c r="D2" s="454"/>
      <c r="E2" s="454"/>
      <c r="F2" s="454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52" t="s">
        <v>75</v>
      </c>
      <c r="B3" s="453"/>
      <c r="C3" s="454"/>
      <c r="D3" s="454"/>
      <c r="E3" s="454"/>
      <c r="F3" s="454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55" t="s">
        <v>573</v>
      </c>
      <c r="B4" s="453"/>
      <c r="C4" s="454"/>
      <c r="D4" s="454"/>
      <c r="E4" s="454"/>
      <c r="F4" s="454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55" t="s">
        <v>574</v>
      </c>
      <c r="B5" s="453"/>
      <c r="C5" s="454"/>
      <c r="D5" s="454"/>
      <c r="E5" s="454"/>
      <c r="F5" s="454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55" t="s">
        <v>81</v>
      </c>
      <c r="B6" s="453"/>
      <c r="C6" s="454"/>
      <c r="D6" s="454"/>
      <c r="E6" s="454"/>
      <c r="F6" s="454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55" t="s">
        <v>77</v>
      </c>
      <c r="B7" s="453"/>
      <c r="C7" s="454"/>
      <c r="D7" s="454"/>
      <c r="E7" s="454"/>
      <c r="F7" s="454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52" t="s">
        <v>644</v>
      </c>
      <c r="B8" s="453"/>
      <c r="C8" s="454"/>
      <c r="D8" s="454"/>
      <c r="E8" s="454"/>
      <c r="F8" s="454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52" t="s">
        <v>67</v>
      </c>
      <c r="B9" s="453"/>
      <c r="C9" s="454"/>
      <c r="D9" s="454"/>
      <c r="E9" s="454"/>
      <c r="F9" s="454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52" t="s">
        <v>79</v>
      </c>
      <c r="B10" s="453"/>
      <c r="C10" s="454"/>
      <c r="D10" s="454"/>
      <c r="E10" s="454"/>
      <c r="F10" s="454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56" t="s">
        <v>68</v>
      </c>
      <c r="B11" s="456"/>
      <c r="C11" s="456"/>
      <c r="D11" s="456"/>
      <c r="E11" s="186">
        <v>4</v>
      </c>
      <c r="F11" s="187" t="s">
        <v>69</v>
      </c>
      <c r="G11" s="457">
        <v>4</v>
      </c>
      <c r="H11" s="45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60" t="s">
        <v>70</v>
      </c>
      <c r="B12" s="361"/>
      <c r="C12" s="361"/>
      <c r="D12" s="361"/>
      <c r="E12" s="186">
        <f>COUNTIF(J17:J194,"Pass")</f>
        <v>2</v>
      </c>
      <c r="F12" s="187" t="s">
        <v>71</v>
      </c>
      <c r="G12" s="457"/>
      <c r="H12" s="45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60" t="s">
        <v>72</v>
      </c>
      <c r="B13" s="361"/>
      <c r="C13" s="361"/>
      <c r="D13" s="361"/>
      <c r="E13" s="186">
        <f>COUNTIF(J17:J194,"Fail")</f>
        <v>0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197">
        <v>1</v>
      </c>
      <c r="B17" s="198" t="s">
        <v>598</v>
      </c>
      <c r="C17" s="202" t="s">
        <v>600</v>
      </c>
      <c r="D17" s="199" t="s">
        <v>522</v>
      </c>
      <c r="E17" s="199"/>
      <c r="F17" s="201">
        <v>1</v>
      </c>
      <c r="G17" s="32" t="s">
        <v>523</v>
      </c>
      <c r="H17" s="198" t="s">
        <v>524</v>
      </c>
      <c r="I17" s="32"/>
      <c r="J17" s="32" t="s">
        <v>70</v>
      </c>
      <c r="K17" s="32"/>
      <c r="L17" s="307">
        <v>43013</v>
      </c>
      <c r="M17" s="32" t="s">
        <v>579</v>
      </c>
      <c r="N17" s="203"/>
    </row>
    <row r="18" spans="1:14" ht="151.5" customHeight="1" thickBot="1" x14ac:dyDescent="0.3">
      <c r="A18" s="197">
        <v>2</v>
      </c>
      <c r="B18" s="198" t="s">
        <v>640</v>
      </c>
      <c r="C18" s="202" t="s">
        <v>601</v>
      </c>
      <c r="D18" s="199" t="s">
        <v>602</v>
      </c>
      <c r="E18" s="199"/>
      <c r="F18" s="201">
        <v>1</v>
      </c>
      <c r="G18" s="32" t="s">
        <v>603</v>
      </c>
      <c r="H18" s="198" t="s">
        <v>524</v>
      </c>
      <c r="I18" s="32"/>
      <c r="J18" s="32" t="s">
        <v>70</v>
      </c>
      <c r="K18" s="32"/>
      <c r="L18" s="307">
        <v>43013</v>
      </c>
      <c r="M18" s="32" t="s">
        <v>579</v>
      </c>
      <c r="N18" s="203"/>
    </row>
    <row r="19" spans="1:14" ht="114" customHeight="1" thickBot="1" x14ac:dyDescent="0.3">
      <c r="A19" s="134">
        <v>3</v>
      </c>
      <c r="B19" s="95" t="s">
        <v>641</v>
      </c>
      <c r="C19" s="204" t="s">
        <v>604</v>
      </c>
      <c r="D19" s="97" t="s">
        <v>526</v>
      </c>
      <c r="E19" s="97"/>
      <c r="F19" s="135">
        <v>1</v>
      </c>
      <c r="G19" s="33" t="s">
        <v>523</v>
      </c>
      <c r="H19" s="33" t="s">
        <v>61</v>
      </c>
      <c r="I19" s="33" t="s">
        <v>722</v>
      </c>
      <c r="J19" s="33"/>
      <c r="K19" s="33" t="s">
        <v>607</v>
      </c>
      <c r="L19" s="32" t="s">
        <v>741</v>
      </c>
      <c r="M19" s="32" t="s">
        <v>579</v>
      </c>
      <c r="N19" s="127"/>
    </row>
    <row r="20" spans="1:14" ht="111" thickBot="1" x14ac:dyDescent="0.3">
      <c r="A20" s="134">
        <v>4</v>
      </c>
      <c r="B20" s="95" t="s">
        <v>642</v>
      </c>
      <c r="C20" s="204" t="s">
        <v>525</v>
      </c>
      <c r="D20" s="97" t="s">
        <v>526</v>
      </c>
      <c r="E20" s="97"/>
      <c r="F20" s="135">
        <v>1</v>
      </c>
      <c r="G20" s="33" t="s">
        <v>605</v>
      </c>
      <c r="H20" s="33" t="s">
        <v>61</v>
      </c>
      <c r="I20" s="33" t="s">
        <v>722</v>
      </c>
      <c r="J20" s="33"/>
      <c r="K20" s="33" t="s">
        <v>607</v>
      </c>
      <c r="L20" s="32" t="s">
        <v>741</v>
      </c>
      <c r="M20" s="32" t="s">
        <v>579</v>
      </c>
      <c r="N20" s="127"/>
    </row>
    <row r="21" spans="1:14" x14ac:dyDescent="0.25">
      <c r="A21" s="205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05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05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194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51"/>
      <c r="K37" s="131"/>
      <c r="L37" s="451"/>
      <c r="M37" s="451"/>
      <c r="N37" s="451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51"/>
      <c r="K38" s="131"/>
      <c r="L38" s="451"/>
      <c r="M38" s="451"/>
      <c r="N38" s="451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51"/>
      <c r="K39" s="131"/>
      <c r="L39" s="451"/>
      <c r="M39" s="451"/>
      <c r="N39" s="451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51"/>
      <c r="K40" s="131"/>
      <c r="L40" s="451"/>
      <c r="M40" s="451"/>
      <c r="N40" s="451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51"/>
      <c r="K41" s="131"/>
      <c r="L41" s="451"/>
      <c r="M41" s="451"/>
      <c r="N41" s="451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51"/>
      <c r="K42" s="131"/>
      <c r="L42" s="451"/>
      <c r="M42" s="451"/>
      <c r="N42" s="451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51"/>
      <c r="K43" s="131"/>
      <c r="L43" s="451"/>
      <c r="M43" s="451"/>
      <c r="N43" s="451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51"/>
      <c r="K44" s="131"/>
      <c r="L44" s="451"/>
      <c r="M44" s="451"/>
      <c r="N44" s="451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51"/>
      <c r="K45" s="131"/>
      <c r="L45" s="451"/>
      <c r="M45" s="451"/>
      <c r="N45" s="451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51"/>
      <c r="K46" s="131"/>
      <c r="L46" s="451"/>
      <c r="M46" s="451"/>
      <c r="N46" s="451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51"/>
      <c r="K47" s="131"/>
      <c r="L47" s="451"/>
      <c r="M47" s="451"/>
      <c r="N47" s="451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51"/>
      <c r="K48" s="131"/>
      <c r="L48" s="451"/>
      <c r="M48" s="451"/>
      <c r="N48" s="451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51"/>
      <c r="K49" s="131"/>
      <c r="L49" s="451"/>
      <c r="M49" s="451"/>
      <c r="N49" s="451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51"/>
      <c r="K50" s="131"/>
      <c r="L50" s="451"/>
      <c r="M50" s="451"/>
      <c r="N50" s="451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51"/>
      <c r="K51" s="131"/>
      <c r="L51" s="451"/>
      <c r="M51" s="451"/>
      <c r="N51" s="451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51"/>
      <c r="K52" s="131"/>
      <c r="L52" s="451"/>
      <c r="M52" s="451"/>
      <c r="N52" s="451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51"/>
      <c r="K53" s="131"/>
      <c r="L53" s="451"/>
      <c r="M53" s="451"/>
      <c r="N53" s="451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51"/>
      <c r="K54" s="131"/>
      <c r="L54" s="451"/>
      <c r="M54" s="451"/>
      <c r="N54" s="451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51"/>
      <c r="K55" s="131"/>
      <c r="L55" s="451"/>
      <c r="M55" s="451"/>
      <c r="N55" s="451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51"/>
      <c r="K56" s="131"/>
      <c r="L56" s="451"/>
      <c r="M56" s="451"/>
      <c r="N56" s="451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51"/>
      <c r="K57" s="131"/>
      <c r="L57" s="451"/>
      <c r="M57" s="451"/>
      <c r="N57" s="451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451"/>
      <c r="K58" s="131"/>
      <c r="L58" s="451"/>
      <c r="M58" s="451"/>
      <c r="N58" s="451"/>
    </row>
  </sheetData>
  <mergeCells count="60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1:J52"/>
    <mergeCell ref="L51:L52"/>
    <mergeCell ref="M51:M52"/>
    <mergeCell ref="N51:N52"/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70" zoomScaleNormal="70" workbookViewId="0">
      <selection activeCell="I23" sqref="I23:I2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573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574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645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8" t="s">
        <v>68</v>
      </c>
      <c r="B11" s="368"/>
      <c r="C11" s="368"/>
      <c r="D11" s="368"/>
      <c r="E11" s="99">
        <v>4</v>
      </c>
      <c r="F11" s="88" t="s">
        <v>69</v>
      </c>
      <c r="G11" s="369">
        <v>4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78" t="s">
        <v>70</v>
      </c>
      <c r="B12" s="479"/>
      <c r="C12" s="479"/>
      <c r="D12" s="479"/>
      <c r="E12" s="133">
        <f>COUNTIF(J17:J192,"Pass")</f>
        <v>1</v>
      </c>
      <c r="F12" s="88" t="s">
        <v>71</v>
      </c>
      <c r="G12" s="369"/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78" t="s">
        <v>72</v>
      </c>
      <c r="B13" s="479"/>
      <c r="C13" s="479"/>
      <c r="D13" s="479"/>
      <c r="E13" s="133">
        <f>COUNTIF(J17:J192,"Fail")</f>
        <v>0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3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405">
        <v>1</v>
      </c>
      <c r="B17" s="412" t="s">
        <v>540</v>
      </c>
      <c r="C17" s="414" t="s">
        <v>541</v>
      </c>
      <c r="D17" s="414" t="s">
        <v>542</v>
      </c>
      <c r="E17" s="414"/>
      <c r="F17" s="101">
        <v>1</v>
      </c>
      <c r="G17" s="35" t="s">
        <v>543</v>
      </c>
      <c r="H17" s="35" t="s">
        <v>544</v>
      </c>
      <c r="I17" s="380"/>
      <c r="J17" s="407" t="s">
        <v>70</v>
      </c>
      <c r="K17" s="407"/>
      <c r="L17" s="476">
        <v>43013</v>
      </c>
      <c r="M17" s="407" t="s">
        <v>579</v>
      </c>
      <c r="N17" s="471"/>
    </row>
    <row r="18" spans="1:14" ht="93" customHeight="1" thickBot="1" x14ac:dyDescent="0.3">
      <c r="A18" s="398"/>
      <c r="B18" s="413"/>
      <c r="C18" s="415"/>
      <c r="D18" s="415"/>
      <c r="E18" s="415"/>
      <c r="F18" s="105">
        <v>2</v>
      </c>
      <c r="G18" s="37" t="s">
        <v>545</v>
      </c>
      <c r="H18" s="47" t="s">
        <v>546</v>
      </c>
      <c r="I18" s="392"/>
      <c r="J18" s="400"/>
      <c r="K18" s="400"/>
      <c r="L18" s="400"/>
      <c r="M18" s="400"/>
      <c r="N18" s="472"/>
    </row>
    <row r="19" spans="1:14" ht="25.5" x14ac:dyDescent="0.25">
      <c r="A19" s="405">
        <v>2</v>
      </c>
      <c r="B19" s="412" t="s">
        <v>547</v>
      </c>
      <c r="C19" s="414" t="s">
        <v>548</v>
      </c>
      <c r="D19" s="414" t="s">
        <v>549</v>
      </c>
      <c r="E19" s="414"/>
      <c r="F19" s="101">
        <v>1</v>
      </c>
      <c r="G19" s="35" t="s">
        <v>543</v>
      </c>
      <c r="H19" s="35" t="s">
        <v>544</v>
      </c>
      <c r="I19" s="380"/>
      <c r="J19" s="407"/>
      <c r="K19" s="407" t="s">
        <v>607</v>
      </c>
      <c r="L19" s="476">
        <v>43013</v>
      </c>
      <c r="M19" s="407" t="s">
        <v>579</v>
      </c>
      <c r="N19" s="473"/>
    </row>
    <row r="20" spans="1:14" ht="81" customHeight="1" thickBot="1" x14ac:dyDescent="0.3">
      <c r="A20" s="398"/>
      <c r="B20" s="413"/>
      <c r="C20" s="415"/>
      <c r="D20" s="415"/>
      <c r="E20" s="415"/>
      <c r="F20" s="105">
        <v>2</v>
      </c>
      <c r="G20" s="37" t="s">
        <v>545</v>
      </c>
      <c r="H20" s="37" t="s">
        <v>550</v>
      </c>
      <c r="I20" s="392"/>
      <c r="J20" s="400"/>
      <c r="K20" s="400"/>
      <c r="L20" s="400"/>
      <c r="M20" s="400"/>
      <c r="N20" s="474"/>
    </row>
    <row r="21" spans="1:14" ht="86.25" customHeight="1" x14ac:dyDescent="0.25">
      <c r="A21" s="405">
        <v>3</v>
      </c>
      <c r="B21" s="412" t="s">
        <v>551</v>
      </c>
      <c r="C21" s="414" t="s">
        <v>552</v>
      </c>
      <c r="D21" s="414" t="s">
        <v>553</v>
      </c>
      <c r="E21" s="414"/>
      <c r="F21" s="101">
        <v>1</v>
      </c>
      <c r="G21" s="35" t="s">
        <v>543</v>
      </c>
      <c r="H21" s="35" t="s">
        <v>544</v>
      </c>
      <c r="I21" s="380" t="s">
        <v>722</v>
      </c>
      <c r="J21" s="407"/>
      <c r="K21" s="407" t="s">
        <v>607</v>
      </c>
      <c r="L21" s="476">
        <v>43013</v>
      </c>
      <c r="M21" s="407" t="s">
        <v>579</v>
      </c>
      <c r="N21" s="473"/>
    </row>
    <row r="22" spans="1:14" ht="37.5" customHeight="1" thickBot="1" x14ac:dyDescent="0.3">
      <c r="A22" s="398"/>
      <c r="B22" s="413"/>
      <c r="C22" s="415"/>
      <c r="D22" s="415"/>
      <c r="E22" s="415"/>
      <c r="F22" s="105">
        <v>2</v>
      </c>
      <c r="G22" s="37" t="s">
        <v>545</v>
      </c>
      <c r="H22" s="37" t="s">
        <v>537</v>
      </c>
      <c r="I22" s="392"/>
      <c r="J22" s="400"/>
      <c r="K22" s="408"/>
      <c r="L22" s="400"/>
      <c r="M22" s="400"/>
      <c r="N22" s="474"/>
    </row>
    <row r="23" spans="1:14" ht="45" customHeight="1" x14ac:dyDescent="0.25">
      <c r="A23" s="405">
        <v>4</v>
      </c>
      <c r="B23" s="412" t="s">
        <v>554</v>
      </c>
      <c r="C23" s="414" t="s">
        <v>555</v>
      </c>
      <c r="D23" s="414" t="s">
        <v>553</v>
      </c>
      <c r="E23" s="414"/>
      <c r="F23" s="101">
        <v>1</v>
      </c>
      <c r="G23" s="35" t="s">
        <v>543</v>
      </c>
      <c r="H23" s="35" t="s">
        <v>544</v>
      </c>
      <c r="I23" s="380" t="s">
        <v>597</v>
      </c>
      <c r="J23" s="407"/>
      <c r="K23" s="407" t="s">
        <v>607</v>
      </c>
      <c r="L23" s="476">
        <v>43013</v>
      </c>
      <c r="M23" s="407" t="s">
        <v>579</v>
      </c>
      <c r="N23" s="473"/>
    </row>
    <row r="24" spans="1:14" ht="42.75" customHeight="1" thickBot="1" x14ac:dyDescent="0.3">
      <c r="A24" s="406"/>
      <c r="B24" s="418"/>
      <c r="C24" s="477"/>
      <c r="D24" s="477"/>
      <c r="E24" s="477"/>
      <c r="F24" s="102">
        <v>2</v>
      </c>
      <c r="G24" s="38" t="s">
        <v>556</v>
      </c>
      <c r="H24" s="38" t="s">
        <v>557</v>
      </c>
      <c r="I24" s="392"/>
      <c r="J24" s="408"/>
      <c r="K24" s="408"/>
      <c r="L24" s="400"/>
      <c r="M24" s="408"/>
      <c r="N24" s="47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44"/>
      <c r="K35" s="100"/>
      <c r="L35" s="444"/>
      <c r="M35" s="444"/>
      <c r="N35" s="444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44"/>
      <c r="K36" s="100"/>
      <c r="L36" s="444"/>
      <c r="M36" s="444"/>
      <c r="N36" s="444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44"/>
      <c r="K37" s="100"/>
      <c r="L37" s="444"/>
      <c r="M37" s="444"/>
      <c r="N37" s="444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44"/>
      <c r="K38" s="100"/>
      <c r="L38" s="444"/>
      <c r="M38" s="444"/>
      <c r="N38" s="444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44"/>
      <c r="K39" s="100"/>
      <c r="L39" s="444"/>
      <c r="M39" s="444"/>
      <c r="N39" s="444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44"/>
      <c r="K40" s="100"/>
      <c r="L40" s="444"/>
      <c r="M40" s="444"/>
      <c r="N40" s="444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44"/>
      <c r="K41" s="100"/>
      <c r="L41" s="444"/>
      <c r="M41" s="444"/>
      <c r="N41" s="444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44"/>
      <c r="K42" s="100"/>
      <c r="L42" s="444"/>
      <c r="M42" s="444"/>
      <c r="N42" s="444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44"/>
      <c r="K43" s="100"/>
      <c r="L43" s="444"/>
      <c r="M43" s="444"/>
      <c r="N43" s="444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44"/>
      <c r="K44" s="100"/>
      <c r="L44" s="444"/>
      <c r="M44" s="444"/>
      <c r="N44" s="444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44"/>
      <c r="K45" s="100"/>
      <c r="L45" s="444"/>
      <c r="M45" s="444"/>
      <c r="N45" s="444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44"/>
      <c r="K46" s="100"/>
      <c r="L46" s="444"/>
      <c r="M46" s="444"/>
      <c r="N46" s="444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44"/>
      <c r="K47" s="100"/>
      <c r="L47" s="444"/>
      <c r="M47" s="444"/>
      <c r="N47" s="444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44"/>
      <c r="K48" s="100"/>
      <c r="L48" s="444"/>
      <c r="M48" s="444"/>
      <c r="N48" s="444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44"/>
      <c r="K49" s="100"/>
      <c r="L49" s="444"/>
      <c r="M49" s="444"/>
      <c r="N49" s="444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44"/>
      <c r="K50" s="100"/>
      <c r="L50" s="444"/>
      <c r="M50" s="444"/>
      <c r="N50" s="444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44"/>
      <c r="K51" s="100"/>
      <c r="L51" s="444"/>
      <c r="M51" s="444"/>
      <c r="N51" s="444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44"/>
      <c r="K52" s="100"/>
      <c r="L52" s="444"/>
      <c r="M52" s="444"/>
      <c r="N52" s="444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44"/>
      <c r="K53" s="100"/>
      <c r="L53" s="444"/>
      <c r="M53" s="444"/>
      <c r="N53" s="444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44"/>
      <c r="K54" s="100"/>
      <c r="L54" s="444"/>
      <c r="M54" s="444"/>
      <c r="N54" s="444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44"/>
      <c r="K55" s="100"/>
      <c r="L55" s="444"/>
      <c r="M55" s="444"/>
      <c r="N55" s="444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44"/>
      <c r="K56" s="100"/>
      <c r="L56" s="444"/>
      <c r="M56" s="444"/>
      <c r="N56" s="444"/>
    </row>
  </sheetData>
  <mergeCells count="104"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J35:J36"/>
    <mergeCell ref="N35:N36"/>
    <mergeCell ref="J37:J38"/>
    <mergeCell ref="L37:L38"/>
    <mergeCell ref="M37:M38"/>
    <mergeCell ref="N37:N38"/>
    <mergeCell ref="L35:L36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K17:K18"/>
    <mergeCell ref="L17:L1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70" zoomScaleNormal="70" workbookViewId="0">
      <selection activeCell="H23" sqref="H23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646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647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648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8" t="s">
        <v>68</v>
      </c>
      <c r="B11" s="368"/>
      <c r="C11" s="368"/>
      <c r="D11" s="368"/>
      <c r="E11" s="99">
        <v>4</v>
      </c>
      <c r="F11" s="88" t="s">
        <v>69</v>
      </c>
      <c r="G11" s="369">
        <v>4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78" t="s">
        <v>70</v>
      </c>
      <c r="B12" s="479"/>
      <c r="C12" s="479"/>
      <c r="D12" s="479"/>
      <c r="E12" s="133">
        <f>COUNTIF(J17:J192,"Pass")</f>
        <v>0</v>
      </c>
      <c r="F12" s="88" t="s">
        <v>71</v>
      </c>
      <c r="G12" s="369"/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78" t="s">
        <v>72</v>
      </c>
      <c r="B13" s="479"/>
      <c r="C13" s="479"/>
      <c r="D13" s="479"/>
      <c r="E13" s="133">
        <f>COUNTIF(J17:J192,"Fail")</f>
        <v>3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1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558</v>
      </c>
      <c r="C17" s="139" t="s">
        <v>559</v>
      </c>
      <c r="D17" s="85" t="s">
        <v>522</v>
      </c>
      <c r="E17" s="85" t="s">
        <v>560</v>
      </c>
      <c r="F17" s="104">
        <v>1</v>
      </c>
      <c r="G17" s="68" t="s">
        <v>561</v>
      </c>
      <c r="H17" s="69" t="s">
        <v>562</v>
      </c>
      <c r="I17" s="68" t="s">
        <v>608</v>
      </c>
      <c r="J17" s="68" t="s">
        <v>72</v>
      </c>
      <c r="K17" s="68" t="s">
        <v>577</v>
      </c>
      <c r="L17" s="308">
        <v>43013</v>
      </c>
      <c r="M17" s="68" t="s">
        <v>579</v>
      </c>
      <c r="N17" s="182"/>
    </row>
    <row r="18" spans="1:14" ht="102.75" thickBot="1" x14ac:dyDescent="0.3">
      <c r="A18" s="103">
        <v>2</v>
      </c>
      <c r="B18" s="69" t="s">
        <v>563</v>
      </c>
      <c r="C18" s="139" t="s">
        <v>564</v>
      </c>
      <c r="D18" s="85" t="s">
        <v>522</v>
      </c>
      <c r="E18" s="85" t="s">
        <v>565</v>
      </c>
      <c r="F18" s="104">
        <v>1</v>
      </c>
      <c r="G18" s="68" t="s">
        <v>561</v>
      </c>
      <c r="H18" s="68" t="s">
        <v>566</v>
      </c>
      <c r="I18" s="68" t="s">
        <v>581</v>
      </c>
      <c r="J18" s="68" t="s">
        <v>72</v>
      </c>
      <c r="K18" s="68" t="s">
        <v>577</v>
      </c>
      <c r="L18" s="308">
        <v>43013</v>
      </c>
      <c r="M18" s="68" t="s">
        <v>579</v>
      </c>
      <c r="N18" s="70"/>
    </row>
    <row r="19" spans="1:14" ht="102.75" thickBot="1" x14ac:dyDescent="0.3">
      <c r="A19" s="103">
        <v>3</v>
      </c>
      <c r="B19" s="69" t="s">
        <v>567</v>
      </c>
      <c r="C19" s="139" t="s">
        <v>568</v>
      </c>
      <c r="D19" s="85" t="s">
        <v>522</v>
      </c>
      <c r="E19" s="85" t="s">
        <v>569</v>
      </c>
      <c r="F19" s="104">
        <v>1</v>
      </c>
      <c r="G19" s="68" t="s">
        <v>561</v>
      </c>
      <c r="H19" s="68" t="s">
        <v>570</v>
      </c>
      <c r="I19" s="68" t="s">
        <v>609</v>
      </c>
      <c r="J19" s="68" t="s">
        <v>72</v>
      </c>
      <c r="K19" s="68" t="s">
        <v>577</v>
      </c>
      <c r="L19" s="308">
        <v>43013</v>
      </c>
      <c r="M19" s="68" t="s">
        <v>579</v>
      </c>
      <c r="N19" s="70"/>
    </row>
    <row r="20" spans="1:14" ht="102.75" thickBot="1" x14ac:dyDescent="0.3">
      <c r="A20" s="71">
        <v>4</v>
      </c>
      <c r="B20" s="57" t="s">
        <v>571</v>
      </c>
      <c r="C20" s="83" t="s">
        <v>572</v>
      </c>
      <c r="D20" s="58" t="s">
        <v>526</v>
      </c>
      <c r="E20" s="58" t="s">
        <v>560</v>
      </c>
      <c r="F20" s="51">
        <v>1</v>
      </c>
      <c r="G20" s="59" t="s">
        <v>561</v>
      </c>
      <c r="H20" s="59" t="s">
        <v>61</v>
      </c>
      <c r="I20" s="59" t="s">
        <v>722</v>
      </c>
      <c r="J20" s="59"/>
      <c r="K20" s="59" t="s">
        <v>607</v>
      </c>
      <c r="L20" s="308">
        <v>43013</v>
      </c>
      <c r="M20" s="68" t="s">
        <v>579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44"/>
      <c r="K35" s="100"/>
      <c r="L35" s="444"/>
      <c r="M35" s="444"/>
      <c r="N35" s="444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44"/>
      <c r="K36" s="100"/>
      <c r="L36" s="444"/>
      <c r="M36" s="444"/>
      <c r="N36" s="444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44"/>
      <c r="K37" s="100"/>
      <c r="L37" s="444"/>
      <c r="M37" s="444"/>
      <c r="N37" s="444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44"/>
      <c r="K38" s="100"/>
      <c r="L38" s="444"/>
      <c r="M38" s="444"/>
      <c r="N38" s="444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44"/>
      <c r="K39" s="100"/>
      <c r="L39" s="444"/>
      <c r="M39" s="444"/>
      <c r="N39" s="444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44"/>
      <c r="K40" s="100"/>
      <c r="L40" s="444"/>
      <c r="M40" s="444"/>
      <c r="N40" s="444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44"/>
      <c r="K41" s="100"/>
      <c r="L41" s="444"/>
      <c r="M41" s="444"/>
      <c r="N41" s="444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44"/>
      <c r="K42" s="100"/>
      <c r="L42" s="444"/>
      <c r="M42" s="444"/>
      <c r="N42" s="444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44"/>
      <c r="K43" s="100"/>
      <c r="L43" s="444"/>
      <c r="M43" s="444"/>
      <c r="N43" s="444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44"/>
      <c r="K44" s="100"/>
      <c r="L44" s="444"/>
      <c r="M44" s="444"/>
      <c r="N44" s="444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44"/>
      <c r="K45" s="100"/>
      <c r="L45" s="444"/>
      <c r="M45" s="444"/>
      <c r="N45" s="444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44"/>
      <c r="K46" s="100"/>
      <c r="L46" s="444"/>
      <c r="M46" s="444"/>
      <c r="N46" s="444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44"/>
      <c r="K47" s="100"/>
      <c r="L47" s="444"/>
      <c r="M47" s="444"/>
      <c r="N47" s="444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44"/>
      <c r="K48" s="100"/>
      <c r="L48" s="444"/>
      <c r="M48" s="444"/>
      <c r="N48" s="444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44"/>
      <c r="K49" s="100"/>
      <c r="L49" s="444"/>
      <c r="M49" s="444"/>
      <c r="N49" s="444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44"/>
      <c r="K50" s="100"/>
      <c r="L50" s="444"/>
      <c r="M50" s="444"/>
      <c r="N50" s="444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44"/>
      <c r="K51" s="100"/>
      <c r="L51" s="444"/>
      <c r="M51" s="444"/>
      <c r="N51" s="444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44"/>
      <c r="K52" s="100"/>
      <c r="L52" s="444"/>
      <c r="M52" s="444"/>
      <c r="N52" s="444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44"/>
      <c r="K53" s="100"/>
      <c r="L53" s="444"/>
      <c r="M53" s="444"/>
      <c r="N53" s="444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44"/>
      <c r="K54" s="100"/>
      <c r="L54" s="444"/>
      <c r="M54" s="444"/>
      <c r="N54" s="444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44"/>
      <c r="K55" s="100"/>
      <c r="L55" s="444"/>
      <c r="M55" s="444"/>
      <c r="N55" s="444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44"/>
      <c r="K56" s="100"/>
      <c r="L56" s="444"/>
      <c r="M56" s="444"/>
      <c r="N56" s="444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81" zoomScale="70" zoomScaleNormal="70" workbookViewId="0">
      <selection activeCell="H11" sqref="H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334" t="s">
        <v>9</v>
      </c>
      <c r="F2" s="334"/>
      <c r="G2" s="334"/>
    </row>
    <row r="3" spans="2:7" ht="18.75" customHeight="1" x14ac:dyDescent="0.25">
      <c r="D3" s="13" t="s">
        <v>10</v>
      </c>
      <c r="E3" s="334" t="s">
        <v>87</v>
      </c>
      <c r="F3" s="334"/>
      <c r="G3" s="334"/>
    </row>
    <row r="4" spans="2:7" ht="18.75" customHeight="1" x14ac:dyDescent="0.25">
      <c r="D4" s="13" t="s">
        <v>11</v>
      </c>
      <c r="E4" s="334"/>
      <c r="F4" s="334"/>
      <c r="G4" s="334"/>
    </row>
    <row r="5" spans="2:7" ht="18.75" customHeight="1" x14ac:dyDescent="0.25">
      <c r="D5" s="13" t="s">
        <v>12</v>
      </c>
      <c r="E5" s="334"/>
      <c r="F5" s="334"/>
      <c r="G5" s="334"/>
    </row>
    <row r="6" spans="2:7" ht="18.75" customHeight="1" x14ac:dyDescent="0.25">
      <c r="D6" s="13" t="s">
        <v>13</v>
      </c>
      <c r="E6" s="334"/>
      <c r="F6" s="334"/>
      <c r="G6" s="334"/>
    </row>
    <row r="7" spans="2:7" ht="18.75" customHeight="1" x14ac:dyDescent="0.25">
      <c r="D7" s="13" t="s">
        <v>14</v>
      </c>
      <c r="E7" s="334"/>
      <c r="F7" s="334"/>
      <c r="G7" s="334"/>
    </row>
    <row r="8" spans="2:7" ht="18.75" customHeight="1" x14ac:dyDescent="0.25">
      <c r="D8" s="13" t="s">
        <v>15</v>
      </c>
      <c r="E8" s="334"/>
      <c r="F8" s="334"/>
      <c r="G8" s="334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331" t="s">
        <v>331</v>
      </c>
      <c r="C12" s="112">
        <v>1</v>
      </c>
      <c r="D12" s="335" t="s">
        <v>88</v>
      </c>
      <c r="E12" s="161" t="s">
        <v>89</v>
      </c>
      <c r="F12" s="175" t="s">
        <v>90</v>
      </c>
      <c r="G12" s="163" t="s">
        <v>91</v>
      </c>
    </row>
    <row r="13" spans="2:7" ht="56.25" x14ac:dyDescent="0.25">
      <c r="B13" s="332"/>
      <c r="C13" s="119">
        <v>2</v>
      </c>
      <c r="D13" s="336"/>
      <c r="E13" s="150" t="s">
        <v>92</v>
      </c>
      <c r="F13" s="155" t="s">
        <v>93</v>
      </c>
      <c r="G13" s="154" t="s">
        <v>94</v>
      </c>
    </row>
    <row r="14" spans="2:7" ht="37.5" x14ac:dyDescent="0.25">
      <c r="B14" s="332"/>
      <c r="C14" s="119">
        <v>3</v>
      </c>
      <c r="D14" s="336"/>
      <c r="E14" s="150" t="s">
        <v>95</v>
      </c>
      <c r="F14" s="155" t="s">
        <v>96</v>
      </c>
      <c r="G14" s="154" t="s">
        <v>97</v>
      </c>
    </row>
    <row r="15" spans="2:7" ht="37.5" x14ac:dyDescent="0.25">
      <c r="B15" s="332"/>
      <c r="C15" s="119">
        <v>4</v>
      </c>
      <c r="D15" s="336"/>
      <c r="E15" s="150" t="s">
        <v>98</v>
      </c>
      <c r="F15" s="155" t="s">
        <v>99</v>
      </c>
      <c r="G15" s="154" t="s">
        <v>100</v>
      </c>
    </row>
    <row r="16" spans="2:7" ht="37.5" x14ac:dyDescent="0.25">
      <c r="B16" s="332"/>
      <c r="C16" s="119">
        <v>5</v>
      </c>
      <c r="D16" s="336"/>
      <c r="E16" s="150" t="s">
        <v>101</v>
      </c>
      <c r="F16" s="155" t="s">
        <v>102</v>
      </c>
      <c r="G16" s="154" t="s">
        <v>103</v>
      </c>
    </row>
    <row r="17" spans="2:7" ht="37.5" x14ac:dyDescent="0.25">
      <c r="B17" s="332"/>
      <c r="C17" s="119">
        <v>6</v>
      </c>
      <c r="D17" s="336"/>
      <c r="E17" s="150" t="s">
        <v>104</v>
      </c>
      <c r="F17" s="155" t="s">
        <v>105</v>
      </c>
      <c r="G17" s="154" t="s">
        <v>106</v>
      </c>
    </row>
    <row r="18" spans="2:7" ht="56.25" hidden="1" customHeight="1" x14ac:dyDescent="0.25">
      <c r="B18" s="332"/>
      <c r="C18" s="119">
        <v>7</v>
      </c>
      <c r="D18" s="336"/>
      <c r="E18" s="150" t="s">
        <v>104</v>
      </c>
      <c r="F18" s="155" t="s">
        <v>105</v>
      </c>
      <c r="G18" s="154" t="s">
        <v>106</v>
      </c>
    </row>
    <row r="19" spans="2:7" ht="37.5" x14ac:dyDescent="0.25">
      <c r="B19" s="332"/>
      <c r="C19" s="119">
        <v>8</v>
      </c>
      <c r="D19" s="336"/>
      <c r="E19" s="150" t="s">
        <v>107</v>
      </c>
      <c r="F19" s="155" t="s">
        <v>108</v>
      </c>
      <c r="G19" s="154" t="s">
        <v>109</v>
      </c>
    </row>
    <row r="20" spans="2:7" ht="38.25" thickBot="1" x14ac:dyDescent="0.3">
      <c r="B20" s="332"/>
      <c r="C20" s="159">
        <v>9</v>
      </c>
      <c r="D20" s="337"/>
      <c r="E20" s="164" t="s">
        <v>110</v>
      </c>
      <c r="F20" s="168" t="s">
        <v>90</v>
      </c>
      <c r="G20" s="166" t="s">
        <v>111</v>
      </c>
    </row>
    <row r="21" spans="2:7" ht="57" thickBot="1" x14ac:dyDescent="0.3">
      <c r="B21" s="332"/>
      <c r="C21" s="149">
        <v>10</v>
      </c>
      <c r="D21" s="176" t="s">
        <v>112</v>
      </c>
      <c r="E21" s="173" t="s">
        <v>113</v>
      </c>
      <c r="F21" s="167" t="s">
        <v>114</v>
      </c>
      <c r="G21" s="177" t="s">
        <v>115</v>
      </c>
    </row>
    <row r="22" spans="2:7" x14ac:dyDescent="0.25">
      <c r="B22" s="332"/>
      <c r="C22" s="112">
        <v>11</v>
      </c>
      <c r="D22" s="335" t="s">
        <v>116</v>
      </c>
      <c r="E22" s="161" t="s">
        <v>117</v>
      </c>
      <c r="F22" s="175" t="s">
        <v>118</v>
      </c>
      <c r="G22" s="163" t="s">
        <v>119</v>
      </c>
    </row>
    <row r="23" spans="2:7" ht="37.5" x14ac:dyDescent="0.25">
      <c r="B23" s="332"/>
      <c r="C23" s="119">
        <v>12</v>
      </c>
      <c r="D23" s="336"/>
      <c r="E23" s="150" t="s">
        <v>120</v>
      </c>
      <c r="F23" s="155" t="s">
        <v>121</v>
      </c>
      <c r="G23" s="154" t="s">
        <v>122</v>
      </c>
    </row>
    <row r="24" spans="2:7" x14ac:dyDescent="0.25">
      <c r="B24" s="332"/>
      <c r="C24" s="119">
        <v>13</v>
      </c>
      <c r="D24" s="336"/>
      <c r="E24" s="150" t="s">
        <v>123</v>
      </c>
      <c r="F24" s="155" t="s">
        <v>124</v>
      </c>
      <c r="G24" s="154" t="s">
        <v>125</v>
      </c>
    </row>
    <row r="25" spans="2:7" ht="38.25" thickBot="1" x14ac:dyDescent="0.3">
      <c r="B25" s="332"/>
      <c r="C25" s="159">
        <v>14</v>
      </c>
      <c r="D25" s="337"/>
      <c r="E25" s="164" t="s">
        <v>126</v>
      </c>
      <c r="F25" s="168" t="s">
        <v>127</v>
      </c>
      <c r="G25" s="166" t="s">
        <v>128</v>
      </c>
    </row>
    <row r="26" spans="2:7" x14ac:dyDescent="0.25">
      <c r="B26" s="332"/>
      <c r="C26" s="112">
        <v>15</v>
      </c>
      <c r="D26" s="335" t="s">
        <v>129</v>
      </c>
      <c r="E26" s="161" t="s">
        <v>130</v>
      </c>
      <c r="F26" s="175" t="s">
        <v>131</v>
      </c>
      <c r="G26" s="163" t="s">
        <v>132</v>
      </c>
    </row>
    <row r="27" spans="2:7" ht="37.5" x14ac:dyDescent="0.25">
      <c r="B27" s="332"/>
      <c r="C27" s="119">
        <v>16</v>
      </c>
      <c r="D27" s="336"/>
      <c r="E27" s="150" t="s">
        <v>133</v>
      </c>
      <c r="F27" s="155" t="s">
        <v>134</v>
      </c>
      <c r="G27" s="154" t="s">
        <v>135</v>
      </c>
    </row>
    <row r="28" spans="2:7" ht="37.5" x14ac:dyDescent="0.25">
      <c r="B28" s="332"/>
      <c r="C28" s="119">
        <v>17</v>
      </c>
      <c r="D28" s="336"/>
      <c r="E28" s="150" t="s">
        <v>136</v>
      </c>
      <c r="F28" s="155" t="s">
        <v>137</v>
      </c>
      <c r="G28" s="154" t="s">
        <v>138</v>
      </c>
    </row>
    <row r="29" spans="2:7" ht="37.5" x14ac:dyDescent="0.25">
      <c r="B29" s="332"/>
      <c r="C29" s="119">
        <v>18</v>
      </c>
      <c r="D29" s="336"/>
      <c r="E29" s="150" t="s">
        <v>139</v>
      </c>
      <c r="F29" s="155" t="s">
        <v>140</v>
      </c>
      <c r="G29" s="154" t="s">
        <v>141</v>
      </c>
    </row>
    <row r="30" spans="2:7" ht="37.5" x14ac:dyDescent="0.25">
      <c r="B30" s="332"/>
      <c r="C30" s="119">
        <v>19</v>
      </c>
      <c r="D30" s="336"/>
      <c r="E30" s="150" t="s">
        <v>142</v>
      </c>
      <c r="F30" s="155" t="s">
        <v>143</v>
      </c>
      <c r="G30" s="154" t="s">
        <v>144</v>
      </c>
    </row>
    <row r="31" spans="2:7" ht="37.5" x14ac:dyDescent="0.25">
      <c r="B31" s="332"/>
      <c r="C31" s="119">
        <v>20</v>
      </c>
      <c r="D31" s="336"/>
      <c r="E31" s="150" t="s">
        <v>145</v>
      </c>
      <c r="F31" s="155" t="s">
        <v>146</v>
      </c>
      <c r="G31" s="154" t="s">
        <v>147</v>
      </c>
    </row>
    <row r="32" spans="2:7" ht="38.25" thickBot="1" x14ac:dyDescent="0.3">
      <c r="B32" s="332"/>
      <c r="C32" s="159">
        <v>21</v>
      </c>
      <c r="D32" s="337"/>
      <c r="E32" s="164" t="s">
        <v>148</v>
      </c>
      <c r="F32" s="168" t="s">
        <v>149</v>
      </c>
      <c r="G32" s="166" t="s">
        <v>150</v>
      </c>
    </row>
    <row r="33" spans="2:7" x14ac:dyDescent="0.25">
      <c r="B33" s="332"/>
      <c r="C33" s="112">
        <v>22</v>
      </c>
      <c r="D33" s="335" t="s">
        <v>151</v>
      </c>
      <c r="E33" s="161" t="s">
        <v>152</v>
      </c>
      <c r="F33" s="175" t="s">
        <v>153</v>
      </c>
      <c r="G33" s="163" t="s">
        <v>154</v>
      </c>
    </row>
    <row r="34" spans="2:7" ht="37.5" x14ac:dyDescent="0.25">
      <c r="B34" s="332"/>
      <c r="C34" s="119">
        <v>23</v>
      </c>
      <c r="D34" s="336"/>
      <c r="E34" s="150" t="s">
        <v>155</v>
      </c>
      <c r="F34" s="155" t="s">
        <v>156</v>
      </c>
      <c r="G34" s="154" t="s">
        <v>157</v>
      </c>
    </row>
    <row r="35" spans="2:7" ht="38.25" thickBot="1" x14ac:dyDescent="0.3">
      <c r="B35" s="332"/>
      <c r="C35" s="159">
        <v>24</v>
      </c>
      <c r="D35" s="337"/>
      <c r="E35" s="164" t="s">
        <v>158</v>
      </c>
      <c r="F35" s="168" t="s">
        <v>60</v>
      </c>
      <c r="G35" s="166" t="s">
        <v>159</v>
      </c>
    </row>
    <row r="36" spans="2:7" ht="37.5" x14ac:dyDescent="0.25">
      <c r="B36" s="332"/>
      <c r="C36" s="112">
        <v>25</v>
      </c>
      <c r="D36" s="335" t="s">
        <v>160</v>
      </c>
      <c r="E36" s="161" t="s">
        <v>161</v>
      </c>
      <c r="F36" s="175" t="s">
        <v>162</v>
      </c>
      <c r="G36" s="163" t="s">
        <v>163</v>
      </c>
    </row>
    <row r="37" spans="2:7" ht="56.25" hidden="1" customHeight="1" x14ac:dyDescent="0.25">
      <c r="B37" s="332"/>
      <c r="C37" s="119">
        <v>26</v>
      </c>
      <c r="D37" s="336"/>
      <c r="E37" s="150" t="s">
        <v>164</v>
      </c>
      <c r="F37" s="155" t="s">
        <v>165</v>
      </c>
      <c r="G37" s="154" t="s">
        <v>166</v>
      </c>
    </row>
    <row r="38" spans="2:7" ht="37.5" x14ac:dyDescent="0.25">
      <c r="B38" s="333"/>
      <c r="C38" s="119">
        <v>27</v>
      </c>
      <c r="D38" s="338"/>
      <c r="E38" s="150" t="s">
        <v>164</v>
      </c>
      <c r="F38" s="155" t="s">
        <v>165</v>
      </c>
      <c r="G38" s="154" t="s">
        <v>166</v>
      </c>
    </row>
    <row r="39" spans="2:7" ht="38.25" thickBot="1" x14ac:dyDescent="0.3">
      <c r="B39" s="333"/>
      <c r="C39" s="159">
        <v>28</v>
      </c>
      <c r="D39" s="337"/>
      <c r="E39" s="164" t="s">
        <v>167</v>
      </c>
      <c r="F39" s="168" t="s">
        <v>168</v>
      </c>
      <c r="G39" s="166" t="s">
        <v>169</v>
      </c>
    </row>
    <row r="40" spans="2:7" x14ac:dyDescent="0.25">
      <c r="B40" s="325" t="s">
        <v>330</v>
      </c>
      <c r="C40" s="112">
        <v>29</v>
      </c>
      <c r="D40" s="323" t="s">
        <v>264</v>
      </c>
      <c r="E40" s="161" t="s">
        <v>265</v>
      </c>
      <c r="F40" s="162" t="s">
        <v>266</v>
      </c>
      <c r="G40" s="163" t="s">
        <v>267</v>
      </c>
    </row>
    <row r="41" spans="2:7" ht="37.5" hidden="1" customHeight="1" x14ac:dyDescent="0.25">
      <c r="B41" s="326"/>
      <c r="C41" s="119">
        <v>30</v>
      </c>
      <c r="D41" s="330"/>
      <c r="E41" s="150" t="s">
        <v>268</v>
      </c>
      <c r="F41" s="153" t="s">
        <v>269</v>
      </c>
      <c r="G41" s="152" t="s">
        <v>270</v>
      </c>
    </row>
    <row r="42" spans="2:7" ht="37.5" x14ac:dyDescent="0.25">
      <c r="B42" s="326"/>
      <c r="C42" s="119">
        <v>30</v>
      </c>
      <c r="D42" s="330"/>
      <c r="E42" s="150" t="s">
        <v>268</v>
      </c>
      <c r="F42" s="153" t="s">
        <v>269</v>
      </c>
      <c r="G42" s="152" t="s">
        <v>270</v>
      </c>
    </row>
    <row r="43" spans="2:7" ht="37.5" x14ac:dyDescent="0.25">
      <c r="B43" s="326"/>
      <c r="C43" s="119">
        <v>31</v>
      </c>
      <c r="D43" s="330"/>
      <c r="E43" s="150" t="s">
        <v>271</v>
      </c>
      <c r="F43" s="153" t="s">
        <v>272</v>
      </c>
      <c r="G43" s="152" t="s">
        <v>273</v>
      </c>
    </row>
    <row r="44" spans="2:7" ht="56.25" x14ac:dyDescent="0.25">
      <c r="B44" s="326"/>
      <c r="C44" s="119">
        <v>32</v>
      </c>
      <c r="D44" s="330"/>
      <c r="E44" s="150" t="s">
        <v>274</v>
      </c>
      <c r="F44" s="151" t="s">
        <v>275</v>
      </c>
      <c r="G44" s="154" t="s">
        <v>276</v>
      </c>
    </row>
    <row r="45" spans="2:7" ht="37.5" x14ac:dyDescent="0.25">
      <c r="B45" s="326"/>
      <c r="C45" s="119">
        <v>33</v>
      </c>
      <c r="D45" s="330"/>
      <c r="E45" s="150" t="s">
        <v>277</v>
      </c>
      <c r="F45" s="151" t="s">
        <v>278</v>
      </c>
      <c r="G45" s="154" t="s">
        <v>279</v>
      </c>
    </row>
    <row r="46" spans="2:7" ht="38.25" thickBot="1" x14ac:dyDescent="0.3">
      <c r="B46" s="326"/>
      <c r="C46" s="159">
        <v>34</v>
      </c>
      <c r="D46" s="324"/>
      <c r="E46" s="164" t="s">
        <v>280</v>
      </c>
      <c r="F46" s="165" t="s">
        <v>281</v>
      </c>
      <c r="G46" s="166" t="s">
        <v>282</v>
      </c>
    </row>
    <row r="47" spans="2:7" ht="37.5" x14ac:dyDescent="0.25">
      <c r="B47" s="326"/>
      <c r="C47" s="112">
        <v>35</v>
      </c>
      <c r="D47" s="323" t="s">
        <v>283</v>
      </c>
      <c r="E47" s="161" t="s">
        <v>284</v>
      </c>
      <c r="F47" s="162" t="s">
        <v>285</v>
      </c>
      <c r="G47" s="163" t="s">
        <v>286</v>
      </c>
    </row>
    <row r="48" spans="2:7" ht="19.5" thickBot="1" x14ac:dyDescent="0.3">
      <c r="B48" s="326"/>
      <c r="C48" s="159">
        <v>36</v>
      </c>
      <c r="D48" s="324"/>
      <c r="E48" s="164" t="s">
        <v>287</v>
      </c>
      <c r="F48" s="165" t="s">
        <v>288</v>
      </c>
      <c r="G48" s="166" t="s">
        <v>289</v>
      </c>
    </row>
    <row r="49" spans="2:7" x14ac:dyDescent="0.25">
      <c r="B49" s="326"/>
      <c r="C49" s="112">
        <v>37</v>
      </c>
      <c r="D49" s="323" t="s">
        <v>290</v>
      </c>
      <c r="E49" s="161" t="s">
        <v>291</v>
      </c>
      <c r="F49" s="162" t="s">
        <v>292</v>
      </c>
      <c r="G49" s="163" t="s">
        <v>293</v>
      </c>
    </row>
    <row r="50" spans="2:7" ht="38.25" thickBot="1" x14ac:dyDescent="0.3">
      <c r="B50" s="326"/>
      <c r="C50" s="159">
        <v>38</v>
      </c>
      <c r="D50" s="324"/>
      <c r="E50" s="164" t="s">
        <v>294</v>
      </c>
      <c r="F50" s="165" t="s">
        <v>295</v>
      </c>
      <c r="G50" s="166" t="s">
        <v>296</v>
      </c>
    </row>
    <row r="51" spans="2:7" x14ac:dyDescent="0.25">
      <c r="B51" s="326"/>
      <c r="C51" s="112">
        <v>39</v>
      </c>
      <c r="D51" s="323" t="s">
        <v>297</v>
      </c>
      <c r="E51" s="161" t="s">
        <v>298</v>
      </c>
      <c r="F51" s="162" t="s">
        <v>299</v>
      </c>
      <c r="G51" s="163" t="s">
        <v>300</v>
      </c>
    </row>
    <row r="52" spans="2:7" ht="37.5" x14ac:dyDescent="0.25">
      <c r="B52" s="326"/>
      <c r="C52" s="119">
        <v>40</v>
      </c>
      <c r="D52" s="330"/>
      <c r="E52" s="150" t="s">
        <v>301</v>
      </c>
      <c r="F52" s="153" t="s">
        <v>302</v>
      </c>
      <c r="G52" s="152" t="s">
        <v>303</v>
      </c>
    </row>
    <row r="53" spans="2:7" ht="37.5" x14ac:dyDescent="0.25">
      <c r="B53" s="326"/>
      <c r="C53" s="119">
        <v>41</v>
      </c>
      <c r="D53" s="330"/>
      <c r="E53" s="150" t="s">
        <v>304</v>
      </c>
      <c r="F53" s="153" t="s">
        <v>305</v>
      </c>
      <c r="G53" s="152" t="s">
        <v>306</v>
      </c>
    </row>
    <row r="54" spans="2:7" ht="56.25" x14ac:dyDescent="0.25">
      <c r="B54" s="326"/>
      <c r="C54" s="119">
        <v>42</v>
      </c>
      <c r="D54" s="330"/>
      <c r="E54" s="150" t="s">
        <v>307</v>
      </c>
      <c r="F54" s="151" t="s">
        <v>308</v>
      </c>
      <c r="G54" s="154" t="s">
        <v>309</v>
      </c>
    </row>
    <row r="55" spans="2:7" ht="37.5" x14ac:dyDescent="0.25">
      <c r="B55" s="326"/>
      <c r="C55" s="119">
        <v>43</v>
      </c>
      <c r="D55" s="330"/>
      <c r="E55" s="150" t="s">
        <v>310</v>
      </c>
      <c r="F55" s="151" t="s">
        <v>311</v>
      </c>
      <c r="G55" s="154" t="s">
        <v>312</v>
      </c>
    </row>
    <row r="56" spans="2:7" ht="38.25" thickBot="1" x14ac:dyDescent="0.3">
      <c r="B56" s="326"/>
      <c r="C56" s="159">
        <v>44</v>
      </c>
      <c r="D56" s="324"/>
      <c r="E56" s="164" t="s">
        <v>313</v>
      </c>
      <c r="F56" s="165" t="s">
        <v>314</v>
      </c>
      <c r="G56" s="166" t="s">
        <v>315</v>
      </c>
    </row>
    <row r="57" spans="2:7" x14ac:dyDescent="0.25">
      <c r="B57" s="326"/>
      <c r="C57" s="112">
        <v>45</v>
      </c>
      <c r="D57" s="323" t="s">
        <v>316</v>
      </c>
      <c r="E57" s="161" t="s">
        <v>317</v>
      </c>
      <c r="F57" s="162" t="s">
        <v>318</v>
      </c>
      <c r="G57" s="163" t="s">
        <v>319</v>
      </c>
    </row>
    <row r="58" spans="2:7" ht="38.25" thickBot="1" x14ac:dyDescent="0.3">
      <c r="B58" s="326"/>
      <c r="C58" s="159">
        <v>46</v>
      </c>
      <c r="D58" s="324"/>
      <c r="E58" s="164" t="s">
        <v>320</v>
      </c>
      <c r="F58" s="165" t="s">
        <v>321</v>
      </c>
      <c r="G58" s="166" t="s">
        <v>322</v>
      </c>
    </row>
    <row r="59" spans="2:7" x14ac:dyDescent="0.25">
      <c r="B59" s="326"/>
      <c r="C59" s="112">
        <v>47</v>
      </c>
      <c r="D59" s="323" t="s">
        <v>323</v>
      </c>
      <c r="E59" s="161" t="s">
        <v>324</v>
      </c>
      <c r="F59" s="162" t="s">
        <v>325</v>
      </c>
      <c r="G59" s="118" t="s">
        <v>326</v>
      </c>
    </row>
    <row r="60" spans="2:7" ht="38.25" thickBot="1" x14ac:dyDescent="0.3">
      <c r="B60" s="327"/>
      <c r="C60" s="149">
        <v>48</v>
      </c>
      <c r="D60" s="324"/>
      <c r="E60" s="164" t="s">
        <v>327</v>
      </c>
      <c r="F60" s="168" t="s">
        <v>328</v>
      </c>
      <c r="G60" s="166" t="s">
        <v>329</v>
      </c>
    </row>
    <row r="61" spans="2:7" ht="37.5" x14ac:dyDescent="0.25">
      <c r="B61" s="319" t="s">
        <v>482</v>
      </c>
      <c r="C61" s="178">
        <v>49</v>
      </c>
      <c r="D61" s="316" t="s">
        <v>405</v>
      </c>
      <c r="E61" s="161" t="s">
        <v>406</v>
      </c>
      <c r="F61" s="175" t="s">
        <v>407</v>
      </c>
      <c r="G61" s="163" t="s">
        <v>408</v>
      </c>
    </row>
    <row r="62" spans="2:7" ht="37.5" x14ac:dyDescent="0.25">
      <c r="B62" s="320"/>
      <c r="C62" s="179">
        <v>50</v>
      </c>
      <c r="D62" s="317"/>
      <c r="E62" s="150" t="s">
        <v>409</v>
      </c>
      <c r="F62" s="155" t="s">
        <v>410</v>
      </c>
      <c r="G62" s="154" t="s">
        <v>411</v>
      </c>
    </row>
    <row r="63" spans="2:7" ht="56.25" x14ac:dyDescent="0.25">
      <c r="B63" s="320"/>
      <c r="C63" s="179">
        <v>51</v>
      </c>
      <c r="D63" s="317"/>
      <c r="E63" s="150" t="s">
        <v>412</v>
      </c>
      <c r="F63" s="155" t="s">
        <v>413</v>
      </c>
      <c r="G63" s="154" t="s">
        <v>414</v>
      </c>
    </row>
    <row r="64" spans="2:7" ht="37.5" x14ac:dyDescent="0.25">
      <c r="B64" s="320"/>
      <c r="C64" s="179">
        <v>52</v>
      </c>
      <c r="D64" s="317"/>
      <c r="E64" s="150" t="s">
        <v>415</v>
      </c>
      <c r="F64" s="155" t="s">
        <v>416</v>
      </c>
      <c r="G64" s="154" t="s">
        <v>417</v>
      </c>
    </row>
    <row r="65" spans="2:7" ht="56.25" hidden="1" customHeight="1" x14ac:dyDescent="0.25">
      <c r="B65" s="320"/>
      <c r="C65" s="179">
        <v>53</v>
      </c>
      <c r="D65" s="317"/>
      <c r="E65" s="150" t="s">
        <v>418</v>
      </c>
      <c r="F65" s="155" t="s">
        <v>419</v>
      </c>
      <c r="G65" s="154" t="s">
        <v>420</v>
      </c>
    </row>
    <row r="66" spans="2:7" ht="56.25" customHeight="1" x14ac:dyDescent="0.25">
      <c r="B66" s="320"/>
      <c r="C66" s="179">
        <v>53</v>
      </c>
      <c r="D66" s="317"/>
      <c r="E66" s="150" t="s">
        <v>418</v>
      </c>
      <c r="F66" s="36" t="s">
        <v>419</v>
      </c>
      <c r="G66" s="111" t="s">
        <v>420</v>
      </c>
    </row>
    <row r="67" spans="2:7" ht="37.5" x14ac:dyDescent="0.25">
      <c r="B67" s="320"/>
      <c r="C67" s="179">
        <v>54</v>
      </c>
      <c r="D67" s="317"/>
      <c r="E67" s="150" t="s">
        <v>421</v>
      </c>
      <c r="F67" s="155" t="s">
        <v>422</v>
      </c>
      <c r="G67" s="154" t="s">
        <v>423</v>
      </c>
    </row>
    <row r="68" spans="2:7" ht="37.5" x14ac:dyDescent="0.25">
      <c r="B68" s="320"/>
      <c r="C68" s="179">
        <v>55</v>
      </c>
      <c r="D68" s="317"/>
      <c r="E68" s="150" t="s">
        <v>424</v>
      </c>
      <c r="F68" s="155" t="s">
        <v>425</v>
      </c>
      <c r="G68" s="154" t="s">
        <v>426</v>
      </c>
    </row>
    <row r="69" spans="2:7" ht="37.5" x14ac:dyDescent="0.25">
      <c r="B69" s="320"/>
      <c r="C69" s="179">
        <v>56</v>
      </c>
      <c r="D69" s="317"/>
      <c r="E69" s="150" t="s">
        <v>427</v>
      </c>
      <c r="F69" s="155" t="s">
        <v>428</v>
      </c>
      <c r="G69" s="154" t="s">
        <v>429</v>
      </c>
    </row>
    <row r="70" spans="2:7" ht="37.5" x14ac:dyDescent="0.25">
      <c r="B70" s="320"/>
      <c r="C70" s="179">
        <v>57</v>
      </c>
      <c r="D70" s="317"/>
      <c r="E70" s="150" t="s">
        <v>430</v>
      </c>
      <c r="F70" s="155" t="s">
        <v>431</v>
      </c>
      <c r="G70" s="154" t="s">
        <v>432</v>
      </c>
    </row>
    <row r="71" spans="2:7" ht="37.5" x14ac:dyDescent="0.25">
      <c r="B71" s="320"/>
      <c r="C71" s="179">
        <v>58</v>
      </c>
      <c r="D71" s="317"/>
      <c r="E71" s="150" t="s">
        <v>433</v>
      </c>
      <c r="F71" s="155" t="s">
        <v>434</v>
      </c>
      <c r="G71" s="154" t="s">
        <v>435</v>
      </c>
    </row>
    <row r="72" spans="2:7" ht="38.25" thickBot="1" x14ac:dyDescent="0.3">
      <c r="B72" s="320"/>
      <c r="C72" s="181">
        <v>59</v>
      </c>
      <c r="D72" s="318"/>
      <c r="E72" s="164" t="s">
        <v>436</v>
      </c>
      <c r="F72" s="168" t="s">
        <v>437</v>
      </c>
      <c r="G72" s="166" t="s">
        <v>438</v>
      </c>
    </row>
    <row r="73" spans="2:7" ht="37.5" x14ac:dyDescent="0.25">
      <c r="B73" s="320"/>
      <c r="C73" s="178">
        <v>60</v>
      </c>
      <c r="D73" s="328" t="s">
        <v>439</v>
      </c>
      <c r="E73" s="160" t="s">
        <v>440</v>
      </c>
      <c r="F73" s="158" t="s">
        <v>441</v>
      </c>
      <c r="G73" s="152" t="s">
        <v>442</v>
      </c>
    </row>
    <row r="74" spans="2:7" ht="56.25" x14ac:dyDescent="0.25">
      <c r="B74" s="320"/>
      <c r="C74" s="179">
        <v>61</v>
      </c>
      <c r="D74" s="317"/>
      <c r="E74" s="150" t="s">
        <v>443</v>
      </c>
      <c r="F74" s="155" t="s">
        <v>444</v>
      </c>
      <c r="G74" s="154" t="s">
        <v>445</v>
      </c>
    </row>
    <row r="75" spans="2:7" ht="56.25" x14ac:dyDescent="0.25">
      <c r="B75" s="320"/>
      <c r="C75" s="179">
        <v>62</v>
      </c>
      <c r="D75" s="317"/>
      <c r="E75" s="150" t="s">
        <v>446</v>
      </c>
      <c r="F75" s="155" t="s">
        <v>447</v>
      </c>
      <c r="G75" s="154" t="s">
        <v>448</v>
      </c>
    </row>
    <row r="76" spans="2:7" ht="35.25" customHeight="1" thickBot="1" x14ac:dyDescent="0.3">
      <c r="B76" s="320"/>
      <c r="C76" s="181">
        <v>63</v>
      </c>
      <c r="D76" s="318"/>
      <c r="E76" s="164" t="s">
        <v>449</v>
      </c>
      <c r="F76" s="155" t="s">
        <v>450</v>
      </c>
      <c r="G76" s="155" t="s">
        <v>451</v>
      </c>
    </row>
    <row r="77" spans="2:7" x14ac:dyDescent="0.25">
      <c r="B77" s="320"/>
      <c r="C77" s="178">
        <v>64</v>
      </c>
      <c r="D77" s="316" t="s">
        <v>452</v>
      </c>
      <c r="E77" s="241" t="s">
        <v>453</v>
      </c>
      <c r="F77" s="155" t="s">
        <v>654</v>
      </c>
      <c r="G77" s="155" t="s">
        <v>655</v>
      </c>
    </row>
    <row r="78" spans="2:7" ht="37.5" x14ac:dyDescent="0.25">
      <c r="B78" s="320"/>
      <c r="C78" s="240"/>
      <c r="D78" s="329"/>
      <c r="E78" s="150" t="s">
        <v>454</v>
      </c>
      <c r="F78" s="155" t="s">
        <v>656</v>
      </c>
      <c r="G78" s="155" t="s">
        <v>657</v>
      </c>
    </row>
    <row r="79" spans="2:7" ht="37.5" x14ac:dyDescent="0.25">
      <c r="B79" s="320"/>
      <c r="C79" s="240"/>
      <c r="D79" s="329"/>
      <c r="E79" s="150" t="s">
        <v>636</v>
      </c>
      <c r="F79" s="155" t="s">
        <v>658</v>
      </c>
      <c r="G79" s="155" t="s">
        <v>659</v>
      </c>
    </row>
    <row r="80" spans="2:7" ht="57" thickBot="1" x14ac:dyDescent="0.3">
      <c r="B80" s="320"/>
      <c r="C80" s="181">
        <v>65</v>
      </c>
      <c r="D80" s="318"/>
      <c r="E80" s="160" t="s">
        <v>637</v>
      </c>
      <c r="F80" s="168" t="s">
        <v>658</v>
      </c>
      <c r="G80" s="166" t="s">
        <v>455</v>
      </c>
    </row>
    <row r="81" spans="2:7" x14ac:dyDescent="0.25">
      <c r="B81" s="321"/>
      <c r="C81" s="178">
        <v>66</v>
      </c>
      <c r="D81" s="316" t="s">
        <v>456</v>
      </c>
      <c r="E81" s="161" t="s">
        <v>457</v>
      </c>
      <c r="F81" s="175" t="s">
        <v>458</v>
      </c>
      <c r="G81" s="163" t="s">
        <v>459</v>
      </c>
    </row>
    <row r="82" spans="2:7" ht="37.5" x14ac:dyDescent="0.25">
      <c r="B82" s="321"/>
      <c r="C82" s="179">
        <v>67</v>
      </c>
      <c r="D82" s="317"/>
      <c r="E82" s="150" t="s">
        <v>460</v>
      </c>
      <c r="F82" s="155" t="s">
        <v>461</v>
      </c>
      <c r="G82" s="154" t="s">
        <v>462</v>
      </c>
    </row>
    <row r="83" spans="2:7" ht="37.5" x14ac:dyDescent="0.25">
      <c r="B83" s="321"/>
      <c r="C83" s="179">
        <v>68</v>
      </c>
      <c r="D83" s="317"/>
      <c r="E83" s="150" t="s">
        <v>463</v>
      </c>
      <c r="F83" s="155" t="s">
        <v>464</v>
      </c>
      <c r="G83" s="154" t="s">
        <v>465</v>
      </c>
    </row>
    <row r="84" spans="2:7" ht="38.25" thickBot="1" x14ac:dyDescent="0.3">
      <c r="B84" s="321"/>
      <c r="C84" s="181">
        <v>69</v>
      </c>
      <c r="D84" s="318"/>
      <c r="E84" s="164" t="s">
        <v>466</v>
      </c>
      <c r="F84" s="168" t="s">
        <v>467</v>
      </c>
      <c r="G84" s="166" t="s">
        <v>468</v>
      </c>
    </row>
    <row r="85" spans="2:7" ht="37.5" x14ac:dyDescent="0.25">
      <c r="B85" s="321"/>
      <c r="C85" s="178">
        <v>70</v>
      </c>
      <c r="D85" s="316" t="s">
        <v>469</v>
      </c>
      <c r="E85" s="161" t="s">
        <v>470</v>
      </c>
      <c r="F85" s="175" t="s">
        <v>471</v>
      </c>
      <c r="G85" s="163" t="s">
        <v>472</v>
      </c>
    </row>
    <row r="86" spans="2:7" ht="37.5" x14ac:dyDescent="0.25">
      <c r="B86" s="321"/>
      <c r="C86" s="179">
        <v>71</v>
      </c>
      <c r="D86" s="317"/>
      <c r="E86" s="150" t="s">
        <v>473</v>
      </c>
      <c r="F86" s="155" t="s">
        <v>474</v>
      </c>
      <c r="G86" s="154" t="s">
        <v>475</v>
      </c>
    </row>
    <row r="87" spans="2:7" ht="37.5" x14ac:dyDescent="0.25">
      <c r="B87" s="321"/>
      <c r="C87" s="179">
        <v>72</v>
      </c>
      <c r="D87" s="317"/>
      <c r="E87" s="150" t="s">
        <v>476</v>
      </c>
      <c r="F87" s="155" t="s">
        <v>477</v>
      </c>
      <c r="G87" s="154" t="s">
        <v>478</v>
      </c>
    </row>
    <row r="88" spans="2:7" ht="38.25" thickBot="1" x14ac:dyDescent="0.3">
      <c r="B88" s="322"/>
      <c r="C88" s="180">
        <v>73</v>
      </c>
      <c r="D88" s="318"/>
      <c r="E88" s="164" t="s">
        <v>479</v>
      </c>
      <c r="F88" s="168" t="s">
        <v>480</v>
      </c>
      <c r="G88" s="166" t="s">
        <v>481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topLeftCell="A61" zoomScale="55" zoomScaleNormal="55" workbookViewId="0">
      <selection activeCell="E88" sqref="E88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customWidth="1"/>
    <col min="4" max="4" width="33.140625" style="206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610</v>
      </c>
      <c r="C2" s="209" t="s">
        <v>18</v>
      </c>
      <c r="D2" s="209" t="s">
        <v>611</v>
      </c>
      <c r="E2" s="210" t="s">
        <v>612</v>
      </c>
      <c r="F2" s="209" t="s">
        <v>29</v>
      </c>
      <c r="G2" s="209" t="s">
        <v>30</v>
      </c>
      <c r="H2" s="211" t="s">
        <v>613</v>
      </c>
      <c r="I2" s="211" t="s">
        <v>720</v>
      </c>
      <c r="J2" s="211" t="s">
        <v>721</v>
      </c>
      <c r="K2" s="211" t="s">
        <v>723</v>
      </c>
      <c r="L2" s="211" t="s">
        <v>614</v>
      </c>
    </row>
    <row r="3" spans="2:12" ht="83.25" customHeight="1" thickTop="1" thickBot="1" x14ac:dyDescent="0.3">
      <c r="B3" s="212" t="s">
        <v>623</v>
      </c>
      <c r="C3" s="212" t="s">
        <v>624</v>
      </c>
      <c r="D3" s="213" t="s">
        <v>406</v>
      </c>
      <c r="E3" s="214" t="s">
        <v>483</v>
      </c>
      <c r="F3" s="234" t="s">
        <v>625</v>
      </c>
      <c r="G3" s="215" t="s">
        <v>576</v>
      </c>
      <c r="H3" s="216" t="s">
        <v>577</v>
      </c>
      <c r="I3" s="216" t="s">
        <v>724</v>
      </c>
      <c r="J3" s="216" t="s">
        <v>725</v>
      </c>
      <c r="K3" s="216" t="s">
        <v>724</v>
      </c>
      <c r="L3" s="216" t="s">
        <v>579</v>
      </c>
    </row>
    <row r="4" spans="2:12" ht="63" customHeight="1" thickTop="1" thickBot="1" x14ac:dyDescent="0.3">
      <c r="B4" s="212" t="s">
        <v>623</v>
      </c>
      <c r="C4" s="212" t="s">
        <v>624</v>
      </c>
      <c r="D4" s="213" t="s">
        <v>409</v>
      </c>
      <c r="E4" s="218" t="s">
        <v>488</v>
      </c>
      <c r="F4" s="231" t="s">
        <v>626</v>
      </c>
      <c r="G4" s="124" t="s">
        <v>580</v>
      </c>
      <c r="H4" s="216" t="s">
        <v>577</v>
      </c>
      <c r="I4" s="216" t="s">
        <v>724</v>
      </c>
      <c r="J4" s="216" t="s">
        <v>725</v>
      </c>
      <c r="K4" s="216" t="s">
        <v>724</v>
      </c>
      <c r="L4" s="216" t="s">
        <v>579</v>
      </c>
    </row>
    <row r="5" spans="2:12" ht="72.75" customHeight="1" thickTop="1" thickBot="1" x14ac:dyDescent="0.3">
      <c r="B5" s="212" t="s">
        <v>623</v>
      </c>
      <c r="C5" s="212" t="s">
        <v>624</v>
      </c>
      <c r="D5" s="213" t="s">
        <v>415</v>
      </c>
      <c r="E5" s="218" t="s">
        <v>496</v>
      </c>
      <c r="F5" s="232" t="s">
        <v>627</v>
      </c>
      <c r="G5" s="220" t="s">
        <v>580</v>
      </c>
      <c r="H5" s="216" t="s">
        <v>577</v>
      </c>
      <c r="I5" s="216" t="s">
        <v>725</v>
      </c>
      <c r="J5" s="216" t="s">
        <v>725</v>
      </c>
      <c r="K5" s="216" t="s">
        <v>724</v>
      </c>
      <c r="L5" s="216" t="s">
        <v>579</v>
      </c>
    </row>
    <row r="6" spans="2:12" ht="69" customHeight="1" thickTop="1" thickBot="1" x14ac:dyDescent="0.3">
      <c r="B6" s="212" t="s">
        <v>623</v>
      </c>
      <c r="C6" s="212" t="s">
        <v>624</v>
      </c>
      <c r="D6" s="213" t="s">
        <v>418</v>
      </c>
      <c r="E6" s="218" t="s">
        <v>500</v>
      </c>
      <c r="F6" s="232" t="s">
        <v>628</v>
      </c>
      <c r="G6" s="220" t="s">
        <v>581</v>
      </c>
      <c r="H6" s="216" t="s">
        <v>577</v>
      </c>
      <c r="I6" s="216" t="s">
        <v>725</v>
      </c>
      <c r="J6" s="216" t="s">
        <v>725</v>
      </c>
      <c r="K6" s="216" t="s">
        <v>725</v>
      </c>
      <c r="L6" s="216" t="s">
        <v>579</v>
      </c>
    </row>
    <row r="7" spans="2:12" ht="80.25" customHeight="1" thickTop="1" thickBot="1" x14ac:dyDescent="0.3">
      <c r="B7" s="212" t="s">
        <v>623</v>
      </c>
      <c r="C7" s="212" t="s">
        <v>624</v>
      </c>
      <c r="D7" s="213" t="s">
        <v>421</v>
      </c>
      <c r="E7" s="218" t="s">
        <v>503</v>
      </c>
      <c r="F7" s="232" t="s">
        <v>628</v>
      </c>
      <c r="G7" s="220" t="s">
        <v>581</v>
      </c>
      <c r="H7" s="216" t="s">
        <v>577</v>
      </c>
      <c r="I7" s="216" t="s">
        <v>725</v>
      </c>
      <c r="J7" s="216" t="s">
        <v>725</v>
      </c>
      <c r="K7" s="216" t="s">
        <v>725</v>
      </c>
      <c r="L7" s="216" t="s">
        <v>579</v>
      </c>
    </row>
    <row r="8" spans="2:12" ht="58.5" customHeight="1" thickTop="1" thickBot="1" x14ac:dyDescent="0.3">
      <c r="B8" s="212" t="s">
        <v>623</v>
      </c>
      <c r="C8" s="212" t="s">
        <v>624</v>
      </c>
      <c r="D8" s="213" t="s">
        <v>424</v>
      </c>
      <c r="E8" s="218" t="s">
        <v>505</v>
      </c>
      <c r="F8" s="232" t="s">
        <v>629</v>
      </c>
      <c r="G8" s="220" t="s">
        <v>581</v>
      </c>
      <c r="H8" s="216" t="s">
        <v>577</v>
      </c>
      <c r="I8" s="216" t="s">
        <v>725</v>
      </c>
      <c r="J8" s="216" t="s">
        <v>725</v>
      </c>
      <c r="K8" s="216" t="s">
        <v>725</v>
      </c>
      <c r="L8" s="216" t="s">
        <v>579</v>
      </c>
    </row>
    <row r="9" spans="2:12" ht="58.5" customHeight="1" thickTop="1" thickBot="1" x14ac:dyDescent="0.3">
      <c r="B9" s="212" t="s">
        <v>623</v>
      </c>
      <c r="C9" s="212" t="s">
        <v>624</v>
      </c>
      <c r="D9" s="213" t="s">
        <v>427</v>
      </c>
      <c r="E9" s="218" t="s">
        <v>508</v>
      </c>
      <c r="F9" s="228" t="s">
        <v>630</v>
      </c>
      <c r="G9" s="221" t="s">
        <v>580</v>
      </c>
      <c r="H9" s="216" t="s">
        <v>577</v>
      </c>
      <c r="I9" s="216" t="s">
        <v>724</v>
      </c>
      <c r="J9" s="216" t="s">
        <v>724</v>
      </c>
      <c r="K9" s="216" t="s">
        <v>724</v>
      </c>
      <c r="L9" s="216" t="s">
        <v>579</v>
      </c>
    </row>
    <row r="10" spans="2:12" ht="27.75" customHeight="1" thickTop="1" thickBot="1" x14ac:dyDescent="0.3">
      <c r="B10" s="212" t="s">
        <v>623</v>
      </c>
      <c r="C10" s="212" t="s">
        <v>624</v>
      </c>
      <c r="D10" s="213" t="s">
        <v>430</v>
      </c>
      <c r="E10" s="218" t="s">
        <v>512</v>
      </c>
      <c r="F10" s="228" t="s">
        <v>537</v>
      </c>
      <c r="G10" s="221" t="s">
        <v>722</v>
      </c>
      <c r="H10" s="216" t="s">
        <v>577</v>
      </c>
      <c r="I10" s="216" t="s">
        <v>725</v>
      </c>
      <c r="J10" s="216" t="s">
        <v>725</v>
      </c>
      <c r="K10" s="216" t="s">
        <v>725</v>
      </c>
      <c r="L10" s="216" t="s">
        <v>579</v>
      </c>
    </row>
    <row r="11" spans="2:12" ht="105" customHeight="1" thickTop="1" thickBot="1" x14ac:dyDescent="0.3">
      <c r="B11" s="212" t="s">
        <v>623</v>
      </c>
      <c r="C11" s="217" t="s">
        <v>631</v>
      </c>
      <c r="D11" s="213" t="s">
        <v>440</v>
      </c>
      <c r="E11" s="218" t="s">
        <v>527</v>
      </c>
      <c r="F11" s="232" t="s">
        <v>632</v>
      </c>
      <c r="G11" s="221" t="s">
        <v>633</v>
      </c>
      <c r="H11" s="216" t="s">
        <v>577</v>
      </c>
      <c r="I11" s="216" t="s">
        <v>724</v>
      </c>
      <c r="J11" s="216" t="s">
        <v>724</v>
      </c>
      <c r="K11" s="216" t="s">
        <v>724</v>
      </c>
      <c r="L11" s="216" t="s">
        <v>579</v>
      </c>
    </row>
    <row r="12" spans="2:12" ht="53.25" customHeight="1" thickTop="1" thickBot="1" x14ac:dyDescent="0.3">
      <c r="B12" s="212" t="s">
        <v>623</v>
      </c>
      <c r="C12" s="217" t="s">
        <v>631</v>
      </c>
      <c r="D12" s="213" t="s">
        <v>443</v>
      </c>
      <c r="E12" s="214" t="s">
        <v>727</v>
      </c>
      <c r="F12" s="232" t="s">
        <v>634</v>
      </c>
      <c r="G12" s="219" t="s">
        <v>581</v>
      </c>
      <c r="H12" s="216" t="s">
        <v>577</v>
      </c>
      <c r="I12" s="216" t="s">
        <v>724</v>
      </c>
      <c r="J12" s="216" t="s">
        <v>724</v>
      </c>
      <c r="K12" s="216" t="s">
        <v>724</v>
      </c>
      <c r="L12" s="216" t="s">
        <v>579</v>
      </c>
    </row>
    <row r="13" spans="2:12" ht="17.25" thickTop="1" thickBot="1" x14ac:dyDescent="0.3">
      <c r="B13" s="212" t="s">
        <v>623</v>
      </c>
      <c r="C13" s="217" t="s">
        <v>631</v>
      </c>
      <c r="D13" s="213" t="s">
        <v>446</v>
      </c>
      <c r="E13" s="218" t="s">
        <v>728</v>
      </c>
      <c r="F13" s="27" t="s">
        <v>537</v>
      </c>
      <c r="G13" s="221" t="s">
        <v>722</v>
      </c>
      <c r="H13" s="216" t="s">
        <v>577</v>
      </c>
      <c r="I13" s="216" t="s">
        <v>725</v>
      </c>
      <c r="J13" s="216" t="s">
        <v>725</v>
      </c>
      <c r="K13" s="216" t="s">
        <v>725</v>
      </c>
      <c r="L13" s="216" t="s">
        <v>579</v>
      </c>
    </row>
    <row r="14" spans="2:12" ht="17.25" thickTop="1" thickBot="1" x14ac:dyDescent="0.3">
      <c r="B14" s="212" t="s">
        <v>623</v>
      </c>
      <c r="C14" s="217" t="s">
        <v>631</v>
      </c>
      <c r="D14" s="213" t="s">
        <v>449</v>
      </c>
      <c r="E14" s="218" t="s">
        <v>729</v>
      </c>
      <c r="F14" s="232" t="s">
        <v>539</v>
      </c>
      <c r="G14" s="220" t="s">
        <v>597</v>
      </c>
      <c r="H14" s="216" t="s">
        <v>577</v>
      </c>
      <c r="I14" s="216" t="s">
        <v>726</v>
      </c>
      <c r="J14" s="216" t="s">
        <v>726</v>
      </c>
      <c r="K14" s="216" t="s">
        <v>726</v>
      </c>
      <c r="L14" s="216" t="s">
        <v>579</v>
      </c>
    </row>
    <row r="15" spans="2:12" ht="56.25" customHeight="1" thickTop="1" thickBot="1" x14ac:dyDescent="0.3">
      <c r="B15" s="212" t="s">
        <v>623</v>
      </c>
      <c r="C15" s="217" t="s">
        <v>635</v>
      </c>
      <c r="D15" s="213" t="s">
        <v>453</v>
      </c>
      <c r="E15" s="218" t="s">
        <v>600</v>
      </c>
      <c r="F15" s="228" t="s">
        <v>638</v>
      </c>
      <c r="G15" s="221" t="s">
        <v>639</v>
      </c>
      <c r="H15" s="216" t="s">
        <v>577</v>
      </c>
      <c r="I15" s="216" t="s">
        <v>724</v>
      </c>
      <c r="J15" s="216" t="s">
        <v>724</v>
      </c>
      <c r="K15" s="216" t="s">
        <v>724</v>
      </c>
      <c r="L15" s="216" t="s">
        <v>579</v>
      </c>
    </row>
    <row r="16" spans="2:12" ht="25.5" customHeight="1" thickTop="1" thickBot="1" x14ac:dyDescent="0.3">
      <c r="B16" s="212" t="s">
        <v>623</v>
      </c>
      <c r="C16" s="217" t="s">
        <v>635</v>
      </c>
      <c r="D16" s="213" t="s">
        <v>636</v>
      </c>
      <c r="E16" s="218" t="s">
        <v>604</v>
      </c>
      <c r="F16" s="27" t="s">
        <v>537</v>
      </c>
      <c r="G16" s="221" t="s">
        <v>722</v>
      </c>
      <c r="H16" s="216" t="s">
        <v>577</v>
      </c>
      <c r="I16" s="216" t="s">
        <v>726</v>
      </c>
      <c r="J16" s="216" t="s">
        <v>726</v>
      </c>
      <c r="K16" s="216" t="s">
        <v>726</v>
      </c>
      <c r="L16" s="216" t="s">
        <v>579</v>
      </c>
    </row>
    <row r="17" spans="2:12" ht="33" thickTop="1" thickBot="1" x14ac:dyDescent="0.3">
      <c r="B17" s="212" t="s">
        <v>623</v>
      </c>
      <c r="C17" s="217" t="s">
        <v>635</v>
      </c>
      <c r="D17" s="213" t="s">
        <v>637</v>
      </c>
      <c r="E17" s="218" t="s">
        <v>525</v>
      </c>
      <c r="F17" s="27" t="s">
        <v>537</v>
      </c>
      <c r="G17" s="222" t="s">
        <v>722</v>
      </c>
      <c r="H17" s="216" t="s">
        <v>577</v>
      </c>
      <c r="I17" s="216" t="s">
        <v>726</v>
      </c>
      <c r="J17" s="216" t="s">
        <v>726</v>
      </c>
      <c r="K17" s="216" t="s">
        <v>726</v>
      </c>
      <c r="L17" s="216" t="s">
        <v>579</v>
      </c>
    </row>
    <row r="18" spans="2:12" ht="57.75" customHeight="1" thickTop="1" thickBot="1" x14ac:dyDescent="0.3">
      <c r="B18" s="212" t="s">
        <v>623</v>
      </c>
      <c r="C18" s="217" t="s">
        <v>643</v>
      </c>
      <c r="D18" s="213" t="s">
        <v>457</v>
      </c>
      <c r="E18" s="218" t="s">
        <v>541</v>
      </c>
      <c r="F18" s="228" t="s">
        <v>650</v>
      </c>
      <c r="G18" s="221" t="s">
        <v>606</v>
      </c>
      <c r="H18" s="216" t="s">
        <v>577</v>
      </c>
      <c r="I18" s="216" t="s">
        <v>725</v>
      </c>
      <c r="J18" s="216" t="s">
        <v>726</v>
      </c>
      <c r="K18" s="216" t="s">
        <v>726</v>
      </c>
      <c r="L18" s="216" t="s">
        <v>579</v>
      </c>
    </row>
    <row r="19" spans="2:12" ht="46.5" customHeight="1" thickTop="1" thickBot="1" x14ac:dyDescent="0.3">
      <c r="B19" s="212" t="s">
        <v>623</v>
      </c>
      <c r="C19" s="217" t="s">
        <v>643</v>
      </c>
      <c r="D19" s="213" t="s">
        <v>463</v>
      </c>
      <c r="E19" s="218" t="s">
        <v>649</v>
      </c>
      <c r="F19" s="27" t="s">
        <v>537</v>
      </c>
      <c r="G19" s="238" t="s">
        <v>722</v>
      </c>
      <c r="H19" s="216" t="s">
        <v>577</v>
      </c>
      <c r="I19" s="216" t="s">
        <v>726</v>
      </c>
      <c r="J19" s="216" t="s">
        <v>726</v>
      </c>
      <c r="K19" s="216" t="s">
        <v>726</v>
      </c>
      <c r="L19" s="216" t="s">
        <v>579</v>
      </c>
    </row>
    <row r="20" spans="2:12" ht="54" customHeight="1" thickTop="1" thickBot="1" x14ac:dyDescent="0.3">
      <c r="B20" s="212" t="s">
        <v>623</v>
      </c>
      <c r="C20" s="217" t="s">
        <v>643</v>
      </c>
      <c r="D20" s="213" t="s">
        <v>466</v>
      </c>
      <c r="E20" s="218" t="s">
        <v>555</v>
      </c>
      <c r="F20" s="228" t="s">
        <v>651</v>
      </c>
      <c r="G20" s="239" t="s">
        <v>597</v>
      </c>
      <c r="H20" s="216" t="s">
        <v>577</v>
      </c>
      <c r="I20" s="216" t="s">
        <v>726</v>
      </c>
      <c r="J20" s="216" t="s">
        <v>726</v>
      </c>
      <c r="K20" s="216" t="s">
        <v>726</v>
      </c>
      <c r="L20" s="216" t="s">
        <v>579</v>
      </c>
    </row>
    <row r="21" spans="2:12" ht="64.5" thickTop="1" thickBot="1" x14ac:dyDescent="0.3">
      <c r="B21" s="212" t="s">
        <v>623</v>
      </c>
      <c r="C21" s="217" t="s">
        <v>652</v>
      </c>
      <c r="D21" s="213" t="s">
        <v>470</v>
      </c>
      <c r="E21" s="218" t="s">
        <v>559</v>
      </c>
      <c r="F21" s="236" t="s">
        <v>653</v>
      </c>
      <c r="G21" s="237" t="s">
        <v>608</v>
      </c>
      <c r="H21" s="216" t="s">
        <v>577</v>
      </c>
      <c r="I21" s="216" t="s">
        <v>725</v>
      </c>
      <c r="J21" s="216" t="s">
        <v>725</v>
      </c>
      <c r="K21" s="216" t="s">
        <v>725</v>
      </c>
      <c r="L21" s="216" t="s">
        <v>579</v>
      </c>
    </row>
    <row r="22" spans="2:12" ht="64.5" customHeight="1" thickTop="1" thickBot="1" x14ac:dyDescent="0.3">
      <c r="B22" s="212" t="s">
        <v>623</v>
      </c>
      <c r="C22" s="217" t="s">
        <v>652</v>
      </c>
      <c r="D22" s="213" t="s">
        <v>473</v>
      </c>
      <c r="E22" s="218" t="s">
        <v>564</v>
      </c>
      <c r="F22" s="228" t="s">
        <v>566</v>
      </c>
      <c r="G22" s="223" t="s">
        <v>581</v>
      </c>
      <c r="H22" s="216" t="s">
        <v>577</v>
      </c>
      <c r="I22" s="216" t="s">
        <v>726</v>
      </c>
      <c r="J22" s="216" t="s">
        <v>726</v>
      </c>
      <c r="K22" s="216" t="s">
        <v>726</v>
      </c>
      <c r="L22" s="216" t="s">
        <v>579</v>
      </c>
    </row>
    <row r="23" spans="2:12" ht="33" thickTop="1" thickBot="1" x14ac:dyDescent="0.3">
      <c r="B23" s="212" t="s">
        <v>623</v>
      </c>
      <c r="C23" s="217" t="s">
        <v>652</v>
      </c>
      <c r="D23" s="213" t="s">
        <v>476</v>
      </c>
      <c r="E23" s="218" t="s">
        <v>568</v>
      </c>
      <c r="F23" s="232" t="s">
        <v>570</v>
      </c>
      <c r="G23" s="221" t="s">
        <v>609</v>
      </c>
      <c r="H23" s="216" t="s">
        <v>577</v>
      </c>
      <c r="I23" s="216" t="s">
        <v>725</v>
      </c>
      <c r="J23" s="216" t="s">
        <v>725</v>
      </c>
      <c r="K23" s="216" t="s">
        <v>725</v>
      </c>
      <c r="L23" s="216" t="s">
        <v>579</v>
      </c>
    </row>
    <row r="24" spans="2:12" ht="55.5" customHeight="1" thickTop="1" thickBot="1" x14ac:dyDescent="0.3">
      <c r="B24" s="212" t="s">
        <v>623</v>
      </c>
      <c r="C24" s="217" t="s">
        <v>652</v>
      </c>
      <c r="D24" s="213" t="s">
        <v>479</v>
      </c>
      <c r="E24" s="218" t="s">
        <v>572</v>
      </c>
      <c r="F24" s="232" t="s">
        <v>61</v>
      </c>
      <c r="G24" s="221" t="s">
        <v>722</v>
      </c>
      <c r="H24" s="216" t="s">
        <v>577</v>
      </c>
      <c r="I24" s="216" t="s">
        <v>726</v>
      </c>
      <c r="J24" s="216" t="s">
        <v>726</v>
      </c>
      <c r="K24" s="216" t="s">
        <v>726</v>
      </c>
      <c r="L24" s="216" t="s">
        <v>579</v>
      </c>
    </row>
    <row r="25" spans="2:12" ht="86.25" customHeight="1" thickTop="1" thickBot="1" x14ac:dyDescent="0.3">
      <c r="B25" s="212" t="s">
        <v>660</v>
      </c>
      <c r="C25" s="217" t="s">
        <v>661</v>
      </c>
      <c r="D25" s="213" t="s">
        <v>89</v>
      </c>
      <c r="E25" s="218" t="s">
        <v>667</v>
      </c>
      <c r="F25" s="232" t="s">
        <v>668</v>
      </c>
      <c r="G25" s="221" t="s">
        <v>709</v>
      </c>
      <c r="H25" s="216" t="s">
        <v>577</v>
      </c>
      <c r="I25" s="216" t="s">
        <v>724</v>
      </c>
      <c r="J25" s="216" t="s">
        <v>725</v>
      </c>
      <c r="K25" s="216" t="s">
        <v>724</v>
      </c>
      <c r="L25" s="216" t="s">
        <v>616</v>
      </c>
    </row>
    <row r="26" spans="2:12" ht="71.25" customHeight="1" thickTop="1" thickBot="1" x14ac:dyDescent="0.3">
      <c r="B26" s="212" t="s">
        <v>660</v>
      </c>
      <c r="C26" s="217" t="s">
        <v>661</v>
      </c>
      <c r="D26" s="213" t="s">
        <v>92</v>
      </c>
      <c r="E26" s="218" t="s">
        <v>177</v>
      </c>
      <c r="F26" s="228" t="s">
        <v>669</v>
      </c>
      <c r="G26" s="221" t="s">
        <v>709</v>
      </c>
      <c r="H26" s="216" t="s">
        <v>577</v>
      </c>
      <c r="I26" s="216" t="s">
        <v>724</v>
      </c>
      <c r="J26" s="216" t="s">
        <v>725</v>
      </c>
      <c r="K26" s="216" t="s">
        <v>724</v>
      </c>
      <c r="L26" s="216" t="s">
        <v>616</v>
      </c>
    </row>
    <row r="27" spans="2:12" ht="64.5" thickTop="1" thickBot="1" x14ac:dyDescent="0.3">
      <c r="B27" s="212" t="s">
        <v>660</v>
      </c>
      <c r="C27" s="217" t="s">
        <v>661</v>
      </c>
      <c r="D27" s="213" t="s">
        <v>95</v>
      </c>
      <c r="E27" s="218" t="s">
        <v>181</v>
      </c>
      <c r="F27" s="228" t="s">
        <v>670</v>
      </c>
      <c r="G27" s="224" t="s">
        <v>709</v>
      </c>
      <c r="H27" s="216" t="s">
        <v>577</v>
      </c>
      <c r="I27" s="216" t="s">
        <v>724</v>
      </c>
      <c r="J27" s="216" t="s">
        <v>725</v>
      </c>
      <c r="K27" s="216" t="s">
        <v>724</v>
      </c>
      <c r="L27" s="216" t="s">
        <v>616</v>
      </c>
    </row>
    <row r="28" spans="2:12" ht="88.5" customHeight="1" thickTop="1" thickBot="1" x14ac:dyDescent="0.3">
      <c r="B28" s="212" t="s">
        <v>660</v>
      </c>
      <c r="C28" s="217" t="s">
        <v>661</v>
      </c>
      <c r="D28" s="213" t="s">
        <v>98</v>
      </c>
      <c r="E28" s="218" t="s">
        <v>185</v>
      </c>
      <c r="F28" s="228" t="s">
        <v>671</v>
      </c>
      <c r="G28" s="224" t="s">
        <v>709</v>
      </c>
      <c r="H28" s="216" t="s">
        <v>577</v>
      </c>
      <c r="I28" s="216" t="s">
        <v>724</v>
      </c>
      <c r="J28" s="216" t="s">
        <v>725</v>
      </c>
      <c r="K28" s="216" t="s">
        <v>724</v>
      </c>
      <c r="L28" s="216" t="s">
        <v>616</v>
      </c>
    </row>
    <row r="29" spans="2:12" ht="75" customHeight="1" thickTop="1" thickBot="1" x14ac:dyDescent="0.3">
      <c r="B29" s="212" t="s">
        <v>660</v>
      </c>
      <c r="C29" s="217" t="s">
        <v>661</v>
      </c>
      <c r="D29" s="213" t="s">
        <v>101</v>
      </c>
      <c r="E29" s="218" t="s">
        <v>189</v>
      </c>
      <c r="F29" s="232" t="s">
        <v>672</v>
      </c>
      <c r="G29" s="224" t="s">
        <v>709</v>
      </c>
      <c r="H29" s="216" t="s">
        <v>577</v>
      </c>
      <c r="I29" s="216" t="s">
        <v>724</v>
      </c>
      <c r="J29" s="216" t="s">
        <v>725</v>
      </c>
      <c r="K29" s="216" t="s">
        <v>724</v>
      </c>
      <c r="L29" s="216" t="s">
        <v>616</v>
      </c>
    </row>
    <row r="30" spans="2:12" ht="21.75" customHeight="1" thickTop="1" thickBot="1" x14ac:dyDescent="0.3">
      <c r="B30" s="212" t="s">
        <v>660</v>
      </c>
      <c r="C30" s="217" t="s">
        <v>661</v>
      </c>
      <c r="D30" s="213" t="s">
        <v>104</v>
      </c>
      <c r="E30" s="218" t="s">
        <v>193</v>
      </c>
      <c r="F30" s="232" t="s">
        <v>673</v>
      </c>
      <c r="G30" s="224" t="s">
        <v>709</v>
      </c>
      <c r="H30" s="216" t="s">
        <v>577</v>
      </c>
      <c r="I30" s="216" t="s">
        <v>725</v>
      </c>
      <c r="J30" s="216" t="s">
        <v>725</v>
      </c>
      <c r="K30" s="216" t="s">
        <v>725</v>
      </c>
      <c r="L30" s="216" t="s">
        <v>616</v>
      </c>
    </row>
    <row r="31" spans="2:12" ht="17.25" thickTop="1" thickBot="1" x14ac:dyDescent="0.3">
      <c r="B31" s="212" t="s">
        <v>660</v>
      </c>
      <c r="C31" s="217" t="s">
        <v>661</v>
      </c>
      <c r="D31" s="213" t="s">
        <v>107</v>
      </c>
      <c r="E31" s="218" t="s">
        <v>197</v>
      </c>
      <c r="F31" s="232" t="s">
        <v>198</v>
      </c>
      <c r="G31" s="224" t="s">
        <v>709</v>
      </c>
      <c r="H31" s="216" t="s">
        <v>577</v>
      </c>
      <c r="I31" s="216" t="s">
        <v>726</v>
      </c>
      <c r="J31" s="216" t="s">
        <v>726</v>
      </c>
      <c r="K31" s="216" t="s">
        <v>726</v>
      </c>
      <c r="L31" s="216" t="s">
        <v>616</v>
      </c>
    </row>
    <row r="32" spans="2:12" ht="64.5" thickTop="1" thickBot="1" x14ac:dyDescent="0.3">
      <c r="B32" s="212" t="s">
        <v>660</v>
      </c>
      <c r="C32" s="217" t="s">
        <v>661</v>
      </c>
      <c r="D32" s="213" t="s">
        <v>110</v>
      </c>
      <c r="E32" s="218" t="s">
        <v>674</v>
      </c>
      <c r="F32" s="235" t="s">
        <v>668</v>
      </c>
      <c r="G32" s="224" t="s">
        <v>709</v>
      </c>
      <c r="H32" s="216" t="s">
        <v>577</v>
      </c>
      <c r="I32" s="216" t="s">
        <v>724</v>
      </c>
      <c r="J32" s="216" t="s">
        <v>725</v>
      </c>
      <c r="K32" s="216" t="s">
        <v>724</v>
      </c>
      <c r="L32" s="216" t="s">
        <v>616</v>
      </c>
    </row>
    <row r="33" spans="2:12" ht="39.75" customHeight="1" thickTop="1" thickBot="1" x14ac:dyDescent="0.3">
      <c r="B33" s="212" t="s">
        <v>660</v>
      </c>
      <c r="C33" s="217" t="s">
        <v>662</v>
      </c>
      <c r="D33" s="213" t="s">
        <v>113</v>
      </c>
      <c r="E33" s="218" t="s">
        <v>665</v>
      </c>
      <c r="F33" s="235" t="s">
        <v>666</v>
      </c>
      <c r="G33" s="224" t="s">
        <v>709</v>
      </c>
      <c r="H33" s="216" t="s">
        <v>577</v>
      </c>
      <c r="I33" s="216" t="s">
        <v>724</v>
      </c>
      <c r="J33" s="216" t="s">
        <v>725</v>
      </c>
      <c r="K33" s="216" t="s">
        <v>724</v>
      </c>
      <c r="L33" s="216" t="s">
        <v>616</v>
      </c>
    </row>
    <row r="34" spans="2:12" ht="33" thickTop="1" thickBot="1" x14ac:dyDescent="0.3">
      <c r="B34" s="212" t="s">
        <v>660</v>
      </c>
      <c r="C34" s="217" t="s">
        <v>662</v>
      </c>
      <c r="D34" s="213" t="s">
        <v>663</v>
      </c>
      <c r="E34" s="218" t="s">
        <v>664</v>
      </c>
      <c r="F34" s="235" t="s">
        <v>202</v>
      </c>
      <c r="G34" s="224" t="s">
        <v>709</v>
      </c>
      <c r="H34" s="216" t="s">
        <v>577</v>
      </c>
      <c r="I34" s="216" t="s">
        <v>724</v>
      </c>
      <c r="J34" s="216" t="s">
        <v>725</v>
      </c>
      <c r="K34" s="216" t="s">
        <v>724</v>
      </c>
      <c r="L34" s="216" t="s">
        <v>616</v>
      </c>
    </row>
    <row r="35" spans="2:12" ht="48.75" thickTop="1" thickBot="1" x14ac:dyDescent="0.3">
      <c r="B35" s="212" t="s">
        <v>660</v>
      </c>
      <c r="C35" s="217" t="s">
        <v>675</v>
      </c>
      <c r="D35" s="213" t="s">
        <v>117</v>
      </c>
      <c r="E35" s="218" t="s">
        <v>204</v>
      </c>
      <c r="F35" s="235" t="s">
        <v>678</v>
      </c>
      <c r="G35" s="224" t="s">
        <v>709</v>
      </c>
      <c r="H35" s="216" t="s">
        <v>577</v>
      </c>
      <c r="I35" s="216" t="s">
        <v>724</v>
      </c>
      <c r="J35" s="216" t="s">
        <v>725</v>
      </c>
      <c r="K35" s="216" t="s">
        <v>724</v>
      </c>
      <c r="L35" s="216" t="s">
        <v>616</v>
      </c>
    </row>
    <row r="36" spans="2:12" ht="17.25" thickTop="1" thickBot="1" x14ac:dyDescent="0.3">
      <c r="B36" s="212" t="s">
        <v>660</v>
      </c>
      <c r="C36" s="217" t="s">
        <v>675</v>
      </c>
      <c r="D36" s="213" t="s">
        <v>120</v>
      </c>
      <c r="E36" s="218" t="s">
        <v>210</v>
      </c>
      <c r="F36" s="235" t="s">
        <v>617</v>
      </c>
      <c r="G36" s="224" t="s">
        <v>709</v>
      </c>
      <c r="H36" s="216" t="s">
        <v>577</v>
      </c>
      <c r="I36" s="216" t="s">
        <v>725</v>
      </c>
      <c r="J36" s="216" t="s">
        <v>725</v>
      </c>
      <c r="K36" s="216" t="s">
        <v>725</v>
      </c>
      <c r="L36" s="216" t="s">
        <v>616</v>
      </c>
    </row>
    <row r="37" spans="2:12" ht="48.75" thickTop="1" thickBot="1" x14ac:dyDescent="0.3">
      <c r="B37" s="212" t="s">
        <v>660</v>
      </c>
      <c r="C37" s="217" t="s">
        <v>675</v>
      </c>
      <c r="D37" s="213" t="s">
        <v>676</v>
      </c>
      <c r="E37" s="218" t="s">
        <v>213</v>
      </c>
      <c r="F37" s="235" t="s">
        <v>678</v>
      </c>
      <c r="G37" s="224" t="s">
        <v>709</v>
      </c>
      <c r="H37" s="216" t="s">
        <v>577</v>
      </c>
      <c r="I37" s="216" t="s">
        <v>724</v>
      </c>
      <c r="J37" s="216" t="s">
        <v>725</v>
      </c>
      <c r="K37" s="216" t="s">
        <v>724</v>
      </c>
      <c r="L37" s="216" t="s">
        <v>616</v>
      </c>
    </row>
    <row r="38" spans="2:12" ht="17.25" thickTop="1" thickBot="1" x14ac:dyDescent="0.3">
      <c r="B38" s="212" t="s">
        <v>660</v>
      </c>
      <c r="C38" s="217" t="s">
        <v>675</v>
      </c>
      <c r="D38" s="213" t="s">
        <v>677</v>
      </c>
      <c r="E38" s="218" t="s">
        <v>217</v>
      </c>
      <c r="F38" s="235" t="s">
        <v>617</v>
      </c>
      <c r="G38" s="224" t="s">
        <v>709</v>
      </c>
      <c r="H38" s="216" t="s">
        <v>577</v>
      </c>
      <c r="I38" s="216" t="s">
        <v>725</v>
      </c>
      <c r="J38" s="216" t="s">
        <v>725</v>
      </c>
      <c r="K38" s="216" t="s">
        <v>725</v>
      </c>
      <c r="L38" s="216" t="s">
        <v>616</v>
      </c>
    </row>
    <row r="39" spans="2:12" ht="64.5" thickTop="1" thickBot="1" x14ac:dyDescent="0.3">
      <c r="B39" s="212" t="s">
        <v>660</v>
      </c>
      <c r="C39" s="217" t="s">
        <v>679</v>
      </c>
      <c r="D39" s="213" t="s">
        <v>130</v>
      </c>
      <c r="E39" s="214" t="s">
        <v>220</v>
      </c>
      <c r="F39" s="235" t="s">
        <v>681</v>
      </c>
      <c r="G39" s="224" t="s">
        <v>709</v>
      </c>
      <c r="H39" s="216" t="s">
        <v>577</v>
      </c>
      <c r="I39" s="216" t="s">
        <v>724</v>
      </c>
      <c r="J39" s="216" t="s">
        <v>725</v>
      </c>
      <c r="K39" s="216" t="s">
        <v>724</v>
      </c>
      <c r="L39" s="216" t="s">
        <v>616</v>
      </c>
    </row>
    <row r="40" spans="2:12" ht="84" customHeight="1" thickTop="1" thickBot="1" x14ac:dyDescent="0.3">
      <c r="B40" s="212" t="s">
        <v>660</v>
      </c>
      <c r="C40" s="217" t="s">
        <v>679</v>
      </c>
      <c r="D40" s="213" t="s">
        <v>133</v>
      </c>
      <c r="E40" s="218" t="s">
        <v>680</v>
      </c>
      <c r="F40" s="235" t="s">
        <v>669</v>
      </c>
      <c r="G40" s="224" t="s">
        <v>709</v>
      </c>
      <c r="H40" s="216" t="s">
        <v>577</v>
      </c>
      <c r="I40" s="216" t="s">
        <v>724</v>
      </c>
      <c r="J40" s="216" t="s">
        <v>725</v>
      </c>
      <c r="K40" s="216" t="s">
        <v>724</v>
      </c>
      <c r="L40" s="216" t="s">
        <v>616</v>
      </c>
    </row>
    <row r="41" spans="2:12" ht="64.5" thickTop="1" thickBot="1" x14ac:dyDescent="0.3">
      <c r="B41" s="212" t="s">
        <v>660</v>
      </c>
      <c r="C41" s="217" t="s">
        <v>679</v>
      </c>
      <c r="D41" s="213" t="s">
        <v>136</v>
      </c>
      <c r="E41" s="218" t="s">
        <v>228</v>
      </c>
      <c r="F41" s="235" t="s">
        <v>670</v>
      </c>
      <c r="G41" s="224" t="s">
        <v>709</v>
      </c>
      <c r="H41" s="216" t="s">
        <v>577</v>
      </c>
      <c r="I41" s="216" t="s">
        <v>724</v>
      </c>
      <c r="J41" s="216" t="s">
        <v>725</v>
      </c>
      <c r="K41" s="216" t="s">
        <v>724</v>
      </c>
      <c r="L41" s="216" t="s">
        <v>616</v>
      </c>
    </row>
    <row r="42" spans="2:12" ht="80.25" customHeight="1" thickTop="1" thickBot="1" x14ac:dyDescent="0.3">
      <c r="B42" s="212" t="s">
        <v>660</v>
      </c>
      <c r="C42" s="217" t="s">
        <v>679</v>
      </c>
      <c r="D42" s="213" t="s">
        <v>139</v>
      </c>
      <c r="E42" s="214" t="s">
        <v>230</v>
      </c>
      <c r="F42" s="235" t="s">
        <v>671</v>
      </c>
      <c r="G42" s="224" t="s">
        <v>709</v>
      </c>
      <c r="H42" s="216" t="s">
        <v>577</v>
      </c>
      <c r="I42" s="216" t="s">
        <v>724</v>
      </c>
      <c r="J42" s="216" t="s">
        <v>725</v>
      </c>
      <c r="K42" s="216" t="s">
        <v>724</v>
      </c>
      <c r="L42" s="216" t="s">
        <v>616</v>
      </c>
    </row>
    <row r="43" spans="2:12" ht="64.5" thickTop="1" thickBot="1" x14ac:dyDescent="0.3">
      <c r="B43" s="212" t="s">
        <v>660</v>
      </c>
      <c r="C43" s="217" t="s">
        <v>679</v>
      </c>
      <c r="D43" s="213" t="s">
        <v>142</v>
      </c>
      <c r="E43" s="218" t="s">
        <v>233</v>
      </c>
      <c r="F43" s="235" t="s">
        <v>672</v>
      </c>
      <c r="G43" s="224" t="s">
        <v>709</v>
      </c>
      <c r="H43" s="216" t="s">
        <v>577</v>
      </c>
      <c r="I43" s="216" t="s">
        <v>724</v>
      </c>
      <c r="J43" s="216" t="s">
        <v>725</v>
      </c>
      <c r="K43" s="216" t="s">
        <v>724</v>
      </c>
      <c r="L43" s="216" t="s">
        <v>616</v>
      </c>
    </row>
    <row r="44" spans="2:12" ht="18" customHeight="1" thickTop="1" thickBot="1" x14ac:dyDescent="0.3">
      <c r="B44" s="212" t="s">
        <v>660</v>
      </c>
      <c r="C44" s="217" t="s">
        <v>679</v>
      </c>
      <c r="D44" s="213" t="s">
        <v>145</v>
      </c>
      <c r="E44" s="218" t="s">
        <v>236</v>
      </c>
      <c r="F44" s="235" t="s">
        <v>673</v>
      </c>
      <c r="G44" s="224" t="s">
        <v>709</v>
      </c>
      <c r="H44" s="216" t="s">
        <v>577</v>
      </c>
      <c r="I44" s="216" t="s">
        <v>725</v>
      </c>
      <c r="J44" s="216" t="s">
        <v>725</v>
      </c>
      <c r="K44" s="216" t="s">
        <v>725</v>
      </c>
      <c r="L44" s="216" t="s">
        <v>616</v>
      </c>
    </row>
    <row r="45" spans="2:12" ht="39.75" customHeight="1" thickTop="1" thickBot="1" x14ac:dyDescent="0.3">
      <c r="B45" s="212" t="s">
        <v>660</v>
      </c>
      <c r="C45" s="217" t="s">
        <v>679</v>
      </c>
      <c r="D45" s="213" t="s">
        <v>148</v>
      </c>
      <c r="E45" s="218" t="s">
        <v>239</v>
      </c>
      <c r="F45" s="235" t="s">
        <v>198</v>
      </c>
      <c r="G45" s="224" t="s">
        <v>709</v>
      </c>
      <c r="H45" s="216" t="s">
        <v>577</v>
      </c>
      <c r="I45" s="216" t="s">
        <v>726</v>
      </c>
      <c r="J45" s="216" t="s">
        <v>726</v>
      </c>
      <c r="K45" s="216" t="s">
        <v>726</v>
      </c>
      <c r="L45" s="216" t="s">
        <v>616</v>
      </c>
    </row>
    <row r="46" spans="2:12" ht="48.75" thickTop="1" thickBot="1" x14ac:dyDescent="0.3">
      <c r="B46" s="212" t="s">
        <v>660</v>
      </c>
      <c r="C46" s="217" t="s">
        <v>682</v>
      </c>
      <c r="D46" s="213" t="s">
        <v>152</v>
      </c>
      <c r="E46" s="218" t="s">
        <v>241</v>
      </c>
      <c r="F46" s="235" t="s">
        <v>683</v>
      </c>
      <c r="G46" s="224" t="s">
        <v>709</v>
      </c>
      <c r="H46" s="216" t="s">
        <v>577</v>
      </c>
      <c r="I46" s="216" t="s">
        <v>724</v>
      </c>
      <c r="J46" s="216" t="s">
        <v>725</v>
      </c>
      <c r="K46" s="216" t="s">
        <v>724</v>
      </c>
      <c r="L46" s="216" t="s">
        <v>616</v>
      </c>
    </row>
    <row r="47" spans="2:12" ht="39.75" customHeight="1" thickTop="1" thickBot="1" x14ac:dyDescent="0.3">
      <c r="B47" s="212" t="s">
        <v>660</v>
      </c>
      <c r="C47" s="217" t="s">
        <v>682</v>
      </c>
      <c r="D47" s="213" t="s">
        <v>155</v>
      </c>
      <c r="E47" s="218" t="s">
        <v>247</v>
      </c>
      <c r="F47" s="235" t="s">
        <v>617</v>
      </c>
      <c r="G47" s="224" t="s">
        <v>709</v>
      </c>
      <c r="H47" s="216" t="s">
        <v>577</v>
      </c>
      <c r="I47" s="216" t="s">
        <v>725</v>
      </c>
      <c r="J47" s="216" t="s">
        <v>725</v>
      </c>
      <c r="K47" s="216" t="s">
        <v>725</v>
      </c>
      <c r="L47" s="216" t="s">
        <v>616</v>
      </c>
    </row>
    <row r="48" spans="2:12" ht="41.25" customHeight="1" thickTop="1" thickBot="1" x14ac:dyDescent="0.3">
      <c r="B48" s="212" t="s">
        <v>660</v>
      </c>
      <c r="C48" s="217" t="s">
        <v>682</v>
      </c>
      <c r="D48" s="213" t="s">
        <v>158</v>
      </c>
      <c r="E48" s="218" t="s">
        <v>249</v>
      </c>
      <c r="F48" s="235" t="s">
        <v>198</v>
      </c>
      <c r="G48" s="224" t="s">
        <v>709</v>
      </c>
      <c r="H48" s="216" t="s">
        <v>577</v>
      </c>
      <c r="I48" s="216" t="s">
        <v>726</v>
      </c>
      <c r="J48" s="216" t="s">
        <v>726</v>
      </c>
      <c r="K48" s="216" t="s">
        <v>726</v>
      </c>
      <c r="L48" s="216" t="s">
        <v>616</v>
      </c>
    </row>
    <row r="49" spans="2:12" ht="48.75" thickTop="1" thickBot="1" x14ac:dyDescent="0.3">
      <c r="B49" s="212" t="s">
        <v>660</v>
      </c>
      <c r="C49" s="217" t="s">
        <v>684</v>
      </c>
      <c r="D49" s="213" t="s">
        <v>161</v>
      </c>
      <c r="E49" s="218" t="s">
        <v>685</v>
      </c>
      <c r="F49" s="235" t="s">
        <v>686</v>
      </c>
      <c r="G49" s="224" t="s">
        <v>709</v>
      </c>
      <c r="H49" s="216" t="s">
        <v>577</v>
      </c>
      <c r="I49" s="216" t="s">
        <v>724</v>
      </c>
      <c r="J49" s="216" t="s">
        <v>725</v>
      </c>
      <c r="K49" s="216" t="s">
        <v>724</v>
      </c>
      <c r="L49" s="216" t="s">
        <v>616</v>
      </c>
    </row>
    <row r="50" spans="2:12" ht="17.25" thickTop="1" thickBot="1" x14ac:dyDescent="0.3">
      <c r="B50" s="212" t="s">
        <v>660</v>
      </c>
      <c r="C50" s="217" t="s">
        <v>684</v>
      </c>
      <c r="D50" s="213" t="s">
        <v>164</v>
      </c>
      <c r="E50" s="218" t="s">
        <v>257</v>
      </c>
      <c r="F50" s="235" t="s">
        <v>617</v>
      </c>
      <c r="G50" s="224" t="s">
        <v>709</v>
      </c>
      <c r="H50" s="216" t="s">
        <v>577</v>
      </c>
      <c r="I50" s="216" t="s">
        <v>724</v>
      </c>
      <c r="J50" s="216" t="s">
        <v>725</v>
      </c>
      <c r="K50" s="216" t="s">
        <v>724</v>
      </c>
      <c r="L50" s="216" t="s">
        <v>616</v>
      </c>
    </row>
    <row r="51" spans="2:12" ht="17.25" thickTop="1" thickBot="1" x14ac:dyDescent="0.3">
      <c r="B51" s="212" t="s">
        <v>660</v>
      </c>
      <c r="C51" s="217" t="s">
        <v>684</v>
      </c>
      <c r="D51" s="213" t="s">
        <v>167</v>
      </c>
      <c r="E51" s="218" t="s">
        <v>259</v>
      </c>
      <c r="F51" s="235" t="s">
        <v>198</v>
      </c>
      <c r="G51" s="224" t="s">
        <v>709</v>
      </c>
      <c r="H51" s="216" t="s">
        <v>577</v>
      </c>
      <c r="I51" s="216" t="s">
        <v>726</v>
      </c>
      <c r="J51" s="216" t="s">
        <v>726</v>
      </c>
      <c r="K51" s="216" t="s">
        <v>726</v>
      </c>
      <c r="L51" s="216" t="s">
        <v>616</v>
      </c>
    </row>
    <row r="52" spans="2:12" ht="33" thickTop="1" thickBot="1" x14ac:dyDescent="0.3">
      <c r="B52" s="212" t="s">
        <v>687</v>
      </c>
      <c r="C52" s="217" t="s">
        <v>688</v>
      </c>
      <c r="D52" s="213" t="s">
        <v>265</v>
      </c>
      <c r="E52" s="218" t="s">
        <v>333</v>
      </c>
      <c r="F52" s="235" t="s">
        <v>46</v>
      </c>
      <c r="G52" s="224" t="s">
        <v>709</v>
      </c>
      <c r="H52" s="216" t="s">
        <v>577</v>
      </c>
      <c r="I52" s="216" t="s">
        <v>724</v>
      </c>
      <c r="J52" s="216" t="s">
        <v>725</v>
      </c>
      <c r="K52" s="216" t="s">
        <v>724</v>
      </c>
      <c r="L52" s="216" t="s">
        <v>616</v>
      </c>
    </row>
    <row r="53" spans="2:12" ht="33" thickTop="1" thickBot="1" x14ac:dyDescent="0.3">
      <c r="B53" s="212" t="s">
        <v>687</v>
      </c>
      <c r="C53" s="217" t="s">
        <v>688</v>
      </c>
      <c r="D53" s="213" t="s">
        <v>268</v>
      </c>
      <c r="E53" s="218" t="s">
        <v>689</v>
      </c>
      <c r="F53" s="235" t="s">
        <v>691</v>
      </c>
      <c r="G53" s="224" t="s">
        <v>709</v>
      </c>
      <c r="H53" s="216" t="s">
        <v>577</v>
      </c>
      <c r="I53" s="216" t="s">
        <v>724</v>
      </c>
      <c r="J53" s="216" t="s">
        <v>725</v>
      </c>
      <c r="K53" s="216" t="s">
        <v>724</v>
      </c>
      <c r="L53" s="216" t="s">
        <v>616</v>
      </c>
    </row>
    <row r="54" spans="2:12" ht="59.25" customHeight="1" thickTop="1" thickBot="1" x14ac:dyDescent="0.3">
      <c r="B54" s="212" t="s">
        <v>687</v>
      </c>
      <c r="C54" s="217" t="s">
        <v>688</v>
      </c>
      <c r="D54" s="213" t="s">
        <v>271</v>
      </c>
      <c r="E54" s="218" t="s">
        <v>346</v>
      </c>
      <c r="F54" s="235" t="s">
        <v>615</v>
      </c>
      <c r="G54" s="224" t="s">
        <v>709</v>
      </c>
      <c r="H54" s="216" t="s">
        <v>577</v>
      </c>
      <c r="I54" s="216" t="s">
        <v>724</v>
      </c>
      <c r="J54" s="216" t="s">
        <v>725</v>
      </c>
      <c r="K54" s="216" t="s">
        <v>724</v>
      </c>
      <c r="L54" s="216" t="s">
        <v>616</v>
      </c>
    </row>
    <row r="55" spans="2:12" ht="69.75" customHeight="1" thickTop="1" thickBot="1" x14ac:dyDescent="0.3">
      <c r="B55" s="212" t="s">
        <v>687</v>
      </c>
      <c r="C55" s="217" t="s">
        <v>688</v>
      </c>
      <c r="D55" s="213" t="s">
        <v>274</v>
      </c>
      <c r="E55" s="218" t="s">
        <v>690</v>
      </c>
      <c r="F55" s="235" t="s">
        <v>356</v>
      </c>
      <c r="G55" s="224" t="s">
        <v>709</v>
      </c>
      <c r="H55" s="216" t="s">
        <v>577</v>
      </c>
      <c r="I55" s="216" t="s">
        <v>724</v>
      </c>
      <c r="J55" s="216" t="s">
        <v>725</v>
      </c>
      <c r="K55" s="216" t="s">
        <v>724</v>
      </c>
      <c r="L55" s="216" t="s">
        <v>616</v>
      </c>
    </row>
    <row r="56" spans="2:12" ht="63.75" customHeight="1" thickTop="1" thickBot="1" x14ac:dyDescent="0.3">
      <c r="B56" s="212" t="s">
        <v>687</v>
      </c>
      <c r="C56" s="217" t="s">
        <v>688</v>
      </c>
      <c r="D56" s="213" t="s">
        <v>277</v>
      </c>
      <c r="E56" s="218" t="s">
        <v>352</v>
      </c>
      <c r="F56" s="235" t="s">
        <v>50</v>
      </c>
      <c r="G56" s="224" t="s">
        <v>709</v>
      </c>
      <c r="H56" s="216" t="s">
        <v>577</v>
      </c>
      <c r="I56" s="216" t="s">
        <v>724</v>
      </c>
      <c r="J56" s="216" t="s">
        <v>725</v>
      </c>
      <c r="K56" s="216" t="s">
        <v>724</v>
      </c>
      <c r="L56" s="216" t="s">
        <v>616</v>
      </c>
    </row>
    <row r="57" spans="2:12" ht="71.25" customHeight="1" thickTop="1" thickBot="1" x14ac:dyDescent="0.3">
      <c r="B57" s="212" t="s">
        <v>687</v>
      </c>
      <c r="C57" s="217" t="s">
        <v>688</v>
      </c>
      <c r="D57" s="213" t="s">
        <v>280</v>
      </c>
      <c r="E57" s="218" t="s">
        <v>355</v>
      </c>
      <c r="F57" s="235" t="s">
        <v>356</v>
      </c>
      <c r="G57" s="224" t="s">
        <v>709</v>
      </c>
      <c r="H57" s="216" t="s">
        <v>577</v>
      </c>
      <c r="I57" s="216" t="s">
        <v>724</v>
      </c>
      <c r="J57" s="216" t="s">
        <v>725</v>
      </c>
      <c r="K57" s="216" t="s">
        <v>724</v>
      </c>
      <c r="L57" s="216" t="s">
        <v>616</v>
      </c>
    </row>
    <row r="58" spans="2:12" ht="81" customHeight="1" thickTop="1" thickBot="1" x14ac:dyDescent="0.3">
      <c r="B58" s="212" t="s">
        <v>687</v>
      </c>
      <c r="C58" s="217" t="s">
        <v>692</v>
      </c>
      <c r="D58" s="213" t="s">
        <v>284</v>
      </c>
      <c r="E58" s="218" t="s">
        <v>358</v>
      </c>
      <c r="F58" s="235" t="s">
        <v>360</v>
      </c>
      <c r="G58" s="224" t="s">
        <v>709</v>
      </c>
      <c r="H58" s="216" t="s">
        <v>577</v>
      </c>
      <c r="I58" s="216" t="s">
        <v>724</v>
      </c>
      <c r="J58" s="216" t="s">
        <v>725</v>
      </c>
      <c r="K58" s="216" t="s">
        <v>724</v>
      </c>
      <c r="L58" s="216" t="s">
        <v>616</v>
      </c>
    </row>
    <row r="59" spans="2:12" ht="54.75" customHeight="1" thickTop="1" thickBot="1" x14ac:dyDescent="0.3">
      <c r="B59" s="212" t="s">
        <v>687</v>
      </c>
      <c r="C59" s="217" t="s">
        <v>692</v>
      </c>
      <c r="D59" s="213" t="s">
        <v>287</v>
      </c>
      <c r="E59" s="218" t="s">
        <v>362</v>
      </c>
      <c r="F59" s="235" t="s">
        <v>365</v>
      </c>
      <c r="G59" s="224" t="s">
        <v>709</v>
      </c>
      <c r="H59" s="216" t="s">
        <v>577</v>
      </c>
      <c r="I59" s="216" t="s">
        <v>724</v>
      </c>
      <c r="J59" s="216" t="s">
        <v>725</v>
      </c>
      <c r="K59" s="216" t="s">
        <v>724</v>
      </c>
      <c r="L59" s="216" t="s">
        <v>616</v>
      </c>
    </row>
    <row r="60" spans="2:12" ht="67.5" customHeight="1" thickTop="1" thickBot="1" x14ac:dyDescent="0.3">
      <c r="B60" s="212" t="s">
        <v>687</v>
      </c>
      <c r="C60" s="217" t="s">
        <v>693</v>
      </c>
      <c r="D60" s="213" t="s">
        <v>291</v>
      </c>
      <c r="E60" s="218" t="s">
        <v>367</v>
      </c>
      <c r="F60" s="235" t="s">
        <v>370</v>
      </c>
      <c r="G60" s="224" t="s">
        <v>709</v>
      </c>
      <c r="H60" s="216" t="s">
        <v>577</v>
      </c>
      <c r="I60" s="216" t="s">
        <v>724</v>
      </c>
      <c r="J60" s="216" t="s">
        <v>725</v>
      </c>
      <c r="K60" s="216" t="s">
        <v>724</v>
      </c>
      <c r="L60" s="216" t="s">
        <v>616</v>
      </c>
    </row>
    <row r="61" spans="2:12" ht="55.5" customHeight="1" thickTop="1" thickBot="1" x14ac:dyDescent="0.3">
      <c r="B61" s="212" t="s">
        <v>687</v>
      </c>
      <c r="C61" s="217" t="s">
        <v>693</v>
      </c>
      <c r="D61" s="213" t="s">
        <v>294</v>
      </c>
      <c r="E61" s="214" t="s">
        <v>372</v>
      </c>
      <c r="F61" s="235" t="s">
        <v>50</v>
      </c>
      <c r="G61" s="224" t="s">
        <v>709</v>
      </c>
      <c r="H61" s="216" t="s">
        <v>577</v>
      </c>
      <c r="I61" s="216" t="s">
        <v>726</v>
      </c>
      <c r="J61" s="216" t="s">
        <v>726</v>
      </c>
      <c r="K61" s="216" t="s">
        <v>726</v>
      </c>
      <c r="L61" s="216" t="s">
        <v>616</v>
      </c>
    </row>
    <row r="62" spans="2:12" ht="51" customHeight="1" thickTop="1" thickBot="1" x14ac:dyDescent="0.3">
      <c r="B62" s="212" t="s">
        <v>687</v>
      </c>
      <c r="C62" s="217" t="s">
        <v>694</v>
      </c>
      <c r="D62" s="213" t="s">
        <v>298</v>
      </c>
      <c r="E62" s="218" t="s">
        <v>374</v>
      </c>
      <c r="F62" s="235" t="s">
        <v>46</v>
      </c>
      <c r="G62" s="224" t="s">
        <v>709</v>
      </c>
      <c r="H62" s="216" t="s">
        <v>577</v>
      </c>
      <c r="I62" s="216" t="s">
        <v>724</v>
      </c>
      <c r="J62" s="216" t="s">
        <v>725</v>
      </c>
      <c r="K62" s="216" t="s">
        <v>724</v>
      </c>
      <c r="L62" s="216" t="s">
        <v>616</v>
      </c>
    </row>
    <row r="63" spans="2:12" ht="56.25" customHeight="1" thickTop="1" thickBot="1" x14ac:dyDescent="0.3">
      <c r="B63" s="212" t="s">
        <v>687</v>
      </c>
      <c r="C63" s="217" t="s">
        <v>694</v>
      </c>
      <c r="D63" s="213" t="s">
        <v>301</v>
      </c>
      <c r="E63" s="218" t="s">
        <v>695</v>
      </c>
      <c r="F63" s="235" t="s">
        <v>691</v>
      </c>
      <c r="G63" s="224" t="s">
        <v>709</v>
      </c>
      <c r="H63" s="216" t="s">
        <v>577</v>
      </c>
      <c r="I63" s="216" t="s">
        <v>724</v>
      </c>
      <c r="J63" s="216" t="s">
        <v>725</v>
      </c>
      <c r="K63" s="216" t="s">
        <v>724</v>
      </c>
      <c r="L63" s="216" t="s">
        <v>616</v>
      </c>
    </row>
    <row r="64" spans="2:12" ht="33" thickTop="1" thickBot="1" x14ac:dyDescent="0.3">
      <c r="B64" s="212" t="s">
        <v>687</v>
      </c>
      <c r="C64" s="217" t="s">
        <v>694</v>
      </c>
      <c r="D64" s="213" t="s">
        <v>304</v>
      </c>
      <c r="E64" s="218" t="s">
        <v>381</v>
      </c>
      <c r="F64" s="235" t="s">
        <v>615</v>
      </c>
      <c r="G64" s="224" t="s">
        <v>709</v>
      </c>
      <c r="H64" s="216" t="s">
        <v>577</v>
      </c>
      <c r="I64" s="216" t="s">
        <v>724</v>
      </c>
      <c r="J64" s="216" t="s">
        <v>725</v>
      </c>
      <c r="K64" s="216" t="s">
        <v>724</v>
      </c>
      <c r="L64" s="216" t="s">
        <v>616</v>
      </c>
    </row>
    <row r="65" spans="2:12" ht="33" thickTop="1" thickBot="1" x14ac:dyDescent="0.3">
      <c r="B65" s="212" t="s">
        <v>687</v>
      </c>
      <c r="C65" s="217" t="s">
        <v>694</v>
      </c>
      <c r="D65" s="213" t="s">
        <v>307</v>
      </c>
      <c r="E65" s="218" t="s">
        <v>696</v>
      </c>
      <c r="F65" s="235" t="s">
        <v>356</v>
      </c>
      <c r="G65" s="224" t="s">
        <v>709</v>
      </c>
      <c r="H65" s="216" t="s">
        <v>577</v>
      </c>
      <c r="I65" s="216" t="s">
        <v>724</v>
      </c>
      <c r="J65" s="216" t="s">
        <v>725</v>
      </c>
      <c r="K65" s="216" t="s">
        <v>724</v>
      </c>
      <c r="L65" s="216" t="s">
        <v>616</v>
      </c>
    </row>
    <row r="66" spans="2:12" ht="30" customHeight="1" thickTop="1" thickBot="1" x14ac:dyDescent="0.3">
      <c r="B66" s="212" t="s">
        <v>687</v>
      </c>
      <c r="C66" s="217" t="s">
        <v>694</v>
      </c>
      <c r="D66" s="213" t="s">
        <v>310</v>
      </c>
      <c r="E66" s="218" t="s">
        <v>386</v>
      </c>
      <c r="F66" s="235" t="s">
        <v>50</v>
      </c>
      <c r="G66" s="224" t="s">
        <v>709</v>
      </c>
      <c r="H66" s="216" t="s">
        <v>577</v>
      </c>
      <c r="I66" s="216" t="s">
        <v>724</v>
      </c>
      <c r="J66" s="216" t="s">
        <v>725</v>
      </c>
      <c r="K66" s="216" t="s">
        <v>724</v>
      </c>
      <c r="L66" s="216" t="s">
        <v>616</v>
      </c>
    </row>
    <row r="67" spans="2:12" ht="33" thickTop="1" thickBot="1" x14ac:dyDescent="0.3">
      <c r="B67" s="212" t="s">
        <v>687</v>
      </c>
      <c r="C67" s="217" t="s">
        <v>694</v>
      </c>
      <c r="D67" s="213" t="s">
        <v>313</v>
      </c>
      <c r="E67" s="218" t="s">
        <v>388</v>
      </c>
      <c r="F67" s="235" t="s">
        <v>356</v>
      </c>
      <c r="G67" s="224" t="s">
        <v>709</v>
      </c>
      <c r="H67" s="216" t="s">
        <v>577</v>
      </c>
      <c r="I67" s="216" t="s">
        <v>724</v>
      </c>
      <c r="J67" s="216" t="s">
        <v>725</v>
      </c>
      <c r="K67" s="216" t="s">
        <v>724</v>
      </c>
      <c r="L67" s="216" t="s">
        <v>616</v>
      </c>
    </row>
    <row r="68" spans="2:12" ht="33" thickTop="1" thickBot="1" x14ac:dyDescent="0.3">
      <c r="B68" s="212" t="s">
        <v>687</v>
      </c>
      <c r="C68" s="217" t="s">
        <v>697</v>
      </c>
      <c r="D68" s="213" t="s">
        <v>317</v>
      </c>
      <c r="E68" s="218" t="s">
        <v>390</v>
      </c>
      <c r="F68" s="235" t="s">
        <v>52</v>
      </c>
      <c r="G68" s="224" t="s">
        <v>709</v>
      </c>
      <c r="H68" s="216" t="s">
        <v>577</v>
      </c>
      <c r="I68" s="216" t="s">
        <v>724</v>
      </c>
      <c r="J68" s="216" t="s">
        <v>725</v>
      </c>
      <c r="K68" s="216" t="s">
        <v>724</v>
      </c>
      <c r="L68" s="216" t="s">
        <v>616</v>
      </c>
    </row>
    <row r="69" spans="2:12" ht="42" customHeight="1" thickTop="1" thickBot="1" x14ac:dyDescent="0.3">
      <c r="B69" s="212" t="s">
        <v>687</v>
      </c>
      <c r="C69" s="217" t="s">
        <v>697</v>
      </c>
      <c r="D69" s="213" t="s">
        <v>320</v>
      </c>
      <c r="E69" s="218" t="s">
        <v>395</v>
      </c>
      <c r="F69" s="235" t="s">
        <v>50</v>
      </c>
      <c r="G69" s="224" t="s">
        <v>709</v>
      </c>
      <c r="H69" s="216" t="s">
        <v>577</v>
      </c>
      <c r="I69" s="216" t="s">
        <v>726</v>
      </c>
      <c r="J69" s="216" t="s">
        <v>726</v>
      </c>
      <c r="K69" s="216" t="s">
        <v>726</v>
      </c>
      <c r="L69" s="216" t="s">
        <v>616</v>
      </c>
    </row>
    <row r="70" spans="2:12" ht="33" thickTop="1" thickBot="1" x14ac:dyDescent="0.3">
      <c r="B70" s="212" t="s">
        <v>687</v>
      </c>
      <c r="C70" s="217" t="s">
        <v>698</v>
      </c>
      <c r="D70" s="213" t="s">
        <v>324</v>
      </c>
      <c r="E70" s="218" t="s">
        <v>397</v>
      </c>
      <c r="F70" s="235" t="s">
        <v>401</v>
      </c>
      <c r="G70" s="224" t="s">
        <v>709</v>
      </c>
      <c r="H70" s="216" t="s">
        <v>577</v>
      </c>
      <c r="I70" s="216" t="s">
        <v>724</v>
      </c>
      <c r="J70" s="216" t="s">
        <v>725</v>
      </c>
      <c r="K70" s="216" t="s">
        <v>724</v>
      </c>
      <c r="L70" s="216" t="s">
        <v>616</v>
      </c>
    </row>
    <row r="71" spans="2:12" ht="33.75" customHeight="1" thickTop="1" thickBot="1" x14ac:dyDescent="0.3">
      <c r="B71" s="212" t="s">
        <v>687</v>
      </c>
      <c r="C71" s="217" t="s">
        <v>698</v>
      </c>
      <c r="D71" s="213" t="s">
        <v>327</v>
      </c>
      <c r="E71" s="218" t="s">
        <v>403</v>
      </c>
      <c r="F71" s="235" t="s">
        <v>50</v>
      </c>
      <c r="G71" s="224" t="s">
        <v>709</v>
      </c>
      <c r="H71" s="216" t="s">
        <v>577</v>
      </c>
      <c r="I71" s="216" t="s">
        <v>726</v>
      </c>
      <c r="J71" s="216" t="s">
        <v>726</v>
      </c>
      <c r="K71" s="216" t="s">
        <v>726</v>
      </c>
      <c r="L71" s="216" t="s">
        <v>616</v>
      </c>
    </row>
    <row r="72" spans="2:12" ht="17.25" thickTop="1" thickBot="1" x14ac:dyDescent="0.3">
      <c r="B72" s="217"/>
      <c r="C72" s="217"/>
      <c r="D72" s="213"/>
      <c r="E72" s="218"/>
      <c r="F72" s="235"/>
      <c r="G72" s="225"/>
      <c r="H72" s="216"/>
      <c r="I72" s="216"/>
      <c r="J72" s="216"/>
      <c r="K72" s="216"/>
      <c r="L72" s="216"/>
    </row>
    <row r="73" spans="2:12" ht="17.25" thickTop="1" thickBot="1" x14ac:dyDescent="0.3">
      <c r="B73" s="226"/>
      <c r="C73" s="226"/>
      <c r="D73" s="227"/>
      <c r="E73" s="218"/>
      <c r="F73" s="228"/>
      <c r="G73" s="228"/>
      <c r="H73" s="216"/>
      <c r="I73" s="216"/>
      <c r="J73" s="216"/>
      <c r="K73" s="216"/>
      <c r="L73" s="216"/>
    </row>
    <row r="74" spans="2:12" ht="16.5" thickTop="1" x14ac:dyDescent="0.25"/>
  </sheetData>
  <autoFilter ref="B2:L72"/>
  <dataValidations count="5">
    <dataValidation type="list" allowBlank="1" showInputMessage="1" showErrorMessage="1" sqref="I72:K73 H3:H73">
      <formula1>"Open, Fixed, Closed, Implement"</formula1>
    </dataValidation>
    <dataValidation type="list" allowBlank="1" showInputMessage="1" showErrorMessage="1" sqref="L65578:L65609 JH65578:JH65609 TD65578:TD65609 ACZ65578:ACZ65609 AMV65578:AMV65609 AWR65578:AWR65609 BGN65578:BGN65609 BQJ65578:BQJ65609 CAF65578:CAF65609 CKB65578:CKB65609 CTX65578:CTX65609 DDT65578:DDT65609 DNP65578:DNP65609 DXL65578:DXL65609 EHH65578:EHH65609 ERD65578:ERD65609 FAZ65578:FAZ65609 FKV65578:FKV65609 FUR65578:FUR65609 GEN65578:GEN65609 GOJ65578:GOJ65609 GYF65578:GYF65609 HIB65578:HIB65609 HRX65578:HRX65609 IBT65578:IBT65609 ILP65578:ILP65609 IVL65578:IVL65609 JFH65578:JFH65609 JPD65578:JPD65609 JYZ65578:JYZ65609 KIV65578:KIV65609 KSR65578:KSR65609 LCN65578:LCN65609 LMJ65578:LMJ65609 LWF65578:LWF65609 MGB65578:MGB65609 MPX65578:MPX65609 MZT65578:MZT65609 NJP65578:NJP65609 NTL65578:NTL65609 ODH65578:ODH65609 OND65578:OND65609 OWZ65578:OWZ65609 PGV65578:PGV65609 PQR65578:PQR65609 QAN65578:QAN65609 QKJ65578:QKJ65609 QUF65578:QUF65609 REB65578:REB65609 RNX65578:RNX65609 RXT65578:RXT65609 SHP65578:SHP65609 SRL65578:SRL65609 TBH65578:TBH65609 TLD65578:TLD65609 TUZ65578:TUZ65609 UEV65578:UEV65609 UOR65578:UOR65609 UYN65578:UYN65609 VIJ65578:VIJ65609 VSF65578:VSF65609 WCB65578:WCB65609 WLX65578:WLX65609 WVT65578:WVT65609 L131114:L131145 JH131114:JH131145 TD131114:TD131145 ACZ131114:ACZ131145 AMV131114:AMV131145 AWR131114:AWR131145 BGN131114:BGN131145 BQJ131114:BQJ131145 CAF131114:CAF131145 CKB131114:CKB131145 CTX131114:CTX131145 DDT131114:DDT131145 DNP131114:DNP131145 DXL131114:DXL131145 EHH131114:EHH131145 ERD131114:ERD131145 FAZ131114:FAZ131145 FKV131114:FKV131145 FUR131114:FUR131145 GEN131114:GEN131145 GOJ131114:GOJ131145 GYF131114:GYF131145 HIB131114:HIB131145 HRX131114:HRX131145 IBT131114:IBT131145 ILP131114:ILP131145 IVL131114:IVL131145 JFH131114:JFH131145 JPD131114:JPD131145 JYZ131114:JYZ131145 KIV131114:KIV131145 KSR131114:KSR131145 LCN131114:LCN131145 LMJ131114:LMJ131145 LWF131114:LWF131145 MGB131114:MGB131145 MPX131114:MPX131145 MZT131114:MZT131145 NJP131114:NJP131145 NTL131114:NTL131145 ODH131114:ODH131145 OND131114:OND131145 OWZ131114:OWZ131145 PGV131114:PGV131145 PQR131114:PQR131145 QAN131114:QAN131145 QKJ131114:QKJ131145 QUF131114:QUF131145 REB131114:REB131145 RNX131114:RNX131145 RXT131114:RXT131145 SHP131114:SHP131145 SRL131114:SRL131145 TBH131114:TBH131145 TLD131114:TLD131145 TUZ131114:TUZ131145 UEV131114:UEV131145 UOR131114:UOR131145 UYN131114:UYN131145 VIJ131114:VIJ131145 VSF131114:VSF131145 WCB131114:WCB131145 WLX131114:WLX131145 WVT131114:WVT131145 L196650:L196681 JH196650:JH196681 TD196650:TD196681 ACZ196650:ACZ196681 AMV196650:AMV196681 AWR196650:AWR196681 BGN196650:BGN196681 BQJ196650:BQJ196681 CAF196650:CAF196681 CKB196650:CKB196681 CTX196650:CTX196681 DDT196650:DDT196681 DNP196650:DNP196681 DXL196650:DXL196681 EHH196650:EHH196681 ERD196650:ERD196681 FAZ196650:FAZ196681 FKV196650:FKV196681 FUR196650:FUR196681 GEN196650:GEN196681 GOJ196650:GOJ196681 GYF196650:GYF196681 HIB196650:HIB196681 HRX196650:HRX196681 IBT196650:IBT196681 ILP196650:ILP196681 IVL196650:IVL196681 JFH196650:JFH196681 JPD196650:JPD196681 JYZ196650:JYZ196681 KIV196650:KIV196681 KSR196650:KSR196681 LCN196650:LCN196681 LMJ196650:LMJ196681 LWF196650:LWF196681 MGB196650:MGB196681 MPX196650:MPX196681 MZT196650:MZT196681 NJP196650:NJP196681 NTL196650:NTL196681 ODH196650:ODH196681 OND196650:OND196681 OWZ196650:OWZ196681 PGV196650:PGV196681 PQR196650:PQR196681 QAN196650:QAN196681 QKJ196650:QKJ196681 QUF196650:QUF196681 REB196650:REB196681 RNX196650:RNX196681 RXT196650:RXT196681 SHP196650:SHP196681 SRL196650:SRL196681 TBH196650:TBH196681 TLD196650:TLD196681 TUZ196650:TUZ196681 UEV196650:UEV196681 UOR196650:UOR196681 UYN196650:UYN196681 VIJ196650:VIJ196681 VSF196650:VSF196681 WCB196650:WCB196681 WLX196650:WLX196681 WVT196650:WVT196681 L262186:L262217 JH262186:JH262217 TD262186:TD262217 ACZ262186:ACZ262217 AMV262186:AMV262217 AWR262186:AWR262217 BGN262186:BGN262217 BQJ262186:BQJ262217 CAF262186:CAF262217 CKB262186:CKB262217 CTX262186:CTX262217 DDT262186:DDT262217 DNP262186:DNP262217 DXL262186:DXL262217 EHH262186:EHH262217 ERD262186:ERD262217 FAZ262186:FAZ262217 FKV262186:FKV262217 FUR262186:FUR262217 GEN262186:GEN262217 GOJ262186:GOJ262217 GYF262186:GYF262217 HIB262186:HIB262217 HRX262186:HRX262217 IBT262186:IBT262217 ILP262186:ILP262217 IVL262186:IVL262217 JFH262186:JFH262217 JPD262186:JPD262217 JYZ262186:JYZ262217 KIV262186:KIV262217 KSR262186:KSR262217 LCN262186:LCN262217 LMJ262186:LMJ262217 LWF262186:LWF262217 MGB262186:MGB262217 MPX262186:MPX262217 MZT262186:MZT262217 NJP262186:NJP262217 NTL262186:NTL262217 ODH262186:ODH262217 OND262186:OND262217 OWZ262186:OWZ262217 PGV262186:PGV262217 PQR262186:PQR262217 QAN262186:QAN262217 QKJ262186:QKJ262217 QUF262186:QUF262217 REB262186:REB262217 RNX262186:RNX262217 RXT262186:RXT262217 SHP262186:SHP262217 SRL262186:SRL262217 TBH262186:TBH262217 TLD262186:TLD262217 TUZ262186:TUZ262217 UEV262186:UEV262217 UOR262186:UOR262217 UYN262186:UYN262217 VIJ262186:VIJ262217 VSF262186:VSF262217 WCB262186:WCB262217 WLX262186:WLX262217 WVT262186:WVT262217 L327722:L327753 JH327722:JH327753 TD327722:TD327753 ACZ327722:ACZ327753 AMV327722:AMV327753 AWR327722:AWR327753 BGN327722:BGN327753 BQJ327722:BQJ327753 CAF327722:CAF327753 CKB327722:CKB327753 CTX327722:CTX327753 DDT327722:DDT327753 DNP327722:DNP327753 DXL327722:DXL327753 EHH327722:EHH327753 ERD327722:ERD327753 FAZ327722:FAZ327753 FKV327722:FKV327753 FUR327722:FUR327753 GEN327722:GEN327753 GOJ327722:GOJ327753 GYF327722:GYF327753 HIB327722:HIB327753 HRX327722:HRX327753 IBT327722:IBT327753 ILP327722:ILP327753 IVL327722:IVL327753 JFH327722:JFH327753 JPD327722:JPD327753 JYZ327722:JYZ327753 KIV327722:KIV327753 KSR327722:KSR327753 LCN327722:LCN327753 LMJ327722:LMJ327753 LWF327722:LWF327753 MGB327722:MGB327753 MPX327722:MPX327753 MZT327722:MZT327753 NJP327722:NJP327753 NTL327722:NTL327753 ODH327722:ODH327753 OND327722:OND327753 OWZ327722:OWZ327753 PGV327722:PGV327753 PQR327722:PQR327753 QAN327722:QAN327753 QKJ327722:QKJ327753 QUF327722:QUF327753 REB327722:REB327753 RNX327722:RNX327753 RXT327722:RXT327753 SHP327722:SHP327753 SRL327722:SRL327753 TBH327722:TBH327753 TLD327722:TLD327753 TUZ327722:TUZ327753 UEV327722:UEV327753 UOR327722:UOR327753 UYN327722:UYN327753 VIJ327722:VIJ327753 VSF327722:VSF327753 WCB327722:WCB327753 WLX327722:WLX327753 WVT327722:WVT327753 L393258:L393289 JH393258:JH393289 TD393258:TD393289 ACZ393258:ACZ393289 AMV393258:AMV393289 AWR393258:AWR393289 BGN393258:BGN393289 BQJ393258:BQJ393289 CAF393258:CAF393289 CKB393258:CKB393289 CTX393258:CTX393289 DDT393258:DDT393289 DNP393258:DNP393289 DXL393258:DXL393289 EHH393258:EHH393289 ERD393258:ERD393289 FAZ393258:FAZ393289 FKV393258:FKV393289 FUR393258:FUR393289 GEN393258:GEN393289 GOJ393258:GOJ393289 GYF393258:GYF393289 HIB393258:HIB393289 HRX393258:HRX393289 IBT393258:IBT393289 ILP393258:ILP393289 IVL393258:IVL393289 JFH393258:JFH393289 JPD393258:JPD393289 JYZ393258:JYZ393289 KIV393258:KIV393289 KSR393258:KSR393289 LCN393258:LCN393289 LMJ393258:LMJ393289 LWF393258:LWF393289 MGB393258:MGB393289 MPX393258:MPX393289 MZT393258:MZT393289 NJP393258:NJP393289 NTL393258:NTL393289 ODH393258:ODH393289 OND393258:OND393289 OWZ393258:OWZ393289 PGV393258:PGV393289 PQR393258:PQR393289 QAN393258:QAN393289 QKJ393258:QKJ393289 QUF393258:QUF393289 REB393258:REB393289 RNX393258:RNX393289 RXT393258:RXT393289 SHP393258:SHP393289 SRL393258:SRL393289 TBH393258:TBH393289 TLD393258:TLD393289 TUZ393258:TUZ393289 UEV393258:UEV393289 UOR393258:UOR393289 UYN393258:UYN393289 VIJ393258:VIJ393289 VSF393258:VSF393289 WCB393258:WCB393289 WLX393258:WLX393289 WVT393258:WVT393289 L458794:L458825 JH458794:JH458825 TD458794:TD458825 ACZ458794:ACZ458825 AMV458794:AMV458825 AWR458794:AWR458825 BGN458794:BGN458825 BQJ458794:BQJ458825 CAF458794:CAF458825 CKB458794:CKB458825 CTX458794:CTX458825 DDT458794:DDT458825 DNP458794:DNP458825 DXL458794:DXL458825 EHH458794:EHH458825 ERD458794:ERD458825 FAZ458794:FAZ458825 FKV458794:FKV458825 FUR458794:FUR458825 GEN458794:GEN458825 GOJ458794:GOJ458825 GYF458794:GYF458825 HIB458794:HIB458825 HRX458794:HRX458825 IBT458794:IBT458825 ILP458794:ILP458825 IVL458794:IVL458825 JFH458794:JFH458825 JPD458794:JPD458825 JYZ458794:JYZ458825 KIV458794:KIV458825 KSR458794:KSR458825 LCN458794:LCN458825 LMJ458794:LMJ458825 LWF458794:LWF458825 MGB458794:MGB458825 MPX458794:MPX458825 MZT458794:MZT458825 NJP458794:NJP458825 NTL458794:NTL458825 ODH458794:ODH458825 OND458794:OND458825 OWZ458794:OWZ458825 PGV458794:PGV458825 PQR458794:PQR458825 QAN458794:QAN458825 QKJ458794:QKJ458825 QUF458794:QUF458825 REB458794:REB458825 RNX458794:RNX458825 RXT458794:RXT458825 SHP458794:SHP458825 SRL458794:SRL458825 TBH458794:TBH458825 TLD458794:TLD458825 TUZ458794:TUZ458825 UEV458794:UEV458825 UOR458794:UOR458825 UYN458794:UYN458825 VIJ458794:VIJ458825 VSF458794:VSF458825 WCB458794:WCB458825 WLX458794:WLX458825 WVT458794:WVT458825 L524330:L524361 JH524330:JH524361 TD524330:TD524361 ACZ524330:ACZ524361 AMV524330:AMV524361 AWR524330:AWR524361 BGN524330:BGN524361 BQJ524330:BQJ524361 CAF524330:CAF524361 CKB524330:CKB524361 CTX524330:CTX524361 DDT524330:DDT524361 DNP524330:DNP524361 DXL524330:DXL524361 EHH524330:EHH524361 ERD524330:ERD524361 FAZ524330:FAZ524361 FKV524330:FKV524361 FUR524330:FUR524361 GEN524330:GEN524361 GOJ524330:GOJ524361 GYF524330:GYF524361 HIB524330:HIB524361 HRX524330:HRX524361 IBT524330:IBT524361 ILP524330:ILP524361 IVL524330:IVL524361 JFH524330:JFH524361 JPD524330:JPD524361 JYZ524330:JYZ524361 KIV524330:KIV524361 KSR524330:KSR524361 LCN524330:LCN524361 LMJ524330:LMJ524361 LWF524330:LWF524361 MGB524330:MGB524361 MPX524330:MPX524361 MZT524330:MZT524361 NJP524330:NJP524361 NTL524330:NTL524361 ODH524330:ODH524361 OND524330:OND524361 OWZ524330:OWZ524361 PGV524330:PGV524361 PQR524330:PQR524361 QAN524330:QAN524361 QKJ524330:QKJ524361 QUF524330:QUF524361 REB524330:REB524361 RNX524330:RNX524361 RXT524330:RXT524361 SHP524330:SHP524361 SRL524330:SRL524361 TBH524330:TBH524361 TLD524330:TLD524361 TUZ524330:TUZ524361 UEV524330:UEV524361 UOR524330:UOR524361 UYN524330:UYN524361 VIJ524330:VIJ524361 VSF524330:VSF524361 WCB524330:WCB524361 WLX524330:WLX524361 WVT524330:WVT524361 L589866:L589897 JH589866:JH589897 TD589866:TD589897 ACZ589866:ACZ589897 AMV589866:AMV589897 AWR589866:AWR589897 BGN589866:BGN589897 BQJ589866:BQJ589897 CAF589866:CAF589897 CKB589866:CKB589897 CTX589866:CTX589897 DDT589866:DDT589897 DNP589866:DNP589897 DXL589866:DXL589897 EHH589866:EHH589897 ERD589866:ERD589897 FAZ589866:FAZ589897 FKV589866:FKV589897 FUR589866:FUR589897 GEN589866:GEN589897 GOJ589866:GOJ589897 GYF589866:GYF589897 HIB589866:HIB589897 HRX589866:HRX589897 IBT589866:IBT589897 ILP589866:ILP589897 IVL589866:IVL589897 JFH589866:JFH589897 JPD589866:JPD589897 JYZ589866:JYZ589897 KIV589866:KIV589897 KSR589866:KSR589897 LCN589866:LCN589897 LMJ589866:LMJ589897 LWF589866:LWF589897 MGB589866:MGB589897 MPX589866:MPX589897 MZT589866:MZT589897 NJP589866:NJP589897 NTL589866:NTL589897 ODH589866:ODH589897 OND589866:OND589897 OWZ589866:OWZ589897 PGV589866:PGV589897 PQR589866:PQR589897 QAN589866:QAN589897 QKJ589866:QKJ589897 QUF589866:QUF589897 REB589866:REB589897 RNX589866:RNX589897 RXT589866:RXT589897 SHP589866:SHP589897 SRL589866:SRL589897 TBH589866:TBH589897 TLD589866:TLD589897 TUZ589866:TUZ589897 UEV589866:UEV589897 UOR589866:UOR589897 UYN589866:UYN589897 VIJ589866:VIJ589897 VSF589866:VSF589897 WCB589866:WCB589897 WLX589866:WLX589897 WVT589866:WVT589897 L655402:L655433 JH655402:JH655433 TD655402:TD655433 ACZ655402:ACZ655433 AMV655402:AMV655433 AWR655402:AWR655433 BGN655402:BGN655433 BQJ655402:BQJ655433 CAF655402:CAF655433 CKB655402:CKB655433 CTX655402:CTX655433 DDT655402:DDT655433 DNP655402:DNP655433 DXL655402:DXL655433 EHH655402:EHH655433 ERD655402:ERD655433 FAZ655402:FAZ655433 FKV655402:FKV655433 FUR655402:FUR655433 GEN655402:GEN655433 GOJ655402:GOJ655433 GYF655402:GYF655433 HIB655402:HIB655433 HRX655402:HRX655433 IBT655402:IBT655433 ILP655402:ILP655433 IVL655402:IVL655433 JFH655402:JFH655433 JPD655402:JPD655433 JYZ655402:JYZ655433 KIV655402:KIV655433 KSR655402:KSR655433 LCN655402:LCN655433 LMJ655402:LMJ655433 LWF655402:LWF655433 MGB655402:MGB655433 MPX655402:MPX655433 MZT655402:MZT655433 NJP655402:NJP655433 NTL655402:NTL655433 ODH655402:ODH655433 OND655402:OND655433 OWZ655402:OWZ655433 PGV655402:PGV655433 PQR655402:PQR655433 QAN655402:QAN655433 QKJ655402:QKJ655433 QUF655402:QUF655433 REB655402:REB655433 RNX655402:RNX655433 RXT655402:RXT655433 SHP655402:SHP655433 SRL655402:SRL655433 TBH655402:TBH655433 TLD655402:TLD655433 TUZ655402:TUZ655433 UEV655402:UEV655433 UOR655402:UOR655433 UYN655402:UYN655433 VIJ655402:VIJ655433 VSF655402:VSF655433 WCB655402:WCB655433 WLX655402:WLX655433 WVT655402:WVT655433 L720938:L720969 JH720938:JH720969 TD720938:TD720969 ACZ720938:ACZ720969 AMV720938:AMV720969 AWR720938:AWR720969 BGN720938:BGN720969 BQJ720938:BQJ720969 CAF720938:CAF720969 CKB720938:CKB720969 CTX720938:CTX720969 DDT720938:DDT720969 DNP720938:DNP720969 DXL720938:DXL720969 EHH720938:EHH720969 ERD720938:ERD720969 FAZ720938:FAZ720969 FKV720938:FKV720969 FUR720938:FUR720969 GEN720938:GEN720969 GOJ720938:GOJ720969 GYF720938:GYF720969 HIB720938:HIB720969 HRX720938:HRX720969 IBT720938:IBT720969 ILP720938:ILP720969 IVL720938:IVL720969 JFH720938:JFH720969 JPD720938:JPD720969 JYZ720938:JYZ720969 KIV720938:KIV720969 KSR720938:KSR720969 LCN720938:LCN720969 LMJ720938:LMJ720969 LWF720938:LWF720969 MGB720938:MGB720969 MPX720938:MPX720969 MZT720938:MZT720969 NJP720938:NJP720969 NTL720938:NTL720969 ODH720938:ODH720969 OND720938:OND720969 OWZ720938:OWZ720969 PGV720938:PGV720969 PQR720938:PQR720969 QAN720938:QAN720969 QKJ720938:QKJ720969 QUF720938:QUF720969 REB720938:REB720969 RNX720938:RNX720969 RXT720938:RXT720969 SHP720938:SHP720969 SRL720938:SRL720969 TBH720938:TBH720969 TLD720938:TLD720969 TUZ720938:TUZ720969 UEV720938:UEV720969 UOR720938:UOR720969 UYN720938:UYN720969 VIJ720938:VIJ720969 VSF720938:VSF720969 WCB720938:WCB720969 WLX720938:WLX720969 WVT720938:WVT720969 L786474:L786505 JH786474:JH786505 TD786474:TD786505 ACZ786474:ACZ786505 AMV786474:AMV786505 AWR786474:AWR786505 BGN786474:BGN786505 BQJ786474:BQJ786505 CAF786474:CAF786505 CKB786474:CKB786505 CTX786474:CTX786505 DDT786474:DDT786505 DNP786474:DNP786505 DXL786474:DXL786505 EHH786474:EHH786505 ERD786474:ERD786505 FAZ786474:FAZ786505 FKV786474:FKV786505 FUR786474:FUR786505 GEN786474:GEN786505 GOJ786474:GOJ786505 GYF786474:GYF786505 HIB786474:HIB786505 HRX786474:HRX786505 IBT786474:IBT786505 ILP786474:ILP786505 IVL786474:IVL786505 JFH786474:JFH786505 JPD786474:JPD786505 JYZ786474:JYZ786505 KIV786474:KIV786505 KSR786474:KSR786505 LCN786474:LCN786505 LMJ786474:LMJ786505 LWF786474:LWF786505 MGB786474:MGB786505 MPX786474:MPX786505 MZT786474:MZT786505 NJP786474:NJP786505 NTL786474:NTL786505 ODH786474:ODH786505 OND786474:OND786505 OWZ786474:OWZ786505 PGV786474:PGV786505 PQR786474:PQR786505 QAN786474:QAN786505 QKJ786474:QKJ786505 QUF786474:QUF786505 REB786474:REB786505 RNX786474:RNX786505 RXT786474:RXT786505 SHP786474:SHP786505 SRL786474:SRL786505 TBH786474:TBH786505 TLD786474:TLD786505 TUZ786474:TUZ786505 UEV786474:UEV786505 UOR786474:UOR786505 UYN786474:UYN786505 VIJ786474:VIJ786505 VSF786474:VSF786505 WCB786474:WCB786505 WLX786474:WLX786505 WVT786474:WVT786505 L852010:L852041 JH852010:JH852041 TD852010:TD852041 ACZ852010:ACZ852041 AMV852010:AMV852041 AWR852010:AWR852041 BGN852010:BGN852041 BQJ852010:BQJ852041 CAF852010:CAF852041 CKB852010:CKB852041 CTX852010:CTX852041 DDT852010:DDT852041 DNP852010:DNP852041 DXL852010:DXL852041 EHH852010:EHH852041 ERD852010:ERD852041 FAZ852010:FAZ852041 FKV852010:FKV852041 FUR852010:FUR852041 GEN852010:GEN852041 GOJ852010:GOJ852041 GYF852010:GYF852041 HIB852010:HIB852041 HRX852010:HRX852041 IBT852010:IBT852041 ILP852010:ILP852041 IVL852010:IVL852041 JFH852010:JFH852041 JPD852010:JPD852041 JYZ852010:JYZ852041 KIV852010:KIV852041 KSR852010:KSR852041 LCN852010:LCN852041 LMJ852010:LMJ852041 LWF852010:LWF852041 MGB852010:MGB852041 MPX852010:MPX852041 MZT852010:MZT852041 NJP852010:NJP852041 NTL852010:NTL852041 ODH852010:ODH852041 OND852010:OND852041 OWZ852010:OWZ852041 PGV852010:PGV852041 PQR852010:PQR852041 QAN852010:QAN852041 QKJ852010:QKJ852041 QUF852010:QUF852041 REB852010:REB852041 RNX852010:RNX852041 RXT852010:RXT852041 SHP852010:SHP852041 SRL852010:SRL852041 TBH852010:TBH852041 TLD852010:TLD852041 TUZ852010:TUZ852041 UEV852010:UEV852041 UOR852010:UOR852041 UYN852010:UYN852041 VIJ852010:VIJ852041 VSF852010:VSF852041 WCB852010:WCB852041 WLX852010:WLX852041 WVT852010:WVT852041 L917546:L917577 JH917546:JH917577 TD917546:TD917577 ACZ917546:ACZ917577 AMV917546:AMV917577 AWR917546:AWR917577 BGN917546:BGN917577 BQJ917546:BQJ917577 CAF917546:CAF917577 CKB917546:CKB917577 CTX917546:CTX917577 DDT917546:DDT917577 DNP917546:DNP917577 DXL917546:DXL917577 EHH917546:EHH917577 ERD917546:ERD917577 FAZ917546:FAZ917577 FKV917546:FKV917577 FUR917546:FUR917577 GEN917546:GEN917577 GOJ917546:GOJ917577 GYF917546:GYF917577 HIB917546:HIB917577 HRX917546:HRX917577 IBT917546:IBT917577 ILP917546:ILP917577 IVL917546:IVL917577 JFH917546:JFH917577 JPD917546:JPD917577 JYZ917546:JYZ917577 KIV917546:KIV917577 KSR917546:KSR917577 LCN917546:LCN917577 LMJ917546:LMJ917577 LWF917546:LWF917577 MGB917546:MGB917577 MPX917546:MPX917577 MZT917546:MZT917577 NJP917546:NJP917577 NTL917546:NTL917577 ODH917546:ODH917577 OND917546:OND917577 OWZ917546:OWZ917577 PGV917546:PGV917577 PQR917546:PQR917577 QAN917546:QAN917577 QKJ917546:QKJ917577 QUF917546:QUF917577 REB917546:REB917577 RNX917546:RNX917577 RXT917546:RXT917577 SHP917546:SHP917577 SRL917546:SRL917577 TBH917546:TBH917577 TLD917546:TLD917577 TUZ917546:TUZ917577 UEV917546:UEV917577 UOR917546:UOR917577 UYN917546:UYN917577 VIJ917546:VIJ917577 VSF917546:VSF917577 WCB917546:WCB917577 WLX917546:WLX917577 WVT917546:WVT917577 L983082:L983113 JH983082:JH983113 TD983082:TD983113 ACZ983082:ACZ983113 AMV983082:AMV983113 AWR983082:AWR983113 BGN983082:BGN983113 BQJ983082:BQJ983113 CAF983082:CAF983113 CKB983082:CKB983113 CTX983082:CTX983113 DDT983082:DDT983113 DNP983082:DNP983113 DXL983082:DXL983113 EHH983082:EHH983113 ERD983082:ERD983113 FAZ983082:FAZ983113 FKV983082:FKV983113 FUR983082:FUR983113 GEN983082:GEN983113 GOJ983082:GOJ983113 GYF983082:GYF983113 HIB983082:HIB983113 HRX983082:HRX983113 IBT983082:IBT983113 ILP983082:ILP983113 IVL983082:IVL983113 JFH983082:JFH983113 JPD983082:JPD983113 JYZ983082:JYZ983113 KIV983082:KIV983113 KSR983082:KSR983113 LCN983082:LCN983113 LMJ983082:LMJ983113 LWF983082:LWF983113 MGB983082:MGB983113 MPX983082:MPX983113 MZT983082:MZT983113 NJP983082:NJP983113 NTL983082:NTL983113 ODH983082:ODH983113 OND983082:OND983113 OWZ983082:OWZ983113 PGV983082:PGV983113 PQR983082:PQR983113 QAN983082:QAN983113 QKJ983082:QKJ983113 QUF983082:QUF983113 REB983082:REB983113 RNX983082:RNX983113 RXT983082:RXT983113 SHP983082:SHP983113 SRL983082:SRL983113 TBH983082:TBH983113 TLD983082:TLD983113 TUZ983082:TUZ983113 UEV983082:UEV983113 UOR983082:UOR983113 UYN983082:UYN983113 VIJ983082:VIJ983113 VSF983082:VSF983113 WCB983082:WCB983113 WLX983082:WLX983113 WVT983082:WVT983113 WVT3:WVT73 WLX3:WLX73 WCB3:WCB73 VSF3:VSF73 VIJ3:VIJ73 UYN3:UYN73 UOR3:UOR73 UEV3:UEV73 TUZ3:TUZ73 TLD3:TLD73 TBH3:TBH73 SRL3:SRL73 SHP3:SHP73 RXT3:RXT73 RNX3:RNX73 REB3:REB73 QUF3:QUF73 QKJ3:QKJ73 QAN3:QAN73 PQR3:PQR73 PGV3:PGV73 OWZ3:OWZ73 OND3:OND73 ODH3:ODH73 NTL3:NTL73 NJP3:NJP73 MZT3:MZT73 MPX3:MPX73 MGB3:MGB73 LWF3:LWF73 LMJ3:LMJ73 LCN3:LCN73 KSR3:KSR73 KIV3:KIV73 JYZ3:JYZ73 JPD3:JPD73 JFH3:JFH73 IVL3:IVL73 ILP3:ILP73 IBT3:IBT73 HRX3:HRX73 HIB3:HIB73 GYF3:GYF73 GOJ3:GOJ73 GEN3:GEN73 FUR3:FUR73 FKV3:FKV73 FAZ3:FAZ73 ERD3:ERD73 EHH3:EHH73 DXL3:DXL73 DNP3:DNP73 DDT3:DDT73 CTX3:CTX73 CKB3:CKB73 CAF3:CAF73 BQJ3:BQJ73 BGN3:BGN73 AWR3:AWR73 AMV3:AMV73 ACZ3:ACZ73 TD3:TD73 JH3:JH73">
      <formula1>"An Nguyen, Hai Le"</formula1>
    </dataValidation>
    <dataValidation type="list" allowBlank="1" showInputMessage="1" showErrorMessage="1" sqref="H65578:K65609 JG65578:JG65609 TC65578:TC65609 ACY65578:ACY65609 AMU65578:AMU65609 AWQ65578:AWQ65609 BGM65578:BGM65609 BQI65578:BQI65609 CAE65578:CAE65609 CKA65578:CKA65609 CTW65578:CTW65609 DDS65578:DDS65609 DNO65578:DNO65609 DXK65578:DXK65609 EHG65578:EHG65609 ERC65578:ERC65609 FAY65578:FAY65609 FKU65578:FKU65609 FUQ65578:FUQ65609 GEM65578:GEM65609 GOI65578:GOI65609 GYE65578:GYE65609 HIA65578:HIA65609 HRW65578:HRW65609 IBS65578:IBS65609 ILO65578:ILO65609 IVK65578:IVK65609 JFG65578:JFG65609 JPC65578:JPC65609 JYY65578:JYY65609 KIU65578:KIU65609 KSQ65578:KSQ65609 LCM65578:LCM65609 LMI65578:LMI65609 LWE65578:LWE65609 MGA65578:MGA65609 MPW65578:MPW65609 MZS65578:MZS65609 NJO65578:NJO65609 NTK65578:NTK65609 ODG65578:ODG65609 ONC65578:ONC65609 OWY65578:OWY65609 PGU65578:PGU65609 PQQ65578:PQQ65609 QAM65578:QAM65609 QKI65578:QKI65609 QUE65578:QUE65609 REA65578:REA65609 RNW65578:RNW65609 RXS65578:RXS65609 SHO65578:SHO65609 SRK65578:SRK65609 TBG65578:TBG65609 TLC65578:TLC65609 TUY65578:TUY65609 UEU65578:UEU65609 UOQ65578:UOQ65609 UYM65578:UYM65609 VII65578:VII65609 VSE65578:VSE65609 WCA65578:WCA65609 WLW65578:WLW65609 WVS65578:WVS65609 H131114:K131145 JG131114:JG131145 TC131114:TC131145 ACY131114:ACY131145 AMU131114:AMU131145 AWQ131114:AWQ131145 BGM131114:BGM131145 BQI131114:BQI131145 CAE131114:CAE131145 CKA131114:CKA131145 CTW131114:CTW131145 DDS131114:DDS131145 DNO131114:DNO131145 DXK131114:DXK131145 EHG131114:EHG131145 ERC131114:ERC131145 FAY131114:FAY131145 FKU131114:FKU131145 FUQ131114:FUQ131145 GEM131114:GEM131145 GOI131114:GOI131145 GYE131114:GYE131145 HIA131114:HIA131145 HRW131114:HRW131145 IBS131114:IBS131145 ILO131114:ILO131145 IVK131114:IVK131145 JFG131114:JFG131145 JPC131114:JPC131145 JYY131114:JYY131145 KIU131114:KIU131145 KSQ131114:KSQ131145 LCM131114:LCM131145 LMI131114:LMI131145 LWE131114:LWE131145 MGA131114:MGA131145 MPW131114:MPW131145 MZS131114:MZS131145 NJO131114:NJO131145 NTK131114:NTK131145 ODG131114:ODG131145 ONC131114:ONC131145 OWY131114:OWY131145 PGU131114:PGU131145 PQQ131114:PQQ131145 QAM131114:QAM131145 QKI131114:QKI131145 QUE131114:QUE131145 REA131114:REA131145 RNW131114:RNW131145 RXS131114:RXS131145 SHO131114:SHO131145 SRK131114:SRK131145 TBG131114:TBG131145 TLC131114:TLC131145 TUY131114:TUY131145 UEU131114:UEU131145 UOQ131114:UOQ131145 UYM131114:UYM131145 VII131114:VII131145 VSE131114:VSE131145 WCA131114:WCA131145 WLW131114:WLW131145 WVS131114:WVS131145 H196650:K196681 JG196650:JG196681 TC196650:TC196681 ACY196650:ACY196681 AMU196650:AMU196681 AWQ196650:AWQ196681 BGM196650:BGM196681 BQI196650:BQI196681 CAE196650:CAE196681 CKA196650:CKA196681 CTW196650:CTW196681 DDS196650:DDS196681 DNO196650:DNO196681 DXK196650:DXK196681 EHG196650:EHG196681 ERC196650:ERC196681 FAY196650:FAY196681 FKU196650:FKU196681 FUQ196650:FUQ196681 GEM196650:GEM196681 GOI196650:GOI196681 GYE196650:GYE196681 HIA196650:HIA196681 HRW196650:HRW196681 IBS196650:IBS196681 ILO196650:ILO196681 IVK196650:IVK196681 JFG196650:JFG196681 JPC196650:JPC196681 JYY196650:JYY196681 KIU196650:KIU196681 KSQ196650:KSQ196681 LCM196650:LCM196681 LMI196650:LMI196681 LWE196650:LWE196681 MGA196650:MGA196681 MPW196650:MPW196681 MZS196650:MZS196681 NJO196650:NJO196681 NTK196650:NTK196681 ODG196650:ODG196681 ONC196650:ONC196681 OWY196650:OWY196681 PGU196650:PGU196681 PQQ196650:PQQ196681 QAM196650:QAM196681 QKI196650:QKI196681 QUE196650:QUE196681 REA196650:REA196681 RNW196650:RNW196681 RXS196650:RXS196681 SHO196650:SHO196681 SRK196650:SRK196681 TBG196650:TBG196681 TLC196650:TLC196681 TUY196650:TUY196681 UEU196650:UEU196681 UOQ196650:UOQ196681 UYM196650:UYM196681 VII196650:VII196681 VSE196650:VSE196681 WCA196650:WCA196681 WLW196650:WLW196681 WVS196650:WVS196681 H262186:K262217 JG262186:JG262217 TC262186:TC262217 ACY262186:ACY262217 AMU262186:AMU262217 AWQ262186:AWQ262217 BGM262186:BGM262217 BQI262186:BQI262217 CAE262186:CAE262217 CKA262186:CKA262217 CTW262186:CTW262217 DDS262186:DDS262217 DNO262186:DNO262217 DXK262186:DXK262217 EHG262186:EHG262217 ERC262186:ERC262217 FAY262186:FAY262217 FKU262186:FKU262217 FUQ262186:FUQ262217 GEM262186:GEM262217 GOI262186:GOI262217 GYE262186:GYE262217 HIA262186:HIA262217 HRW262186:HRW262217 IBS262186:IBS262217 ILO262186:ILO262217 IVK262186:IVK262217 JFG262186:JFG262217 JPC262186:JPC262217 JYY262186:JYY262217 KIU262186:KIU262217 KSQ262186:KSQ262217 LCM262186:LCM262217 LMI262186:LMI262217 LWE262186:LWE262217 MGA262186:MGA262217 MPW262186:MPW262217 MZS262186:MZS262217 NJO262186:NJO262217 NTK262186:NTK262217 ODG262186:ODG262217 ONC262186:ONC262217 OWY262186:OWY262217 PGU262186:PGU262217 PQQ262186:PQQ262217 QAM262186:QAM262217 QKI262186:QKI262217 QUE262186:QUE262217 REA262186:REA262217 RNW262186:RNW262217 RXS262186:RXS262217 SHO262186:SHO262217 SRK262186:SRK262217 TBG262186:TBG262217 TLC262186:TLC262217 TUY262186:TUY262217 UEU262186:UEU262217 UOQ262186:UOQ262217 UYM262186:UYM262217 VII262186:VII262217 VSE262186:VSE262217 WCA262186:WCA262217 WLW262186:WLW262217 WVS262186:WVS262217 H327722:K327753 JG327722:JG327753 TC327722:TC327753 ACY327722:ACY327753 AMU327722:AMU327753 AWQ327722:AWQ327753 BGM327722:BGM327753 BQI327722:BQI327753 CAE327722:CAE327753 CKA327722:CKA327753 CTW327722:CTW327753 DDS327722:DDS327753 DNO327722:DNO327753 DXK327722:DXK327753 EHG327722:EHG327753 ERC327722:ERC327753 FAY327722:FAY327753 FKU327722:FKU327753 FUQ327722:FUQ327753 GEM327722:GEM327753 GOI327722:GOI327753 GYE327722:GYE327753 HIA327722:HIA327753 HRW327722:HRW327753 IBS327722:IBS327753 ILO327722:ILO327753 IVK327722:IVK327753 JFG327722:JFG327753 JPC327722:JPC327753 JYY327722:JYY327753 KIU327722:KIU327753 KSQ327722:KSQ327753 LCM327722:LCM327753 LMI327722:LMI327753 LWE327722:LWE327753 MGA327722:MGA327753 MPW327722:MPW327753 MZS327722:MZS327753 NJO327722:NJO327753 NTK327722:NTK327753 ODG327722:ODG327753 ONC327722:ONC327753 OWY327722:OWY327753 PGU327722:PGU327753 PQQ327722:PQQ327753 QAM327722:QAM327753 QKI327722:QKI327753 QUE327722:QUE327753 REA327722:REA327753 RNW327722:RNW327753 RXS327722:RXS327753 SHO327722:SHO327753 SRK327722:SRK327753 TBG327722:TBG327753 TLC327722:TLC327753 TUY327722:TUY327753 UEU327722:UEU327753 UOQ327722:UOQ327753 UYM327722:UYM327753 VII327722:VII327753 VSE327722:VSE327753 WCA327722:WCA327753 WLW327722:WLW327753 WVS327722:WVS327753 H393258:K393289 JG393258:JG393289 TC393258:TC393289 ACY393258:ACY393289 AMU393258:AMU393289 AWQ393258:AWQ393289 BGM393258:BGM393289 BQI393258:BQI393289 CAE393258:CAE393289 CKA393258:CKA393289 CTW393258:CTW393289 DDS393258:DDS393289 DNO393258:DNO393289 DXK393258:DXK393289 EHG393258:EHG393289 ERC393258:ERC393289 FAY393258:FAY393289 FKU393258:FKU393289 FUQ393258:FUQ393289 GEM393258:GEM393289 GOI393258:GOI393289 GYE393258:GYE393289 HIA393258:HIA393289 HRW393258:HRW393289 IBS393258:IBS393289 ILO393258:ILO393289 IVK393258:IVK393289 JFG393258:JFG393289 JPC393258:JPC393289 JYY393258:JYY393289 KIU393258:KIU393289 KSQ393258:KSQ393289 LCM393258:LCM393289 LMI393258:LMI393289 LWE393258:LWE393289 MGA393258:MGA393289 MPW393258:MPW393289 MZS393258:MZS393289 NJO393258:NJO393289 NTK393258:NTK393289 ODG393258:ODG393289 ONC393258:ONC393289 OWY393258:OWY393289 PGU393258:PGU393289 PQQ393258:PQQ393289 QAM393258:QAM393289 QKI393258:QKI393289 QUE393258:QUE393289 REA393258:REA393289 RNW393258:RNW393289 RXS393258:RXS393289 SHO393258:SHO393289 SRK393258:SRK393289 TBG393258:TBG393289 TLC393258:TLC393289 TUY393258:TUY393289 UEU393258:UEU393289 UOQ393258:UOQ393289 UYM393258:UYM393289 VII393258:VII393289 VSE393258:VSE393289 WCA393258:WCA393289 WLW393258:WLW393289 WVS393258:WVS393289 H458794:K458825 JG458794:JG458825 TC458794:TC458825 ACY458794:ACY458825 AMU458794:AMU458825 AWQ458794:AWQ458825 BGM458794:BGM458825 BQI458794:BQI458825 CAE458794:CAE458825 CKA458794:CKA458825 CTW458794:CTW458825 DDS458794:DDS458825 DNO458794:DNO458825 DXK458794:DXK458825 EHG458794:EHG458825 ERC458794:ERC458825 FAY458794:FAY458825 FKU458794:FKU458825 FUQ458794:FUQ458825 GEM458794:GEM458825 GOI458794:GOI458825 GYE458794:GYE458825 HIA458794:HIA458825 HRW458794:HRW458825 IBS458794:IBS458825 ILO458794:ILO458825 IVK458794:IVK458825 JFG458794:JFG458825 JPC458794:JPC458825 JYY458794:JYY458825 KIU458794:KIU458825 KSQ458794:KSQ458825 LCM458794:LCM458825 LMI458794:LMI458825 LWE458794:LWE458825 MGA458794:MGA458825 MPW458794:MPW458825 MZS458794:MZS458825 NJO458794:NJO458825 NTK458794:NTK458825 ODG458794:ODG458825 ONC458794:ONC458825 OWY458794:OWY458825 PGU458794:PGU458825 PQQ458794:PQQ458825 QAM458794:QAM458825 QKI458794:QKI458825 QUE458794:QUE458825 REA458794:REA458825 RNW458794:RNW458825 RXS458794:RXS458825 SHO458794:SHO458825 SRK458794:SRK458825 TBG458794:TBG458825 TLC458794:TLC458825 TUY458794:TUY458825 UEU458794:UEU458825 UOQ458794:UOQ458825 UYM458794:UYM458825 VII458794:VII458825 VSE458794:VSE458825 WCA458794:WCA458825 WLW458794:WLW458825 WVS458794:WVS458825 H524330:K524361 JG524330:JG524361 TC524330:TC524361 ACY524330:ACY524361 AMU524330:AMU524361 AWQ524330:AWQ524361 BGM524330:BGM524361 BQI524330:BQI524361 CAE524330:CAE524361 CKA524330:CKA524361 CTW524330:CTW524361 DDS524330:DDS524361 DNO524330:DNO524361 DXK524330:DXK524361 EHG524330:EHG524361 ERC524330:ERC524361 FAY524330:FAY524361 FKU524330:FKU524361 FUQ524330:FUQ524361 GEM524330:GEM524361 GOI524330:GOI524361 GYE524330:GYE524361 HIA524330:HIA524361 HRW524330:HRW524361 IBS524330:IBS524361 ILO524330:ILO524361 IVK524330:IVK524361 JFG524330:JFG524361 JPC524330:JPC524361 JYY524330:JYY524361 KIU524330:KIU524361 KSQ524330:KSQ524361 LCM524330:LCM524361 LMI524330:LMI524361 LWE524330:LWE524361 MGA524330:MGA524361 MPW524330:MPW524361 MZS524330:MZS524361 NJO524330:NJO524361 NTK524330:NTK524361 ODG524330:ODG524361 ONC524330:ONC524361 OWY524330:OWY524361 PGU524330:PGU524361 PQQ524330:PQQ524361 QAM524330:QAM524361 QKI524330:QKI524361 QUE524330:QUE524361 REA524330:REA524361 RNW524330:RNW524361 RXS524330:RXS524361 SHO524330:SHO524361 SRK524330:SRK524361 TBG524330:TBG524361 TLC524330:TLC524361 TUY524330:TUY524361 UEU524330:UEU524361 UOQ524330:UOQ524361 UYM524330:UYM524361 VII524330:VII524361 VSE524330:VSE524361 WCA524330:WCA524361 WLW524330:WLW524361 WVS524330:WVS524361 H589866:K589897 JG589866:JG589897 TC589866:TC589897 ACY589866:ACY589897 AMU589866:AMU589897 AWQ589866:AWQ589897 BGM589866:BGM589897 BQI589866:BQI589897 CAE589866:CAE589897 CKA589866:CKA589897 CTW589866:CTW589897 DDS589866:DDS589897 DNO589866:DNO589897 DXK589866:DXK589897 EHG589866:EHG589897 ERC589866:ERC589897 FAY589866:FAY589897 FKU589866:FKU589897 FUQ589866:FUQ589897 GEM589866:GEM589897 GOI589866:GOI589897 GYE589866:GYE589897 HIA589866:HIA589897 HRW589866:HRW589897 IBS589866:IBS589897 ILO589866:ILO589897 IVK589866:IVK589897 JFG589866:JFG589897 JPC589866:JPC589897 JYY589866:JYY589897 KIU589866:KIU589897 KSQ589866:KSQ589897 LCM589866:LCM589897 LMI589866:LMI589897 LWE589866:LWE589897 MGA589866:MGA589897 MPW589866:MPW589897 MZS589866:MZS589897 NJO589866:NJO589897 NTK589866:NTK589897 ODG589866:ODG589897 ONC589866:ONC589897 OWY589866:OWY589897 PGU589866:PGU589897 PQQ589866:PQQ589897 QAM589866:QAM589897 QKI589866:QKI589897 QUE589866:QUE589897 REA589866:REA589897 RNW589866:RNW589897 RXS589866:RXS589897 SHO589866:SHO589897 SRK589866:SRK589897 TBG589866:TBG589897 TLC589866:TLC589897 TUY589866:TUY589897 UEU589866:UEU589897 UOQ589866:UOQ589897 UYM589866:UYM589897 VII589866:VII589897 VSE589866:VSE589897 WCA589866:WCA589897 WLW589866:WLW589897 WVS589866:WVS589897 H655402:K655433 JG655402:JG655433 TC655402:TC655433 ACY655402:ACY655433 AMU655402:AMU655433 AWQ655402:AWQ655433 BGM655402:BGM655433 BQI655402:BQI655433 CAE655402:CAE655433 CKA655402:CKA655433 CTW655402:CTW655433 DDS655402:DDS655433 DNO655402:DNO655433 DXK655402:DXK655433 EHG655402:EHG655433 ERC655402:ERC655433 FAY655402:FAY655433 FKU655402:FKU655433 FUQ655402:FUQ655433 GEM655402:GEM655433 GOI655402:GOI655433 GYE655402:GYE655433 HIA655402:HIA655433 HRW655402:HRW655433 IBS655402:IBS655433 ILO655402:ILO655433 IVK655402:IVK655433 JFG655402:JFG655433 JPC655402:JPC655433 JYY655402:JYY655433 KIU655402:KIU655433 KSQ655402:KSQ655433 LCM655402:LCM655433 LMI655402:LMI655433 LWE655402:LWE655433 MGA655402:MGA655433 MPW655402:MPW655433 MZS655402:MZS655433 NJO655402:NJO655433 NTK655402:NTK655433 ODG655402:ODG655433 ONC655402:ONC655433 OWY655402:OWY655433 PGU655402:PGU655433 PQQ655402:PQQ655433 QAM655402:QAM655433 QKI655402:QKI655433 QUE655402:QUE655433 REA655402:REA655433 RNW655402:RNW655433 RXS655402:RXS655433 SHO655402:SHO655433 SRK655402:SRK655433 TBG655402:TBG655433 TLC655402:TLC655433 TUY655402:TUY655433 UEU655402:UEU655433 UOQ655402:UOQ655433 UYM655402:UYM655433 VII655402:VII655433 VSE655402:VSE655433 WCA655402:WCA655433 WLW655402:WLW655433 WVS655402:WVS655433 H720938:K720969 JG720938:JG720969 TC720938:TC720969 ACY720938:ACY720969 AMU720938:AMU720969 AWQ720938:AWQ720969 BGM720938:BGM720969 BQI720938:BQI720969 CAE720938:CAE720969 CKA720938:CKA720969 CTW720938:CTW720969 DDS720938:DDS720969 DNO720938:DNO720969 DXK720938:DXK720969 EHG720938:EHG720969 ERC720938:ERC720969 FAY720938:FAY720969 FKU720938:FKU720969 FUQ720938:FUQ720969 GEM720938:GEM720969 GOI720938:GOI720969 GYE720938:GYE720969 HIA720938:HIA720969 HRW720938:HRW720969 IBS720938:IBS720969 ILO720938:ILO720969 IVK720938:IVK720969 JFG720938:JFG720969 JPC720938:JPC720969 JYY720938:JYY720969 KIU720938:KIU720969 KSQ720938:KSQ720969 LCM720938:LCM720969 LMI720938:LMI720969 LWE720938:LWE720969 MGA720938:MGA720969 MPW720938:MPW720969 MZS720938:MZS720969 NJO720938:NJO720969 NTK720938:NTK720969 ODG720938:ODG720969 ONC720938:ONC720969 OWY720938:OWY720969 PGU720938:PGU720969 PQQ720938:PQQ720969 QAM720938:QAM720969 QKI720938:QKI720969 QUE720938:QUE720969 REA720938:REA720969 RNW720938:RNW720969 RXS720938:RXS720969 SHO720938:SHO720969 SRK720938:SRK720969 TBG720938:TBG720969 TLC720938:TLC720969 TUY720938:TUY720969 UEU720938:UEU720969 UOQ720938:UOQ720969 UYM720938:UYM720969 VII720938:VII720969 VSE720938:VSE720969 WCA720938:WCA720969 WLW720938:WLW720969 WVS720938:WVS720969 H786474:K786505 JG786474:JG786505 TC786474:TC786505 ACY786474:ACY786505 AMU786474:AMU786505 AWQ786474:AWQ786505 BGM786474:BGM786505 BQI786474:BQI786505 CAE786474:CAE786505 CKA786474:CKA786505 CTW786474:CTW786505 DDS786474:DDS786505 DNO786474:DNO786505 DXK786474:DXK786505 EHG786474:EHG786505 ERC786474:ERC786505 FAY786474:FAY786505 FKU786474:FKU786505 FUQ786474:FUQ786505 GEM786474:GEM786505 GOI786474:GOI786505 GYE786474:GYE786505 HIA786474:HIA786505 HRW786474:HRW786505 IBS786474:IBS786505 ILO786474:ILO786505 IVK786474:IVK786505 JFG786474:JFG786505 JPC786474:JPC786505 JYY786474:JYY786505 KIU786474:KIU786505 KSQ786474:KSQ786505 LCM786474:LCM786505 LMI786474:LMI786505 LWE786474:LWE786505 MGA786474:MGA786505 MPW786474:MPW786505 MZS786474:MZS786505 NJO786474:NJO786505 NTK786474:NTK786505 ODG786474:ODG786505 ONC786474:ONC786505 OWY786474:OWY786505 PGU786474:PGU786505 PQQ786474:PQQ786505 QAM786474:QAM786505 QKI786474:QKI786505 QUE786474:QUE786505 REA786474:REA786505 RNW786474:RNW786505 RXS786474:RXS786505 SHO786474:SHO786505 SRK786474:SRK786505 TBG786474:TBG786505 TLC786474:TLC786505 TUY786474:TUY786505 UEU786474:UEU786505 UOQ786474:UOQ786505 UYM786474:UYM786505 VII786474:VII786505 VSE786474:VSE786505 WCA786474:WCA786505 WLW786474:WLW786505 WVS786474:WVS786505 H852010:K852041 JG852010:JG852041 TC852010:TC852041 ACY852010:ACY852041 AMU852010:AMU852041 AWQ852010:AWQ852041 BGM852010:BGM852041 BQI852010:BQI852041 CAE852010:CAE852041 CKA852010:CKA852041 CTW852010:CTW852041 DDS852010:DDS852041 DNO852010:DNO852041 DXK852010:DXK852041 EHG852010:EHG852041 ERC852010:ERC852041 FAY852010:FAY852041 FKU852010:FKU852041 FUQ852010:FUQ852041 GEM852010:GEM852041 GOI852010:GOI852041 GYE852010:GYE852041 HIA852010:HIA852041 HRW852010:HRW852041 IBS852010:IBS852041 ILO852010:ILO852041 IVK852010:IVK852041 JFG852010:JFG852041 JPC852010:JPC852041 JYY852010:JYY852041 KIU852010:KIU852041 KSQ852010:KSQ852041 LCM852010:LCM852041 LMI852010:LMI852041 LWE852010:LWE852041 MGA852010:MGA852041 MPW852010:MPW852041 MZS852010:MZS852041 NJO852010:NJO852041 NTK852010:NTK852041 ODG852010:ODG852041 ONC852010:ONC852041 OWY852010:OWY852041 PGU852010:PGU852041 PQQ852010:PQQ852041 QAM852010:QAM852041 QKI852010:QKI852041 QUE852010:QUE852041 REA852010:REA852041 RNW852010:RNW852041 RXS852010:RXS852041 SHO852010:SHO852041 SRK852010:SRK852041 TBG852010:TBG852041 TLC852010:TLC852041 TUY852010:TUY852041 UEU852010:UEU852041 UOQ852010:UOQ852041 UYM852010:UYM852041 VII852010:VII852041 VSE852010:VSE852041 WCA852010:WCA852041 WLW852010:WLW852041 WVS852010:WVS852041 H917546:K917577 JG917546:JG917577 TC917546:TC917577 ACY917546:ACY917577 AMU917546:AMU917577 AWQ917546:AWQ917577 BGM917546:BGM917577 BQI917546:BQI917577 CAE917546:CAE917577 CKA917546:CKA917577 CTW917546:CTW917577 DDS917546:DDS917577 DNO917546:DNO917577 DXK917546:DXK917577 EHG917546:EHG917577 ERC917546:ERC917577 FAY917546:FAY917577 FKU917546:FKU917577 FUQ917546:FUQ917577 GEM917546:GEM917577 GOI917546:GOI917577 GYE917546:GYE917577 HIA917546:HIA917577 HRW917546:HRW917577 IBS917546:IBS917577 ILO917546:ILO917577 IVK917546:IVK917577 JFG917546:JFG917577 JPC917546:JPC917577 JYY917546:JYY917577 KIU917546:KIU917577 KSQ917546:KSQ917577 LCM917546:LCM917577 LMI917546:LMI917577 LWE917546:LWE917577 MGA917546:MGA917577 MPW917546:MPW917577 MZS917546:MZS917577 NJO917546:NJO917577 NTK917546:NTK917577 ODG917546:ODG917577 ONC917546:ONC917577 OWY917546:OWY917577 PGU917546:PGU917577 PQQ917546:PQQ917577 QAM917546:QAM917577 QKI917546:QKI917577 QUE917546:QUE917577 REA917546:REA917577 RNW917546:RNW917577 RXS917546:RXS917577 SHO917546:SHO917577 SRK917546:SRK917577 TBG917546:TBG917577 TLC917546:TLC917577 TUY917546:TUY917577 UEU917546:UEU917577 UOQ917546:UOQ917577 UYM917546:UYM917577 VII917546:VII917577 VSE917546:VSE917577 WCA917546:WCA917577 WLW917546:WLW917577 WVS917546:WVS917577 H983082:K983113 JG983082:JG983113 TC983082:TC983113 ACY983082:ACY983113 AMU983082:AMU983113 AWQ983082:AWQ983113 BGM983082:BGM983113 BQI983082:BQI983113 CAE983082:CAE983113 CKA983082:CKA983113 CTW983082:CTW983113 DDS983082:DDS983113 DNO983082:DNO983113 DXK983082:DXK983113 EHG983082:EHG983113 ERC983082:ERC983113 FAY983082:FAY983113 FKU983082:FKU983113 FUQ983082:FUQ983113 GEM983082:GEM983113 GOI983082:GOI983113 GYE983082:GYE983113 HIA983082:HIA983113 HRW983082:HRW983113 IBS983082:IBS983113 ILO983082:ILO983113 IVK983082:IVK983113 JFG983082:JFG983113 JPC983082:JPC983113 JYY983082:JYY983113 KIU983082:KIU983113 KSQ983082:KSQ983113 LCM983082:LCM983113 LMI983082:LMI983113 LWE983082:LWE983113 MGA983082:MGA983113 MPW983082:MPW983113 MZS983082:MZS983113 NJO983082:NJO983113 NTK983082:NTK983113 ODG983082:ODG983113 ONC983082:ONC983113 OWY983082:OWY983113 PGU983082:PGU983113 PQQ983082:PQQ983113 QAM983082:QAM983113 QKI983082:QKI983113 QUE983082:QUE983113 REA983082:REA983113 RNW983082:RNW983113 RXS983082:RXS983113 SHO983082:SHO983113 SRK983082:SRK983113 TBG983082:TBG983113 TLC983082:TLC983113 TUY983082:TUY983113 UEU983082:UEU983113 UOQ983082:UOQ983113 UYM983082:UYM983113 VII983082:VII983113 VSE983082:VSE983113 WCA983082:WCA983113 WLW983082:WLW983113 WVS983082:WVS983113 WVS3:WVS73 WLW3:WLW73 WCA3:WCA73 VSE3:VSE73 VII3:VII73 UYM3:UYM73 UOQ3:UOQ73 UEU3:UEU73 TUY3:TUY73 TLC3:TLC73 TBG3:TBG73 SRK3:SRK73 SHO3:SHO73 RXS3:RXS73 RNW3:RNW73 REA3:REA73 QUE3:QUE73 QKI3:QKI73 QAM3:QAM73 PQQ3:PQQ73 PGU3:PGU73 OWY3:OWY73 ONC3:ONC73 ODG3:ODG73 NTK3:NTK73 NJO3:NJO73 MZS3:MZS73 MPW3:MPW73 MGA3:MGA73 LWE3:LWE73 LMI3:LMI73 LCM3:LCM73 KSQ3:KSQ73 KIU3:KIU73 JYY3:JYY73 JPC3:JPC73 JFG3:JFG73 IVK3:IVK73 ILO3:ILO73 IBS3:IBS73 HRW3:HRW73 HIA3:HIA73 GYE3:GYE73 GOI3:GOI73 GEM3:GEM73 FUQ3:FUQ73 FKU3:FKU73 FAY3:FAY73 ERC3:ERC73 EHG3:EHG73 DXK3:DXK73 DNO3:DNO73 DDS3:DDS73 CTW3:CTW73 CKA3:CKA73 CAE3:CAE73 BQI3:BQI73 BGM3:BGM73 AWQ3:AWQ73 AMU3:AMU73 ACY3:ACY73 TC3:TC73 JG3:JG73">
      <formula1>"Open, Accepted, Fixed, Closed"</formula1>
    </dataValidation>
    <dataValidation type="list" allowBlank="1" showInputMessage="1" showErrorMessage="1" sqref="I3:K71">
      <formula1>"High,Medium,Low"</formula1>
    </dataValidation>
    <dataValidation type="list" allowBlank="1" showInputMessage="1" showErrorMessage="1" sqref="L3:L7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54"/>
  <sheetViews>
    <sheetView topLeftCell="A34" zoomScale="55" zoomScaleNormal="55" workbookViewId="0">
      <selection activeCell="K4" sqref="K4:K50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bestFit="1" customWidth="1"/>
    <col min="4" max="4" width="33.140625" style="206" bestFit="1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610</v>
      </c>
      <c r="C2" s="209" t="s">
        <v>18</v>
      </c>
      <c r="D2" s="209" t="s">
        <v>611</v>
      </c>
      <c r="E2" s="210" t="s">
        <v>612</v>
      </c>
      <c r="F2" s="209" t="s">
        <v>29</v>
      </c>
      <c r="G2" s="209" t="s">
        <v>30</v>
      </c>
      <c r="H2" s="211" t="s">
        <v>613</v>
      </c>
      <c r="I2" s="211" t="s">
        <v>720</v>
      </c>
      <c r="J2" s="211" t="s">
        <v>721</v>
      </c>
      <c r="K2" s="211" t="s">
        <v>723</v>
      </c>
      <c r="L2" s="211" t="s">
        <v>614</v>
      </c>
    </row>
    <row r="3" spans="2:12" ht="83.25" hidden="1" customHeight="1" thickTop="1" thickBot="1" x14ac:dyDescent="0.3">
      <c r="B3" s="212" t="s">
        <v>623</v>
      </c>
      <c r="C3" s="212" t="s">
        <v>624</v>
      </c>
      <c r="D3" s="213" t="s">
        <v>406</v>
      </c>
      <c r="E3" s="214" t="s">
        <v>483</v>
      </c>
      <c r="F3" s="234" t="s">
        <v>625</v>
      </c>
      <c r="G3" s="215" t="s">
        <v>576</v>
      </c>
      <c r="H3" s="216" t="s">
        <v>742</v>
      </c>
      <c r="I3" s="216"/>
      <c r="J3" s="216"/>
      <c r="K3" s="216"/>
      <c r="L3" s="216" t="s">
        <v>579</v>
      </c>
    </row>
    <row r="4" spans="2:12" ht="63" customHeight="1" thickTop="1" thickBot="1" x14ac:dyDescent="0.3">
      <c r="B4" s="212" t="s">
        <v>623</v>
      </c>
      <c r="C4" s="212" t="s">
        <v>624</v>
      </c>
      <c r="D4" s="213" t="s">
        <v>409</v>
      </c>
      <c r="E4" s="218" t="s">
        <v>488</v>
      </c>
      <c r="F4" s="231" t="s">
        <v>626</v>
      </c>
      <c r="G4" s="220" t="s">
        <v>747</v>
      </c>
      <c r="H4" s="216" t="s">
        <v>577</v>
      </c>
      <c r="I4" s="216" t="s">
        <v>724</v>
      </c>
      <c r="J4" s="216" t="s">
        <v>725</v>
      </c>
      <c r="K4" s="216" t="s">
        <v>724</v>
      </c>
      <c r="L4" s="216" t="s">
        <v>579</v>
      </c>
    </row>
    <row r="5" spans="2:12" ht="63" customHeight="1" thickTop="1" thickBot="1" x14ac:dyDescent="0.3">
      <c r="B5" s="212" t="s">
        <v>623</v>
      </c>
      <c r="C5" s="212" t="s">
        <v>624</v>
      </c>
      <c r="D5" s="213" t="s">
        <v>412</v>
      </c>
      <c r="E5" s="218" t="s">
        <v>492</v>
      </c>
      <c r="F5" s="231" t="s">
        <v>748</v>
      </c>
      <c r="G5" s="220" t="s">
        <v>747</v>
      </c>
      <c r="H5" s="216" t="s">
        <v>577</v>
      </c>
      <c r="I5" s="216" t="s">
        <v>724</v>
      </c>
      <c r="J5" s="216" t="s">
        <v>725</v>
      </c>
      <c r="K5" s="216" t="s">
        <v>724</v>
      </c>
      <c r="L5" s="216" t="s">
        <v>579</v>
      </c>
    </row>
    <row r="6" spans="2:12" ht="72.75" customHeight="1" thickTop="1" thickBot="1" x14ac:dyDescent="0.3">
      <c r="B6" s="212" t="s">
        <v>623</v>
      </c>
      <c r="C6" s="212" t="s">
        <v>624</v>
      </c>
      <c r="D6" s="213" t="s">
        <v>415</v>
      </c>
      <c r="E6" s="218" t="s">
        <v>496</v>
      </c>
      <c r="F6" s="232" t="s">
        <v>627</v>
      </c>
      <c r="G6" s="220" t="s">
        <v>747</v>
      </c>
      <c r="H6" s="216" t="s">
        <v>577</v>
      </c>
      <c r="I6" s="216" t="s">
        <v>725</v>
      </c>
      <c r="J6" s="216" t="s">
        <v>725</v>
      </c>
      <c r="K6" s="216" t="s">
        <v>724</v>
      </c>
      <c r="L6" s="216" t="s">
        <v>579</v>
      </c>
    </row>
    <row r="7" spans="2:12" ht="69" hidden="1" customHeight="1" thickTop="1" thickBot="1" x14ac:dyDescent="0.3">
      <c r="B7" s="212" t="s">
        <v>623</v>
      </c>
      <c r="C7" s="212" t="s">
        <v>624</v>
      </c>
      <c r="D7" s="213" t="s">
        <v>418</v>
      </c>
      <c r="E7" s="218" t="s">
        <v>500</v>
      </c>
      <c r="F7" s="232" t="s">
        <v>628</v>
      </c>
      <c r="G7" s="220" t="s">
        <v>747</v>
      </c>
      <c r="H7" s="216" t="s">
        <v>577</v>
      </c>
      <c r="I7" s="216" t="s">
        <v>725</v>
      </c>
      <c r="J7" s="216" t="s">
        <v>725</v>
      </c>
      <c r="K7" s="216" t="s">
        <v>725</v>
      </c>
      <c r="L7" s="216" t="s">
        <v>579</v>
      </c>
    </row>
    <row r="8" spans="2:12" ht="80.25" hidden="1" customHeight="1" thickTop="1" thickBot="1" x14ac:dyDescent="0.3">
      <c r="B8" s="212" t="s">
        <v>623</v>
      </c>
      <c r="C8" s="212" t="s">
        <v>624</v>
      </c>
      <c r="D8" s="213" t="s">
        <v>421</v>
      </c>
      <c r="E8" s="218" t="s">
        <v>503</v>
      </c>
      <c r="F8" s="232" t="s">
        <v>628</v>
      </c>
      <c r="G8" s="220" t="s">
        <v>747</v>
      </c>
      <c r="H8" s="216" t="s">
        <v>577</v>
      </c>
      <c r="I8" s="216" t="s">
        <v>725</v>
      </c>
      <c r="J8" s="216" t="s">
        <v>725</v>
      </c>
      <c r="K8" s="216" t="s">
        <v>725</v>
      </c>
      <c r="L8" s="216" t="s">
        <v>579</v>
      </c>
    </row>
    <row r="9" spans="2:12" ht="58.5" hidden="1" customHeight="1" thickTop="1" thickBot="1" x14ac:dyDescent="0.3">
      <c r="B9" s="212" t="s">
        <v>623</v>
      </c>
      <c r="C9" s="212" t="s">
        <v>624</v>
      </c>
      <c r="D9" s="213" t="s">
        <v>424</v>
      </c>
      <c r="E9" s="218" t="s">
        <v>505</v>
      </c>
      <c r="F9" s="232" t="s">
        <v>629</v>
      </c>
      <c r="G9" s="220" t="s">
        <v>747</v>
      </c>
      <c r="H9" s="216" t="s">
        <v>577</v>
      </c>
      <c r="I9" s="216" t="s">
        <v>725</v>
      </c>
      <c r="J9" s="216" t="s">
        <v>725</v>
      </c>
      <c r="K9" s="216" t="s">
        <v>725</v>
      </c>
      <c r="L9" s="216" t="s">
        <v>579</v>
      </c>
    </row>
    <row r="10" spans="2:12" ht="58.5" customHeight="1" thickTop="1" thickBot="1" x14ac:dyDescent="0.3">
      <c r="B10" s="212" t="s">
        <v>623</v>
      </c>
      <c r="C10" s="212" t="s">
        <v>624</v>
      </c>
      <c r="D10" s="213" t="s">
        <v>427</v>
      </c>
      <c r="E10" s="218" t="s">
        <v>508</v>
      </c>
      <c r="F10" s="228" t="s">
        <v>630</v>
      </c>
      <c r="G10" s="221" t="s">
        <v>580</v>
      </c>
      <c r="H10" s="216" t="s">
        <v>577</v>
      </c>
      <c r="I10" s="216" t="s">
        <v>724</v>
      </c>
      <c r="J10" s="216" t="s">
        <v>724</v>
      </c>
      <c r="K10" s="216" t="s">
        <v>724</v>
      </c>
      <c r="L10" s="216" t="s">
        <v>579</v>
      </c>
    </row>
    <row r="11" spans="2:12" ht="58.5" hidden="1" customHeight="1" thickTop="1" thickBot="1" x14ac:dyDescent="0.3">
      <c r="B11" s="212" t="s">
        <v>623</v>
      </c>
      <c r="C11" s="212" t="s">
        <v>624</v>
      </c>
      <c r="D11" s="213" t="s">
        <v>430</v>
      </c>
      <c r="E11" s="218" t="s">
        <v>512</v>
      </c>
      <c r="F11" s="228" t="s">
        <v>537</v>
      </c>
      <c r="G11" s="221" t="s">
        <v>722</v>
      </c>
      <c r="H11" s="216" t="s">
        <v>577</v>
      </c>
      <c r="I11" s="216" t="s">
        <v>725</v>
      </c>
      <c r="J11" s="216" t="s">
        <v>725</v>
      </c>
      <c r="K11" s="216" t="s">
        <v>725</v>
      </c>
      <c r="L11" s="216" t="s">
        <v>579</v>
      </c>
    </row>
    <row r="12" spans="2:12" ht="33" hidden="1" thickTop="1" thickBot="1" x14ac:dyDescent="0.3">
      <c r="B12" s="212" t="s">
        <v>623</v>
      </c>
      <c r="C12" s="212" t="s">
        <v>624</v>
      </c>
      <c r="D12" s="213" t="s">
        <v>433</v>
      </c>
      <c r="E12" s="218" t="s">
        <v>514</v>
      </c>
      <c r="F12" s="228" t="s">
        <v>746</v>
      </c>
      <c r="G12" s="221" t="s">
        <v>747</v>
      </c>
      <c r="H12" s="216" t="s">
        <v>577</v>
      </c>
      <c r="I12" s="216" t="s">
        <v>725</v>
      </c>
      <c r="J12" s="216" t="s">
        <v>725</v>
      </c>
      <c r="K12" s="216" t="s">
        <v>725</v>
      </c>
      <c r="L12" s="216" t="s">
        <v>579</v>
      </c>
    </row>
    <row r="13" spans="2:12" ht="105" customHeight="1" thickTop="1" thickBot="1" x14ac:dyDescent="0.3">
      <c r="B13" s="212" t="s">
        <v>623</v>
      </c>
      <c r="C13" s="217" t="s">
        <v>631</v>
      </c>
      <c r="D13" s="213" t="s">
        <v>440</v>
      </c>
      <c r="E13" s="218" t="s">
        <v>527</v>
      </c>
      <c r="F13" s="232" t="s">
        <v>632</v>
      </c>
      <c r="G13" s="221" t="s">
        <v>744</v>
      </c>
      <c r="H13" s="216" t="s">
        <v>577</v>
      </c>
      <c r="I13" s="216" t="s">
        <v>724</v>
      </c>
      <c r="J13" s="216" t="s">
        <v>724</v>
      </c>
      <c r="K13" s="216" t="s">
        <v>724</v>
      </c>
      <c r="L13" s="216" t="s">
        <v>579</v>
      </c>
    </row>
    <row r="14" spans="2:12" ht="48.75" hidden="1" thickTop="1" thickBot="1" x14ac:dyDescent="0.3">
      <c r="B14" s="212" t="s">
        <v>623</v>
      </c>
      <c r="C14" s="217" t="s">
        <v>631</v>
      </c>
      <c r="D14" s="213" t="s">
        <v>443</v>
      </c>
      <c r="E14" s="214" t="s">
        <v>727</v>
      </c>
      <c r="F14" s="232" t="s">
        <v>634</v>
      </c>
      <c r="G14" s="219"/>
      <c r="H14" s="216" t="s">
        <v>742</v>
      </c>
      <c r="I14" s="216"/>
      <c r="J14" s="216"/>
      <c r="K14" s="216"/>
      <c r="L14" s="216" t="s">
        <v>579</v>
      </c>
    </row>
    <row r="15" spans="2:12" ht="17.25" hidden="1" thickTop="1" thickBot="1" x14ac:dyDescent="0.3">
      <c r="B15" s="212" t="s">
        <v>623</v>
      </c>
      <c r="C15" s="217" t="s">
        <v>631</v>
      </c>
      <c r="D15" s="213" t="s">
        <v>446</v>
      </c>
      <c r="E15" s="218" t="s">
        <v>728</v>
      </c>
      <c r="F15" s="27" t="s">
        <v>537</v>
      </c>
      <c r="G15" s="221" t="s">
        <v>722</v>
      </c>
      <c r="H15" s="216" t="s">
        <v>577</v>
      </c>
      <c r="I15" s="216" t="s">
        <v>725</v>
      </c>
      <c r="J15" s="216" t="s">
        <v>725</v>
      </c>
      <c r="K15" s="216" t="s">
        <v>725</v>
      </c>
      <c r="L15" s="216" t="s">
        <v>579</v>
      </c>
    </row>
    <row r="16" spans="2:12" ht="56.25" hidden="1" customHeight="1" thickTop="1" thickBot="1" x14ac:dyDescent="0.3">
      <c r="B16" s="212" t="s">
        <v>623</v>
      </c>
      <c r="C16" s="217" t="s">
        <v>635</v>
      </c>
      <c r="D16" s="213" t="s">
        <v>453</v>
      </c>
      <c r="E16" s="218" t="s">
        <v>600</v>
      </c>
      <c r="F16" s="228" t="s">
        <v>638</v>
      </c>
      <c r="G16" s="221" t="s">
        <v>639</v>
      </c>
      <c r="H16" s="216" t="s">
        <v>742</v>
      </c>
      <c r="I16" s="216"/>
      <c r="J16" s="216"/>
      <c r="K16" s="216"/>
      <c r="L16" s="216" t="s">
        <v>579</v>
      </c>
    </row>
    <row r="17" spans="2:12" ht="25.5" hidden="1" customHeight="1" thickTop="1" thickBot="1" x14ac:dyDescent="0.3">
      <c r="B17" s="212" t="s">
        <v>623</v>
      </c>
      <c r="C17" s="217" t="s">
        <v>635</v>
      </c>
      <c r="D17" s="213" t="s">
        <v>636</v>
      </c>
      <c r="E17" s="218" t="s">
        <v>604</v>
      </c>
      <c r="F17" s="27" t="s">
        <v>537</v>
      </c>
      <c r="G17" s="221" t="s">
        <v>722</v>
      </c>
      <c r="H17" s="216" t="s">
        <v>577</v>
      </c>
      <c r="I17" s="216" t="s">
        <v>726</v>
      </c>
      <c r="J17" s="216" t="s">
        <v>726</v>
      </c>
      <c r="K17" s="216" t="s">
        <v>726</v>
      </c>
      <c r="L17" s="216" t="s">
        <v>579</v>
      </c>
    </row>
    <row r="18" spans="2:12" ht="33" hidden="1" thickTop="1" thickBot="1" x14ac:dyDescent="0.3">
      <c r="B18" s="212" t="s">
        <v>623</v>
      </c>
      <c r="C18" s="217" t="s">
        <v>635</v>
      </c>
      <c r="D18" s="213" t="s">
        <v>637</v>
      </c>
      <c r="E18" s="218" t="s">
        <v>525</v>
      </c>
      <c r="F18" s="27" t="s">
        <v>537</v>
      </c>
      <c r="G18" s="222" t="s">
        <v>722</v>
      </c>
      <c r="H18" s="216" t="s">
        <v>577</v>
      </c>
      <c r="I18" s="216" t="s">
        <v>726</v>
      </c>
      <c r="J18" s="216" t="s">
        <v>726</v>
      </c>
      <c r="K18" s="216" t="s">
        <v>726</v>
      </c>
      <c r="L18" s="216" t="s">
        <v>579</v>
      </c>
    </row>
    <row r="19" spans="2:12" ht="57.75" hidden="1" customHeight="1" thickTop="1" thickBot="1" x14ac:dyDescent="0.3">
      <c r="B19" s="212" t="s">
        <v>623</v>
      </c>
      <c r="C19" s="217" t="s">
        <v>643</v>
      </c>
      <c r="D19" s="213" t="s">
        <v>457</v>
      </c>
      <c r="E19" s="218" t="s">
        <v>541</v>
      </c>
      <c r="F19" s="228" t="s">
        <v>650</v>
      </c>
      <c r="G19" s="221" t="s">
        <v>606</v>
      </c>
      <c r="H19" s="216" t="s">
        <v>742</v>
      </c>
      <c r="I19" s="216"/>
      <c r="J19" s="216" t="s">
        <v>726</v>
      </c>
      <c r="K19" s="216" t="s">
        <v>726</v>
      </c>
      <c r="L19" s="216" t="s">
        <v>579</v>
      </c>
    </row>
    <row r="20" spans="2:12" ht="46.5" hidden="1" customHeight="1" thickTop="1" thickBot="1" x14ac:dyDescent="0.3">
      <c r="B20" s="212" t="s">
        <v>623</v>
      </c>
      <c r="C20" s="217" t="s">
        <v>643</v>
      </c>
      <c r="D20" s="213" t="s">
        <v>463</v>
      </c>
      <c r="E20" s="218" t="s">
        <v>649</v>
      </c>
      <c r="F20" s="27" t="s">
        <v>537</v>
      </c>
      <c r="G20" s="238" t="s">
        <v>722</v>
      </c>
      <c r="H20" s="216" t="s">
        <v>577</v>
      </c>
      <c r="I20" s="216" t="s">
        <v>726</v>
      </c>
      <c r="J20" s="216" t="s">
        <v>726</v>
      </c>
      <c r="K20" s="216" t="s">
        <v>726</v>
      </c>
      <c r="L20" s="216" t="s">
        <v>579</v>
      </c>
    </row>
    <row r="21" spans="2:12" ht="64.5" hidden="1" thickTop="1" thickBot="1" x14ac:dyDescent="0.3">
      <c r="B21" s="212" t="s">
        <v>623</v>
      </c>
      <c r="C21" s="217" t="s">
        <v>652</v>
      </c>
      <c r="D21" s="213" t="s">
        <v>470</v>
      </c>
      <c r="E21" s="218" t="s">
        <v>559</v>
      </c>
      <c r="F21" s="236" t="s">
        <v>653</v>
      </c>
      <c r="G21" s="237" t="s">
        <v>608</v>
      </c>
      <c r="H21" s="216" t="s">
        <v>577</v>
      </c>
      <c r="I21" s="216" t="s">
        <v>725</v>
      </c>
      <c r="J21" s="216" t="s">
        <v>725</v>
      </c>
      <c r="K21" s="216" t="s">
        <v>725</v>
      </c>
      <c r="L21" s="216" t="s">
        <v>579</v>
      </c>
    </row>
    <row r="22" spans="2:12" ht="64.5" hidden="1" customHeight="1" thickTop="1" thickBot="1" x14ac:dyDescent="0.3">
      <c r="B22" s="212" t="s">
        <v>623</v>
      </c>
      <c r="C22" s="217" t="s">
        <v>652</v>
      </c>
      <c r="D22" s="213" t="s">
        <v>473</v>
      </c>
      <c r="E22" s="218" t="s">
        <v>564</v>
      </c>
      <c r="F22" s="228" t="s">
        <v>566</v>
      </c>
      <c r="G22" s="223" t="s">
        <v>581</v>
      </c>
      <c r="H22" s="216" t="s">
        <v>577</v>
      </c>
      <c r="I22" s="216" t="s">
        <v>726</v>
      </c>
      <c r="J22" s="216" t="s">
        <v>726</v>
      </c>
      <c r="K22" s="216" t="s">
        <v>726</v>
      </c>
      <c r="L22" s="216" t="s">
        <v>579</v>
      </c>
    </row>
    <row r="23" spans="2:12" ht="33" hidden="1" thickTop="1" thickBot="1" x14ac:dyDescent="0.3">
      <c r="B23" s="212" t="s">
        <v>623</v>
      </c>
      <c r="C23" s="217" t="s">
        <v>652</v>
      </c>
      <c r="D23" s="213" t="s">
        <v>476</v>
      </c>
      <c r="E23" s="218" t="s">
        <v>568</v>
      </c>
      <c r="F23" s="232" t="s">
        <v>570</v>
      </c>
      <c r="G23" s="221" t="s">
        <v>609</v>
      </c>
      <c r="H23" s="216" t="s">
        <v>577</v>
      </c>
      <c r="I23" s="216" t="s">
        <v>725</v>
      </c>
      <c r="J23" s="216" t="s">
        <v>725</v>
      </c>
      <c r="K23" s="216" t="s">
        <v>725</v>
      </c>
      <c r="L23" s="216" t="s">
        <v>579</v>
      </c>
    </row>
    <row r="24" spans="2:12" ht="55.5" hidden="1" customHeight="1" thickTop="1" thickBot="1" x14ac:dyDescent="0.3">
      <c r="B24" s="212" t="s">
        <v>623</v>
      </c>
      <c r="C24" s="217" t="s">
        <v>652</v>
      </c>
      <c r="D24" s="213" t="s">
        <v>479</v>
      </c>
      <c r="E24" s="218" t="s">
        <v>572</v>
      </c>
      <c r="F24" s="232" t="s">
        <v>61</v>
      </c>
      <c r="G24" s="221" t="s">
        <v>722</v>
      </c>
      <c r="H24" s="216" t="s">
        <v>577</v>
      </c>
      <c r="I24" s="216" t="s">
        <v>726</v>
      </c>
      <c r="J24" s="216" t="s">
        <v>726</v>
      </c>
      <c r="K24" s="216" t="s">
        <v>726</v>
      </c>
      <c r="L24" s="216" t="s">
        <v>579</v>
      </c>
    </row>
    <row r="25" spans="2:12" ht="86.25" customHeight="1" thickTop="1" thickBot="1" x14ac:dyDescent="0.3">
      <c r="B25" s="212" t="s">
        <v>660</v>
      </c>
      <c r="C25" s="217" t="s">
        <v>661</v>
      </c>
      <c r="D25" s="213" t="s">
        <v>89</v>
      </c>
      <c r="E25" s="218" t="s">
        <v>667</v>
      </c>
      <c r="F25" s="232" t="s">
        <v>668</v>
      </c>
      <c r="G25" s="221" t="s">
        <v>709</v>
      </c>
      <c r="H25" s="216" t="s">
        <v>577</v>
      </c>
      <c r="I25" s="216" t="s">
        <v>724</v>
      </c>
      <c r="J25" s="216" t="s">
        <v>725</v>
      </c>
      <c r="K25" s="216" t="s">
        <v>724</v>
      </c>
      <c r="L25" s="216" t="s">
        <v>616</v>
      </c>
    </row>
    <row r="26" spans="2:12" ht="71.25" customHeight="1" thickTop="1" thickBot="1" x14ac:dyDescent="0.3">
      <c r="B26" s="212" t="s">
        <v>660</v>
      </c>
      <c r="C26" s="217" t="s">
        <v>661</v>
      </c>
      <c r="D26" s="213" t="s">
        <v>92</v>
      </c>
      <c r="E26" s="218" t="s">
        <v>177</v>
      </c>
      <c r="F26" s="228" t="s">
        <v>669</v>
      </c>
      <c r="G26" s="221" t="s">
        <v>709</v>
      </c>
      <c r="H26" s="216" t="s">
        <v>577</v>
      </c>
      <c r="I26" s="216" t="s">
        <v>724</v>
      </c>
      <c r="J26" s="216" t="s">
        <v>725</v>
      </c>
      <c r="K26" s="216" t="s">
        <v>724</v>
      </c>
      <c r="L26" s="216" t="s">
        <v>616</v>
      </c>
    </row>
    <row r="27" spans="2:12" ht="64.5" thickTop="1" thickBot="1" x14ac:dyDescent="0.3">
      <c r="B27" s="212" t="s">
        <v>660</v>
      </c>
      <c r="C27" s="217" t="s">
        <v>661</v>
      </c>
      <c r="D27" s="213" t="s">
        <v>95</v>
      </c>
      <c r="E27" s="218" t="s">
        <v>181</v>
      </c>
      <c r="F27" s="228" t="s">
        <v>670</v>
      </c>
      <c r="G27" s="224" t="s">
        <v>709</v>
      </c>
      <c r="H27" s="216" t="s">
        <v>577</v>
      </c>
      <c r="I27" s="216" t="s">
        <v>724</v>
      </c>
      <c r="J27" s="216" t="s">
        <v>725</v>
      </c>
      <c r="K27" s="216" t="s">
        <v>724</v>
      </c>
      <c r="L27" s="216" t="s">
        <v>616</v>
      </c>
    </row>
    <row r="28" spans="2:12" ht="88.5" customHeight="1" thickTop="1" thickBot="1" x14ac:dyDescent="0.3">
      <c r="B28" s="212" t="s">
        <v>660</v>
      </c>
      <c r="C28" s="217" t="s">
        <v>661</v>
      </c>
      <c r="D28" s="213" t="s">
        <v>98</v>
      </c>
      <c r="E28" s="218" t="s">
        <v>185</v>
      </c>
      <c r="F28" s="228" t="s">
        <v>671</v>
      </c>
      <c r="G28" s="224" t="s">
        <v>709</v>
      </c>
      <c r="H28" s="216" t="s">
        <v>577</v>
      </c>
      <c r="I28" s="216" t="s">
        <v>724</v>
      </c>
      <c r="J28" s="216" t="s">
        <v>725</v>
      </c>
      <c r="K28" s="216" t="s">
        <v>724</v>
      </c>
      <c r="L28" s="216" t="s">
        <v>616</v>
      </c>
    </row>
    <row r="29" spans="2:12" ht="75" customHeight="1" thickTop="1" thickBot="1" x14ac:dyDescent="0.3">
      <c r="B29" s="212" t="s">
        <v>660</v>
      </c>
      <c r="C29" s="217" t="s">
        <v>661</v>
      </c>
      <c r="D29" s="213" t="s">
        <v>101</v>
      </c>
      <c r="E29" s="218" t="s">
        <v>189</v>
      </c>
      <c r="F29" s="232" t="s">
        <v>672</v>
      </c>
      <c r="G29" s="224" t="s">
        <v>709</v>
      </c>
      <c r="H29" s="216" t="s">
        <v>577</v>
      </c>
      <c r="I29" s="216" t="s">
        <v>724</v>
      </c>
      <c r="J29" s="216" t="s">
        <v>725</v>
      </c>
      <c r="K29" s="216" t="s">
        <v>724</v>
      </c>
      <c r="L29" s="216" t="s">
        <v>616</v>
      </c>
    </row>
    <row r="30" spans="2:12" ht="21.75" hidden="1" customHeight="1" thickTop="1" thickBot="1" x14ac:dyDescent="0.3">
      <c r="B30" s="212" t="s">
        <v>660</v>
      </c>
      <c r="C30" s="217" t="s">
        <v>661</v>
      </c>
      <c r="D30" s="213" t="s">
        <v>104</v>
      </c>
      <c r="E30" s="218" t="s">
        <v>193</v>
      </c>
      <c r="F30" s="232" t="s">
        <v>673</v>
      </c>
      <c r="G30" s="224" t="s">
        <v>709</v>
      </c>
      <c r="H30" s="216" t="s">
        <v>577</v>
      </c>
      <c r="I30" s="216" t="s">
        <v>725</v>
      </c>
      <c r="J30" s="216" t="s">
        <v>725</v>
      </c>
      <c r="K30" s="216" t="s">
        <v>725</v>
      </c>
      <c r="L30" s="216" t="s">
        <v>616</v>
      </c>
    </row>
    <row r="31" spans="2:12" ht="17.25" hidden="1" thickTop="1" thickBot="1" x14ac:dyDescent="0.3">
      <c r="B31" s="212" t="s">
        <v>660</v>
      </c>
      <c r="C31" s="217" t="s">
        <v>661</v>
      </c>
      <c r="D31" s="213" t="s">
        <v>107</v>
      </c>
      <c r="E31" s="218" t="s">
        <v>197</v>
      </c>
      <c r="F31" s="232" t="s">
        <v>198</v>
      </c>
      <c r="G31" s="224" t="s">
        <v>709</v>
      </c>
      <c r="H31" s="216" t="s">
        <v>577</v>
      </c>
      <c r="I31" s="216" t="s">
        <v>726</v>
      </c>
      <c r="J31" s="216" t="s">
        <v>726</v>
      </c>
      <c r="K31" s="216" t="s">
        <v>726</v>
      </c>
      <c r="L31" s="216" t="s">
        <v>616</v>
      </c>
    </row>
    <row r="32" spans="2:12" ht="64.5" thickTop="1" thickBot="1" x14ac:dyDescent="0.3">
      <c r="B32" s="212" t="s">
        <v>660</v>
      </c>
      <c r="C32" s="217" t="s">
        <v>661</v>
      </c>
      <c r="D32" s="213" t="s">
        <v>110</v>
      </c>
      <c r="E32" s="218" t="s">
        <v>674</v>
      </c>
      <c r="F32" s="235" t="s">
        <v>668</v>
      </c>
      <c r="G32" s="224" t="s">
        <v>709</v>
      </c>
      <c r="H32" s="216" t="s">
        <v>577</v>
      </c>
      <c r="I32" s="216" t="s">
        <v>724</v>
      </c>
      <c r="J32" s="216" t="s">
        <v>725</v>
      </c>
      <c r="K32" s="216" t="s">
        <v>724</v>
      </c>
      <c r="L32" s="216" t="s">
        <v>616</v>
      </c>
    </row>
    <row r="33" spans="2:12" ht="39.75" customHeight="1" thickTop="1" thickBot="1" x14ac:dyDescent="0.3">
      <c r="B33" s="212" t="s">
        <v>660</v>
      </c>
      <c r="C33" s="217" t="s">
        <v>662</v>
      </c>
      <c r="D33" s="213" t="s">
        <v>113</v>
      </c>
      <c r="E33" s="218" t="s">
        <v>665</v>
      </c>
      <c r="F33" s="235" t="s">
        <v>666</v>
      </c>
      <c r="G33" s="224" t="s">
        <v>709</v>
      </c>
      <c r="H33" s="216" t="s">
        <v>577</v>
      </c>
      <c r="I33" s="216" t="s">
        <v>724</v>
      </c>
      <c r="J33" s="216" t="s">
        <v>725</v>
      </c>
      <c r="K33" s="216" t="s">
        <v>724</v>
      </c>
      <c r="L33" s="216" t="s">
        <v>616</v>
      </c>
    </row>
    <row r="34" spans="2:12" ht="33" thickTop="1" thickBot="1" x14ac:dyDescent="0.3">
      <c r="B34" s="212" t="s">
        <v>660</v>
      </c>
      <c r="C34" s="217" t="s">
        <v>662</v>
      </c>
      <c r="D34" s="213" t="s">
        <v>663</v>
      </c>
      <c r="E34" s="218" t="s">
        <v>664</v>
      </c>
      <c r="F34" s="235" t="s">
        <v>202</v>
      </c>
      <c r="G34" s="224" t="s">
        <v>709</v>
      </c>
      <c r="H34" s="216" t="s">
        <v>577</v>
      </c>
      <c r="I34" s="216" t="s">
        <v>724</v>
      </c>
      <c r="J34" s="216" t="s">
        <v>725</v>
      </c>
      <c r="K34" s="216" t="s">
        <v>724</v>
      </c>
      <c r="L34" s="216" t="s">
        <v>616</v>
      </c>
    </row>
    <row r="35" spans="2:12" ht="48.75" thickTop="1" thickBot="1" x14ac:dyDescent="0.3">
      <c r="B35" s="212" t="s">
        <v>660</v>
      </c>
      <c r="C35" s="217" t="s">
        <v>675</v>
      </c>
      <c r="D35" s="213" t="s">
        <v>117</v>
      </c>
      <c r="E35" s="218" t="s">
        <v>204</v>
      </c>
      <c r="F35" s="235" t="s">
        <v>678</v>
      </c>
      <c r="G35" s="224" t="s">
        <v>709</v>
      </c>
      <c r="H35" s="216" t="s">
        <v>577</v>
      </c>
      <c r="I35" s="216" t="s">
        <v>724</v>
      </c>
      <c r="J35" s="216" t="s">
        <v>725</v>
      </c>
      <c r="K35" s="216" t="s">
        <v>724</v>
      </c>
      <c r="L35" s="216" t="s">
        <v>616</v>
      </c>
    </row>
    <row r="36" spans="2:12" ht="17.25" hidden="1" thickTop="1" thickBot="1" x14ac:dyDescent="0.3">
      <c r="B36" s="212" t="s">
        <v>660</v>
      </c>
      <c r="C36" s="217" t="s">
        <v>675</v>
      </c>
      <c r="D36" s="213" t="s">
        <v>120</v>
      </c>
      <c r="E36" s="218" t="s">
        <v>210</v>
      </c>
      <c r="F36" s="235" t="s">
        <v>617</v>
      </c>
      <c r="G36" s="224" t="s">
        <v>709</v>
      </c>
      <c r="H36" s="216" t="s">
        <v>577</v>
      </c>
      <c r="I36" s="216" t="s">
        <v>725</v>
      </c>
      <c r="J36" s="216" t="s">
        <v>725</v>
      </c>
      <c r="K36" s="216" t="s">
        <v>725</v>
      </c>
      <c r="L36" s="216" t="s">
        <v>616</v>
      </c>
    </row>
    <row r="37" spans="2:12" ht="48.75" thickTop="1" thickBot="1" x14ac:dyDescent="0.3">
      <c r="B37" s="212" t="s">
        <v>660</v>
      </c>
      <c r="C37" s="217" t="s">
        <v>675</v>
      </c>
      <c r="D37" s="213" t="s">
        <v>676</v>
      </c>
      <c r="E37" s="218" t="s">
        <v>213</v>
      </c>
      <c r="F37" s="235" t="s">
        <v>678</v>
      </c>
      <c r="G37" s="224" t="s">
        <v>709</v>
      </c>
      <c r="H37" s="216" t="s">
        <v>577</v>
      </c>
      <c r="I37" s="216" t="s">
        <v>724</v>
      </c>
      <c r="J37" s="216" t="s">
        <v>725</v>
      </c>
      <c r="K37" s="216" t="s">
        <v>724</v>
      </c>
      <c r="L37" s="216" t="s">
        <v>616</v>
      </c>
    </row>
    <row r="38" spans="2:12" ht="17.25" hidden="1" thickTop="1" thickBot="1" x14ac:dyDescent="0.3">
      <c r="B38" s="212" t="s">
        <v>660</v>
      </c>
      <c r="C38" s="217" t="s">
        <v>675</v>
      </c>
      <c r="D38" s="213" t="s">
        <v>677</v>
      </c>
      <c r="E38" s="218" t="s">
        <v>217</v>
      </c>
      <c r="F38" s="235" t="s">
        <v>617</v>
      </c>
      <c r="G38" s="224" t="s">
        <v>709</v>
      </c>
      <c r="H38" s="216" t="s">
        <v>577</v>
      </c>
      <c r="I38" s="216" t="s">
        <v>725</v>
      </c>
      <c r="J38" s="216" t="s">
        <v>725</v>
      </c>
      <c r="K38" s="216" t="s">
        <v>725</v>
      </c>
      <c r="L38" s="216" t="s">
        <v>616</v>
      </c>
    </row>
    <row r="39" spans="2:12" ht="64.5" thickTop="1" thickBot="1" x14ac:dyDescent="0.3">
      <c r="B39" s="212" t="s">
        <v>660</v>
      </c>
      <c r="C39" s="217" t="s">
        <v>679</v>
      </c>
      <c r="D39" s="213" t="s">
        <v>130</v>
      </c>
      <c r="E39" s="214" t="s">
        <v>220</v>
      </c>
      <c r="F39" s="235" t="s">
        <v>681</v>
      </c>
      <c r="G39" s="224" t="s">
        <v>709</v>
      </c>
      <c r="H39" s="216" t="s">
        <v>577</v>
      </c>
      <c r="I39" s="216" t="s">
        <v>724</v>
      </c>
      <c r="J39" s="216" t="s">
        <v>725</v>
      </c>
      <c r="K39" s="216" t="s">
        <v>724</v>
      </c>
      <c r="L39" s="216" t="s">
        <v>616</v>
      </c>
    </row>
    <row r="40" spans="2:12" ht="84" customHeight="1" thickTop="1" thickBot="1" x14ac:dyDescent="0.3">
      <c r="B40" s="212" t="s">
        <v>660</v>
      </c>
      <c r="C40" s="217" t="s">
        <v>679</v>
      </c>
      <c r="D40" s="213" t="s">
        <v>133</v>
      </c>
      <c r="E40" s="218" t="s">
        <v>680</v>
      </c>
      <c r="F40" s="235" t="s">
        <v>669</v>
      </c>
      <c r="G40" s="224" t="s">
        <v>709</v>
      </c>
      <c r="H40" s="216" t="s">
        <v>577</v>
      </c>
      <c r="I40" s="216" t="s">
        <v>724</v>
      </c>
      <c r="J40" s="216" t="s">
        <v>725</v>
      </c>
      <c r="K40" s="216" t="s">
        <v>724</v>
      </c>
      <c r="L40" s="216" t="s">
        <v>616</v>
      </c>
    </row>
    <row r="41" spans="2:12" ht="64.5" thickTop="1" thickBot="1" x14ac:dyDescent="0.3">
      <c r="B41" s="212" t="s">
        <v>660</v>
      </c>
      <c r="C41" s="217" t="s">
        <v>679</v>
      </c>
      <c r="D41" s="213" t="s">
        <v>136</v>
      </c>
      <c r="E41" s="218" t="s">
        <v>228</v>
      </c>
      <c r="F41" s="235" t="s">
        <v>670</v>
      </c>
      <c r="G41" s="224" t="s">
        <v>709</v>
      </c>
      <c r="H41" s="216" t="s">
        <v>577</v>
      </c>
      <c r="I41" s="216" t="s">
        <v>724</v>
      </c>
      <c r="J41" s="216" t="s">
        <v>725</v>
      </c>
      <c r="K41" s="216" t="s">
        <v>724</v>
      </c>
      <c r="L41" s="216" t="s">
        <v>616</v>
      </c>
    </row>
    <row r="42" spans="2:12" ht="80.25" customHeight="1" thickTop="1" thickBot="1" x14ac:dyDescent="0.3">
      <c r="B42" s="212" t="s">
        <v>660</v>
      </c>
      <c r="C42" s="217" t="s">
        <v>679</v>
      </c>
      <c r="D42" s="213" t="s">
        <v>139</v>
      </c>
      <c r="E42" s="214" t="s">
        <v>230</v>
      </c>
      <c r="F42" s="235" t="s">
        <v>671</v>
      </c>
      <c r="G42" s="224" t="s">
        <v>709</v>
      </c>
      <c r="H42" s="216" t="s">
        <v>577</v>
      </c>
      <c r="I42" s="216" t="s">
        <v>724</v>
      </c>
      <c r="J42" s="216" t="s">
        <v>725</v>
      </c>
      <c r="K42" s="216" t="s">
        <v>724</v>
      </c>
      <c r="L42" s="216" t="s">
        <v>616</v>
      </c>
    </row>
    <row r="43" spans="2:12" ht="64.5" thickTop="1" thickBot="1" x14ac:dyDescent="0.3">
      <c r="B43" s="212" t="s">
        <v>660</v>
      </c>
      <c r="C43" s="217" t="s">
        <v>679</v>
      </c>
      <c r="D43" s="213" t="s">
        <v>142</v>
      </c>
      <c r="E43" s="218" t="s">
        <v>233</v>
      </c>
      <c r="F43" s="235" t="s">
        <v>672</v>
      </c>
      <c r="G43" s="224" t="s">
        <v>709</v>
      </c>
      <c r="H43" s="216" t="s">
        <v>577</v>
      </c>
      <c r="I43" s="216" t="s">
        <v>724</v>
      </c>
      <c r="J43" s="216" t="s">
        <v>725</v>
      </c>
      <c r="K43" s="216" t="s">
        <v>724</v>
      </c>
      <c r="L43" s="216" t="s">
        <v>616</v>
      </c>
    </row>
    <row r="44" spans="2:12" ht="18" hidden="1" customHeight="1" thickTop="1" thickBot="1" x14ac:dyDescent="0.3">
      <c r="B44" s="212" t="s">
        <v>660</v>
      </c>
      <c r="C44" s="217" t="s">
        <v>679</v>
      </c>
      <c r="D44" s="213" t="s">
        <v>145</v>
      </c>
      <c r="E44" s="218" t="s">
        <v>236</v>
      </c>
      <c r="F44" s="235" t="s">
        <v>673</v>
      </c>
      <c r="G44" s="224" t="s">
        <v>709</v>
      </c>
      <c r="H44" s="216" t="s">
        <v>577</v>
      </c>
      <c r="I44" s="216" t="s">
        <v>725</v>
      </c>
      <c r="J44" s="216" t="s">
        <v>725</v>
      </c>
      <c r="K44" s="216" t="s">
        <v>725</v>
      </c>
      <c r="L44" s="216" t="s">
        <v>616</v>
      </c>
    </row>
    <row r="45" spans="2:12" ht="39.75" hidden="1" customHeight="1" thickTop="1" thickBot="1" x14ac:dyDescent="0.3">
      <c r="B45" s="212" t="s">
        <v>660</v>
      </c>
      <c r="C45" s="217" t="s">
        <v>679</v>
      </c>
      <c r="D45" s="213" t="s">
        <v>148</v>
      </c>
      <c r="E45" s="218" t="s">
        <v>239</v>
      </c>
      <c r="F45" s="235" t="s">
        <v>198</v>
      </c>
      <c r="G45" s="224" t="s">
        <v>709</v>
      </c>
      <c r="H45" s="216" t="s">
        <v>577</v>
      </c>
      <c r="I45" s="216" t="s">
        <v>726</v>
      </c>
      <c r="J45" s="216" t="s">
        <v>726</v>
      </c>
      <c r="K45" s="216" t="s">
        <v>726</v>
      </c>
      <c r="L45" s="216" t="s">
        <v>616</v>
      </c>
    </row>
    <row r="46" spans="2:12" ht="48.75" thickTop="1" thickBot="1" x14ac:dyDescent="0.3">
      <c r="B46" s="212" t="s">
        <v>660</v>
      </c>
      <c r="C46" s="217" t="s">
        <v>682</v>
      </c>
      <c r="D46" s="213" t="s">
        <v>152</v>
      </c>
      <c r="E46" s="218" t="s">
        <v>241</v>
      </c>
      <c r="F46" s="235" t="s">
        <v>683</v>
      </c>
      <c r="G46" s="224" t="s">
        <v>709</v>
      </c>
      <c r="H46" s="216" t="s">
        <v>577</v>
      </c>
      <c r="I46" s="216" t="s">
        <v>724</v>
      </c>
      <c r="J46" s="216" t="s">
        <v>725</v>
      </c>
      <c r="K46" s="216" t="s">
        <v>724</v>
      </c>
      <c r="L46" s="216" t="s">
        <v>616</v>
      </c>
    </row>
    <row r="47" spans="2:12" ht="39.75" hidden="1" customHeight="1" thickTop="1" thickBot="1" x14ac:dyDescent="0.3">
      <c r="B47" s="212" t="s">
        <v>660</v>
      </c>
      <c r="C47" s="217" t="s">
        <v>682</v>
      </c>
      <c r="D47" s="213" t="s">
        <v>155</v>
      </c>
      <c r="E47" s="218" t="s">
        <v>247</v>
      </c>
      <c r="F47" s="235" t="s">
        <v>617</v>
      </c>
      <c r="G47" s="224" t="s">
        <v>709</v>
      </c>
      <c r="H47" s="216" t="s">
        <v>577</v>
      </c>
      <c r="I47" s="216" t="s">
        <v>725</v>
      </c>
      <c r="J47" s="216" t="s">
        <v>725</v>
      </c>
      <c r="K47" s="216" t="s">
        <v>725</v>
      </c>
      <c r="L47" s="216" t="s">
        <v>616</v>
      </c>
    </row>
    <row r="48" spans="2:12" ht="41.25" hidden="1" customHeight="1" thickTop="1" thickBot="1" x14ac:dyDescent="0.3">
      <c r="B48" s="212" t="s">
        <v>660</v>
      </c>
      <c r="C48" s="217" t="s">
        <v>682</v>
      </c>
      <c r="D48" s="213" t="s">
        <v>158</v>
      </c>
      <c r="E48" s="218" t="s">
        <v>249</v>
      </c>
      <c r="F48" s="235" t="s">
        <v>198</v>
      </c>
      <c r="G48" s="224" t="s">
        <v>709</v>
      </c>
      <c r="H48" s="216" t="s">
        <v>577</v>
      </c>
      <c r="I48" s="216" t="s">
        <v>726</v>
      </c>
      <c r="J48" s="216" t="s">
        <v>726</v>
      </c>
      <c r="K48" s="216" t="s">
        <v>726</v>
      </c>
      <c r="L48" s="216" t="s">
        <v>616</v>
      </c>
    </row>
    <row r="49" spans="2:12" ht="48.75" thickTop="1" thickBot="1" x14ac:dyDescent="0.3">
      <c r="B49" s="212" t="s">
        <v>660</v>
      </c>
      <c r="C49" s="217" t="s">
        <v>684</v>
      </c>
      <c r="D49" s="213" t="s">
        <v>161</v>
      </c>
      <c r="E49" s="218" t="s">
        <v>685</v>
      </c>
      <c r="F49" s="235" t="s">
        <v>686</v>
      </c>
      <c r="G49" s="224" t="s">
        <v>709</v>
      </c>
      <c r="H49" s="216" t="s">
        <v>577</v>
      </c>
      <c r="I49" s="216" t="s">
        <v>724</v>
      </c>
      <c r="J49" s="216" t="s">
        <v>725</v>
      </c>
      <c r="K49" s="216" t="s">
        <v>724</v>
      </c>
      <c r="L49" s="216" t="s">
        <v>616</v>
      </c>
    </row>
    <row r="50" spans="2:12" ht="17.25" thickTop="1" thickBot="1" x14ac:dyDescent="0.3">
      <c r="B50" s="212" t="s">
        <v>660</v>
      </c>
      <c r="C50" s="217" t="s">
        <v>684</v>
      </c>
      <c r="D50" s="213" t="s">
        <v>164</v>
      </c>
      <c r="E50" s="218" t="s">
        <v>257</v>
      </c>
      <c r="F50" s="235" t="s">
        <v>617</v>
      </c>
      <c r="G50" s="224" t="s">
        <v>709</v>
      </c>
      <c r="H50" s="216" t="s">
        <v>577</v>
      </c>
      <c r="I50" s="216" t="s">
        <v>724</v>
      </c>
      <c r="J50" s="216" t="s">
        <v>725</v>
      </c>
      <c r="K50" s="216" t="s">
        <v>724</v>
      </c>
      <c r="L50" s="216" t="s">
        <v>616</v>
      </c>
    </row>
    <row r="51" spans="2:12" ht="17.25" hidden="1" thickTop="1" thickBot="1" x14ac:dyDescent="0.3">
      <c r="B51" s="212" t="s">
        <v>660</v>
      </c>
      <c r="C51" s="217" t="s">
        <v>684</v>
      </c>
      <c r="D51" s="213" t="s">
        <v>167</v>
      </c>
      <c r="E51" s="218" t="s">
        <v>259</v>
      </c>
      <c r="F51" s="235" t="s">
        <v>198</v>
      </c>
      <c r="G51" s="224" t="s">
        <v>709</v>
      </c>
      <c r="H51" s="216" t="s">
        <v>577</v>
      </c>
      <c r="I51" s="216" t="s">
        <v>726</v>
      </c>
      <c r="J51" s="216" t="s">
        <v>726</v>
      </c>
      <c r="K51" s="216" t="s">
        <v>726</v>
      </c>
      <c r="L51" s="216" t="s">
        <v>616</v>
      </c>
    </row>
    <row r="52" spans="2:12" ht="17.25" hidden="1" thickTop="1" thickBot="1" x14ac:dyDescent="0.3">
      <c r="B52" s="217"/>
      <c r="C52" s="217"/>
      <c r="D52" s="213"/>
      <c r="E52" s="218"/>
      <c r="F52" s="235"/>
      <c r="G52" s="225"/>
      <c r="H52" s="216"/>
      <c r="I52" s="216"/>
      <c r="J52" s="216"/>
      <c r="K52" s="216"/>
      <c r="L52" s="216"/>
    </row>
    <row r="53" spans="2:12" ht="17.25" thickTop="1" thickBot="1" x14ac:dyDescent="0.3">
      <c r="B53" s="226"/>
      <c r="C53" s="226"/>
      <c r="D53" s="227"/>
      <c r="E53" s="218"/>
      <c r="F53" s="228"/>
      <c r="G53" s="228"/>
      <c r="H53" s="216"/>
      <c r="I53" s="216"/>
      <c r="J53" s="216"/>
      <c r="K53" s="216"/>
      <c r="L53" s="216"/>
    </row>
    <row r="54" spans="2:12" ht="16.5" thickTop="1" x14ac:dyDescent="0.25"/>
  </sheetData>
  <autoFilter ref="B2:L52">
    <filterColumn colId="6">
      <filters>
        <filter val="Open"/>
      </filters>
    </filterColumn>
    <filterColumn colId="9">
      <filters>
        <filter val="High"/>
      </filters>
    </filterColumn>
  </autoFilter>
  <dataValidations count="5">
    <dataValidation type="list" allowBlank="1" showInputMessage="1" showErrorMessage="1" sqref="H65558:K65589 JG65558:JG65589 TC65558:TC65589 ACY65558:ACY65589 AMU65558:AMU65589 AWQ65558:AWQ65589 BGM65558:BGM65589 BQI65558:BQI65589 CAE65558:CAE65589 CKA65558:CKA65589 CTW65558:CTW65589 DDS65558:DDS65589 DNO65558:DNO65589 DXK65558:DXK65589 EHG65558:EHG65589 ERC65558:ERC65589 FAY65558:FAY65589 FKU65558:FKU65589 FUQ65558:FUQ65589 GEM65558:GEM65589 GOI65558:GOI65589 GYE65558:GYE65589 HIA65558:HIA65589 HRW65558:HRW65589 IBS65558:IBS65589 ILO65558:ILO65589 IVK65558:IVK65589 JFG65558:JFG65589 JPC65558:JPC65589 JYY65558:JYY65589 KIU65558:KIU65589 KSQ65558:KSQ65589 LCM65558:LCM65589 LMI65558:LMI65589 LWE65558:LWE65589 MGA65558:MGA65589 MPW65558:MPW65589 MZS65558:MZS65589 NJO65558:NJO65589 NTK65558:NTK65589 ODG65558:ODG65589 ONC65558:ONC65589 OWY65558:OWY65589 PGU65558:PGU65589 PQQ65558:PQQ65589 QAM65558:QAM65589 QKI65558:QKI65589 QUE65558:QUE65589 REA65558:REA65589 RNW65558:RNW65589 RXS65558:RXS65589 SHO65558:SHO65589 SRK65558:SRK65589 TBG65558:TBG65589 TLC65558:TLC65589 TUY65558:TUY65589 UEU65558:UEU65589 UOQ65558:UOQ65589 UYM65558:UYM65589 VII65558:VII65589 VSE65558:VSE65589 WCA65558:WCA65589 WLW65558:WLW65589 WVS65558:WVS65589 H131094:K131125 JG131094:JG131125 TC131094:TC131125 ACY131094:ACY131125 AMU131094:AMU131125 AWQ131094:AWQ131125 BGM131094:BGM131125 BQI131094:BQI131125 CAE131094:CAE131125 CKA131094:CKA131125 CTW131094:CTW131125 DDS131094:DDS131125 DNO131094:DNO131125 DXK131094:DXK131125 EHG131094:EHG131125 ERC131094:ERC131125 FAY131094:FAY131125 FKU131094:FKU131125 FUQ131094:FUQ131125 GEM131094:GEM131125 GOI131094:GOI131125 GYE131094:GYE131125 HIA131094:HIA131125 HRW131094:HRW131125 IBS131094:IBS131125 ILO131094:ILO131125 IVK131094:IVK131125 JFG131094:JFG131125 JPC131094:JPC131125 JYY131094:JYY131125 KIU131094:KIU131125 KSQ131094:KSQ131125 LCM131094:LCM131125 LMI131094:LMI131125 LWE131094:LWE131125 MGA131094:MGA131125 MPW131094:MPW131125 MZS131094:MZS131125 NJO131094:NJO131125 NTK131094:NTK131125 ODG131094:ODG131125 ONC131094:ONC131125 OWY131094:OWY131125 PGU131094:PGU131125 PQQ131094:PQQ131125 QAM131094:QAM131125 QKI131094:QKI131125 QUE131094:QUE131125 REA131094:REA131125 RNW131094:RNW131125 RXS131094:RXS131125 SHO131094:SHO131125 SRK131094:SRK131125 TBG131094:TBG131125 TLC131094:TLC131125 TUY131094:TUY131125 UEU131094:UEU131125 UOQ131094:UOQ131125 UYM131094:UYM131125 VII131094:VII131125 VSE131094:VSE131125 WCA131094:WCA131125 WLW131094:WLW131125 WVS131094:WVS131125 H196630:K196661 JG196630:JG196661 TC196630:TC196661 ACY196630:ACY196661 AMU196630:AMU196661 AWQ196630:AWQ196661 BGM196630:BGM196661 BQI196630:BQI196661 CAE196630:CAE196661 CKA196630:CKA196661 CTW196630:CTW196661 DDS196630:DDS196661 DNO196630:DNO196661 DXK196630:DXK196661 EHG196630:EHG196661 ERC196630:ERC196661 FAY196630:FAY196661 FKU196630:FKU196661 FUQ196630:FUQ196661 GEM196630:GEM196661 GOI196630:GOI196661 GYE196630:GYE196661 HIA196630:HIA196661 HRW196630:HRW196661 IBS196630:IBS196661 ILO196630:ILO196661 IVK196630:IVK196661 JFG196630:JFG196661 JPC196630:JPC196661 JYY196630:JYY196661 KIU196630:KIU196661 KSQ196630:KSQ196661 LCM196630:LCM196661 LMI196630:LMI196661 LWE196630:LWE196661 MGA196630:MGA196661 MPW196630:MPW196661 MZS196630:MZS196661 NJO196630:NJO196661 NTK196630:NTK196661 ODG196630:ODG196661 ONC196630:ONC196661 OWY196630:OWY196661 PGU196630:PGU196661 PQQ196630:PQQ196661 QAM196630:QAM196661 QKI196630:QKI196661 QUE196630:QUE196661 REA196630:REA196661 RNW196630:RNW196661 RXS196630:RXS196661 SHO196630:SHO196661 SRK196630:SRK196661 TBG196630:TBG196661 TLC196630:TLC196661 TUY196630:TUY196661 UEU196630:UEU196661 UOQ196630:UOQ196661 UYM196630:UYM196661 VII196630:VII196661 VSE196630:VSE196661 WCA196630:WCA196661 WLW196630:WLW196661 WVS196630:WVS196661 H262166:K262197 JG262166:JG262197 TC262166:TC262197 ACY262166:ACY262197 AMU262166:AMU262197 AWQ262166:AWQ262197 BGM262166:BGM262197 BQI262166:BQI262197 CAE262166:CAE262197 CKA262166:CKA262197 CTW262166:CTW262197 DDS262166:DDS262197 DNO262166:DNO262197 DXK262166:DXK262197 EHG262166:EHG262197 ERC262166:ERC262197 FAY262166:FAY262197 FKU262166:FKU262197 FUQ262166:FUQ262197 GEM262166:GEM262197 GOI262166:GOI262197 GYE262166:GYE262197 HIA262166:HIA262197 HRW262166:HRW262197 IBS262166:IBS262197 ILO262166:ILO262197 IVK262166:IVK262197 JFG262166:JFG262197 JPC262166:JPC262197 JYY262166:JYY262197 KIU262166:KIU262197 KSQ262166:KSQ262197 LCM262166:LCM262197 LMI262166:LMI262197 LWE262166:LWE262197 MGA262166:MGA262197 MPW262166:MPW262197 MZS262166:MZS262197 NJO262166:NJO262197 NTK262166:NTK262197 ODG262166:ODG262197 ONC262166:ONC262197 OWY262166:OWY262197 PGU262166:PGU262197 PQQ262166:PQQ262197 QAM262166:QAM262197 QKI262166:QKI262197 QUE262166:QUE262197 REA262166:REA262197 RNW262166:RNW262197 RXS262166:RXS262197 SHO262166:SHO262197 SRK262166:SRK262197 TBG262166:TBG262197 TLC262166:TLC262197 TUY262166:TUY262197 UEU262166:UEU262197 UOQ262166:UOQ262197 UYM262166:UYM262197 VII262166:VII262197 VSE262166:VSE262197 WCA262166:WCA262197 WLW262166:WLW262197 WVS262166:WVS262197 H327702:K327733 JG327702:JG327733 TC327702:TC327733 ACY327702:ACY327733 AMU327702:AMU327733 AWQ327702:AWQ327733 BGM327702:BGM327733 BQI327702:BQI327733 CAE327702:CAE327733 CKA327702:CKA327733 CTW327702:CTW327733 DDS327702:DDS327733 DNO327702:DNO327733 DXK327702:DXK327733 EHG327702:EHG327733 ERC327702:ERC327733 FAY327702:FAY327733 FKU327702:FKU327733 FUQ327702:FUQ327733 GEM327702:GEM327733 GOI327702:GOI327733 GYE327702:GYE327733 HIA327702:HIA327733 HRW327702:HRW327733 IBS327702:IBS327733 ILO327702:ILO327733 IVK327702:IVK327733 JFG327702:JFG327733 JPC327702:JPC327733 JYY327702:JYY327733 KIU327702:KIU327733 KSQ327702:KSQ327733 LCM327702:LCM327733 LMI327702:LMI327733 LWE327702:LWE327733 MGA327702:MGA327733 MPW327702:MPW327733 MZS327702:MZS327733 NJO327702:NJO327733 NTK327702:NTK327733 ODG327702:ODG327733 ONC327702:ONC327733 OWY327702:OWY327733 PGU327702:PGU327733 PQQ327702:PQQ327733 QAM327702:QAM327733 QKI327702:QKI327733 QUE327702:QUE327733 REA327702:REA327733 RNW327702:RNW327733 RXS327702:RXS327733 SHO327702:SHO327733 SRK327702:SRK327733 TBG327702:TBG327733 TLC327702:TLC327733 TUY327702:TUY327733 UEU327702:UEU327733 UOQ327702:UOQ327733 UYM327702:UYM327733 VII327702:VII327733 VSE327702:VSE327733 WCA327702:WCA327733 WLW327702:WLW327733 WVS327702:WVS327733 H393238:K393269 JG393238:JG393269 TC393238:TC393269 ACY393238:ACY393269 AMU393238:AMU393269 AWQ393238:AWQ393269 BGM393238:BGM393269 BQI393238:BQI393269 CAE393238:CAE393269 CKA393238:CKA393269 CTW393238:CTW393269 DDS393238:DDS393269 DNO393238:DNO393269 DXK393238:DXK393269 EHG393238:EHG393269 ERC393238:ERC393269 FAY393238:FAY393269 FKU393238:FKU393269 FUQ393238:FUQ393269 GEM393238:GEM393269 GOI393238:GOI393269 GYE393238:GYE393269 HIA393238:HIA393269 HRW393238:HRW393269 IBS393238:IBS393269 ILO393238:ILO393269 IVK393238:IVK393269 JFG393238:JFG393269 JPC393238:JPC393269 JYY393238:JYY393269 KIU393238:KIU393269 KSQ393238:KSQ393269 LCM393238:LCM393269 LMI393238:LMI393269 LWE393238:LWE393269 MGA393238:MGA393269 MPW393238:MPW393269 MZS393238:MZS393269 NJO393238:NJO393269 NTK393238:NTK393269 ODG393238:ODG393269 ONC393238:ONC393269 OWY393238:OWY393269 PGU393238:PGU393269 PQQ393238:PQQ393269 QAM393238:QAM393269 QKI393238:QKI393269 QUE393238:QUE393269 REA393238:REA393269 RNW393238:RNW393269 RXS393238:RXS393269 SHO393238:SHO393269 SRK393238:SRK393269 TBG393238:TBG393269 TLC393238:TLC393269 TUY393238:TUY393269 UEU393238:UEU393269 UOQ393238:UOQ393269 UYM393238:UYM393269 VII393238:VII393269 VSE393238:VSE393269 WCA393238:WCA393269 WLW393238:WLW393269 WVS393238:WVS393269 H458774:K458805 JG458774:JG458805 TC458774:TC458805 ACY458774:ACY458805 AMU458774:AMU458805 AWQ458774:AWQ458805 BGM458774:BGM458805 BQI458774:BQI458805 CAE458774:CAE458805 CKA458774:CKA458805 CTW458774:CTW458805 DDS458774:DDS458805 DNO458774:DNO458805 DXK458774:DXK458805 EHG458774:EHG458805 ERC458774:ERC458805 FAY458774:FAY458805 FKU458774:FKU458805 FUQ458774:FUQ458805 GEM458774:GEM458805 GOI458774:GOI458805 GYE458774:GYE458805 HIA458774:HIA458805 HRW458774:HRW458805 IBS458774:IBS458805 ILO458774:ILO458805 IVK458774:IVK458805 JFG458774:JFG458805 JPC458774:JPC458805 JYY458774:JYY458805 KIU458774:KIU458805 KSQ458774:KSQ458805 LCM458774:LCM458805 LMI458774:LMI458805 LWE458774:LWE458805 MGA458774:MGA458805 MPW458774:MPW458805 MZS458774:MZS458805 NJO458774:NJO458805 NTK458774:NTK458805 ODG458774:ODG458805 ONC458774:ONC458805 OWY458774:OWY458805 PGU458774:PGU458805 PQQ458774:PQQ458805 QAM458774:QAM458805 QKI458774:QKI458805 QUE458774:QUE458805 REA458774:REA458805 RNW458774:RNW458805 RXS458774:RXS458805 SHO458774:SHO458805 SRK458774:SRK458805 TBG458774:TBG458805 TLC458774:TLC458805 TUY458774:TUY458805 UEU458774:UEU458805 UOQ458774:UOQ458805 UYM458774:UYM458805 VII458774:VII458805 VSE458774:VSE458805 WCA458774:WCA458805 WLW458774:WLW458805 WVS458774:WVS458805 H524310:K524341 JG524310:JG524341 TC524310:TC524341 ACY524310:ACY524341 AMU524310:AMU524341 AWQ524310:AWQ524341 BGM524310:BGM524341 BQI524310:BQI524341 CAE524310:CAE524341 CKA524310:CKA524341 CTW524310:CTW524341 DDS524310:DDS524341 DNO524310:DNO524341 DXK524310:DXK524341 EHG524310:EHG524341 ERC524310:ERC524341 FAY524310:FAY524341 FKU524310:FKU524341 FUQ524310:FUQ524341 GEM524310:GEM524341 GOI524310:GOI524341 GYE524310:GYE524341 HIA524310:HIA524341 HRW524310:HRW524341 IBS524310:IBS524341 ILO524310:ILO524341 IVK524310:IVK524341 JFG524310:JFG524341 JPC524310:JPC524341 JYY524310:JYY524341 KIU524310:KIU524341 KSQ524310:KSQ524341 LCM524310:LCM524341 LMI524310:LMI524341 LWE524310:LWE524341 MGA524310:MGA524341 MPW524310:MPW524341 MZS524310:MZS524341 NJO524310:NJO524341 NTK524310:NTK524341 ODG524310:ODG524341 ONC524310:ONC524341 OWY524310:OWY524341 PGU524310:PGU524341 PQQ524310:PQQ524341 QAM524310:QAM524341 QKI524310:QKI524341 QUE524310:QUE524341 REA524310:REA524341 RNW524310:RNW524341 RXS524310:RXS524341 SHO524310:SHO524341 SRK524310:SRK524341 TBG524310:TBG524341 TLC524310:TLC524341 TUY524310:TUY524341 UEU524310:UEU524341 UOQ524310:UOQ524341 UYM524310:UYM524341 VII524310:VII524341 VSE524310:VSE524341 WCA524310:WCA524341 WLW524310:WLW524341 WVS524310:WVS524341 H589846:K589877 JG589846:JG589877 TC589846:TC589877 ACY589846:ACY589877 AMU589846:AMU589877 AWQ589846:AWQ589877 BGM589846:BGM589877 BQI589846:BQI589877 CAE589846:CAE589877 CKA589846:CKA589877 CTW589846:CTW589877 DDS589846:DDS589877 DNO589846:DNO589877 DXK589846:DXK589877 EHG589846:EHG589877 ERC589846:ERC589877 FAY589846:FAY589877 FKU589846:FKU589877 FUQ589846:FUQ589877 GEM589846:GEM589877 GOI589846:GOI589877 GYE589846:GYE589877 HIA589846:HIA589877 HRW589846:HRW589877 IBS589846:IBS589877 ILO589846:ILO589877 IVK589846:IVK589877 JFG589846:JFG589877 JPC589846:JPC589877 JYY589846:JYY589877 KIU589846:KIU589877 KSQ589846:KSQ589877 LCM589846:LCM589877 LMI589846:LMI589877 LWE589846:LWE589877 MGA589846:MGA589877 MPW589846:MPW589877 MZS589846:MZS589877 NJO589846:NJO589877 NTK589846:NTK589877 ODG589846:ODG589877 ONC589846:ONC589877 OWY589846:OWY589877 PGU589846:PGU589877 PQQ589846:PQQ589877 QAM589846:QAM589877 QKI589846:QKI589877 QUE589846:QUE589877 REA589846:REA589877 RNW589846:RNW589877 RXS589846:RXS589877 SHO589846:SHO589877 SRK589846:SRK589877 TBG589846:TBG589877 TLC589846:TLC589877 TUY589846:TUY589877 UEU589846:UEU589877 UOQ589846:UOQ589877 UYM589846:UYM589877 VII589846:VII589877 VSE589846:VSE589877 WCA589846:WCA589877 WLW589846:WLW589877 WVS589846:WVS589877 H655382:K655413 JG655382:JG655413 TC655382:TC655413 ACY655382:ACY655413 AMU655382:AMU655413 AWQ655382:AWQ655413 BGM655382:BGM655413 BQI655382:BQI655413 CAE655382:CAE655413 CKA655382:CKA655413 CTW655382:CTW655413 DDS655382:DDS655413 DNO655382:DNO655413 DXK655382:DXK655413 EHG655382:EHG655413 ERC655382:ERC655413 FAY655382:FAY655413 FKU655382:FKU655413 FUQ655382:FUQ655413 GEM655382:GEM655413 GOI655382:GOI655413 GYE655382:GYE655413 HIA655382:HIA655413 HRW655382:HRW655413 IBS655382:IBS655413 ILO655382:ILO655413 IVK655382:IVK655413 JFG655382:JFG655413 JPC655382:JPC655413 JYY655382:JYY655413 KIU655382:KIU655413 KSQ655382:KSQ655413 LCM655382:LCM655413 LMI655382:LMI655413 LWE655382:LWE655413 MGA655382:MGA655413 MPW655382:MPW655413 MZS655382:MZS655413 NJO655382:NJO655413 NTK655382:NTK655413 ODG655382:ODG655413 ONC655382:ONC655413 OWY655382:OWY655413 PGU655382:PGU655413 PQQ655382:PQQ655413 QAM655382:QAM655413 QKI655382:QKI655413 QUE655382:QUE655413 REA655382:REA655413 RNW655382:RNW655413 RXS655382:RXS655413 SHO655382:SHO655413 SRK655382:SRK655413 TBG655382:TBG655413 TLC655382:TLC655413 TUY655382:TUY655413 UEU655382:UEU655413 UOQ655382:UOQ655413 UYM655382:UYM655413 VII655382:VII655413 VSE655382:VSE655413 WCA655382:WCA655413 WLW655382:WLW655413 WVS655382:WVS655413 H720918:K720949 JG720918:JG720949 TC720918:TC720949 ACY720918:ACY720949 AMU720918:AMU720949 AWQ720918:AWQ720949 BGM720918:BGM720949 BQI720918:BQI720949 CAE720918:CAE720949 CKA720918:CKA720949 CTW720918:CTW720949 DDS720918:DDS720949 DNO720918:DNO720949 DXK720918:DXK720949 EHG720918:EHG720949 ERC720918:ERC720949 FAY720918:FAY720949 FKU720918:FKU720949 FUQ720918:FUQ720949 GEM720918:GEM720949 GOI720918:GOI720949 GYE720918:GYE720949 HIA720918:HIA720949 HRW720918:HRW720949 IBS720918:IBS720949 ILO720918:ILO720949 IVK720918:IVK720949 JFG720918:JFG720949 JPC720918:JPC720949 JYY720918:JYY720949 KIU720918:KIU720949 KSQ720918:KSQ720949 LCM720918:LCM720949 LMI720918:LMI720949 LWE720918:LWE720949 MGA720918:MGA720949 MPW720918:MPW720949 MZS720918:MZS720949 NJO720918:NJO720949 NTK720918:NTK720949 ODG720918:ODG720949 ONC720918:ONC720949 OWY720918:OWY720949 PGU720918:PGU720949 PQQ720918:PQQ720949 QAM720918:QAM720949 QKI720918:QKI720949 QUE720918:QUE720949 REA720918:REA720949 RNW720918:RNW720949 RXS720918:RXS720949 SHO720918:SHO720949 SRK720918:SRK720949 TBG720918:TBG720949 TLC720918:TLC720949 TUY720918:TUY720949 UEU720918:UEU720949 UOQ720918:UOQ720949 UYM720918:UYM720949 VII720918:VII720949 VSE720918:VSE720949 WCA720918:WCA720949 WLW720918:WLW720949 WVS720918:WVS720949 H786454:K786485 JG786454:JG786485 TC786454:TC786485 ACY786454:ACY786485 AMU786454:AMU786485 AWQ786454:AWQ786485 BGM786454:BGM786485 BQI786454:BQI786485 CAE786454:CAE786485 CKA786454:CKA786485 CTW786454:CTW786485 DDS786454:DDS786485 DNO786454:DNO786485 DXK786454:DXK786485 EHG786454:EHG786485 ERC786454:ERC786485 FAY786454:FAY786485 FKU786454:FKU786485 FUQ786454:FUQ786485 GEM786454:GEM786485 GOI786454:GOI786485 GYE786454:GYE786485 HIA786454:HIA786485 HRW786454:HRW786485 IBS786454:IBS786485 ILO786454:ILO786485 IVK786454:IVK786485 JFG786454:JFG786485 JPC786454:JPC786485 JYY786454:JYY786485 KIU786454:KIU786485 KSQ786454:KSQ786485 LCM786454:LCM786485 LMI786454:LMI786485 LWE786454:LWE786485 MGA786454:MGA786485 MPW786454:MPW786485 MZS786454:MZS786485 NJO786454:NJO786485 NTK786454:NTK786485 ODG786454:ODG786485 ONC786454:ONC786485 OWY786454:OWY786485 PGU786454:PGU786485 PQQ786454:PQQ786485 QAM786454:QAM786485 QKI786454:QKI786485 QUE786454:QUE786485 REA786454:REA786485 RNW786454:RNW786485 RXS786454:RXS786485 SHO786454:SHO786485 SRK786454:SRK786485 TBG786454:TBG786485 TLC786454:TLC786485 TUY786454:TUY786485 UEU786454:UEU786485 UOQ786454:UOQ786485 UYM786454:UYM786485 VII786454:VII786485 VSE786454:VSE786485 WCA786454:WCA786485 WLW786454:WLW786485 WVS786454:WVS786485 H851990:K852021 JG851990:JG852021 TC851990:TC852021 ACY851990:ACY852021 AMU851990:AMU852021 AWQ851990:AWQ852021 BGM851990:BGM852021 BQI851990:BQI852021 CAE851990:CAE852021 CKA851990:CKA852021 CTW851990:CTW852021 DDS851990:DDS852021 DNO851990:DNO852021 DXK851990:DXK852021 EHG851990:EHG852021 ERC851990:ERC852021 FAY851990:FAY852021 FKU851990:FKU852021 FUQ851990:FUQ852021 GEM851990:GEM852021 GOI851990:GOI852021 GYE851990:GYE852021 HIA851990:HIA852021 HRW851990:HRW852021 IBS851990:IBS852021 ILO851990:ILO852021 IVK851990:IVK852021 JFG851990:JFG852021 JPC851990:JPC852021 JYY851990:JYY852021 KIU851990:KIU852021 KSQ851990:KSQ852021 LCM851990:LCM852021 LMI851990:LMI852021 LWE851990:LWE852021 MGA851990:MGA852021 MPW851990:MPW852021 MZS851990:MZS852021 NJO851990:NJO852021 NTK851990:NTK852021 ODG851990:ODG852021 ONC851990:ONC852021 OWY851990:OWY852021 PGU851990:PGU852021 PQQ851990:PQQ852021 QAM851990:QAM852021 QKI851990:QKI852021 QUE851990:QUE852021 REA851990:REA852021 RNW851990:RNW852021 RXS851990:RXS852021 SHO851990:SHO852021 SRK851990:SRK852021 TBG851990:TBG852021 TLC851990:TLC852021 TUY851990:TUY852021 UEU851990:UEU852021 UOQ851990:UOQ852021 UYM851990:UYM852021 VII851990:VII852021 VSE851990:VSE852021 WCA851990:WCA852021 WLW851990:WLW852021 WVS851990:WVS852021 H917526:K917557 JG917526:JG917557 TC917526:TC917557 ACY917526:ACY917557 AMU917526:AMU917557 AWQ917526:AWQ917557 BGM917526:BGM917557 BQI917526:BQI917557 CAE917526:CAE917557 CKA917526:CKA917557 CTW917526:CTW917557 DDS917526:DDS917557 DNO917526:DNO917557 DXK917526:DXK917557 EHG917526:EHG917557 ERC917526:ERC917557 FAY917526:FAY917557 FKU917526:FKU917557 FUQ917526:FUQ917557 GEM917526:GEM917557 GOI917526:GOI917557 GYE917526:GYE917557 HIA917526:HIA917557 HRW917526:HRW917557 IBS917526:IBS917557 ILO917526:ILO917557 IVK917526:IVK917557 JFG917526:JFG917557 JPC917526:JPC917557 JYY917526:JYY917557 KIU917526:KIU917557 KSQ917526:KSQ917557 LCM917526:LCM917557 LMI917526:LMI917557 LWE917526:LWE917557 MGA917526:MGA917557 MPW917526:MPW917557 MZS917526:MZS917557 NJO917526:NJO917557 NTK917526:NTK917557 ODG917526:ODG917557 ONC917526:ONC917557 OWY917526:OWY917557 PGU917526:PGU917557 PQQ917526:PQQ917557 QAM917526:QAM917557 QKI917526:QKI917557 QUE917526:QUE917557 REA917526:REA917557 RNW917526:RNW917557 RXS917526:RXS917557 SHO917526:SHO917557 SRK917526:SRK917557 TBG917526:TBG917557 TLC917526:TLC917557 TUY917526:TUY917557 UEU917526:UEU917557 UOQ917526:UOQ917557 UYM917526:UYM917557 VII917526:VII917557 VSE917526:VSE917557 WCA917526:WCA917557 WLW917526:WLW917557 WVS917526:WVS917557 H983062:K983093 JG983062:JG983093 TC983062:TC983093 ACY983062:ACY983093 AMU983062:AMU983093 AWQ983062:AWQ983093 BGM983062:BGM983093 BQI983062:BQI983093 CAE983062:CAE983093 CKA983062:CKA983093 CTW983062:CTW983093 DDS983062:DDS983093 DNO983062:DNO983093 DXK983062:DXK983093 EHG983062:EHG983093 ERC983062:ERC983093 FAY983062:FAY983093 FKU983062:FKU983093 FUQ983062:FUQ983093 GEM983062:GEM983093 GOI983062:GOI983093 GYE983062:GYE983093 HIA983062:HIA983093 HRW983062:HRW983093 IBS983062:IBS983093 ILO983062:ILO983093 IVK983062:IVK983093 JFG983062:JFG983093 JPC983062:JPC983093 JYY983062:JYY983093 KIU983062:KIU983093 KSQ983062:KSQ983093 LCM983062:LCM983093 LMI983062:LMI983093 LWE983062:LWE983093 MGA983062:MGA983093 MPW983062:MPW983093 MZS983062:MZS983093 NJO983062:NJO983093 NTK983062:NTK983093 ODG983062:ODG983093 ONC983062:ONC983093 OWY983062:OWY983093 PGU983062:PGU983093 PQQ983062:PQQ983093 QAM983062:QAM983093 QKI983062:QKI983093 QUE983062:QUE983093 REA983062:REA983093 RNW983062:RNW983093 RXS983062:RXS983093 SHO983062:SHO983093 SRK983062:SRK983093 TBG983062:TBG983093 TLC983062:TLC983093 TUY983062:TUY983093 UEU983062:UEU983093 UOQ983062:UOQ983093 UYM983062:UYM983093 VII983062:VII983093 VSE983062:VSE983093 WCA983062:WCA983093 WLW983062:WLW983093 WVS983062:WVS983093 JG3:JG53 TC3:TC53 ACY3:ACY53 AMU3:AMU53 AWQ3:AWQ53 BGM3:BGM53 BQI3:BQI53 CAE3:CAE53 CKA3:CKA53 CTW3:CTW53 DDS3:DDS53 DNO3:DNO53 DXK3:DXK53 EHG3:EHG53 ERC3:ERC53 FAY3:FAY53 FKU3:FKU53 FUQ3:FUQ53 GEM3:GEM53 GOI3:GOI53 GYE3:GYE53 HIA3:HIA53 HRW3:HRW53 IBS3:IBS53 ILO3:ILO53 IVK3:IVK53 JFG3:JFG53 JPC3:JPC53 JYY3:JYY53 KIU3:KIU53 KSQ3:KSQ53 LCM3:LCM53 LMI3:LMI53 LWE3:LWE53 MGA3:MGA53 MPW3:MPW53 MZS3:MZS53 NJO3:NJO53 NTK3:NTK53 ODG3:ODG53 ONC3:ONC53 OWY3:OWY53 PGU3:PGU53 PQQ3:PQQ53 QAM3:QAM53 QKI3:QKI53 QUE3:QUE53 REA3:REA53 RNW3:RNW53 RXS3:RXS53 SHO3:SHO53 SRK3:SRK53 TBG3:TBG53 TLC3:TLC53 TUY3:TUY53 UEU3:UEU53 UOQ3:UOQ53 UYM3:UYM53 VII3:VII53 VSE3:VSE53 WCA3:WCA53 WLW3:WLW53 WVS3:WVS53">
      <formula1>"Open, Accepted, Fixed, Closed"</formula1>
    </dataValidation>
    <dataValidation type="list" allowBlank="1" showInputMessage="1" showErrorMessage="1" sqref="L65558:L65589 JH65558:JH65589 TD65558:TD65589 ACZ65558:ACZ65589 AMV65558:AMV65589 AWR65558:AWR65589 BGN65558:BGN65589 BQJ65558:BQJ65589 CAF65558:CAF65589 CKB65558:CKB65589 CTX65558:CTX65589 DDT65558:DDT65589 DNP65558:DNP65589 DXL65558:DXL65589 EHH65558:EHH65589 ERD65558:ERD65589 FAZ65558:FAZ65589 FKV65558:FKV65589 FUR65558:FUR65589 GEN65558:GEN65589 GOJ65558:GOJ65589 GYF65558:GYF65589 HIB65558:HIB65589 HRX65558:HRX65589 IBT65558:IBT65589 ILP65558:ILP65589 IVL65558:IVL65589 JFH65558:JFH65589 JPD65558:JPD65589 JYZ65558:JYZ65589 KIV65558:KIV65589 KSR65558:KSR65589 LCN65558:LCN65589 LMJ65558:LMJ65589 LWF65558:LWF65589 MGB65558:MGB65589 MPX65558:MPX65589 MZT65558:MZT65589 NJP65558:NJP65589 NTL65558:NTL65589 ODH65558:ODH65589 OND65558:OND65589 OWZ65558:OWZ65589 PGV65558:PGV65589 PQR65558:PQR65589 QAN65558:QAN65589 QKJ65558:QKJ65589 QUF65558:QUF65589 REB65558:REB65589 RNX65558:RNX65589 RXT65558:RXT65589 SHP65558:SHP65589 SRL65558:SRL65589 TBH65558:TBH65589 TLD65558:TLD65589 TUZ65558:TUZ65589 UEV65558:UEV65589 UOR65558:UOR65589 UYN65558:UYN65589 VIJ65558:VIJ65589 VSF65558:VSF65589 WCB65558:WCB65589 WLX65558:WLX65589 WVT65558:WVT65589 L131094:L131125 JH131094:JH131125 TD131094:TD131125 ACZ131094:ACZ131125 AMV131094:AMV131125 AWR131094:AWR131125 BGN131094:BGN131125 BQJ131094:BQJ131125 CAF131094:CAF131125 CKB131094:CKB131125 CTX131094:CTX131125 DDT131094:DDT131125 DNP131094:DNP131125 DXL131094:DXL131125 EHH131094:EHH131125 ERD131094:ERD131125 FAZ131094:FAZ131125 FKV131094:FKV131125 FUR131094:FUR131125 GEN131094:GEN131125 GOJ131094:GOJ131125 GYF131094:GYF131125 HIB131094:HIB131125 HRX131094:HRX131125 IBT131094:IBT131125 ILP131094:ILP131125 IVL131094:IVL131125 JFH131094:JFH131125 JPD131094:JPD131125 JYZ131094:JYZ131125 KIV131094:KIV131125 KSR131094:KSR131125 LCN131094:LCN131125 LMJ131094:LMJ131125 LWF131094:LWF131125 MGB131094:MGB131125 MPX131094:MPX131125 MZT131094:MZT131125 NJP131094:NJP131125 NTL131094:NTL131125 ODH131094:ODH131125 OND131094:OND131125 OWZ131094:OWZ131125 PGV131094:PGV131125 PQR131094:PQR131125 QAN131094:QAN131125 QKJ131094:QKJ131125 QUF131094:QUF131125 REB131094:REB131125 RNX131094:RNX131125 RXT131094:RXT131125 SHP131094:SHP131125 SRL131094:SRL131125 TBH131094:TBH131125 TLD131094:TLD131125 TUZ131094:TUZ131125 UEV131094:UEV131125 UOR131094:UOR131125 UYN131094:UYN131125 VIJ131094:VIJ131125 VSF131094:VSF131125 WCB131094:WCB131125 WLX131094:WLX131125 WVT131094:WVT131125 L196630:L196661 JH196630:JH196661 TD196630:TD196661 ACZ196630:ACZ196661 AMV196630:AMV196661 AWR196630:AWR196661 BGN196630:BGN196661 BQJ196630:BQJ196661 CAF196630:CAF196661 CKB196630:CKB196661 CTX196630:CTX196661 DDT196630:DDT196661 DNP196630:DNP196661 DXL196630:DXL196661 EHH196630:EHH196661 ERD196630:ERD196661 FAZ196630:FAZ196661 FKV196630:FKV196661 FUR196630:FUR196661 GEN196630:GEN196661 GOJ196630:GOJ196661 GYF196630:GYF196661 HIB196630:HIB196661 HRX196630:HRX196661 IBT196630:IBT196661 ILP196630:ILP196661 IVL196630:IVL196661 JFH196630:JFH196661 JPD196630:JPD196661 JYZ196630:JYZ196661 KIV196630:KIV196661 KSR196630:KSR196661 LCN196630:LCN196661 LMJ196630:LMJ196661 LWF196630:LWF196661 MGB196630:MGB196661 MPX196630:MPX196661 MZT196630:MZT196661 NJP196630:NJP196661 NTL196630:NTL196661 ODH196630:ODH196661 OND196630:OND196661 OWZ196630:OWZ196661 PGV196630:PGV196661 PQR196630:PQR196661 QAN196630:QAN196661 QKJ196630:QKJ196661 QUF196630:QUF196661 REB196630:REB196661 RNX196630:RNX196661 RXT196630:RXT196661 SHP196630:SHP196661 SRL196630:SRL196661 TBH196630:TBH196661 TLD196630:TLD196661 TUZ196630:TUZ196661 UEV196630:UEV196661 UOR196630:UOR196661 UYN196630:UYN196661 VIJ196630:VIJ196661 VSF196630:VSF196661 WCB196630:WCB196661 WLX196630:WLX196661 WVT196630:WVT196661 L262166:L262197 JH262166:JH262197 TD262166:TD262197 ACZ262166:ACZ262197 AMV262166:AMV262197 AWR262166:AWR262197 BGN262166:BGN262197 BQJ262166:BQJ262197 CAF262166:CAF262197 CKB262166:CKB262197 CTX262166:CTX262197 DDT262166:DDT262197 DNP262166:DNP262197 DXL262166:DXL262197 EHH262166:EHH262197 ERD262166:ERD262197 FAZ262166:FAZ262197 FKV262166:FKV262197 FUR262166:FUR262197 GEN262166:GEN262197 GOJ262166:GOJ262197 GYF262166:GYF262197 HIB262166:HIB262197 HRX262166:HRX262197 IBT262166:IBT262197 ILP262166:ILP262197 IVL262166:IVL262197 JFH262166:JFH262197 JPD262166:JPD262197 JYZ262166:JYZ262197 KIV262166:KIV262197 KSR262166:KSR262197 LCN262166:LCN262197 LMJ262166:LMJ262197 LWF262166:LWF262197 MGB262166:MGB262197 MPX262166:MPX262197 MZT262166:MZT262197 NJP262166:NJP262197 NTL262166:NTL262197 ODH262166:ODH262197 OND262166:OND262197 OWZ262166:OWZ262197 PGV262166:PGV262197 PQR262166:PQR262197 QAN262166:QAN262197 QKJ262166:QKJ262197 QUF262166:QUF262197 REB262166:REB262197 RNX262166:RNX262197 RXT262166:RXT262197 SHP262166:SHP262197 SRL262166:SRL262197 TBH262166:TBH262197 TLD262166:TLD262197 TUZ262166:TUZ262197 UEV262166:UEV262197 UOR262166:UOR262197 UYN262166:UYN262197 VIJ262166:VIJ262197 VSF262166:VSF262197 WCB262166:WCB262197 WLX262166:WLX262197 WVT262166:WVT262197 L327702:L327733 JH327702:JH327733 TD327702:TD327733 ACZ327702:ACZ327733 AMV327702:AMV327733 AWR327702:AWR327733 BGN327702:BGN327733 BQJ327702:BQJ327733 CAF327702:CAF327733 CKB327702:CKB327733 CTX327702:CTX327733 DDT327702:DDT327733 DNP327702:DNP327733 DXL327702:DXL327733 EHH327702:EHH327733 ERD327702:ERD327733 FAZ327702:FAZ327733 FKV327702:FKV327733 FUR327702:FUR327733 GEN327702:GEN327733 GOJ327702:GOJ327733 GYF327702:GYF327733 HIB327702:HIB327733 HRX327702:HRX327733 IBT327702:IBT327733 ILP327702:ILP327733 IVL327702:IVL327733 JFH327702:JFH327733 JPD327702:JPD327733 JYZ327702:JYZ327733 KIV327702:KIV327733 KSR327702:KSR327733 LCN327702:LCN327733 LMJ327702:LMJ327733 LWF327702:LWF327733 MGB327702:MGB327733 MPX327702:MPX327733 MZT327702:MZT327733 NJP327702:NJP327733 NTL327702:NTL327733 ODH327702:ODH327733 OND327702:OND327733 OWZ327702:OWZ327733 PGV327702:PGV327733 PQR327702:PQR327733 QAN327702:QAN327733 QKJ327702:QKJ327733 QUF327702:QUF327733 REB327702:REB327733 RNX327702:RNX327733 RXT327702:RXT327733 SHP327702:SHP327733 SRL327702:SRL327733 TBH327702:TBH327733 TLD327702:TLD327733 TUZ327702:TUZ327733 UEV327702:UEV327733 UOR327702:UOR327733 UYN327702:UYN327733 VIJ327702:VIJ327733 VSF327702:VSF327733 WCB327702:WCB327733 WLX327702:WLX327733 WVT327702:WVT327733 L393238:L393269 JH393238:JH393269 TD393238:TD393269 ACZ393238:ACZ393269 AMV393238:AMV393269 AWR393238:AWR393269 BGN393238:BGN393269 BQJ393238:BQJ393269 CAF393238:CAF393269 CKB393238:CKB393269 CTX393238:CTX393269 DDT393238:DDT393269 DNP393238:DNP393269 DXL393238:DXL393269 EHH393238:EHH393269 ERD393238:ERD393269 FAZ393238:FAZ393269 FKV393238:FKV393269 FUR393238:FUR393269 GEN393238:GEN393269 GOJ393238:GOJ393269 GYF393238:GYF393269 HIB393238:HIB393269 HRX393238:HRX393269 IBT393238:IBT393269 ILP393238:ILP393269 IVL393238:IVL393269 JFH393238:JFH393269 JPD393238:JPD393269 JYZ393238:JYZ393269 KIV393238:KIV393269 KSR393238:KSR393269 LCN393238:LCN393269 LMJ393238:LMJ393269 LWF393238:LWF393269 MGB393238:MGB393269 MPX393238:MPX393269 MZT393238:MZT393269 NJP393238:NJP393269 NTL393238:NTL393269 ODH393238:ODH393269 OND393238:OND393269 OWZ393238:OWZ393269 PGV393238:PGV393269 PQR393238:PQR393269 QAN393238:QAN393269 QKJ393238:QKJ393269 QUF393238:QUF393269 REB393238:REB393269 RNX393238:RNX393269 RXT393238:RXT393269 SHP393238:SHP393269 SRL393238:SRL393269 TBH393238:TBH393269 TLD393238:TLD393269 TUZ393238:TUZ393269 UEV393238:UEV393269 UOR393238:UOR393269 UYN393238:UYN393269 VIJ393238:VIJ393269 VSF393238:VSF393269 WCB393238:WCB393269 WLX393238:WLX393269 WVT393238:WVT393269 L458774:L458805 JH458774:JH458805 TD458774:TD458805 ACZ458774:ACZ458805 AMV458774:AMV458805 AWR458774:AWR458805 BGN458774:BGN458805 BQJ458774:BQJ458805 CAF458774:CAF458805 CKB458774:CKB458805 CTX458774:CTX458805 DDT458774:DDT458805 DNP458774:DNP458805 DXL458774:DXL458805 EHH458774:EHH458805 ERD458774:ERD458805 FAZ458774:FAZ458805 FKV458774:FKV458805 FUR458774:FUR458805 GEN458774:GEN458805 GOJ458774:GOJ458805 GYF458774:GYF458805 HIB458774:HIB458805 HRX458774:HRX458805 IBT458774:IBT458805 ILP458774:ILP458805 IVL458774:IVL458805 JFH458774:JFH458805 JPD458774:JPD458805 JYZ458774:JYZ458805 KIV458774:KIV458805 KSR458774:KSR458805 LCN458774:LCN458805 LMJ458774:LMJ458805 LWF458774:LWF458805 MGB458774:MGB458805 MPX458774:MPX458805 MZT458774:MZT458805 NJP458774:NJP458805 NTL458774:NTL458805 ODH458774:ODH458805 OND458774:OND458805 OWZ458774:OWZ458805 PGV458774:PGV458805 PQR458774:PQR458805 QAN458774:QAN458805 QKJ458774:QKJ458805 QUF458774:QUF458805 REB458774:REB458805 RNX458774:RNX458805 RXT458774:RXT458805 SHP458774:SHP458805 SRL458774:SRL458805 TBH458774:TBH458805 TLD458774:TLD458805 TUZ458774:TUZ458805 UEV458774:UEV458805 UOR458774:UOR458805 UYN458774:UYN458805 VIJ458774:VIJ458805 VSF458774:VSF458805 WCB458774:WCB458805 WLX458774:WLX458805 WVT458774:WVT458805 L524310:L524341 JH524310:JH524341 TD524310:TD524341 ACZ524310:ACZ524341 AMV524310:AMV524341 AWR524310:AWR524341 BGN524310:BGN524341 BQJ524310:BQJ524341 CAF524310:CAF524341 CKB524310:CKB524341 CTX524310:CTX524341 DDT524310:DDT524341 DNP524310:DNP524341 DXL524310:DXL524341 EHH524310:EHH524341 ERD524310:ERD524341 FAZ524310:FAZ524341 FKV524310:FKV524341 FUR524310:FUR524341 GEN524310:GEN524341 GOJ524310:GOJ524341 GYF524310:GYF524341 HIB524310:HIB524341 HRX524310:HRX524341 IBT524310:IBT524341 ILP524310:ILP524341 IVL524310:IVL524341 JFH524310:JFH524341 JPD524310:JPD524341 JYZ524310:JYZ524341 KIV524310:KIV524341 KSR524310:KSR524341 LCN524310:LCN524341 LMJ524310:LMJ524341 LWF524310:LWF524341 MGB524310:MGB524341 MPX524310:MPX524341 MZT524310:MZT524341 NJP524310:NJP524341 NTL524310:NTL524341 ODH524310:ODH524341 OND524310:OND524341 OWZ524310:OWZ524341 PGV524310:PGV524341 PQR524310:PQR524341 QAN524310:QAN524341 QKJ524310:QKJ524341 QUF524310:QUF524341 REB524310:REB524341 RNX524310:RNX524341 RXT524310:RXT524341 SHP524310:SHP524341 SRL524310:SRL524341 TBH524310:TBH524341 TLD524310:TLD524341 TUZ524310:TUZ524341 UEV524310:UEV524341 UOR524310:UOR524341 UYN524310:UYN524341 VIJ524310:VIJ524341 VSF524310:VSF524341 WCB524310:WCB524341 WLX524310:WLX524341 WVT524310:WVT524341 L589846:L589877 JH589846:JH589877 TD589846:TD589877 ACZ589846:ACZ589877 AMV589846:AMV589877 AWR589846:AWR589877 BGN589846:BGN589877 BQJ589846:BQJ589877 CAF589846:CAF589877 CKB589846:CKB589877 CTX589846:CTX589877 DDT589846:DDT589877 DNP589846:DNP589877 DXL589846:DXL589877 EHH589846:EHH589877 ERD589846:ERD589877 FAZ589846:FAZ589877 FKV589846:FKV589877 FUR589846:FUR589877 GEN589846:GEN589877 GOJ589846:GOJ589877 GYF589846:GYF589877 HIB589846:HIB589877 HRX589846:HRX589877 IBT589846:IBT589877 ILP589846:ILP589877 IVL589846:IVL589877 JFH589846:JFH589877 JPD589846:JPD589877 JYZ589846:JYZ589877 KIV589846:KIV589877 KSR589846:KSR589877 LCN589846:LCN589877 LMJ589846:LMJ589877 LWF589846:LWF589877 MGB589846:MGB589877 MPX589846:MPX589877 MZT589846:MZT589877 NJP589846:NJP589877 NTL589846:NTL589877 ODH589846:ODH589877 OND589846:OND589877 OWZ589846:OWZ589877 PGV589846:PGV589877 PQR589846:PQR589877 QAN589846:QAN589877 QKJ589846:QKJ589877 QUF589846:QUF589877 REB589846:REB589877 RNX589846:RNX589877 RXT589846:RXT589877 SHP589846:SHP589877 SRL589846:SRL589877 TBH589846:TBH589877 TLD589846:TLD589877 TUZ589846:TUZ589877 UEV589846:UEV589877 UOR589846:UOR589877 UYN589846:UYN589877 VIJ589846:VIJ589877 VSF589846:VSF589877 WCB589846:WCB589877 WLX589846:WLX589877 WVT589846:WVT589877 L655382:L655413 JH655382:JH655413 TD655382:TD655413 ACZ655382:ACZ655413 AMV655382:AMV655413 AWR655382:AWR655413 BGN655382:BGN655413 BQJ655382:BQJ655413 CAF655382:CAF655413 CKB655382:CKB655413 CTX655382:CTX655413 DDT655382:DDT655413 DNP655382:DNP655413 DXL655382:DXL655413 EHH655382:EHH655413 ERD655382:ERD655413 FAZ655382:FAZ655413 FKV655382:FKV655413 FUR655382:FUR655413 GEN655382:GEN655413 GOJ655382:GOJ655413 GYF655382:GYF655413 HIB655382:HIB655413 HRX655382:HRX655413 IBT655382:IBT655413 ILP655382:ILP655413 IVL655382:IVL655413 JFH655382:JFH655413 JPD655382:JPD655413 JYZ655382:JYZ655413 KIV655382:KIV655413 KSR655382:KSR655413 LCN655382:LCN655413 LMJ655382:LMJ655413 LWF655382:LWF655413 MGB655382:MGB655413 MPX655382:MPX655413 MZT655382:MZT655413 NJP655382:NJP655413 NTL655382:NTL655413 ODH655382:ODH655413 OND655382:OND655413 OWZ655382:OWZ655413 PGV655382:PGV655413 PQR655382:PQR655413 QAN655382:QAN655413 QKJ655382:QKJ655413 QUF655382:QUF655413 REB655382:REB655413 RNX655382:RNX655413 RXT655382:RXT655413 SHP655382:SHP655413 SRL655382:SRL655413 TBH655382:TBH655413 TLD655382:TLD655413 TUZ655382:TUZ655413 UEV655382:UEV655413 UOR655382:UOR655413 UYN655382:UYN655413 VIJ655382:VIJ655413 VSF655382:VSF655413 WCB655382:WCB655413 WLX655382:WLX655413 WVT655382:WVT655413 L720918:L720949 JH720918:JH720949 TD720918:TD720949 ACZ720918:ACZ720949 AMV720918:AMV720949 AWR720918:AWR720949 BGN720918:BGN720949 BQJ720918:BQJ720949 CAF720918:CAF720949 CKB720918:CKB720949 CTX720918:CTX720949 DDT720918:DDT720949 DNP720918:DNP720949 DXL720918:DXL720949 EHH720918:EHH720949 ERD720918:ERD720949 FAZ720918:FAZ720949 FKV720918:FKV720949 FUR720918:FUR720949 GEN720918:GEN720949 GOJ720918:GOJ720949 GYF720918:GYF720949 HIB720918:HIB720949 HRX720918:HRX720949 IBT720918:IBT720949 ILP720918:ILP720949 IVL720918:IVL720949 JFH720918:JFH720949 JPD720918:JPD720949 JYZ720918:JYZ720949 KIV720918:KIV720949 KSR720918:KSR720949 LCN720918:LCN720949 LMJ720918:LMJ720949 LWF720918:LWF720949 MGB720918:MGB720949 MPX720918:MPX720949 MZT720918:MZT720949 NJP720918:NJP720949 NTL720918:NTL720949 ODH720918:ODH720949 OND720918:OND720949 OWZ720918:OWZ720949 PGV720918:PGV720949 PQR720918:PQR720949 QAN720918:QAN720949 QKJ720918:QKJ720949 QUF720918:QUF720949 REB720918:REB720949 RNX720918:RNX720949 RXT720918:RXT720949 SHP720918:SHP720949 SRL720918:SRL720949 TBH720918:TBH720949 TLD720918:TLD720949 TUZ720918:TUZ720949 UEV720918:UEV720949 UOR720918:UOR720949 UYN720918:UYN720949 VIJ720918:VIJ720949 VSF720918:VSF720949 WCB720918:WCB720949 WLX720918:WLX720949 WVT720918:WVT720949 L786454:L786485 JH786454:JH786485 TD786454:TD786485 ACZ786454:ACZ786485 AMV786454:AMV786485 AWR786454:AWR786485 BGN786454:BGN786485 BQJ786454:BQJ786485 CAF786454:CAF786485 CKB786454:CKB786485 CTX786454:CTX786485 DDT786454:DDT786485 DNP786454:DNP786485 DXL786454:DXL786485 EHH786454:EHH786485 ERD786454:ERD786485 FAZ786454:FAZ786485 FKV786454:FKV786485 FUR786454:FUR786485 GEN786454:GEN786485 GOJ786454:GOJ786485 GYF786454:GYF786485 HIB786454:HIB786485 HRX786454:HRX786485 IBT786454:IBT786485 ILP786454:ILP786485 IVL786454:IVL786485 JFH786454:JFH786485 JPD786454:JPD786485 JYZ786454:JYZ786485 KIV786454:KIV786485 KSR786454:KSR786485 LCN786454:LCN786485 LMJ786454:LMJ786485 LWF786454:LWF786485 MGB786454:MGB786485 MPX786454:MPX786485 MZT786454:MZT786485 NJP786454:NJP786485 NTL786454:NTL786485 ODH786454:ODH786485 OND786454:OND786485 OWZ786454:OWZ786485 PGV786454:PGV786485 PQR786454:PQR786485 QAN786454:QAN786485 QKJ786454:QKJ786485 QUF786454:QUF786485 REB786454:REB786485 RNX786454:RNX786485 RXT786454:RXT786485 SHP786454:SHP786485 SRL786454:SRL786485 TBH786454:TBH786485 TLD786454:TLD786485 TUZ786454:TUZ786485 UEV786454:UEV786485 UOR786454:UOR786485 UYN786454:UYN786485 VIJ786454:VIJ786485 VSF786454:VSF786485 WCB786454:WCB786485 WLX786454:WLX786485 WVT786454:WVT786485 L851990:L852021 JH851990:JH852021 TD851990:TD852021 ACZ851990:ACZ852021 AMV851990:AMV852021 AWR851990:AWR852021 BGN851990:BGN852021 BQJ851990:BQJ852021 CAF851990:CAF852021 CKB851990:CKB852021 CTX851990:CTX852021 DDT851990:DDT852021 DNP851990:DNP852021 DXL851990:DXL852021 EHH851990:EHH852021 ERD851990:ERD852021 FAZ851990:FAZ852021 FKV851990:FKV852021 FUR851990:FUR852021 GEN851990:GEN852021 GOJ851990:GOJ852021 GYF851990:GYF852021 HIB851990:HIB852021 HRX851990:HRX852021 IBT851990:IBT852021 ILP851990:ILP852021 IVL851990:IVL852021 JFH851990:JFH852021 JPD851990:JPD852021 JYZ851990:JYZ852021 KIV851990:KIV852021 KSR851990:KSR852021 LCN851990:LCN852021 LMJ851990:LMJ852021 LWF851990:LWF852021 MGB851990:MGB852021 MPX851990:MPX852021 MZT851990:MZT852021 NJP851990:NJP852021 NTL851990:NTL852021 ODH851990:ODH852021 OND851990:OND852021 OWZ851990:OWZ852021 PGV851990:PGV852021 PQR851990:PQR852021 QAN851990:QAN852021 QKJ851990:QKJ852021 QUF851990:QUF852021 REB851990:REB852021 RNX851990:RNX852021 RXT851990:RXT852021 SHP851990:SHP852021 SRL851990:SRL852021 TBH851990:TBH852021 TLD851990:TLD852021 TUZ851990:TUZ852021 UEV851990:UEV852021 UOR851990:UOR852021 UYN851990:UYN852021 VIJ851990:VIJ852021 VSF851990:VSF852021 WCB851990:WCB852021 WLX851990:WLX852021 WVT851990:WVT852021 L917526:L917557 JH917526:JH917557 TD917526:TD917557 ACZ917526:ACZ917557 AMV917526:AMV917557 AWR917526:AWR917557 BGN917526:BGN917557 BQJ917526:BQJ917557 CAF917526:CAF917557 CKB917526:CKB917557 CTX917526:CTX917557 DDT917526:DDT917557 DNP917526:DNP917557 DXL917526:DXL917557 EHH917526:EHH917557 ERD917526:ERD917557 FAZ917526:FAZ917557 FKV917526:FKV917557 FUR917526:FUR917557 GEN917526:GEN917557 GOJ917526:GOJ917557 GYF917526:GYF917557 HIB917526:HIB917557 HRX917526:HRX917557 IBT917526:IBT917557 ILP917526:ILP917557 IVL917526:IVL917557 JFH917526:JFH917557 JPD917526:JPD917557 JYZ917526:JYZ917557 KIV917526:KIV917557 KSR917526:KSR917557 LCN917526:LCN917557 LMJ917526:LMJ917557 LWF917526:LWF917557 MGB917526:MGB917557 MPX917526:MPX917557 MZT917526:MZT917557 NJP917526:NJP917557 NTL917526:NTL917557 ODH917526:ODH917557 OND917526:OND917557 OWZ917526:OWZ917557 PGV917526:PGV917557 PQR917526:PQR917557 QAN917526:QAN917557 QKJ917526:QKJ917557 QUF917526:QUF917557 REB917526:REB917557 RNX917526:RNX917557 RXT917526:RXT917557 SHP917526:SHP917557 SRL917526:SRL917557 TBH917526:TBH917557 TLD917526:TLD917557 TUZ917526:TUZ917557 UEV917526:UEV917557 UOR917526:UOR917557 UYN917526:UYN917557 VIJ917526:VIJ917557 VSF917526:VSF917557 WCB917526:WCB917557 WLX917526:WLX917557 WVT917526:WVT917557 L983062:L983093 JH983062:JH983093 TD983062:TD983093 ACZ983062:ACZ983093 AMV983062:AMV983093 AWR983062:AWR983093 BGN983062:BGN983093 BQJ983062:BQJ983093 CAF983062:CAF983093 CKB983062:CKB983093 CTX983062:CTX983093 DDT983062:DDT983093 DNP983062:DNP983093 DXL983062:DXL983093 EHH983062:EHH983093 ERD983062:ERD983093 FAZ983062:FAZ983093 FKV983062:FKV983093 FUR983062:FUR983093 GEN983062:GEN983093 GOJ983062:GOJ983093 GYF983062:GYF983093 HIB983062:HIB983093 HRX983062:HRX983093 IBT983062:IBT983093 ILP983062:ILP983093 IVL983062:IVL983093 JFH983062:JFH983093 JPD983062:JPD983093 JYZ983062:JYZ983093 KIV983062:KIV983093 KSR983062:KSR983093 LCN983062:LCN983093 LMJ983062:LMJ983093 LWF983062:LWF983093 MGB983062:MGB983093 MPX983062:MPX983093 MZT983062:MZT983093 NJP983062:NJP983093 NTL983062:NTL983093 ODH983062:ODH983093 OND983062:OND983093 OWZ983062:OWZ983093 PGV983062:PGV983093 PQR983062:PQR983093 QAN983062:QAN983093 QKJ983062:QKJ983093 QUF983062:QUF983093 REB983062:REB983093 RNX983062:RNX983093 RXT983062:RXT983093 SHP983062:SHP983093 SRL983062:SRL983093 TBH983062:TBH983093 TLD983062:TLD983093 TUZ983062:TUZ983093 UEV983062:UEV983093 UOR983062:UOR983093 UYN983062:UYN983093 VIJ983062:VIJ983093 VSF983062:VSF983093 WCB983062:WCB983093 WLX983062:WLX983093 WVT983062:WVT983093 JH3:JH53 TD3:TD53 ACZ3:ACZ53 AMV3:AMV53 AWR3:AWR53 BGN3:BGN53 BQJ3:BQJ53 CAF3:CAF53 CKB3:CKB53 CTX3:CTX53 DDT3:DDT53 DNP3:DNP53 DXL3:DXL53 EHH3:EHH53 ERD3:ERD53 FAZ3:FAZ53 FKV3:FKV53 FUR3:FUR53 GEN3:GEN53 GOJ3:GOJ53 GYF3:GYF53 HIB3:HIB53 HRX3:HRX53 IBT3:IBT53 ILP3:ILP53 IVL3:IVL53 JFH3:JFH53 JPD3:JPD53 JYZ3:JYZ53 KIV3:KIV53 KSR3:KSR53 LCN3:LCN53 LMJ3:LMJ53 LWF3:LWF53 MGB3:MGB53 MPX3:MPX53 MZT3:MZT53 NJP3:NJP53 NTL3:NTL53 ODH3:ODH53 OND3:OND53 OWZ3:OWZ53 PGV3:PGV53 PQR3:PQR53 QAN3:QAN53 QKJ3:QKJ53 QUF3:QUF53 REB3:REB53 RNX3:RNX53 RXT3:RXT53 SHP3:SHP53 SRL3:SRL53 TBH3:TBH53 TLD3:TLD53 TUZ3:TUZ53 UEV3:UEV53 UOR3:UOR53 UYN3:UYN53 VIJ3:VIJ53 VSF3:VSF53 WCB3:WCB53 WLX3:WLX53 WVT3:WVT53">
      <formula1>"An Nguyen, Hai Le"</formula1>
    </dataValidation>
    <dataValidation type="list" allowBlank="1" showInputMessage="1" showErrorMessage="1" sqref="I52:K53 H3:H53">
      <formula1>"Open, Fixed, Closed, Implement"</formula1>
    </dataValidation>
    <dataValidation type="list" allowBlank="1" showInputMessage="1" showErrorMessage="1" sqref="I3:K51">
      <formula1>"High,Medium,Low"</formula1>
    </dataValidation>
    <dataValidation type="list" allowBlank="1" showInputMessage="1" showErrorMessage="1" sqref="L3:L5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opLeftCell="A22" zoomScale="55" zoomScaleNormal="55" workbookViewId="0">
      <selection activeCell="C2" sqref="C2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customWidth="1"/>
    <col min="4" max="4" width="33.140625" style="206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610</v>
      </c>
      <c r="C2" s="209" t="s">
        <v>18</v>
      </c>
      <c r="D2" s="209" t="s">
        <v>611</v>
      </c>
      <c r="E2" s="210" t="s">
        <v>612</v>
      </c>
      <c r="F2" s="209" t="s">
        <v>29</v>
      </c>
      <c r="G2" s="209" t="s">
        <v>30</v>
      </c>
      <c r="H2" s="211" t="s">
        <v>613</v>
      </c>
      <c r="I2" s="211" t="s">
        <v>720</v>
      </c>
      <c r="J2" s="211" t="s">
        <v>721</v>
      </c>
      <c r="K2" s="211" t="s">
        <v>723</v>
      </c>
      <c r="L2" s="211" t="s">
        <v>614</v>
      </c>
    </row>
    <row r="3" spans="2:12" ht="63" customHeight="1" thickTop="1" thickBot="1" x14ac:dyDescent="0.3">
      <c r="B3" s="212" t="s">
        <v>623</v>
      </c>
      <c r="C3" s="212" t="s">
        <v>624</v>
      </c>
      <c r="D3" s="213" t="s">
        <v>409</v>
      </c>
      <c r="E3" s="218" t="s">
        <v>488</v>
      </c>
      <c r="F3" s="231" t="s">
        <v>626</v>
      </c>
      <c r="G3" s="220" t="s">
        <v>747</v>
      </c>
      <c r="H3" s="216" t="s">
        <v>577</v>
      </c>
      <c r="I3" s="216" t="s">
        <v>724</v>
      </c>
      <c r="J3" s="216" t="s">
        <v>725</v>
      </c>
      <c r="K3" s="216" t="s">
        <v>724</v>
      </c>
      <c r="L3" s="216" t="s">
        <v>579</v>
      </c>
    </row>
    <row r="4" spans="2:12" ht="63" customHeight="1" thickTop="1" thickBot="1" x14ac:dyDescent="0.3">
      <c r="B4" s="212" t="s">
        <v>623</v>
      </c>
      <c r="C4" s="212" t="s">
        <v>624</v>
      </c>
      <c r="D4" s="213" t="s">
        <v>412</v>
      </c>
      <c r="E4" s="218" t="s">
        <v>492</v>
      </c>
      <c r="F4" s="231" t="s">
        <v>748</v>
      </c>
      <c r="G4" s="220" t="s">
        <v>747</v>
      </c>
      <c r="H4" s="216" t="s">
        <v>577</v>
      </c>
      <c r="I4" s="216" t="s">
        <v>724</v>
      </c>
      <c r="J4" s="216" t="s">
        <v>725</v>
      </c>
      <c r="K4" s="216" t="s">
        <v>724</v>
      </c>
      <c r="L4" s="216" t="s">
        <v>579</v>
      </c>
    </row>
    <row r="5" spans="2:12" ht="72.75" customHeight="1" thickTop="1" thickBot="1" x14ac:dyDescent="0.3">
      <c r="B5" s="212" t="s">
        <v>623</v>
      </c>
      <c r="C5" s="212" t="s">
        <v>624</v>
      </c>
      <c r="D5" s="213" t="s">
        <v>415</v>
      </c>
      <c r="E5" s="218" t="s">
        <v>496</v>
      </c>
      <c r="F5" s="232" t="s">
        <v>627</v>
      </c>
      <c r="G5" s="220" t="s">
        <v>747</v>
      </c>
      <c r="H5" s="216" t="s">
        <v>577</v>
      </c>
      <c r="I5" s="216" t="s">
        <v>725</v>
      </c>
      <c r="J5" s="216" t="s">
        <v>725</v>
      </c>
      <c r="K5" s="216" t="s">
        <v>724</v>
      </c>
      <c r="L5" s="216" t="s">
        <v>579</v>
      </c>
    </row>
    <row r="6" spans="2:12" ht="69" customHeight="1" thickTop="1" thickBot="1" x14ac:dyDescent="0.3">
      <c r="B6" s="212" t="s">
        <v>623</v>
      </c>
      <c r="C6" s="212" t="s">
        <v>624</v>
      </c>
      <c r="D6" s="213" t="s">
        <v>418</v>
      </c>
      <c r="E6" s="218" t="s">
        <v>500</v>
      </c>
      <c r="F6" s="232" t="s">
        <v>628</v>
      </c>
      <c r="G6" s="220" t="s">
        <v>747</v>
      </c>
      <c r="H6" s="216" t="s">
        <v>577</v>
      </c>
      <c r="I6" s="216" t="s">
        <v>725</v>
      </c>
      <c r="J6" s="216" t="s">
        <v>725</v>
      </c>
      <c r="K6" s="216" t="s">
        <v>725</v>
      </c>
      <c r="L6" s="216" t="s">
        <v>579</v>
      </c>
    </row>
    <row r="7" spans="2:12" ht="80.25" customHeight="1" thickTop="1" thickBot="1" x14ac:dyDescent="0.3">
      <c r="B7" s="212" t="s">
        <v>623</v>
      </c>
      <c r="C7" s="212" t="s">
        <v>624</v>
      </c>
      <c r="D7" s="213" t="s">
        <v>421</v>
      </c>
      <c r="E7" s="218" t="s">
        <v>503</v>
      </c>
      <c r="F7" s="232" t="s">
        <v>628</v>
      </c>
      <c r="G7" s="220" t="s">
        <v>747</v>
      </c>
      <c r="H7" s="216" t="s">
        <v>577</v>
      </c>
      <c r="I7" s="216" t="s">
        <v>725</v>
      </c>
      <c r="J7" s="216" t="s">
        <v>725</v>
      </c>
      <c r="K7" s="216" t="s">
        <v>725</v>
      </c>
      <c r="L7" s="216" t="s">
        <v>579</v>
      </c>
    </row>
    <row r="8" spans="2:12" ht="58.5" customHeight="1" thickTop="1" thickBot="1" x14ac:dyDescent="0.3">
      <c r="B8" s="212" t="s">
        <v>623</v>
      </c>
      <c r="C8" s="212" t="s">
        <v>624</v>
      </c>
      <c r="D8" s="213" t="s">
        <v>424</v>
      </c>
      <c r="E8" s="218" t="s">
        <v>505</v>
      </c>
      <c r="F8" s="232" t="s">
        <v>629</v>
      </c>
      <c r="G8" s="220" t="s">
        <v>747</v>
      </c>
      <c r="H8" s="216" t="s">
        <v>607</v>
      </c>
      <c r="I8" s="216"/>
      <c r="J8" s="216"/>
      <c r="K8" s="216"/>
      <c r="L8" s="216" t="s">
        <v>579</v>
      </c>
    </row>
    <row r="9" spans="2:12" ht="58.5" customHeight="1" thickTop="1" thickBot="1" x14ac:dyDescent="0.3">
      <c r="B9" s="212" t="s">
        <v>623</v>
      </c>
      <c r="C9" s="212" t="s">
        <v>624</v>
      </c>
      <c r="D9" s="213" t="s">
        <v>427</v>
      </c>
      <c r="E9" s="218" t="s">
        <v>508</v>
      </c>
      <c r="F9" s="228" t="s">
        <v>630</v>
      </c>
      <c r="G9" s="221" t="s">
        <v>580</v>
      </c>
      <c r="H9" s="216" t="s">
        <v>577</v>
      </c>
      <c r="I9" s="216" t="s">
        <v>724</v>
      </c>
      <c r="J9" s="216" t="s">
        <v>724</v>
      </c>
      <c r="K9" s="216" t="s">
        <v>724</v>
      </c>
      <c r="L9" s="216" t="s">
        <v>579</v>
      </c>
    </row>
    <row r="10" spans="2:12" ht="58.5" customHeight="1" thickTop="1" thickBot="1" x14ac:dyDescent="0.3">
      <c r="B10" s="212" t="s">
        <v>623</v>
      </c>
      <c r="C10" s="212" t="s">
        <v>624</v>
      </c>
      <c r="D10" s="213" t="s">
        <v>430</v>
      </c>
      <c r="E10" s="218" t="s">
        <v>512</v>
      </c>
      <c r="F10" s="228" t="s">
        <v>537</v>
      </c>
      <c r="G10" s="221" t="s">
        <v>722</v>
      </c>
      <c r="H10" s="216" t="s">
        <v>607</v>
      </c>
      <c r="I10" s="216"/>
      <c r="J10" s="216"/>
      <c r="K10" s="216"/>
      <c r="L10" s="216" t="s">
        <v>579</v>
      </c>
    </row>
    <row r="11" spans="2:12" ht="33" thickTop="1" thickBot="1" x14ac:dyDescent="0.3">
      <c r="B11" s="212" t="s">
        <v>623</v>
      </c>
      <c r="C11" s="212" t="s">
        <v>624</v>
      </c>
      <c r="D11" s="213" t="s">
        <v>433</v>
      </c>
      <c r="E11" s="218" t="s">
        <v>514</v>
      </c>
      <c r="F11" s="228" t="s">
        <v>746</v>
      </c>
      <c r="G11" s="221" t="s">
        <v>747</v>
      </c>
      <c r="H11" s="216" t="s">
        <v>577</v>
      </c>
      <c r="I11" s="216" t="s">
        <v>725</v>
      </c>
      <c r="J11" s="216" t="s">
        <v>725</v>
      </c>
      <c r="K11" s="216" t="s">
        <v>725</v>
      </c>
      <c r="L11" s="216" t="s">
        <v>579</v>
      </c>
    </row>
    <row r="12" spans="2:12" ht="105" customHeight="1" thickTop="1" thickBot="1" x14ac:dyDescent="0.3">
      <c r="B12" s="212" t="s">
        <v>623</v>
      </c>
      <c r="C12" s="217" t="s">
        <v>631</v>
      </c>
      <c r="D12" s="213" t="s">
        <v>440</v>
      </c>
      <c r="E12" s="218" t="s">
        <v>527</v>
      </c>
      <c r="F12" s="232" t="s">
        <v>632</v>
      </c>
      <c r="G12" s="221" t="s">
        <v>744</v>
      </c>
      <c r="H12" s="216" t="s">
        <v>577</v>
      </c>
      <c r="I12" s="216" t="s">
        <v>724</v>
      </c>
      <c r="J12" s="216" t="s">
        <v>724</v>
      </c>
      <c r="K12" s="216" t="s">
        <v>724</v>
      </c>
      <c r="L12" s="216" t="s">
        <v>579</v>
      </c>
    </row>
    <row r="13" spans="2:12" ht="17.25" thickTop="1" thickBot="1" x14ac:dyDescent="0.3">
      <c r="B13" s="212" t="s">
        <v>623</v>
      </c>
      <c r="C13" s="217" t="s">
        <v>631</v>
      </c>
      <c r="D13" s="213" t="s">
        <v>446</v>
      </c>
      <c r="E13" s="218" t="s">
        <v>728</v>
      </c>
      <c r="F13" s="27" t="s">
        <v>537</v>
      </c>
      <c r="G13" s="221" t="s">
        <v>722</v>
      </c>
      <c r="H13" s="216" t="s">
        <v>607</v>
      </c>
      <c r="I13" s="216"/>
      <c r="J13" s="216"/>
      <c r="K13" s="216"/>
      <c r="L13" s="216" t="s">
        <v>579</v>
      </c>
    </row>
    <row r="14" spans="2:12" ht="25.5" customHeight="1" thickTop="1" thickBot="1" x14ac:dyDescent="0.3">
      <c r="B14" s="212" t="s">
        <v>623</v>
      </c>
      <c r="C14" s="217" t="s">
        <v>635</v>
      </c>
      <c r="D14" s="213" t="s">
        <v>636</v>
      </c>
      <c r="E14" s="218" t="s">
        <v>604</v>
      </c>
      <c r="F14" s="27" t="s">
        <v>537</v>
      </c>
      <c r="G14" s="221" t="s">
        <v>722</v>
      </c>
      <c r="H14" s="216" t="s">
        <v>607</v>
      </c>
      <c r="I14" s="216"/>
      <c r="J14" s="216"/>
      <c r="K14" s="216"/>
      <c r="L14" s="216" t="s">
        <v>579</v>
      </c>
    </row>
    <row r="15" spans="2:12" ht="33" thickTop="1" thickBot="1" x14ac:dyDescent="0.3">
      <c r="B15" s="212" t="s">
        <v>623</v>
      </c>
      <c r="C15" s="217" t="s">
        <v>635</v>
      </c>
      <c r="D15" s="213" t="s">
        <v>637</v>
      </c>
      <c r="E15" s="218" t="s">
        <v>525</v>
      </c>
      <c r="F15" s="27" t="s">
        <v>537</v>
      </c>
      <c r="G15" s="222" t="s">
        <v>722</v>
      </c>
      <c r="H15" s="216" t="s">
        <v>607</v>
      </c>
      <c r="I15" s="216"/>
      <c r="J15" s="216"/>
      <c r="K15" s="216"/>
      <c r="L15" s="216" t="s">
        <v>579</v>
      </c>
    </row>
    <row r="16" spans="2:12" ht="46.5" customHeight="1" thickTop="1" thickBot="1" x14ac:dyDescent="0.3">
      <c r="B16" s="212" t="s">
        <v>623</v>
      </c>
      <c r="C16" s="217" t="s">
        <v>643</v>
      </c>
      <c r="D16" s="213" t="s">
        <v>463</v>
      </c>
      <c r="E16" s="218" t="s">
        <v>649</v>
      </c>
      <c r="F16" s="27" t="s">
        <v>537</v>
      </c>
      <c r="G16" s="238" t="s">
        <v>722</v>
      </c>
      <c r="H16" s="216" t="s">
        <v>607</v>
      </c>
      <c r="I16" s="216"/>
      <c r="J16" s="216"/>
      <c r="K16" s="216"/>
      <c r="L16" s="216" t="s">
        <v>579</v>
      </c>
    </row>
    <row r="17" spans="2:12" ht="64.5" thickTop="1" thickBot="1" x14ac:dyDescent="0.3">
      <c r="B17" s="212" t="s">
        <v>623</v>
      </c>
      <c r="C17" s="217" t="s">
        <v>652</v>
      </c>
      <c r="D17" s="213" t="s">
        <v>470</v>
      </c>
      <c r="E17" s="218" t="s">
        <v>559</v>
      </c>
      <c r="F17" s="236" t="s">
        <v>653</v>
      </c>
      <c r="G17" s="237" t="s">
        <v>608</v>
      </c>
      <c r="H17" s="216" t="s">
        <v>577</v>
      </c>
      <c r="I17" s="216" t="s">
        <v>725</v>
      </c>
      <c r="J17" s="216" t="s">
        <v>725</v>
      </c>
      <c r="K17" s="216" t="s">
        <v>725</v>
      </c>
      <c r="L17" s="216" t="s">
        <v>579</v>
      </c>
    </row>
    <row r="18" spans="2:12" ht="64.5" customHeight="1" thickTop="1" thickBot="1" x14ac:dyDescent="0.3">
      <c r="B18" s="212" t="s">
        <v>623</v>
      </c>
      <c r="C18" s="217" t="s">
        <v>652</v>
      </c>
      <c r="D18" s="213" t="s">
        <v>473</v>
      </c>
      <c r="E18" s="218" t="s">
        <v>564</v>
      </c>
      <c r="F18" s="228" t="s">
        <v>566</v>
      </c>
      <c r="G18" s="223" t="s">
        <v>581</v>
      </c>
      <c r="H18" s="216" t="s">
        <v>577</v>
      </c>
      <c r="I18" s="216" t="s">
        <v>726</v>
      </c>
      <c r="J18" s="216" t="s">
        <v>726</v>
      </c>
      <c r="K18" s="216" t="s">
        <v>726</v>
      </c>
      <c r="L18" s="216" t="s">
        <v>579</v>
      </c>
    </row>
    <row r="19" spans="2:12" ht="33" thickTop="1" thickBot="1" x14ac:dyDescent="0.3">
      <c r="B19" s="212" t="s">
        <v>623</v>
      </c>
      <c r="C19" s="217" t="s">
        <v>652</v>
      </c>
      <c r="D19" s="213" t="s">
        <v>476</v>
      </c>
      <c r="E19" s="218" t="s">
        <v>568</v>
      </c>
      <c r="F19" s="232" t="s">
        <v>570</v>
      </c>
      <c r="G19" s="221" t="s">
        <v>609</v>
      </c>
      <c r="H19" s="216" t="s">
        <v>577</v>
      </c>
      <c r="I19" s="216" t="s">
        <v>725</v>
      </c>
      <c r="J19" s="216" t="s">
        <v>725</v>
      </c>
      <c r="K19" s="216" t="s">
        <v>725</v>
      </c>
      <c r="L19" s="216" t="s">
        <v>579</v>
      </c>
    </row>
    <row r="20" spans="2:12" ht="55.5" customHeight="1" thickTop="1" thickBot="1" x14ac:dyDescent="0.3">
      <c r="B20" s="212" t="s">
        <v>623</v>
      </c>
      <c r="C20" s="217" t="s">
        <v>652</v>
      </c>
      <c r="D20" s="213" t="s">
        <v>479</v>
      </c>
      <c r="E20" s="218" t="s">
        <v>572</v>
      </c>
      <c r="F20" s="232" t="s">
        <v>61</v>
      </c>
      <c r="G20" s="221" t="s">
        <v>722</v>
      </c>
      <c r="H20" s="216" t="s">
        <v>607</v>
      </c>
      <c r="I20" s="216"/>
      <c r="J20" s="216"/>
      <c r="K20" s="216"/>
      <c r="L20" s="216" t="s">
        <v>579</v>
      </c>
    </row>
    <row r="21" spans="2:12" ht="86.25" customHeight="1" thickTop="1" thickBot="1" x14ac:dyDescent="0.3">
      <c r="B21" s="212" t="s">
        <v>660</v>
      </c>
      <c r="C21" s="217" t="s">
        <v>661</v>
      </c>
      <c r="D21" s="213" t="s">
        <v>89</v>
      </c>
      <c r="E21" s="218" t="s">
        <v>667</v>
      </c>
      <c r="F21" s="232" t="s">
        <v>668</v>
      </c>
      <c r="G21" s="221" t="s">
        <v>709</v>
      </c>
      <c r="H21" s="216" t="s">
        <v>742</v>
      </c>
      <c r="I21" s="216"/>
      <c r="J21" s="216"/>
      <c r="K21" s="216"/>
      <c r="L21" s="216" t="s">
        <v>616</v>
      </c>
    </row>
    <row r="22" spans="2:12" ht="71.25" customHeight="1" thickTop="1" thickBot="1" x14ac:dyDescent="0.3">
      <c r="B22" s="212" t="s">
        <v>660</v>
      </c>
      <c r="C22" s="217" t="s">
        <v>661</v>
      </c>
      <c r="D22" s="213" t="s">
        <v>92</v>
      </c>
      <c r="E22" s="218" t="s">
        <v>177</v>
      </c>
      <c r="F22" s="228" t="s">
        <v>669</v>
      </c>
      <c r="G22" s="221" t="s">
        <v>709</v>
      </c>
      <c r="H22" s="216" t="s">
        <v>742</v>
      </c>
      <c r="I22" s="216"/>
      <c r="J22" s="216"/>
      <c r="K22" s="216"/>
      <c r="L22" s="216" t="s">
        <v>616</v>
      </c>
    </row>
    <row r="23" spans="2:12" ht="64.5" thickTop="1" thickBot="1" x14ac:dyDescent="0.3">
      <c r="B23" s="212" t="s">
        <v>660</v>
      </c>
      <c r="C23" s="217" t="s">
        <v>661</v>
      </c>
      <c r="D23" s="213" t="s">
        <v>95</v>
      </c>
      <c r="E23" s="218" t="s">
        <v>181</v>
      </c>
      <c r="F23" s="228" t="s">
        <v>670</v>
      </c>
      <c r="G23" s="224" t="s">
        <v>755</v>
      </c>
      <c r="H23" s="216" t="s">
        <v>577</v>
      </c>
      <c r="I23" s="216" t="s">
        <v>724</v>
      </c>
      <c r="J23" s="216" t="s">
        <v>725</v>
      </c>
      <c r="K23" s="216" t="s">
        <v>724</v>
      </c>
      <c r="L23" s="216" t="s">
        <v>616</v>
      </c>
    </row>
    <row r="24" spans="2:12" ht="88.5" customHeight="1" thickTop="1" thickBot="1" x14ac:dyDescent="0.3">
      <c r="B24" s="212" t="s">
        <v>660</v>
      </c>
      <c r="C24" s="217" t="s">
        <v>661</v>
      </c>
      <c r="D24" s="213" t="s">
        <v>98</v>
      </c>
      <c r="E24" s="218" t="s">
        <v>185</v>
      </c>
      <c r="F24" s="228" t="s">
        <v>671</v>
      </c>
      <c r="G24" s="224" t="s">
        <v>756</v>
      </c>
      <c r="H24" s="216" t="s">
        <v>577</v>
      </c>
      <c r="I24" s="216" t="s">
        <v>724</v>
      </c>
      <c r="J24" s="216" t="s">
        <v>725</v>
      </c>
      <c r="K24" s="216" t="s">
        <v>724</v>
      </c>
      <c r="L24" s="216" t="s">
        <v>616</v>
      </c>
    </row>
    <row r="25" spans="2:12" ht="75" customHeight="1" thickTop="1" thickBot="1" x14ac:dyDescent="0.3">
      <c r="B25" s="212" t="s">
        <v>660</v>
      </c>
      <c r="C25" s="217" t="s">
        <v>661</v>
      </c>
      <c r="D25" s="213" t="s">
        <v>101</v>
      </c>
      <c r="E25" s="218" t="s">
        <v>189</v>
      </c>
      <c r="F25" s="232" t="s">
        <v>672</v>
      </c>
      <c r="G25" s="224" t="s">
        <v>709</v>
      </c>
      <c r="H25" s="216" t="s">
        <v>607</v>
      </c>
      <c r="I25" s="216"/>
      <c r="J25" s="216"/>
      <c r="K25" s="216"/>
      <c r="L25" s="216" t="s">
        <v>616</v>
      </c>
    </row>
    <row r="26" spans="2:12" ht="21.75" customHeight="1" thickTop="1" thickBot="1" x14ac:dyDescent="0.3">
      <c r="B26" s="212" t="s">
        <v>660</v>
      </c>
      <c r="C26" s="217" t="s">
        <v>661</v>
      </c>
      <c r="D26" s="213" t="s">
        <v>104</v>
      </c>
      <c r="E26" s="218" t="s">
        <v>193</v>
      </c>
      <c r="F26" s="232" t="s">
        <v>673</v>
      </c>
      <c r="G26" s="224" t="s">
        <v>709</v>
      </c>
      <c r="H26" s="216" t="s">
        <v>607</v>
      </c>
      <c r="I26" s="216"/>
      <c r="J26" s="216"/>
      <c r="K26" s="216"/>
      <c r="L26" s="216" t="s">
        <v>616</v>
      </c>
    </row>
    <row r="27" spans="2:12" ht="17.25" thickTop="1" thickBot="1" x14ac:dyDescent="0.3">
      <c r="B27" s="212" t="s">
        <v>660</v>
      </c>
      <c r="C27" s="217" t="s">
        <v>661</v>
      </c>
      <c r="D27" s="213" t="s">
        <v>107</v>
      </c>
      <c r="E27" s="218" t="s">
        <v>197</v>
      </c>
      <c r="F27" s="232" t="s">
        <v>198</v>
      </c>
      <c r="G27" s="224" t="s">
        <v>709</v>
      </c>
      <c r="H27" s="216" t="s">
        <v>607</v>
      </c>
      <c r="I27" s="216"/>
      <c r="J27" s="216"/>
      <c r="K27" s="216"/>
      <c r="L27" s="216" t="s">
        <v>616</v>
      </c>
    </row>
    <row r="28" spans="2:12" ht="64.5" thickTop="1" thickBot="1" x14ac:dyDescent="0.3">
      <c r="B28" s="212" t="s">
        <v>660</v>
      </c>
      <c r="C28" s="217" t="s">
        <v>661</v>
      </c>
      <c r="D28" s="213" t="s">
        <v>110</v>
      </c>
      <c r="E28" s="218" t="s">
        <v>674</v>
      </c>
      <c r="F28" s="235" t="s">
        <v>668</v>
      </c>
      <c r="G28" s="224" t="s">
        <v>709</v>
      </c>
      <c r="H28" s="216" t="s">
        <v>607</v>
      </c>
      <c r="I28" s="216"/>
      <c r="J28" s="216"/>
      <c r="K28" s="216"/>
      <c r="L28" s="216" t="s">
        <v>616</v>
      </c>
    </row>
    <row r="29" spans="2:12" ht="39.75" customHeight="1" thickTop="1" thickBot="1" x14ac:dyDescent="0.3">
      <c r="B29" s="212" t="s">
        <v>660</v>
      </c>
      <c r="C29" s="217" t="s">
        <v>662</v>
      </c>
      <c r="D29" s="213" t="s">
        <v>113</v>
      </c>
      <c r="E29" s="218" t="s">
        <v>665</v>
      </c>
      <c r="F29" s="235" t="s">
        <v>666</v>
      </c>
      <c r="G29" s="224"/>
      <c r="H29" s="216" t="s">
        <v>742</v>
      </c>
      <c r="I29" s="216"/>
      <c r="J29" s="216"/>
      <c r="K29" s="216"/>
      <c r="L29" s="216" t="s">
        <v>616</v>
      </c>
    </row>
    <row r="30" spans="2:12" ht="33" thickTop="1" thickBot="1" x14ac:dyDescent="0.3">
      <c r="B30" s="212" t="s">
        <v>660</v>
      </c>
      <c r="C30" s="217" t="s">
        <v>662</v>
      </c>
      <c r="D30" s="213" t="s">
        <v>663</v>
      </c>
      <c r="E30" s="218" t="s">
        <v>664</v>
      </c>
      <c r="F30" s="235" t="s">
        <v>202</v>
      </c>
      <c r="G30" s="224" t="s">
        <v>709</v>
      </c>
      <c r="H30" s="216" t="s">
        <v>577</v>
      </c>
      <c r="I30" s="216" t="s">
        <v>724</v>
      </c>
      <c r="J30" s="216" t="s">
        <v>725</v>
      </c>
      <c r="K30" s="216" t="s">
        <v>724</v>
      </c>
      <c r="L30" s="216" t="s">
        <v>616</v>
      </c>
    </row>
    <row r="31" spans="2:12" ht="48.75" thickTop="1" thickBot="1" x14ac:dyDescent="0.3">
      <c r="B31" s="212" t="s">
        <v>660</v>
      </c>
      <c r="C31" s="217" t="s">
        <v>675</v>
      </c>
      <c r="D31" s="213" t="s">
        <v>117</v>
      </c>
      <c r="E31" s="218" t="s">
        <v>204</v>
      </c>
      <c r="F31" s="235" t="s">
        <v>678</v>
      </c>
      <c r="G31" s="224" t="s">
        <v>709</v>
      </c>
      <c r="H31" s="216" t="s">
        <v>742</v>
      </c>
      <c r="I31" s="216"/>
      <c r="J31" s="216"/>
      <c r="K31" s="216"/>
      <c r="L31" s="216" t="s">
        <v>616</v>
      </c>
    </row>
    <row r="32" spans="2:12" ht="17.25" thickTop="1" thickBot="1" x14ac:dyDescent="0.3">
      <c r="B32" s="212" t="s">
        <v>660</v>
      </c>
      <c r="C32" s="217" t="s">
        <v>675</v>
      </c>
      <c r="D32" s="213" t="s">
        <v>120</v>
      </c>
      <c r="E32" s="218" t="s">
        <v>210</v>
      </c>
      <c r="F32" s="235" t="s">
        <v>617</v>
      </c>
      <c r="G32" s="224" t="s">
        <v>709</v>
      </c>
      <c r="H32" s="216" t="s">
        <v>607</v>
      </c>
      <c r="I32" s="216"/>
      <c r="J32" s="216"/>
      <c r="K32" s="216"/>
      <c r="L32" s="216" t="s">
        <v>616</v>
      </c>
    </row>
    <row r="33" spans="2:12" ht="48.75" thickTop="1" thickBot="1" x14ac:dyDescent="0.3">
      <c r="B33" s="212" t="s">
        <v>660</v>
      </c>
      <c r="C33" s="217" t="s">
        <v>675</v>
      </c>
      <c r="D33" s="213" t="s">
        <v>676</v>
      </c>
      <c r="E33" s="218" t="s">
        <v>213</v>
      </c>
      <c r="F33" s="235" t="s">
        <v>678</v>
      </c>
      <c r="G33" s="224" t="s">
        <v>709</v>
      </c>
      <c r="H33" s="216" t="s">
        <v>742</v>
      </c>
      <c r="I33" s="216"/>
      <c r="J33" s="216"/>
      <c r="K33" s="216"/>
      <c r="L33" s="216" t="s">
        <v>616</v>
      </c>
    </row>
    <row r="34" spans="2:12" ht="17.25" thickTop="1" thickBot="1" x14ac:dyDescent="0.3">
      <c r="B34" s="212" t="s">
        <v>660</v>
      </c>
      <c r="C34" s="217" t="s">
        <v>675</v>
      </c>
      <c r="D34" s="213" t="s">
        <v>677</v>
      </c>
      <c r="E34" s="218" t="s">
        <v>217</v>
      </c>
      <c r="F34" s="235" t="s">
        <v>617</v>
      </c>
      <c r="G34" s="224" t="s">
        <v>709</v>
      </c>
      <c r="H34" s="216" t="s">
        <v>607</v>
      </c>
      <c r="I34" s="216"/>
      <c r="J34" s="216"/>
      <c r="K34" s="216"/>
      <c r="L34" s="216" t="s">
        <v>616</v>
      </c>
    </row>
    <row r="35" spans="2:12" ht="64.5" thickTop="1" thickBot="1" x14ac:dyDescent="0.3">
      <c r="B35" s="212" t="s">
        <v>660</v>
      </c>
      <c r="C35" s="217" t="s">
        <v>679</v>
      </c>
      <c r="D35" s="213" t="s">
        <v>130</v>
      </c>
      <c r="E35" s="214" t="s">
        <v>220</v>
      </c>
      <c r="F35" s="235" t="s">
        <v>681</v>
      </c>
      <c r="G35" s="224" t="s">
        <v>762</v>
      </c>
      <c r="H35" s="216" t="s">
        <v>577</v>
      </c>
      <c r="I35" s="216" t="s">
        <v>724</v>
      </c>
      <c r="J35" s="216" t="s">
        <v>725</v>
      </c>
      <c r="K35" s="216" t="s">
        <v>724</v>
      </c>
      <c r="L35" s="216" t="s">
        <v>616</v>
      </c>
    </row>
    <row r="36" spans="2:12" ht="84" customHeight="1" thickTop="1" thickBot="1" x14ac:dyDescent="0.3">
      <c r="B36" s="212" t="s">
        <v>660</v>
      </c>
      <c r="C36" s="217" t="s">
        <v>679</v>
      </c>
      <c r="D36" s="213" t="s">
        <v>133</v>
      </c>
      <c r="E36" s="218" t="s">
        <v>680</v>
      </c>
      <c r="F36" s="235" t="s">
        <v>669</v>
      </c>
      <c r="G36" s="224" t="s">
        <v>762</v>
      </c>
      <c r="H36" s="216" t="s">
        <v>577</v>
      </c>
      <c r="I36" s="216" t="s">
        <v>724</v>
      </c>
      <c r="J36" s="216" t="s">
        <v>725</v>
      </c>
      <c r="K36" s="216" t="s">
        <v>724</v>
      </c>
      <c r="L36" s="216" t="s">
        <v>616</v>
      </c>
    </row>
    <row r="37" spans="2:12" ht="64.5" thickTop="1" thickBot="1" x14ac:dyDescent="0.3">
      <c r="B37" s="212" t="s">
        <v>660</v>
      </c>
      <c r="C37" s="217" t="s">
        <v>679</v>
      </c>
      <c r="D37" s="213" t="s">
        <v>136</v>
      </c>
      <c r="E37" s="218" t="s">
        <v>228</v>
      </c>
      <c r="F37" s="235" t="s">
        <v>670</v>
      </c>
      <c r="G37" s="224" t="s">
        <v>764</v>
      </c>
      <c r="H37" s="216" t="s">
        <v>577</v>
      </c>
      <c r="I37" s="216" t="s">
        <v>724</v>
      </c>
      <c r="J37" s="216" t="s">
        <v>725</v>
      </c>
      <c r="K37" s="216" t="s">
        <v>724</v>
      </c>
      <c r="L37" s="216" t="s">
        <v>616</v>
      </c>
    </row>
    <row r="38" spans="2:12" ht="80.25" customHeight="1" thickTop="1" thickBot="1" x14ac:dyDescent="0.3">
      <c r="B38" s="212" t="s">
        <v>660</v>
      </c>
      <c r="C38" s="217" t="s">
        <v>679</v>
      </c>
      <c r="D38" s="213" t="s">
        <v>139</v>
      </c>
      <c r="E38" s="214" t="s">
        <v>230</v>
      </c>
      <c r="F38" s="235" t="s">
        <v>671</v>
      </c>
      <c r="G38" s="224" t="s">
        <v>763</v>
      </c>
      <c r="H38" s="216" t="s">
        <v>577</v>
      </c>
      <c r="I38" s="216" t="s">
        <v>724</v>
      </c>
      <c r="J38" s="216" t="s">
        <v>725</v>
      </c>
      <c r="K38" s="216" t="s">
        <v>724</v>
      </c>
      <c r="L38" s="216" t="s">
        <v>616</v>
      </c>
    </row>
    <row r="39" spans="2:12" ht="64.5" thickTop="1" thickBot="1" x14ac:dyDescent="0.3">
      <c r="B39" s="212" t="s">
        <v>660</v>
      </c>
      <c r="C39" s="217" t="s">
        <v>679</v>
      </c>
      <c r="D39" s="213" t="s">
        <v>142</v>
      </c>
      <c r="E39" s="218" t="s">
        <v>233</v>
      </c>
      <c r="F39" s="235" t="s">
        <v>672</v>
      </c>
      <c r="G39" s="224" t="s">
        <v>709</v>
      </c>
      <c r="H39" s="216" t="s">
        <v>607</v>
      </c>
      <c r="I39" s="216"/>
      <c r="J39" s="216"/>
      <c r="K39" s="216"/>
      <c r="L39" s="216" t="s">
        <v>616</v>
      </c>
    </row>
    <row r="40" spans="2:12" ht="18" customHeight="1" thickTop="1" thickBot="1" x14ac:dyDescent="0.3">
      <c r="B40" s="212" t="s">
        <v>660</v>
      </c>
      <c r="C40" s="217" t="s">
        <v>679</v>
      </c>
      <c r="D40" s="213" t="s">
        <v>145</v>
      </c>
      <c r="E40" s="218" t="s">
        <v>236</v>
      </c>
      <c r="F40" s="235" t="s">
        <v>673</v>
      </c>
      <c r="G40" s="224" t="s">
        <v>709</v>
      </c>
      <c r="H40" s="216" t="s">
        <v>607</v>
      </c>
      <c r="I40" s="216"/>
      <c r="J40" s="216"/>
      <c r="K40" s="216"/>
      <c r="L40" s="216" t="s">
        <v>616</v>
      </c>
    </row>
    <row r="41" spans="2:12" ht="39.75" customHeight="1" thickTop="1" thickBot="1" x14ac:dyDescent="0.3">
      <c r="B41" s="212" t="s">
        <v>660</v>
      </c>
      <c r="C41" s="217" t="s">
        <v>679</v>
      </c>
      <c r="D41" s="213" t="s">
        <v>148</v>
      </c>
      <c r="E41" s="218" t="s">
        <v>239</v>
      </c>
      <c r="F41" s="235" t="s">
        <v>198</v>
      </c>
      <c r="G41" s="224" t="s">
        <v>709</v>
      </c>
      <c r="H41" s="216" t="s">
        <v>607</v>
      </c>
      <c r="I41" s="216"/>
      <c r="J41" s="216"/>
      <c r="K41" s="216"/>
      <c r="L41" s="216" t="s">
        <v>616</v>
      </c>
    </row>
    <row r="42" spans="2:12" ht="48.75" thickTop="1" thickBot="1" x14ac:dyDescent="0.3">
      <c r="B42" s="212" t="s">
        <v>660</v>
      </c>
      <c r="C42" s="217" t="s">
        <v>682</v>
      </c>
      <c r="D42" s="213" t="s">
        <v>152</v>
      </c>
      <c r="E42" s="218" t="s">
        <v>241</v>
      </c>
      <c r="F42" s="235" t="s">
        <v>683</v>
      </c>
      <c r="G42" s="224" t="s">
        <v>773</v>
      </c>
      <c r="H42" s="216" t="s">
        <v>577</v>
      </c>
      <c r="I42" s="216" t="s">
        <v>724</v>
      </c>
      <c r="J42" s="216" t="s">
        <v>725</v>
      </c>
      <c r="K42" s="216" t="s">
        <v>724</v>
      </c>
      <c r="L42" s="216" t="s">
        <v>616</v>
      </c>
    </row>
    <row r="43" spans="2:12" ht="39.75" customHeight="1" thickTop="1" thickBot="1" x14ac:dyDescent="0.3">
      <c r="B43" s="212" t="s">
        <v>660</v>
      </c>
      <c r="C43" s="217" t="s">
        <v>682</v>
      </c>
      <c r="D43" s="213" t="s">
        <v>155</v>
      </c>
      <c r="E43" s="218" t="s">
        <v>247</v>
      </c>
      <c r="F43" s="235" t="s">
        <v>617</v>
      </c>
      <c r="G43" s="224" t="s">
        <v>709</v>
      </c>
      <c r="H43" s="216" t="s">
        <v>607</v>
      </c>
      <c r="I43" s="216"/>
      <c r="J43" s="216"/>
      <c r="K43" s="216"/>
      <c r="L43" s="216" t="s">
        <v>616</v>
      </c>
    </row>
    <row r="44" spans="2:12" ht="41.25" customHeight="1" thickTop="1" thickBot="1" x14ac:dyDescent="0.3">
      <c r="B44" s="212" t="s">
        <v>660</v>
      </c>
      <c r="C44" s="217" t="s">
        <v>682</v>
      </c>
      <c r="D44" s="213" t="s">
        <v>158</v>
      </c>
      <c r="E44" s="218" t="s">
        <v>249</v>
      </c>
      <c r="F44" s="235" t="s">
        <v>198</v>
      </c>
      <c r="G44" s="224" t="s">
        <v>773</v>
      </c>
      <c r="H44" s="216" t="s">
        <v>577</v>
      </c>
      <c r="I44" s="216" t="s">
        <v>726</v>
      </c>
      <c r="J44" s="216" t="s">
        <v>726</v>
      </c>
      <c r="K44" s="216" t="s">
        <v>726</v>
      </c>
      <c r="L44" s="216" t="s">
        <v>616</v>
      </c>
    </row>
    <row r="45" spans="2:12" ht="48.75" thickTop="1" thickBot="1" x14ac:dyDescent="0.3">
      <c r="B45" s="212" t="s">
        <v>660</v>
      </c>
      <c r="C45" s="217" t="s">
        <v>684</v>
      </c>
      <c r="D45" s="213" t="s">
        <v>161</v>
      </c>
      <c r="E45" s="218" t="s">
        <v>685</v>
      </c>
      <c r="F45" s="235" t="s">
        <v>686</v>
      </c>
      <c r="G45" s="224"/>
      <c r="H45" s="216" t="s">
        <v>742</v>
      </c>
      <c r="I45" s="216"/>
      <c r="J45" s="216"/>
      <c r="K45" s="216"/>
      <c r="L45" s="216" t="s">
        <v>616</v>
      </c>
    </row>
    <row r="46" spans="2:12" ht="17.25" thickTop="1" thickBot="1" x14ac:dyDescent="0.3">
      <c r="B46" s="212" t="s">
        <v>660</v>
      </c>
      <c r="C46" s="217" t="s">
        <v>684</v>
      </c>
      <c r="D46" s="213" t="s">
        <v>164</v>
      </c>
      <c r="E46" s="218" t="s">
        <v>257</v>
      </c>
      <c r="F46" s="235" t="s">
        <v>617</v>
      </c>
      <c r="G46" s="224" t="s">
        <v>709</v>
      </c>
      <c r="H46" s="216" t="s">
        <v>607</v>
      </c>
      <c r="I46" s="216"/>
      <c r="J46" s="216"/>
      <c r="K46" s="216"/>
      <c r="L46" s="216" t="s">
        <v>616</v>
      </c>
    </row>
    <row r="47" spans="2:12" ht="17.25" thickTop="1" thickBot="1" x14ac:dyDescent="0.3">
      <c r="B47" s="212" t="s">
        <v>660</v>
      </c>
      <c r="C47" s="217" t="s">
        <v>684</v>
      </c>
      <c r="D47" s="213" t="s">
        <v>167</v>
      </c>
      <c r="E47" s="218" t="s">
        <v>259</v>
      </c>
      <c r="F47" s="235" t="s">
        <v>198</v>
      </c>
      <c r="G47" s="224" t="s">
        <v>709</v>
      </c>
      <c r="H47" s="216" t="s">
        <v>607</v>
      </c>
      <c r="I47" s="216"/>
      <c r="J47" s="216"/>
      <c r="K47" s="216"/>
      <c r="L47" s="216" t="s">
        <v>616</v>
      </c>
    </row>
    <row r="48" spans="2:12" ht="17.25" thickTop="1" thickBot="1" x14ac:dyDescent="0.3">
      <c r="B48" s="217"/>
      <c r="C48" s="217"/>
      <c r="D48" s="213"/>
      <c r="E48" s="218"/>
      <c r="F48" s="235"/>
      <c r="G48" s="225"/>
      <c r="H48" s="216"/>
      <c r="I48" s="216"/>
      <c r="J48" s="216"/>
      <c r="K48" s="216"/>
      <c r="L48" s="216"/>
    </row>
    <row r="49" spans="2:12" ht="17.25" thickTop="1" thickBot="1" x14ac:dyDescent="0.3">
      <c r="B49" s="226"/>
      <c r="C49" s="226"/>
      <c r="D49" s="227"/>
      <c r="E49" s="218"/>
      <c r="F49" s="228"/>
      <c r="G49" s="228"/>
      <c r="H49" s="216"/>
      <c r="I49" s="216"/>
      <c r="J49" s="216"/>
      <c r="K49" s="216"/>
      <c r="L49" s="216"/>
    </row>
    <row r="50" spans="2:12" ht="16.5" thickTop="1" x14ac:dyDescent="0.25"/>
  </sheetData>
  <autoFilter ref="B2:L48"/>
  <dataValidations count="5">
    <dataValidation type="list" allowBlank="1" showInputMessage="1" showErrorMessage="1" sqref="I48:K49 H3:H49">
      <formula1>"Open, Fixed, Closed, Implement"</formula1>
    </dataValidation>
    <dataValidation type="list" allowBlank="1" showInputMessage="1" showErrorMessage="1" sqref="L65554:L65585 JH65554:JH65585 TD65554:TD65585 ACZ65554:ACZ65585 AMV65554:AMV65585 AWR65554:AWR65585 BGN65554:BGN65585 BQJ65554:BQJ65585 CAF65554:CAF65585 CKB65554:CKB65585 CTX65554:CTX65585 DDT65554:DDT65585 DNP65554:DNP65585 DXL65554:DXL65585 EHH65554:EHH65585 ERD65554:ERD65585 FAZ65554:FAZ65585 FKV65554:FKV65585 FUR65554:FUR65585 GEN65554:GEN65585 GOJ65554:GOJ65585 GYF65554:GYF65585 HIB65554:HIB65585 HRX65554:HRX65585 IBT65554:IBT65585 ILP65554:ILP65585 IVL65554:IVL65585 JFH65554:JFH65585 JPD65554:JPD65585 JYZ65554:JYZ65585 KIV65554:KIV65585 KSR65554:KSR65585 LCN65554:LCN65585 LMJ65554:LMJ65585 LWF65554:LWF65585 MGB65554:MGB65585 MPX65554:MPX65585 MZT65554:MZT65585 NJP65554:NJP65585 NTL65554:NTL65585 ODH65554:ODH65585 OND65554:OND65585 OWZ65554:OWZ65585 PGV65554:PGV65585 PQR65554:PQR65585 QAN65554:QAN65585 QKJ65554:QKJ65585 QUF65554:QUF65585 REB65554:REB65585 RNX65554:RNX65585 RXT65554:RXT65585 SHP65554:SHP65585 SRL65554:SRL65585 TBH65554:TBH65585 TLD65554:TLD65585 TUZ65554:TUZ65585 UEV65554:UEV65585 UOR65554:UOR65585 UYN65554:UYN65585 VIJ65554:VIJ65585 VSF65554:VSF65585 WCB65554:WCB65585 WLX65554:WLX65585 WVT65554:WVT65585 L131090:L131121 JH131090:JH131121 TD131090:TD131121 ACZ131090:ACZ131121 AMV131090:AMV131121 AWR131090:AWR131121 BGN131090:BGN131121 BQJ131090:BQJ131121 CAF131090:CAF131121 CKB131090:CKB131121 CTX131090:CTX131121 DDT131090:DDT131121 DNP131090:DNP131121 DXL131090:DXL131121 EHH131090:EHH131121 ERD131090:ERD131121 FAZ131090:FAZ131121 FKV131090:FKV131121 FUR131090:FUR131121 GEN131090:GEN131121 GOJ131090:GOJ131121 GYF131090:GYF131121 HIB131090:HIB131121 HRX131090:HRX131121 IBT131090:IBT131121 ILP131090:ILP131121 IVL131090:IVL131121 JFH131090:JFH131121 JPD131090:JPD131121 JYZ131090:JYZ131121 KIV131090:KIV131121 KSR131090:KSR131121 LCN131090:LCN131121 LMJ131090:LMJ131121 LWF131090:LWF131121 MGB131090:MGB131121 MPX131090:MPX131121 MZT131090:MZT131121 NJP131090:NJP131121 NTL131090:NTL131121 ODH131090:ODH131121 OND131090:OND131121 OWZ131090:OWZ131121 PGV131090:PGV131121 PQR131090:PQR131121 QAN131090:QAN131121 QKJ131090:QKJ131121 QUF131090:QUF131121 REB131090:REB131121 RNX131090:RNX131121 RXT131090:RXT131121 SHP131090:SHP131121 SRL131090:SRL131121 TBH131090:TBH131121 TLD131090:TLD131121 TUZ131090:TUZ131121 UEV131090:UEV131121 UOR131090:UOR131121 UYN131090:UYN131121 VIJ131090:VIJ131121 VSF131090:VSF131121 WCB131090:WCB131121 WLX131090:WLX131121 WVT131090:WVT131121 L196626:L196657 JH196626:JH196657 TD196626:TD196657 ACZ196626:ACZ196657 AMV196626:AMV196657 AWR196626:AWR196657 BGN196626:BGN196657 BQJ196626:BQJ196657 CAF196626:CAF196657 CKB196626:CKB196657 CTX196626:CTX196657 DDT196626:DDT196657 DNP196626:DNP196657 DXL196626:DXL196657 EHH196626:EHH196657 ERD196626:ERD196657 FAZ196626:FAZ196657 FKV196626:FKV196657 FUR196626:FUR196657 GEN196626:GEN196657 GOJ196626:GOJ196657 GYF196626:GYF196657 HIB196626:HIB196657 HRX196626:HRX196657 IBT196626:IBT196657 ILP196626:ILP196657 IVL196626:IVL196657 JFH196626:JFH196657 JPD196626:JPD196657 JYZ196626:JYZ196657 KIV196626:KIV196657 KSR196626:KSR196657 LCN196626:LCN196657 LMJ196626:LMJ196657 LWF196626:LWF196657 MGB196626:MGB196657 MPX196626:MPX196657 MZT196626:MZT196657 NJP196626:NJP196657 NTL196626:NTL196657 ODH196626:ODH196657 OND196626:OND196657 OWZ196626:OWZ196657 PGV196626:PGV196657 PQR196626:PQR196657 QAN196626:QAN196657 QKJ196626:QKJ196657 QUF196626:QUF196657 REB196626:REB196657 RNX196626:RNX196657 RXT196626:RXT196657 SHP196626:SHP196657 SRL196626:SRL196657 TBH196626:TBH196657 TLD196626:TLD196657 TUZ196626:TUZ196657 UEV196626:UEV196657 UOR196626:UOR196657 UYN196626:UYN196657 VIJ196626:VIJ196657 VSF196626:VSF196657 WCB196626:WCB196657 WLX196626:WLX196657 WVT196626:WVT196657 L262162:L262193 JH262162:JH262193 TD262162:TD262193 ACZ262162:ACZ262193 AMV262162:AMV262193 AWR262162:AWR262193 BGN262162:BGN262193 BQJ262162:BQJ262193 CAF262162:CAF262193 CKB262162:CKB262193 CTX262162:CTX262193 DDT262162:DDT262193 DNP262162:DNP262193 DXL262162:DXL262193 EHH262162:EHH262193 ERD262162:ERD262193 FAZ262162:FAZ262193 FKV262162:FKV262193 FUR262162:FUR262193 GEN262162:GEN262193 GOJ262162:GOJ262193 GYF262162:GYF262193 HIB262162:HIB262193 HRX262162:HRX262193 IBT262162:IBT262193 ILP262162:ILP262193 IVL262162:IVL262193 JFH262162:JFH262193 JPD262162:JPD262193 JYZ262162:JYZ262193 KIV262162:KIV262193 KSR262162:KSR262193 LCN262162:LCN262193 LMJ262162:LMJ262193 LWF262162:LWF262193 MGB262162:MGB262193 MPX262162:MPX262193 MZT262162:MZT262193 NJP262162:NJP262193 NTL262162:NTL262193 ODH262162:ODH262193 OND262162:OND262193 OWZ262162:OWZ262193 PGV262162:PGV262193 PQR262162:PQR262193 QAN262162:QAN262193 QKJ262162:QKJ262193 QUF262162:QUF262193 REB262162:REB262193 RNX262162:RNX262193 RXT262162:RXT262193 SHP262162:SHP262193 SRL262162:SRL262193 TBH262162:TBH262193 TLD262162:TLD262193 TUZ262162:TUZ262193 UEV262162:UEV262193 UOR262162:UOR262193 UYN262162:UYN262193 VIJ262162:VIJ262193 VSF262162:VSF262193 WCB262162:WCB262193 WLX262162:WLX262193 WVT262162:WVT262193 L327698:L327729 JH327698:JH327729 TD327698:TD327729 ACZ327698:ACZ327729 AMV327698:AMV327729 AWR327698:AWR327729 BGN327698:BGN327729 BQJ327698:BQJ327729 CAF327698:CAF327729 CKB327698:CKB327729 CTX327698:CTX327729 DDT327698:DDT327729 DNP327698:DNP327729 DXL327698:DXL327729 EHH327698:EHH327729 ERD327698:ERD327729 FAZ327698:FAZ327729 FKV327698:FKV327729 FUR327698:FUR327729 GEN327698:GEN327729 GOJ327698:GOJ327729 GYF327698:GYF327729 HIB327698:HIB327729 HRX327698:HRX327729 IBT327698:IBT327729 ILP327698:ILP327729 IVL327698:IVL327729 JFH327698:JFH327729 JPD327698:JPD327729 JYZ327698:JYZ327729 KIV327698:KIV327729 KSR327698:KSR327729 LCN327698:LCN327729 LMJ327698:LMJ327729 LWF327698:LWF327729 MGB327698:MGB327729 MPX327698:MPX327729 MZT327698:MZT327729 NJP327698:NJP327729 NTL327698:NTL327729 ODH327698:ODH327729 OND327698:OND327729 OWZ327698:OWZ327729 PGV327698:PGV327729 PQR327698:PQR327729 QAN327698:QAN327729 QKJ327698:QKJ327729 QUF327698:QUF327729 REB327698:REB327729 RNX327698:RNX327729 RXT327698:RXT327729 SHP327698:SHP327729 SRL327698:SRL327729 TBH327698:TBH327729 TLD327698:TLD327729 TUZ327698:TUZ327729 UEV327698:UEV327729 UOR327698:UOR327729 UYN327698:UYN327729 VIJ327698:VIJ327729 VSF327698:VSF327729 WCB327698:WCB327729 WLX327698:WLX327729 WVT327698:WVT327729 L393234:L393265 JH393234:JH393265 TD393234:TD393265 ACZ393234:ACZ393265 AMV393234:AMV393265 AWR393234:AWR393265 BGN393234:BGN393265 BQJ393234:BQJ393265 CAF393234:CAF393265 CKB393234:CKB393265 CTX393234:CTX393265 DDT393234:DDT393265 DNP393234:DNP393265 DXL393234:DXL393265 EHH393234:EHH393265 ERD393234:ERD393265 FAZ393234:FAZ393265 FKV393234:FKV393265 FUR393234:FUR393265 GEN393234:GEN393265 GOJ393234:GOJ393265 GYF393234:GYF393265 HIB393234:HIB393265 HRX393234:HRX393265 IBT393234:IBT393265 ILP393234:ILP393265 IVL393234:IVL393265 JFH393234:JFH393265 JPD393234:JPD393265 JYZ393234:JYZ393265 KIV393234:KIV393265 KSR393234:KSR393265 LCN393234:LCN393265 LMJ393234:LMJ393265 LWF393234:LWF393265 MGB393234:MGB393265 MPX393234:MPX393265 MZT393234:MZT393265 NJP393234:NJP393265 NTL393234:NTL393265 ODH393234:ODH393265 OND393234:OND393265 OWZ393234:OWZ393265 PGV393234:PGV393265 PQR393234:PQR393265 QAN393234:QAN393265 QKJ393234:QKJ393265 QUF393234:QUF393265 REB393234:REB393265 RNX393234:RNX393265 RXT393234:RXT393265 SHP393234:SHP393265 SRL393234:SRL393265 TBH393234:TBH393265 TLD393234:TLD393265 TUZ393234:TUZ393265 UEV393234:UEV393265 UOR393234:UOR393265 UYN393234:UYN393265 VIJ393234:VIJ393265 VSF393234:VSF393265 WCB393234:WCB393265 WLX393234:WLX393265 WVT393234:WVT393265 L458770:L458801 JH458770:JH458801 TD458770:TD458801 ACZ458770:ACZ458801 AMV458770:AMV458801 AWR458770:AWR458801 BGN458770:BGN458801 BQJ458770:BQJ458801 CAF458770:CAF458801 CKB458770:CKB458801 CTX458770:CTX458801 DDT458770:DDT458801 DNP458770:DNP458801 DXL458770:DXL458801 EHH458770:EHH458801 ERD458770:ERD458801 FAZ458770:FAZ458801 FKV458770:FKV458801 FUR458770:FUR458801 GEN458770:GEN458801 GOJ458770:GOJ458801 GYF458770:GYF458801 HIB458770:HIB458801 HRX458770:HRX458801 IBT458770:IBT458801 ILP458770:ILP458801 IVL458770:IVL458801 JFH458770:JFH458801 JPD458770:JPD458801 JYZ458770:JYZ458801 KIV458770:KIV458801 KSR458770:KSR458801 LCN458770:LCN458801 LMJ458770:LMJ458801 LWF458770:LWF458801 MGB458770:MGB458801 MPX458770:MPX458801 MZT458770:MZT458801 NJP458770:NJP458801 NTL458770:NTL458801 ODH458770:ODH458801 OND458770:OND458801 OWZ458770:OWZ458801 PGV458770:PGV458801 PQR458770:PQR458801 QAN458770:QAN458801 QKJ458770:QKJ458801 QUF458770:QUF458801 REB458770:REB458801 RNX458770:RNX458801 RXT458770:RXT458801 SHP458770:SHP458801 SRL458770:SRL458801 TBH458770:TBH458801 TLD458770:TLD458801 TUZ458770:TUZ458801 UEV458770:UEV458801 UOR458770:UOR458801 UYN458770:UYN458801 VIJ458770:VIJ458801 VSF458770:VSF458801 WCB458770:WCB458801 WLX458770:WLX458801 WVT458770:WVT458801 L524306:L524337 JH524306:JH524337 TD524306:TD524337 ACZ524306:ACZ524337 AMV524306:AMV524337 AWR524306:AWR524337 BGN524306:BGN524337 BQJ524306:BQJ524337 CAF524306:CAF524337 CKB524306:CKB524337 CTX524306:CTX524337 DDT524306:DDT524337 DNP524306:DNP524337 DXL524306:DXL524337 EHH524306:EHH524337 ERD524306:ERD524337 FAZ524306:FAZ524337 FKV524306:FKV524337 FUR524306:FUR524337 GEN524306:GEN524337 GOJ524306:GOJ524337 GYF524306:GYF524337 HIB524306:HIB524337 HRX524306:HRX524337 IBT524306:IBT524337 ILP524306:ILP524337 IVL524306:IVL524337 JFH524306:JFH524337 JPD524306:JPD524337 JYZ524306:JYZ524337 KIV524306:KIV524337 KSR524306:KSR524337 LCN524306:LCN524337 LMJ524306:LMJ524337 LWF524306:LWF524337 MGB524306:MGB524337 MPX524306:MPX524337 MZT524306:MZT524337 NJP524306:NJP524337 NTL524306:NTL524337 ODH524306:ODH524337 OND524306:OND524337 OWZ524306:OWZ524337 PGV524306:PGV524337 PQR524306:PQR524337 QAN524306:QAN524337 QKJ524306:QKJ524337 QUF524306:QUF524337 REB524306:REB524337 RNX524306:RNX524337 RXT524306:RXT524337 SHP524306:SHP524337 SRL524306:SRL524337 TBH524306:TBH524337 TLD524306:TLD524337 TUZ524306:TUZ524337 UEV524306:UEV524337 UOR524306:UOR524337 UYN524306:UYN524337 VIJ524306:VIJ524337 VSF524306:VSF524337 WCB524306:WCB524337 WLX524306:WLX524337 WVT524306:WVT524337 L589842:L589873 JH589842:JH589873 TD589842:TD589873 ACZ589842:ACZ589873 AMV589842:AMV589873 AWR589842:AWR589873 BGN589842:BGN589873 BQJ589842:BQJ589873 CAF589842:CAF589873 CKB589842:CKB589873 CTX589842:CTX589873 DDT589842:DDT589873 DNP589842:DNP589873 DXL589842:DXL589873 EHH589842:EHH589873 ERD589842:ERD589873 FAZ589842:FAZ589873 FKV589842:FKV589873 FUR589842:FUR589873 GEN589842:GEN589873 GOJ589842:GOJ589873 GYF589842:GYF589873 HIB589842:HIB589873 HRX589842:HRX589873 IBT589842:IBT589873 ILP589842:ILP589873 IVL589842:IVL589873 JFH589842:JFH589873 JPD589842:JPD589873 JYZ589842:JYZ589873 KIV589842:KIV589873 KSR589842:KSR589873 LCN589842:LCN589873 LMJ589842:LMJ589873 LWF589842:LWF589873 MGB589842:MGB589873 MPX589842:MPX589873 MZT589842:MZT589873 NJP589842:NJP589873 NTL589842:NTL589873 ODH589842:ODH589873 OND589842:OND589873 OWZ589842:OWZ589873 PGV589842:PGV589873 PQR589842:PQR589873 QAN589842:QAN589873 QKJ589842:QKJ589873 QUF589842:QUF589873 REB589842:REB589873 RNX589842:RNX589873 RXT589842:RXT589873 SHP589842:SHP589873 SRL589842:SRL589873 TBH589842:TBH589873 TLD589842:TLD589873 TUZ589842:TUZ589873 UEV589842:UEV589873 UOR589842:UOR589873 UYN589842:UYN589873 VIJ589842:VIJ589873 VSF589842:VSF589873 WCB589842:WCB589873 WLX589842:WLX589873 WVT589842:WVT589873 L655378:L655409 JH655378:JH655409 TD655378:TD655409 ACZ655378:ACZ655409 AMV655378:AMV655409 AWR655378:AWR655409 BGN655378:BGN655409 BQJ655378:BQJ655409 CAF655378:CAF655409 CKB655378:CKB655409 CTX655378:CTX655409 DDT655378:DDT655409 DNP655378:DNP655409 DXL655378:DXL655409 EHH655378:EHH655409 ERD655378:ERD655409 FAZ655378:FAZ655409 FKV655378:FKV655409 FUR655378:FUR655409 GEN655378:GEN655409 GOJ655378:GOJ655409 GYF655378:GYF655409 HIB655378:HIB655409 HRX655378:HRX655409 IBT655378:IBT655409 ILP655378:ILP655409 IVL655378:IVL655409 JFH655378:JFH655409 JPD655378:JPD655409 JYZ655378:JYZ655409 KIV655378:KIV655409 KSR655378:KSR655409 LCN655378:LCN655409 LMJ655378:LMJ655409 LWF655378:LWF655409 MGB655378:MGB655409 MPX655378:MPX655409 MZT655378:MZT655409 NJP655378:NJP655409 NTL655378:NTL655409 ODH655378:ODH655409 OND655378:OND655409 OWZ655378:OWZ655409 PGV655378:PGV655409 PQR655378:PQR655409 QAN655378:QAN655409 QKJ655378:QKJ655409 QUF655378:QUF655409 REB655378:REB655409 RNX655378:RNX655409 RXT655378:RXT655409 SHP655378:SHP655409 SRL655378:SRL655409 TBH655378:TBH655409 TLD655378:TLD655409 TUZ655378:TUZ655409 UEV655378:UEV655409 UOR655378:UOR655409 UYN655378:UYN655409 VIJ655378:VIJ655409 VSF655378:VSF655409 WCB655378:WCB655409 WLX655378:WLX655409 WVT655378:WVT655409 L720914:L720945 JH720914:JH720945 TD720914:TD720945 ACZ720914:ACZ720945 AMV720914:AMV720945 AWR720914:AWR720945 BGN720914:BGN720945 BQJ720914:BQJ720945 CAF720914:CAF720945 CKB720914:CKB720945 CTX720914:CTX720945 DDT720914:DDT720945 DNP720914:DNP720945 DXL720914:DXL720945 EHH720914:EHH720945 ERD720914:ERD720945 FAZ720914:FAZ720945 FKV720914:FKV720945 FUR720914:FUR720945 GEN720914:GEN720945 GOJ720914:GOJ720945 GYF720914:GYF720945 HIB720914:HIB720945 HRX720914:HRX720945 IBT720914:IBT720945 ILP720914:ILP720945 IVL720914:IVL720945 JFH720914:JFH720945 JPD720914:JPD720945 JYZ720914:JYZ720945 KIV720914:KIV720945 KSR720914:KSR720945 LCN720914:LCN720945 LMJ720914:LMJ720945 LWF720914:LWF720945 MGB720914:MGB720945 MPX720914:MPX720945 MZT720914:MZT720945 NJP720914:NJP720945 NTL720914:NTL720945 ODH720914:ODH720945 OND720914:OND720945 OWZ720914:OWZ720945 PGV720914:PGV720945 PQR720914:PQR720945 QAN720914:QAN720945 QKJ720914:QKJ720945 QUF720914:QUF720945 REB720914:REB720945 RNX720914:RNX720945 RXT720914:RXT720945 SHP720914:SHP720945 SRL720914:SRL720945 TBH720914:TBH720945 TLD720914:TLD720945 TUZ720914:TUZ720945 UEV720914:UEV720945 UOR720914:UOR720945 UYN720914:UYN720945 VIJ720914:VIJ720945 VSF720914:VSF720945 WCB720914:WCB720945 WLX720914:WLX720945 WVT720914:WVT720945 L786450:L786481 JH786450:JH786481 TD786450:TD786481 ACZ786450:ACZ786481 AMV786450:AMV786481 AWR786450:AWR786481 BGN786450:BGN786481 BQJ786450:BQJ786481 CAF786450:CAF786481 CKB786450:CKB786481 CTX786450:CTX786481 DDT786450:DDT786481 DNP786450:DNP786481 DXL786450:DXL786481 EHH786450:EHH786481 ERD786450:ERD786481 FAZ786450:FAZ786481 FKV786450:FKV786481 FUR786450:FUR786481 GEN786450:GEN786481 GOJ786450:GOJ786481 GYF786450:GYF786481 HIB786450:HIB786481 HRX786450:HRX786481 IBT786450:IBT786481 ILP786450:ILP786481 IVL786450:IVL786481 JFH786450:JFH786481 JPD786450:JPD786481 JYZ786450:JYZ786481 KIV786450:KIV786481 KSR786450:KSR786481 LCN786450:LCN786481 LMJ786450:LMJ786481 LWF786450:LWF786481 MGB786450:MGB786481 MPX786450:MPX786481 MZT786450:MZT786481 NJP786450:NJP786481 NTL786450:NTL786481 ODH786450:ODH786481 OND786450:OND786481 OWZ786450:OWZ786481 PGV786450:PGV786481 PQR786450:PQR786481 QAN786450:QAN786481 QKJ786450:QKJ786481 QUF786450:QUF786481 REB786450:REB786481 RNX786450:RNX786481 RXT786450:RXT786481 SHP786450:SHP786481 SRL786450:SRL786481 TBH786450:TBH786481 TLD786450:TLD786481 TUZ786450:TUZ786481 UEV786450:UEV786481 UOR786450:UOR786481 UYN786450:UYN786481 VIJ786450:VIJ786481 VSF786450:VSF786481 WCB786450:WCB786481 WLX786450:WLX786481 WVT786450:WVT786481 L851986:L852017 JH851986:JH852017 TD851986:TD852017 ACZ851986:ACZ852017 AMV851986:AMV852017 AWR851986:AWR852017 BGN851986:BGN852017 BQJ851986:BQJ852017 CAF851986:CAF852017 CKB851986:CKB852017 CTX851986:CTX852017 DDT851986:DDT852017 DNP851986:DNP852017 DXL851986:DXL852017 EHH851986:EHH852017 ERD851986:ERD852017 FAZ851986:FAZ852017 FKV851986:FKV852017 FUR851986:FUR852017 GEN851986:GEN852017 GOJ851986:GOJ852017 GYF851986:GYF852017 HIB851986:HIB852017 HRX851986:HRX852017 IBT851986:IBT852017 ILP851986:ILP852017 IVL851986:IVL852017 JFH851986:JFH852017 JPD851986:JPD852017 JYZ851986:JYZ852017 KIV851986:KIV852017 KSR851986:KSR852017 LCN851986:LCN852017 LMJ851986:LMJ852017 LWF851986:LWF852017 MGB851986:MGB852017 MPX851986:MPX852017 MZT851986:MZT852017 NJP851986:NJP852017 NTL851986:NTL852017 ODH851986:ODH852017 OND851986:OND852017 OWZ851986:OWZ852017 PGV851986:PGV852017 PQR851986:PQR852017 QAN851986:QAN852017 QKJ851986:QKJ852017 QUF851986:QUF852017 REB851986:REB852017 RNX851986:RNX852017 RXT851986:RXT852017 SHP851986:SHP852017 SRL851986:SRL852017 TBH851986:TBH852017 TLD851986:TLD852017 TUZ851986:TUZ852017 UEV851986:UEV852017 UOR851986:UOR852017 UYN851986:UYN852017 VIJ851986:VIJ852017 VSF851986:VSF852017 WCB851986:WCB852017 WLX851986:WLX852017 WVT851986:WVT852017 L917522:L917553 JH917522:JH917553 TD917522:TD917553 ACZ917522:ACZ917553 AMV917522:AMV917553 AWR917522:AWR917553 BGN917522:BGN917553 BQJ917522:BQJ917553 CAF917522:CAF917553 CKB917522:CKB917553 CTX917522:CTX917553 DDT917522:DDT917553 DNP917522:DNP917553 DXL917522:DXL917553 EHH917522:EHH917553 ERD917522:ERD917553 FAZ917522:FAZ917553 FKV917522:FKV917553 FUR917522:FUR917553 GEN917522:GEN917553 GOJ917522:GOJ917553 GYF917522:GYF917553 HIB917522:HIB917553 HRX917522:HRX917553 IBT917522:IBT917553 ILP917522:ILP917553 IVL917522:IVL917553 JFH917522:JFH917553 JPD917522:JPD917553 JYZ917522:JYZ917553 KIV917522:KIV917553 KSR917522:KSR917553 LCN917522:LCN917553 LMJ917522:LMJ917553 LWF917522:LWF917553 MGB917522:MGB917553 MPX917522:MPX917553 MZT917522:MZT917553 NJP917522:NJP917553 NTL917522:NTL917553 ODH917522:ODH917553 OND917522:OND917553 OWZ917522:OWZ917553 PGV917522:PGV917553 PQR917522:PQR917553 QAN917522:QAN917553 QKJ917522:QKJ917553 QUF917522:QUF917553 REB917522:REB917553 RNX917522:RNX917553 RXT917522:RXT917553 SHP917522:SHP917553 SRL917522:SRL917553 TBH917522:TBH917553 TLD917522:TLD917553 TUZ917522:TUZ917553 UEV917522:UEV917553 UOR917522:UOR917553 UYN917522:UYN917553 VIJ917522:VIJ917553 VSF917522:VSF917553 WCB917522:WCB917553 WLX917522:WLX917553 WVT917522:WVT917553 L983058:L983089 JH983058:JH983089 TD983058:TD983089 ACZ983058:ACZ983089 AMV983058:AMV983089 AWR983058:AWR983089 BGN983058:BGN983089 BQJ983058:BQJ983089 CAF983058:CAF983089 CKB983058:CKB983089 CTX983058:CTX983089 DDT983058:DDT983089 DNP983058:DNP983089 DXL983058:DXL983089 EHH983058:EHH983089 ERD983058:ERD983089 FAZ983058:FAZ983089 FKV983058:FKV983089 FUR983058:FUR983089 GEN983058:GEN983089 GOJ983058:GOJ983089 GYF983058:GYF983089 HIB983058:HIB983089 HRX983058:HRX983089 IBT983058:IBT983089 ILP983058:ILP983089 IVL983058:IVL983089 JFH983058:JFH983089 JPD983058:JPD983089 JYZ983058:JYZ983089 KIV983058:KIV983089 KSR983058:KSR983089 LCN983058:LCN983089 LMJ983058:LMJ983089 LWF983058:LWF983089 MGB983058:MGB983089 MPX983058:MPX983089 MZT983058:MZT983089 NJP983058:NJP983089 NTL983058:NTL983089 ODH983058:ODH983089 OND983058:OND983089 OWZ983058:OWZ983089 PGV983058:PGV983089 PQR983058:PQR983089 QAN983058:QAN983089 QKJ983058:QKJ983089 QUF983058:QUF983089 REB983058:REB983089 RNX983058:RNX983089 RXT983058:RXT983089 SHP983058:SHP983089 SRL983058:SRL983089 TBH983058:TBH983089 TLD983058:TLD983089 TUZ983058:TUZ983089 UEV983058:UEV983089 UOR983058:UOR983089 UYN983058:UYN983089 VIJ983058:VIJ983089 VSF983058:VSF983089 WCB983058:WCB983089 WLX983058:WLX983089 WVT983058:WVT983089 JH3:JH49 TD3:TD49 ACZ3:ACZ49 AMV3:AMV49 AWR3:AWR49 BGN3:BGN49 BQJ3:BQJ49 CAF3:CAF49 CKB3:CKB49 CTX3:CTX49 DDT3:DDT49 DNP3:DNP49 DXL3:DXL49 EHH3:EHH49 ERD3:ERD49 FAZ3:FAZ49 FKV3:FKV49 FUR3:FUR49 GEN3:GEN49 GOJ3:GOJ49 GYF3:GYF49 HIB3:HIB49 HRX3:HRX49 IBT3:IBT49 ILP3:ILP49 IVL3:IVL49 JFH3:JFH49 JPD3:JPD49 JYZ3:JYZ49 KIV3:KIV49 KSR3:KSR49 LCN3:LCN49 LMJ3:LMJ49 LWF3:LWF49 MGB3:MGB49 MPX3:MPX49 MZT3:MZT49 NJP3:NJP49 NTL3:NTL49 ODH3:ODH49 OND3:OND49 OWZ3:OWZ49 PGV3:PGV49 PQR3:PQR49 QAN3:QAN49 QKJ3:QKJ49 QUF3:QUF49 REB3:REB49 RNX3:RNX49 RXT3:RXT49 SHP3:SHP49 SRL3:SRL49 TBH3:TBH49 TLD3:TLD49 TUZ3:TUZ49 UEV3:UEV49 UOR3:UOR49 UYN3:UYN49 VIJ3:VIJ49 VSF3:VSF49 WCB3:WCB49 WLX3:WLX49 WVT3:WVT49">
      <formula1>"An Nguyen, Hai Le"</formula1>
    </dataValidation>
    <dataValidation type="list" allowBlank="1" showInputMessage="1" showErrorMessage="1" sqref="H65554:K65585 JG65554:JG65585 TC65554:TC65585 ACY65554:ACY65585 AMU65554:AMU65585 AWQ65554:AWQ65585 BGM65554:BGM65585 BQI65554:BQI65585 CAE65554:CAE65585 CKA65554:CKA65585 CTW65554:CTW65585 DDS65554:DDS65585 DNO65554:DNO65585 DXK65554:DXK65585 EHG65554:EHG65585 ERC65554:ERC65585 FAY65554:FAY65585 FKU65554:FKU65585 FUQ65554:FUQ65585 GEM65554:GEM65585 GOI65554:GOI65585 GYE65554:GYE65585 HIA65554:HIA65585 HRW65554:HRW65585 IBS65554:IBS65585 ILO65554:ILO65585 IVK65554:IVK65585 JFG65554:JFG65585 JPC65554:JPC65585 JYY65554:JYY65585 KIU65554:KIU65585 KSQ65554:KSQ65585 LCM65554:LCM65585 LMI65554:LMI65585 LWE65554:LWE65585 MGA65554:MGA65585 MPW65554:MPW65585 MZS65554:MZS65585 NJO65554:NJO65585 NTK65554:NTK65585 ODG65554:ODG65585 ONC65554:ONC65585 OWY65554:OWY65585 PGU65554:PGU65585 PQQ65554:PQQ65585 QAM65554:QAM65585 QKI65554:QKI65585 QUE65554:QUE65585 REA65554:REA65585 RNW65554:RNW65585 RXS65554:RXS65585 SHO65554:SHO65585 SRK65554:SRK65585 TBG65554:TBG65585 TLC65554:TLC65585 TUY65554:TUY65585 UEU65554:UEU65585 UOQ65554:UOQ65585 UYM65554:UYM65585 VII65554:VII65585 VSE65554:VSE65585 WCA65554:WCA65585 WLW65554:WLW65585 WVS65554:WVS65585 H131090:K131121 JG131090:JG131121 TC131090:TC131121 ACY131090:ACY131121 AMU131090:AMU131121 AWQ131090:AWQ131121 BGM131090:BGM131121 BQI131090:BQI131121 CAE131090:CAE131121 CKA131090:CKA131121 CTW131090:CTW131121 DDS131090:DDS131121 DNO131090:DNO131121 DXK131090:DXK131121 EHG131090:EHG131121 ERC131090:ERC131121 FAY131090:FAY131121 FKU131090:FKU131121 FUQ131090:FUQ131121 GEM131090:GEM131121 GOI131090:GOI131121 GYE131090:GYE131121 HIA131090:HIA131121 HRW131090:HRW131121 IBS131090:IBS131121 ILO131090:ILO131121 IVK131090:IVK131121 JFG131090:JFG131121 JPC131090:JPC131121 JYY131090:JYY131121 KIU131090:KIU131121 KSQ131090:KSQ131121 LCM131090:LCM131121 LMI131090:LMI131121 LWE131090:LWE131121 MGA131090:MGA131121 MPW131090:MPW131121 MZS131090:MZS131121 NJO131090:NJO131121 NTK131090:NTK131121 ODG131090:ODG131121 ONC131090:ONC131121 OWY131090:OWY131121 PGU131090:PGU131121 PQQ131090:PQQ131121 QAM131090:QAM131121 QKI131090:QKI131121 QUE131090:QUE131121 REA131090:REA131121 RNW131090:RNW131121 RXS131090:RXS131121 SHO131090:SHO131121 SRK131090:SRK131121 TBG131090:TBG131121 TLC131090:TLC131121 TUY131090:TUY131121 UEU131090:UEU131121 UOQ131090:UOQ131121 UYM131090:UYM131121 VII131090:VII131121 VSE131090:VSE131121 WCA131090:WCA131121 WLW131090:WLW131121 WVS131090:WVS131121 H196626:K196657 JG196626:JG196657 TC196626:TC196657 ACY196626:ACY196657 AMU196626:AMU196657 AWQ196626:AWQ196657 BGM196626:BGM196657 BQI196626:BQI196657 CAE196626:CAE196657 CKA196626:CKA196657 CTW196626:CTW196657 DDS196626:DDS196657 DNO196626:DNO196657 DXK196626:DXK196657 EHG196626:EHG196657 ERC196626:ERC196657 FAY196626:FAY196657 FKU196626:FKU196657 FUQ196626:FUQ196657 GEM196626:GEM196657 GOI196626:GOI196657 GYE196626:GYE196657 HIA196626:HIA196657 HRW196626:HRW196657 IBS196626:IBS196657 ILO196626:ILO196657 IVK196626:IVK196657 JFG196626:JFG196657 JPC196626:JPC196657 JYY196626:JYY196657 KIU196626:KIU196657 KSQ196626:KSQ196657 LCM196626:LCM196657 LMI196626:LMI196657 LWE196626:LWE196657 MGA196626:MGA196657 MPW196626:MPW196657 MZS196626:MZS196657 NJO196626:NJO196657 NTK196626:NTK196657 ODG196626:ODG196657 ONC196626:ONC196657 OWY196626:OWY196657 PGU196626:PGU196657 PQQ196626:PQQ196657 QAM196626:QAM196657 QKI196626:QKI196657 QUE196626:QUE196657 REA196626:REA196657 RNW196626:RNW196657 RXS196626:RXS196657 SHO196626:SHO196657 SRK196626:SRK196657 TBG196626:TBG196657 TLC196626:TLC196657 TUY196626:TUY196657 UEU196626:UEU196657 UOQ196626:UOQ196657 UYM196626:UYM196657 VII196626:VII196657 VSE196626:VSE196657 WCA196626:WCA196657 WLW196626:WLW196657 WVS196626:WVS196657 H262162:K262193 JG262162:JG262193 TC262162:TC262193 ACY262162:ACY262193 AMU262162:AMU262193 AWQ262162:AWQ262193 BGM262162:BGM262193 BQI262162:BQI262193 CAE262162:CAE262193 CKA262162:CKA262193 CTW262162:CTW262193 DDS262162:DDS262193 DNO262162:DNO262193 DXK262162:DXK262193 EHG262162:EHG262193 ERC262162:ERC262193 FAY262162:FAY262193 FKU262162:FKU262193 FUQ262162:FUQ262193 GEM262162:GEM262193 GOI262162:GOI262193 GYE262162:GYE262193 HIA262162:HIA262193 HRW262162:HRW262193 IBS262162:IBS262193 ILO262162:ILO262193 IVK262162:IVK262193 JFG262162:JFG262193 JPC262162:JPC262193 JYY262162:JYY262193 KIU262162:KIU262193 KSQ262162:KSQ262193 LCM262162:LCM262193 LMI262162:LMI262193 LWE262162:LWE262193 MGA262162:MGA262193 MPW262162:MPW262193 MZS262162:MZS262193 NJO262162:NJO262193 NTK262162:NTK262193 ODG262162:ODG262193 ONC262162:ONC262193 OWY262162:OWY262193 PGU262162:PGU262193 PQQ262162:PQQ262193 QAM262162:QAM262193 QKI262162:QKI262193 QUE262162:QUE262193 REA262162:REA262193 RNW262162:RNW262193 RXS262162:RXS262193 SHO262162:SHO262193 SRK262162:SRK262193 TBG262162:TBG262193 TLC262162:TLC262193 TUY262162:TUY262193 UEU262162:UEU262193 UOQ262162:UOQ262193 UYM262162:UYM262193 VII262162:VII262193 VSE262162:VSE262193 WCA262162:WCA262193 WLW262162:WLW262193 WVS262162:WVS262193 H327698:K327729 JG327698:JG327729 TC327698:TC327729 ACY327698:ACY327729 AMU327698:AMU327729 AWQ327698:AWQ327729 BGM327698:BGM327729 BQI327698:BQI327729 CAE327698:CAE327729 CKA327698:CKA327729 CTW327698:CTW327729 DDS327698:DDS327729 DNO327698:DNO327729 DXK327698:DXK327729 EHG327698:EHG327729 ERC327698:ERC327729 FAY327698:FAY327729 FKU327698:FKU327729 FUQ327698:FUQ327729 GEM327698:GEM327729 GOI327698:GOI327729 GYE327698:GYE327729 HIA327698:HIA327729 HRW327698:HRW327729 IBS327698:IBS327729 ILO327698:ILO327729 IVK327698:IVK327729 JFG327698:JFG327729 JPC327698:JPC327729 JYY327698:JYY327729 KIU327698:KIU327729 KSQ327698:KSQ327729 LCM327698:LCM327729 LMI327698:LMI327729 LWE327698:LWE327729 MGA327698:MGA327729 MPW327698:MPW327729 MZS327698:MZS327729 NJO327698:NJO327729 NTK327698:NTK327729 ODG327698:ODG327729 ONC327698:ONC327729 OWY327698:OWY327729 PGU327698:PGU327729 PQQ327698:PQQ327729 QAM327698:QAM327729 QKI327698:QKI327729 QUE327698:QUE327729 REA327698:REA327729 RNW327698:RNW327729 RXS327698:RXS327729 SHO327698:SHO327729 SRK327698:SRK327729 TBG327698:TBG327729 TLC327698:TLC327729 TUY327698:TUY327729 UEU327698:UEU327729 UOQ327698:UOQ327729 UYM327698:UYM327729 VII327698:VII327729 VSE327698:VSE327729 WCA327698:WCA327729 WLW327698:WLW327729 WVS327698:WVS327729 H393234:K393265 JG393234:JG393265 TC393234:TC393265 ACY393234:ACY393265 AMU393234:AMU393265 AWQ393234:AWQ393265 BGM393234:BGM393265 BQI393234:BQI393265 CAE393234:CAE393265 CKA393234:CKA393265 CTW393234:CTW393265 DDS393234:DDS393265 DNO393234:DNO393265 DXK393234:DXK393265 EHG393234:EHG393265 ERC393234:ERC393265 FAY393234:FAY393265 FKU393234:FKU393265 FUQ393234:FUQ393265 GEM393234:GEM393265 GOI393234:GOI393265 GYE393234:GYE393265 HIA393234:HIA393265 HRW393234:HRW393265 IBS393234:IBS393265 ILO393234:ILO393265 IVK393234:IVK393265 JFG393234:JFG393265 JPC393234:JPC393265 JYY393234:JYY393265 KIU393234:KIU393265 KSQ393234:KSQ393265 LCM393234:LCM393265 LMI393234:LMI393265 LWE393234:LWE393265 MGA393234:MGA393265 MPW393234:MPW393265 MZS393234:MZS393265 NJO393234:NJO393265 NTK393234:NTK393265 ODG393234:ODG393265 ONC393234:ONC393265 OWY393234:OWY393265 PGU393234:PGU393265 PQQ393234:PQQ393265 QAM393234:QAM393265 QKI393234:QKI393265 QUE393234:QUE393265 REA393234:REA393265 RNW393234:RNW393265 RXS393234:RXS393265 SHO393234:SHO393265 SRK393234:SRK393265 TBG393234:TBG393265 TLC393234:TLC393265 TUY393234:TUY393265 UEU393234:UEU393265 UOQ393234:UOQ393265 UYM393234:UYM393265 VII393234:VII393265 VSE393234:VSE393265 WCA393234:WCA393265 WLW393234:WLW393265 WVS393234:WVS393265 H458770:K458801 JG458770:JG458801 TC458770:TC458801 ACY458770:ACY458801 AMU458770:AMU458801 AWQ458770:AWQ458801 BGM458770:BGM458801 BQI458770:BQI458801 CAE458770:CAE458801 CKA458770:CKA458801 CTW458770:CTW458801 DDS458770:DDS458801 DNO458770:DNO458801 DXK458770:DXK458801 EHG458770:EHG458801 ERC458770:ERC458801 FAY458770:FAY458801 FKU458770:FKU458801 FUQ458770:FUQ458801 GEM458770:GEM458801 GOI458770:GOI458801 GYE458770:GYE458801 HIA458770:HIA458801 HRW458770:HRW458801 IBS458770:IBS458801 ILO458770:ILO458801 IVK458770:IVK458801 JFG458770:JFG458801 JPC458770:JPC458801 JYY458770:JYY458801 KIU458770:KIU458801 KSQ458770:KSQ458801 LCM458770:LCM458801 LMI458770:LMI458801 LWE458770:LWE458801 MGA458770:MGA458801 MPW458770:MPW458801 MZS458770:MZS458801 NJO458770:NJO458801 NTK458770:NTK458801 ODG458770:ODG458801 ONC458770:ONC458801 OWY458770:OWY458801 PGU458770:PGU458801 PQQ458770:PQQ458801 QAM458770:QAM458801 QKI458770:QKI458801 QUE458770:QUE458801 REA458770:REA458801 RNW458770:RNW458801 RXS458770:RXS458801 SHO458770:SHO458801 SRK458770:SRK458801 TBG458770:TBG458801 TLC458770:TLC458801 TUY458770:TUY458801 UEU458770:UEU458801 UOQ458770:UOQ458801 UYM458770:UYM458801 VII458770:VII458801 VSE458770:VSE458801 WCA458770:WCA458801 WLW458770:WLW458801 WVS458770:WVS458801 H524306:K524337 JG524306:JG524337 TC524306:TC524337 ACY524306:ACY524337 AMU524306:AMU524337 AWQ524306:AWQ524337 BGM524306:BGM524337 BQI524306:BQI524337 CAE524306:CAE524337 CKA524306:CKA524337 CTW524306:CTW524337 DDS524306:DDS524337 DNO524306:DNO524337 DXK524306:DXK524337 EHG524306:EHG524337 ERC524306:ERC524337 FAY524306:FAY524337 FKU524306:FKU524337 FUQ524306:FUQ524337 GEM524306:GEM524337 GOI524306:GOI524337 GYE524306:GYE524337 HIA524306:HIA524337 HRW524306:HRW524337 IBS524306:IBS524337 ILO524306:ILO524337 IVK524306:IVK524337 JFG524306:JFG524337 JPC524306:JPC524337 JYY524306:JYY524337 KIU524306:KIU524337 KSQ524306:KSQ524337 LCM524306:LCM524337 LMI524306:LMI524337 LWE524306:LWE524337 MGA524306:MGA524337 MPW524306:MPW524337 MZS524306:MZS524337 NJO524306:NJO524337 NTK524306:NTK524337 ODG524306:ODG524337 ONC524306:ONC524337 OWY524306:OWY524337 PGU524306:PGU524337 PQQ524306:PQQ524337 QAM524306:QAM524337 QKI524306:QKI524337 QUE524306:QUE524337 REA524306:REA524337 RNW524306:RNW524337 RXS524306:RXS524337 SHO524306:SHO524337 SRK524306:SRK524337 TBG524306:TBG524337 TLC524306:TLC524337 TUY524306:TUY524337 UEU524306:UEU524337 UOQ524306:UOQ524337 UYM524306:UYM524337 VII524306:VII524337 VSE524306:VSE524337 WCA524306:WCA524337 WLW524306:WLW524337 WVS524306:WVS524337 H589842:K589873 JG589842:JG589873 TC589842:TC589873 ACY589842:ACY589873 AMU589842:AMU589873 AWQ589842:AWQ589873 BGM589842:BGM589873 BQI589842:BQI589873 CAE589842:CAE589873 CKA589842:CKA589873 CTW589842:CTW589873 DDS589842:DDS589873 DNO589842:DNO589873 DXK589842:DXK589873 EHG589842:EHG589873 ERC589842:ERC589873 FAY589842:FAY589873 FKU589842:FKU589873 FUQ589842:FUQ589873 GEM589842:GEM589873 GOI589842:GOI589873 GYE589842:GYE589873 HIA589842:HIA589873 HRW589842:HRW589873 IBS589842:IBS589873 ILO589842:ILO589873 IVK589842:IVK589873 JFG589842:JFG589873 JPC589842:JPC589873 JYY589842:JYY589873 KIU589842:KIU589873 KSQ589842:KSQ589873 LCM589842:LCM589873 LMI589842:LMI589873 LWE589842:LWE589873 MGA589842:MGA589873 MPW589842:MPW589873 MZS589842:MZS589873 NJO589842:NJO589873 NTK589842:NTK589873 ODG589842:ODG589873 ONC589842:ONC589873 OWY589842:OWY589873 PGU589842:PGU589873 PQQ589842:PQQ589873 QAM589842:QAM589873 QKI589842:QKI589873 QUE589842:QUE589873 REA589842:REA589873 RNW589842:RNW589873 RXS589842:RXS589873 SHO589842:SHO589873 SRK589842:SRK589873 TBG589842:TBG589873 TLC589842:TLC589873 TUY589842:TUY589873 UEU589842:UEU589873 UOQ589842:UOQ589873 UYM589842:UYM589873 VII589842:VII589873 VSE589842:VSE589873 WCA589842:WCA589873 WLW589842:WLW589873 WVS589842:WVS589873 H655378:K655409 JG655378:JG655409 TC655378:TC655409 ACY655378:ACY655409 AMU655378:AMU655409 AWQ655378:AWQ655409 BGM655378:BGM655409 BQI655378:BQI655409 CAE655378:CAE655409 CKA655378:CKA655409 CTW655378:CTW655409 DDS655378:DDS655409 DNO655378:DNO655409 DXK655378:DXK655409 EHG655378:EHG655409 ERC655378:ERC655409 FAY655378:FAY655409 FKU655378:FKU655409 FUQ655378:FUQ655409 GEM655378:GEM655409 GOI655378:GOI655409 GYE655378:GYE655409 HIA655378:HIA655409 HRW655378:HRW655409 IBS655378:IBS655409 ILO655378:ILO655409 IVK655378:IVK655409 JFG655378:JFG655409 JPC655378:JPC655409 JYY655378:JYY655409 KIU655378:KIU655409 KSQ655378:KSQ655409 LCM655378:LCM655409 LMI655378:LMI655409 LWE655378:LWE655409 MGA655378:MGA655409 MPW655378:MPW655409 MZS655378:MZS655409 NJO655378:NJO655409 NTK655378:NTK655409 ODG655378:ODG655409 ONC655378:ONC655409 OWY655378:OWY655409 PGU655378:PGU655409 PQQ655378:PQQ655409 QAM655378:QAM655409 QKI655378:QKI655409 QUE655378:QUE655409 REA655378:REA655409 RNW655378:RNW655409 RXS655378:RXS655409 SHO655378:SHO655409 SRK655378:SRK655409 TBG655378:TBG655409 TLC655378:TLC655409 TUY655378:TUY655409 UEU655378:UEU655409 UOQ655378:UOQ655409 UYM655378:UYM655409 VII655378:VII655409 VSE655378:VSE655409 WCA655378:WCA655409 WLW655378:WLW655409 WVS655378:WVS655409 H720914:K720945 JG720914:JG720945 TC720914:TC720945 ACY720914:ACY720945 AMU720914:AMU720945 AWQ720914:AWQ720945 BGM720914:BGM720945 BQI720914:BQI720945 CAE720914:CAE720945 CKA720914:CKA720945 CTW720914:CTW720945 DDS720914:DDS720945 DNO720914:DNO720945 DXK720914:DXK720945 EHG720914:EHG720945 ERC720914:ERC720945 FAY720914:FAY720945 FKU720914:FKU720945 FUQ720914:FUQ720945 GEM720914:GEM720945 GOI720914:GOI720945 GYE720914:GYE720945 HIA720914:HIA720945 HRW720914:HRW720945 IBS720914:IBS720945 ILO720914:ILO720945 IVK720914:IVK720945 JFG720914:JFG720945 JPC720914:JPC720945 JYY720914:JYY720945 KIU720914:KIU720945 KSQ720914:KSQ720945 LCM720914:LCM720945 LMI720914:LMI720945 LWE720914:LWE720945 MGA720914:MGA720945 MPW720914:MPW720945 MZS720914:MZS720945 NJO720914:NJO720945 NTK720914:NTK720945 ODG720914:ODG720945 ONC720914:ONC720945 OWY720914:OWY720945 PGU720914:PGU720945 PQQ720914:PQQ720945 QAM720914:QAM720945 QKI720914:QKI720945 QUE720914:QUE720945 REA720914:REA720945 RNW720914:RNW720945 RXS720914:RXS720945 SHO720914:SHO720945 SRK720914:SRK720945 TBG720914:TBG720945 TLC720914:TLC720945 TUY720914:TUY720945 UEU720914:UEU720945 UOQ720914:UOQ720945 UYM720914:UYM720945 VII720914:VII720945 VSE720914:VSE720945 WCA720914:WCA720945 WLW720914:WLW720945 WVS720914:WVS720945 H786450:K786481 JG786450:JG786481 TC786450:TC786481 ACY786450:ACY786481 AMU786450:AMU786481 AWQ786450:AWQ786481 BGM786450:BGM786481 BQI786450:BQI786481 CAE786450:CAE786481 CKA786450:CKA786481 CTW786450:CTW786481 DDS786450:DDS786481 DNO786450:DNO786481 DXK786450:DXK786481 EHG786450:EHG786481 ERC786450:ERC786481 FAY786450:FAY786481 FKU786450:FKU786481 FUQ786450:FUQ786481 GEM786450:GEM786481 GOI786450:GOI786481 GYE786450:GYE786481 HIA786450:HIA786481 HRW786450:HRW786481 IBS786450:IBS786481 ILO786450:ILO786481 IVK786450:IVK786481 JFG786450:JFG786481 JPC786450:JPC786481 JYY786450:JYY786481 KIU786450:KIU786481 KSQ786450:KSQ786481 LCM786450:LCM786481 LMI786450:LMI786481 LWE786450:LWE786481 MGA786450:MGA786481 MPW786450:MPW786481 MZS786450:MZS786481 NJO786450:NJO786481 NTK786450:NTK786481 ODG786450:ODG786481 ONC786450:ONC786481 OWY786450:OWY786481 PGU786450:PGU786481 PQQ786450:PQQ786481 QAM786450:QAM786481 QKI786450:QKI786481 QUE786450:QUE786481 REA786450:REA786481 RNW786450:RNW786481 RXS786450:RXS786481 SHO786450:SHO786481 SRK786450:SRK786481 TBG786450:TBG786481 TLC786450:TLC786481 TUY786450:TUY786481 UEU786450:UEU786481 UOQ786450:UOQ786481 UYM786450:UYM786481 VII786450:VII786481 VSE786450:VSE786481 WCA786450:WCA786481 WLW786450:WLW786481 WVS786450:WVS786481 H851986:K852017 JG851986:JG852017 TC851986:TC852017 ACY851986:ACY852017 AMU851986:AMU852017 AWQ851986:AWQ852017 BGM851986:BGM852017 BQI851986:BQI852017 CAE851986:CAE852017 CKA851986:CKA852017 CTW851986:CTW852017 DDS851986:DDS852017 DNO851986:DNO852017 DXK851986:DXK852017 EHG851986:EHG852017 ERC851986:ERC852017 FAY851986:FAY852017 FKU851986:FKU852017 FUQ851986:FUQ852017 GEM851986:GEM852017 GOI851986:GOI852017 GYE851986:GYE852017 HIA851986:HIA852017 HRW851986:HRW852017 IBS851986:IBS852017 ILO851986:ILO852017 IVK851986:IVK852017 JFG851986:JFG852017 JPC851986:JPC852017 JYY851986:JYY852017 KIU851986:KIU852017 KSQ851986:KSQ852017 LCM851986:LCM852017 LMI851986:LMI852017 LWE851986:LWE852017 MGA851986:MGA852017 MPW851986:MPW852017 MZS851986:MZS852017 NJO851986:NJO852017 NTK851986:NTK852017 ODG851986:ODG852017 ONC851986:ONC852017 OWY851986:OWY852017 PGU851986:PGU852017 PQQ851986:PQQ852017 QAM851986:QAM852017 QKI851986:QKI852017 QUE851986:QUE852017 REA851986:REA852017 RNW851986:RNW852017 RXS851986:RXS852017 SHO851986:SHO852017 SRK851986:SRK852017 TBG851986:TBG852017 TLC851986:TLC852017 TUY851986:TUY852017 UEU851986:UEU852017 UOQ851986:UOQ852017 UYM851986:UYM852017 VII851986:VII852017 VSE851986:VSE852017 WCA851986:WCA852017 WLW851986:WLW852017 WVS851986:WVS852017 H917522:K917553 JG917522:JG917553 TC917522:TC917553 ACY917522:ACY917553 AMU917522:AMU917553 AWQ917522:AWQ917553 BGM917522:BGM917553 BQI917522:BQI917553 CAE917522:CAE917553 CKA917522:CKA917553 CTW917522:CTW917553 DDS917522:DDS917553 DNO917522:DNO917553 DXK917522:DXK917553 EHG917522:EHG917553 ERC917522:ERC917553 FAY917522:FAY917553 FKU917522:FKU917553 FUQ917522:FUQ917553 GEM917522:GEM917553 GOI917522:GOI917553 GYE917522:GYE917553 HIA917522:HIA917553 HRW917522:HRW917553 IBS917522:IBS917553 ILO917522:ILO917553 IVK917522:IVK917553 JFG917522:JFG917553 JPC917522:JPC917553 JYY917522:JYY917553 KIU917522:KIU917553 KSQ917522:KSQ917553 LCM917522:LCM917553 LMI917522:LMI917553 LWE917522:LWE917553 MGA917522:MGA917553 MPW917522:MPW917553 MZS917522:MZS917553 NJO917522:NJO917553 NTK917522:NTK917553 ODG917522:ODG917553 ONC917522:ONC917553 OWY917522:OWY917553 PGU917522:PGU917553 PQQ917522:PQQ917553 QAM917522:QAM917553 QKI917522:QKI917553 QUE917522:QUE917553 REA917522:REA917553 RNW917522:RNW917553 RXS917522:RXS917553 SHO917522:SHO917553 SRK917522:SRK917553 TBG917522:TBG917553 TLC917522:TLC917553 TUY917522:TUY917553 UEU917522:UEU917553 UOQ917522:UOQ917553 UYM917522:UYM917553 VII917522:VII917553 VSE917522:VSE917553 WCA917522:WCA917553 WLW917522:WLW917553 WVS917522:WVS917553 H983058:K983089 JG983058:JG983089 TC983058:TC983089 ACY983058:ACY983089 AMU983058:AMU983089 AWQ983058:AWQ983089 BGM983058:BGM983089 BQI983058:BQI983089 CAE983058:CAE983089 CKA983058:CKA983089 CTW983058:CTW983089 DDS983058:DDS983089 DNO983058:DNO983089 DXK983058:DXK983089 EHG983058:EHG983089 ERC983058:ERC983089 FAY983058:FAY983089 FKU983058:FKU983089 FUQ983058:FUQ983089 GEM983058:GEM983089 GOI983058:GOI983089 GYE983058:GYE983089 HIA983058:HIA983089 HRW983058:HRW983089 IBS983058:IBS983089 ILO983058:ILO983089 IVK983058:IVK983089 JFG983058:JFG983089 JPC983058:JPC983089 JYY983058:JYY983089 KIU983058:KIU983089 KSQ983058:KSQ983089 LCM983058:LCM983089 LMI983058:LMI983089 LWE983058:LWE983089 MGA983058:MGA983089 MPW983058:MPW983089 MZS983058:MZS983089 NJO983058:NJO983089 NTK983058:NTK983089 ODG983058:ODG983089 ONC983058:ONC983089 OWY983058:OWY983089 PGU983058:PGU983089 PQQ983058:PQQ983089 QAM983058:QAM983089 QKI983058:QKI983089 QUE983058:QUE983089 REA983058:REA983089 RNW983058:RNW983089 RXS983058:RXS983089 SHO983058:SHO983089 SRK983058:SRK983089 TBG983058:TBG983089 TLC983058:TLC983089 TUY983058:TUY983089 UEU983058:UEU983089 UOQ983058:UOQ983089 UYM983058:UYM983089 VII983058:VII983089 VSE983058:VSE983089 WCA983058:WCA983089 WLW983058:WLW983089 WVS983058:WVS983089 JG3:JG49 TC3:TC49 ACY3:ACY49 AMU3:AMU49 AWQ3:AWQ49 BGM3:BGM49 BQI3:BQI49 CAE3:CAE49 CKA3:CKA49 CTW3:CTW49 DDS3:DDS49 DNO3:DNO49 DXK3:DXK49 EHG3:EHG49 ERC3:ERC49 FAY3:FAY49 FKU3:FKU49 FUQ3:FUQ49 GEM3:GEM49 GOI3:GOI49 GYE3:GYE49 HIA3:HIA49 HRW3:HRW49 IBS3:IBS49 ILO3:ILO49 IVK3:IVK49 JFG3:JFG49 JPC3:JPC49 JYY3:JYY49 KIU3:KIU49 KSQ3:KSQ49 LCM3:LCM49 LMI3:LMI49 LWE3:LWE49 MGA3:MGA49 MPW3:MPW49 MZS3:MZS49 NJO3:NJO49 NTK3:NTK49 ODG3:ODG49 ONC3:ONC49 OWY3:OWY49 PGU3:PGU49 PQQ3:PQQ49 QAM3:QAM49 QKI3:QKI49 QUE3:QUE49 REA3:REA49 RNW3:RNW49 RXS3:RXS49 SHO3:SHO49 SRK3:SRK49 TBG3:TBG49 TLC3:TLC49 TUY3:TUY49 UEU3:UEU49 UOQ3:UOQ49 UYM3:UYM49 VII3:VII49 VSE3:VSE49 WCA3:WCA49 WLW3:WLW49 WVS3:WVS49">
      <formula1>"Open, Accepted, Fixed, Closed"</formula1>
    </dataValidation>
    <dataValidation type="list" allowBlank="1" showInputMessage="1" showErrorMessage="1" sqref="L3:L49">
      <formula1>"Khoi Nguyen, Minh Doan"</formula1>
    </dataValidation>
    <dataValidation type="list" allowBlank="1" showInputMessage="1" showErrorMessage="1" sqref="I3:K47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1" width="9.140625" style="283"/>
    <col min="2" max="2" width="20.28515625" style="283" customWidth="1"/>
    <col min="3" max="3" width="20.140625" style="283" customWidth="1"/>
    <col min="4" max="7" width="9.140625" style="283"/>
    <col min="8" max="8" width="27.28515625" style="283" customWidth="1"/>
    <col min="9" max="9" width="25.85546875" style="283" customWidth="1"/>
    <col min="10" max="11" width="9.140625" style="283"/>
    <col min="12" max="12" width="13.7109375" style="283" customWidth="1"/>
    <col min="13" max="13" width="13.28515625" style="283" customWidth="1"/>
    <col min="14" max="14" width="4.28515625" style="283" customWidth="1"/>
    <col min="15" max="16384" width="9.140625" style="283"/>
  </cols>
  <sheetData>
    <row r="1" spans="1:20" ht="27" x14ac:dyDescent="0.35">
      <c r="A1" s="279"/>
      <c r="B1" s="280" t="s">
        <v>753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2"/>
    </row>
    <row r="2" spans="1:20" x14ac:dyDescent="0.25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6"/>
    </row>
    <row r="3" spans="1:20" x14ac:dyDescent="0.25">
      <c r="A3" s="284"/>
      <c r="B3" s="287" t="s">
        <v>730</v>
      </c>
      <c r="C3" s="287" t="s">
        <v>731</v>
      </c>
      <c r="D3" s="285"/>
      <c r="E3" s="285"/>
      <c r="F3" s="285"/>
      <c r="G3" s="285"/>
      <c r="H3" s="287" t="s">
        <v>730</v>
      </c>
      <c r="I3" s="287" t="s">
        <v>731</v>
      </c>
      <c r="J3" s="285"/>
      <c r="K3" s="285"/>
      <c r="L3" s="339" t="s">
        <v>732</v>
      </c>
      <c r="M3" s="339"/>
      <c r="N3" s="285"/>
      <c r="O3" s="285"/>
      <c r="P3" s="285"/>
      <c r="Q3" s="285"/>
      <c r="R3" s="285"/>
      <c r="S3" s="285"/>
      <c r="T3" s="286"/>
    </row>
    <row r="4" spans="1:20" x14ac:dyDescent="0.25">
      <c r="A4" s="284"/>
      <c r="B4" s="288" t="s">
        <v>70</v>
      </c>
      <c r="C4" s="288">
        <v>4</v>
      </c>
      <c r="D4" s="285"/>
      <c r="E4" s="285"/>
      <c r="F4" s="285"/>
      <c r="G4" s="285"/>
      <c r="H4" s="288" t="s">
        <v>751</v>
      </c>
      <c r="I4" s="288">
        <v>69</v>
      </c>
      <c r="J4" s="285"/>
      <c r="K4" s="285"/>
      <c r="L4" s="288" t="s">
        <v>724</v>
      </c>
      <c r="M4" s="288">
        <v>42</v>
      </c>
      <c r="N4" s="285"/>
      <c r="O4" s="285"/>
      <c r="P4" s="285"/>
      <c r="Q4" s="285"/>
      <c r="R4" s="285"/>
      <c r="S4" s="285"/>
      <c r="T4" s="286"/>
    </row>
    <row r="5" spans="1:20" x14ac:dyDescent="0.25">
      <c r="A5" s="284"/>
      <c r="B5" s="288" t="s">
        <v>72</v>
      </c>
      <c r="C5" s="288">
        <v>69</v>
      </c>
      <c r="D5" s="285"/>
      <c r="E5" s="285"/>
      <c r="F5" s="285"/>
      <c r="G5" s="285"/>
      <c r="H5" s="288"/>
      <c r="I5" s="288"/>
      <c r="J5" s="285"/>
      <c r="K5" s="285"/>
      <c r="L5" s="288" t="s">
        <v>725</v>
      </c>
      <c r="M5" s="288">
        <v>12</v>
      </c>
      <c r="N5" s="285"/>
      <c r="O5" s="285"/>
      <c r="P5" s="285"/>
      <c r="Q5" s="285"/>
      <c r="R5" s="285"/>
      <c r="S5" s="285"/>
      <c r="T5" s="286"/>
    </row>
    <row r="6" spans="1:20" x14ac:dyDescent="0.25">
      <c r="A6" s="284"/>
      <c r="B6" s="288" t="s">
        <v>607</v>
      </c>
      <c r="C6" s="288">
        <v>1</v>
      </c>
      <c r="D6" s="285"/>
      <c r="E6" s="285"/>
      <c r="F6" s="285"/>
      <c r="G6" s="285"/>
      <c r="H6" s="285"/>
      <c r="I6" s="285"/>
      <c r="J6" s="285"/>
      <c r="K6" s="285"/>
      <c r="L6" s="288" t="s">
        <v>726</v>
      </c>
      <c r="M6" s="288">
        <v>15</v>
      </c>
      <c r="N6" s="285"/>
      <c r="O6" s="285"/>
      <c r="P6" s="285"/>
      <c r="Q6" s="285"/>
      <c r="R6" s="285"/>
      <c r="S6" s="285"/>
      <c r="T6" s="286"/>
    </row>
    <row r="7" spans="1:20" x14ac:dyDescent="0.25">
      <c r="A7" s="284"/>
      <c r="B7" s="285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6"/>
    </row>
    <row r="8" spans="1:20" x14ac:dyDescent="0.25">
      <c r="A8" s="284"/>
      <c r="B8" s="285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6"/>
    </row>
    <row r="9" spans="1:20" x14ac:dyDescent="0.25">
      <c r="A9" s="284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6"/>
    </row>
    <row r="10" spans="1:20" x14ac:dyDescent="0.25">
      <c r="A10" s="284"/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6"/>
    </row>
    <row r="11" spans="1:20" x14ac:dyDescent="0.25">
      <c r="A11" s="284"/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6"/>
    </row>
    <row r="12" spans="1:20" x14ac:dyDescent="0.25">
      <c r="A12" s="284"/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6"/>
    </row>
    <row r="13" spans="1:20" x14ac:dyDescent="0.25">
      <c r="A13" s="284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6"/>
    </row>
    <row r="14" spans="1:20" x14ac:dyDescent="0.25">
      <c r="A14" s="284"/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6"/>
    </row>
    <row r="15" spans="1:20" x14ac:dyDescent="0.25">
      <c r="A15" s="284"/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6"/>
    </row>
    <row r="16" spans="1:20" x14ac:dyDescent="0.25">
      <c r="A16" s="284"/>
      <c r="B16" s="285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6"/>
    </row>
    <row r="17" spans="1:20" x14ac:dyDescent="0.25">
      <c r="A17" s="284"/>
      <c r="B17" s="285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6"/>
    </row>
    <row r="18" spans="1:20" x14ac:dyDescent="0.25">
      <c r="A18" s="284"/>
      <c r="B18" s="285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6"/>
    </row>
    <row r="19" spans="1:20" x14ac:dyDescent="0.25">
      <c r="A19" s="284"/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6"/>
    </row>
    <row r="20" spans="1:20" x14ac:dyDescent="0.25">
      <c r="A20" s="284"/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6"/>
    </row>
    <row r="21" spans="1:20" x14ac:dyDescent="0.25">
      <c r="A21" s="284"/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6"/>
    </row>
    <row r="22" spans="1:20" x14ac:dyDescent="0.25">
      <c r="A22" s="284"/>
      <c r="B22" s="285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5"/>
      <c r="S22" s="285"/>
      <c r="T22" s="286"/>
    </row>
    <row r="23" spans="1:20" x14ac:dyDescent="0.25">
      <c r="A23" s="284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6"/>
    </row>
    <row r="24" spans="1:20" x14ac:dyDescent="0.25">
      <c r="A24" s="284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6"/>
    </row>
    <row r="25" spans="1:20" x14ac:dyDescent="0.25">
      <c r="A25" s="289"/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1"/>
    </row>
    <row r="26" spans="1:20" ht="25.5" x14ac:dyDescent="0.35">
      <c r="A26" s="279"/>
      <c r="B26" s="292" t="s">
        <v>754</v>
      </c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2"/>
    </row>
    <row r="27" spans="1:20" x14ac:dyDescent="0.25">
      <c r="A27" s="284"/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6"/>
    </row>
    <row r="28" spans="1:20" x14ac:dyDescent="0.25">
      <c r="A28" s="284"/>
      <c r="B28" s="287" t="s">
        <v>730</v>
      </c>
      <c r="C28" s="287" t="s">
        <v>731</v>
      </c>
      <c r="D28" s="285"/>
      <c r="E28" s="285"/>
      <c r="F28" s="285"/>
      <c r="G28" s="285"/>
      <c r="H28" s="287" t="s">
        <v>730</v>
      </c>
      <c r="I28" s="287" t="s">
        <v>731</v>
      </c>
      <c r="J28" s="285"/>
      <c r="K28" s="285"/>
      <c r="L28" s="340" t="s">
        <v>732</v>
      </c>
      <c r="M28" s="340"/>
      <c r="N28" s="285"/>
      <c r="O28" s="285"/>
      <c r="P28" s="285"/>
      <c r="Q28" s="285"/>
      <c r="R28" s="285"/>
      <c r="S28" s="285"/>
      <c r="T28" s="286"/>
    </row>
    <row r="29" spans="1:20" x14ac:dyDescent="0.25">
      <c r="A29" s="284"/>
      <c r="B29" s="288" t="s">
        <v>70</v>
      </c>
      <c r="C29" s="288">
        <v>6</v>
      </c>
      <c r="D29" s="285"/>
      <c r="E29" s="285"/>
      <c r="F29" s="285"/>
      <c r="G29" s="285"/>
      <c r="H29" s="288" t="s">
        <v>751</v>
      </c>
      <c r="I29" s="288">
        <f>COUNTIF('Defect Summary_Times 2'!H3:H53,"Open")</f>
        <v>45</v>
      </c>
      <c r="J29" s="285"/>
      <c r="K29" s="285"/>
      <c r="L29" s="288" t="s">
        <v>724</v>
      </c>
      <c r="M29" s="288">
        <v>23</v>
      </c>
      <c r="N29" s="285"/>
      <c r="O29" s="285"/>
      <c r="P29" s="285"/>
      <c r="Q29" s="285"/>
      <c r="R29" s="285"/>
      <c r="S29" s="285"/>
      <c r="T29" s="286"/>
    </row>
    <row r="30" spans="1:20" x14ac:dyDescent="0.25">
      <c r="A30" s="284"/>
      <c r="B30" s="288" t="s">
        <v>72</v>
      </c>
      <c r="C30" s="288">
        <v>45</v>
      </c>
      <c r="D30" s="285"/>
      <c r="E30" s="285"/>
      <c r="F30" s="285"/>
      <c r="G30" s="285"/>
      <c r="H30" s="288" t="s">
        <v>752</v>
      </c>
      <c r="I30" s="288">
        <f>COUNTIF('Defect Summary_Times 2'!H3:H53,"Fixed")</f>
        <v>4</v>
      </c>
      <c r="J30" s="285"/>
      <c r="K30" s="285"/>
      <c r="L30" s="288" t="s">
        <v>725</v>
      </c>
      <c r="M30" s="288">
        <v>13</v>
      </c>
      <c r="N30" s="285"/>
      <c r="O30" s="285"/>
      <c r="P30" s="285"/>
      <c r="Q30" s="285"/>
      <c r="R30" s="285"/>
      <c r="S30" s="285"/>
      <c r="T30" s="286"/>
    </row>
    <row r="31" spans="1:20" x14ac:dyDescent="0.25">
      <c r="A31" s="284"/>
      <c r="B31" s="288" t="s">
        <v>607</v>
      </c>
      <c r="C31" s="288">
        <v>23</v>
      </c>
      <c r="D31" s="285"/>
      <c r="E31" s="285"/>
      <c r="F31" s="285"/>
      <c r="G31" s="285"/>
      <c r="J31" s="285"/>
      <c r="K31" s="285"/>
      <c r="L31" s="288" t="s">
        <v>726</v>
      </c>
      <c r="M31" s="288">
        <v>9</v>
      </c>
      <c r="N31" s="285"/>
      <c r="O31" s="285"/>
      <c r="P31" s="285"/>
      <c r="Q31" s="285"/>
      <c r="R31" s="285"/>
      <c r="S31" s="285"/>
      <c r="T31" s="286"/>
    </row>
    <row r="32" spans="1:20" x14ac:dyDescent="0.25">
      <c r="A32" s="284"/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6"/>
    </row>
    <row r="33" spans="1:20" x14ac:dyDescent="0.25">
      <c r="A33" s="284"/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6"/>
    </row>
    <row r="34" spans="1:20" x14ac:dyDescent="0.25">
      <c r="A34" s="284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6"/>
    </row>
    <row r="35" spans="1:20" x14ac:dyDescent="0.25">
      <c r="A35" s="284"/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6"/>
    </row>
    <row r="36" spans="1:20" x14ac:dyDescent="0.25">
      <c r="A36" s="284"/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6"/>
    </row>
    <row r="37" spans="1:20" x14ac:dyDescent="0.25">
      <c r="A37" s="284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6"/>
    </row>
    <row r="38" spans="1:20" x14ac:dyDescent="0.25">
      <c r="A38" s="284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6"/>
    </row>
    <row r="39" spans="1:20" x14ac:dyDescent="0.25">
      <c r="A39" s="284"/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6"/>
    </row>
    <row r="40" spans="1:20" x14ac:dyDescent="0.25">
      <c r="A40" s="284"/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6"/>
    </row>
    <row r="41" spans="1:20" x14ac:dyDescent="0.25">
      <c r="A41" s="284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6"/>
    </row>
    <row r="42" spans="1:20" x14ac:dyDescent="0.25">
      <c r="A42" s="284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6"/>
    </row>
    <row r="43" spans="1:20" x14ac:dyDescent="0.25">
      <c r="A43" s="284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6"/>
    </row>
    <row r="44" spans="1:20" x14ac:dyDescent="0.25">
      <c r="A44" s="284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6"/>
    </row>
    <row r="45" spans="1:20" x14ac:dyDescent="0.25">
      <c r="A45" s="284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6"/>
    </row>
    <row r="46" spans="1:20" x14ac:dyDescent="0.25">
      <c r="A46" s="284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6"/>
    </row>
    <row r="47" spans="1:20" x14ac:dyDescent="0.2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6"/>
    </row>
    <row r="48" spans="1:20" x14ac:dyDescent="0.25">
      <c r="A48" s="284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6"/>
    </row>
    <row r="49" spans="1:20" x14ac:dyDescent="0.25">
      <c r="A49" s="284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6"/>
    </row>
    <row r="50" spans="1:20" x14ac:dyDescent="0.25">
      <c r="A50" s="284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6"/>
    </row>
    <row r="51" spans="1:20" x14ac:dyDescent="0.25">
      <c r="A51" s="284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6"/>
    </row>
    <row r="52" spans="1:20" x14ac:dyDescent="0.25">
      <c r="A52" s="284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6"/>
    </row>
    <row r="53" spans="1:20" x14ac:dyDescent="0.25">
      <c r="A53" s="284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6"/>
    </row>
    <row r="54" spans="1:20" x14ac:dyDescent="0.25">
      <c r="A54" s="289"/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1"/>
    </row>
    <row r="55" spans="1:20" ht="25.5" x14ac:dyDescent="0.35">
      <c r="A55" s="279"/>
      <c r="B55" s="292" t="s">
        <v>779</v>
      </c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2"/>
    </row>
    <row r="56" spans="1:20" x14ac:dyDescent="0.25">
      <c r="A56" s="284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6"/>
    </row>
    <row r="57" spans="1:20" x14ac:dyDescent="0.25">
      <c r="A57" s="284"/>
      <c r="B57" s="287" t="s">
        <v>730</v>
      </c>
      <c r="C57" s="287" t="s">
        <v>731</v>
      </c>
      <c r="D57" s="285"/>
      <c r="E57" s="285"/>
      <c r="F57" s="285"/>
      <c r="G57" s="285"/>
      <c r="H57" s="287" t="s">
        <v>730</v>
      </c>
      <c r="I57" s="287" t="s">
        <v>731</v>
      </c>
      <c r="J57" s="285"/>
      <c r="K57" s="285"/>
      <c r="L57" s="340" t="s">
        <v>732</v>
      </c>
      <c r="M57" s="340"/>
      <c r="N57" s="285"/>
      <c r="O57" s="285"/>
      <c r="P57" s="285"/>
      <c r="Q57" s="285"/>
      <c r="R57" s="285"/>
      <c r="S57" s="285"/>
      <c r="T57" s="286"/>
    </row>
    <row r="58" spans="1:20" x14ac:dyDescent="0.25">
      <c r="A58" s="284"/>
      <c r="B58" s="288" t="s">
        <v>70</v>
      </c>
      <c r="C58" s="288">
        <v>12</v>
      </c>
      <c r="D58" s="285"/>
      <c r="E58" s="285"/>
      <c r="F58" s="285"/>
      <c r="G58" s="285"/>
      <c r="H58" s="288" t="s">
        <v>751</v>
      </c>
      <c r="I58" s="288">
        <f>COUNTIF('Defect Summary_Times 2'!H32:H82,"Open")</f>
        <v>20</v>
      </c>
      <c r="J58" s="285"/>
      <c r="K58" s="285"/>
      <c r="L58" s="288" t="s">
        <v>724</v>
      </c>
      <c r="M58" s="288">
        <f>COUNTIF('Defect Summary_Times 3'!K3:K150,"High")</f>
        <v>13</v>
      </c>
      <c r="N58" s="285"/>
      <c r="O58" s="285"/>
      <c r="P58" s="285"/>
      <c r="Q58" s="285"/>
      <c r="R58" s="285"/>
      <c r="S58" s="285"/>
      <c r="T58" s="286"/>
    </row>
    <row r="59" spans="1:20" x14ac:dyDescent="0.25">
      <c r="A59" s="284"/>
      <c r="B59" s="288" t="s">
        <v>72</v>
      </c>
      <c r="C59" s="288">
        <v>20</v>
      </c>
      <c r="D59" s="285"/>
      <c r="E59" s="285"/>
      <c r="F59" s="285"/>
      <c r="G59" s="285"/>
      <c r="H59" s="288" t="s">
        <v>752</v>
      </c>
      <c r="I59" s="288">
        <v>6</v>
      </c>
      <c r="J59" s="285"/>
      <c r="K59" s="285"/>
      <c r="L59" s="288" t="s">
        <v>725</v>
      </c>
      <c r="M59" s="288">
        <f>COUNTIF('Defect Summary_Times 3'!K3:K150,"Medium")</f>
        <v>5</v>
      </c>
      <c r="N59" s="285"/>
      <c r="O59" s="285"/>
      <c r="P59" s="285"/>
      <c r="Q59" s="285"/>
      <c r="R59" s="285"/>
      <c r="S59" s="285"/>
      <c r="T59" s="286"/>
    </row>
    <row r="60" spans="1:20" x14ac:dyDescent="0.25">
      <c r="A60" s="284"/>
      <c r="B60" s="288" t="s">
        <v>607</v>
      </c>
      <c r="C60" s="288">
        <v>42</v>
      </c>
      <c r="D60" s="285"/>
      <c r="E60" s="285"/>
      <c r="F60" s="285"/>
      <c r="G60" s="285"/>
      <c r="J60" s="285"/>
      <c r="K60" s="285"/>
      <c r="L60" s="288" t="s">
        <v>726</v>
      </c>
      <c r="M60" s="288">
        <f>COUNTIF('Defect Summary_Times 3'!K3:K150,"Low")</f>
        <v>2</v>
      </c>
      <c r="N60" s="285"/>
      <c r="O60" s="285"/>
      <c r="P60" s="285"/>
      <c r="Q60" s="285"/>
      <c r="R60" s="285"/>
      <c r="S60" s="285"/>
      <c r="T60" s="286"/>
    </row>
  </sheetData>
  <mergeCells count="3">
    <mergeCell ref="L3:M3"/>
    <mergeCell ref="L28:M28"/>
    <mergeCell ref="L57:M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9" zoomScale="85" zoomScaleNormal="85" workbookViewId="0">
      <selection activeCell="R10" sqref="R10"/>
    </sheetView>
  </sheetViews>
  <sheetFormatPr defaultRowHeight="12.75" x14ac:dyDescent="0.2"/>
  <cols>
    <col min="1" max="11" width="3.42578125" style="229" customWidth="1"/>
    <col min="12" max="12" width="14.5703125" style="229" customWidth="1"/>
    <col min="13" max="13" width="12.5703125" style="230" customWidth="1"/>
    <col min="14" max="14" width="9.7109375" style="230" customWidth="1"/>
    <col min="15" max="15" width="9.5703125" style="230" customWidth="1"/>
    <col min="16" max="16" width="9.7109375" style="230" customWidth="1"/>
    <col min="17" max="17" width="9.42578125" style="230" customWidth="1"/>
    <col min="18" max="256" width="9.140625" style="229"/>
    <col min="257" max="268" width="3.42578125" style="229" customWidth="1"/>
    <col min="269" max="269" width="12.5703125" style="229" customWidth="1"/>
    <col min="270" max="270" width="9.7109375" style="229" customWidth="1"/>
    <col min="271" max="271" width="9.5703125" style="229" customWidth="1"/>
    <col min="272" max="272" width="9.7109375" style="229" customWidth="1"/>
    <col min="273" max="273" width="9.42578125" style="229" customWidth="1"/>
    <col min="274" max="512" width="9.140625" style="229"/>
    <col min="513" max="524" width="3.42578125" style="229" customWidth="1"/>
    <col min="525" max="525" width="12.5703125" style="229" customWidth="1"/>
    <col min="526" max="526" width="9.7109375" style="229" customWidth="1"/>
    <col min="527" max="527" width="9.5703125" style="229" customWidth="1"/>
    <col min="528" max="528" width="9.7109375" style="229" customWidth="1"/>
    <col min="529" max="529" width="9.42578125" style="229" customWidth="1"/>
    <col min="530" max="768" width="9.140625" style="229"/>
    <col min="769" max="780" width="3.42578125" style="229" customWidth="1"/>
    <col min="781" max="781" width="12.5703125" style="229" customWidth="1"/>
    <col min="782" max="782" width="9.7109375" style="229" customWidth="1"/>
    <col min="783" max="783" width="9.5703125" style="229" customWidth="1"/>
    <col min="784" max="784" width="9.7109375" style="229" customWidth="1"/>
    <col min="785" max="785" width="9.42578125" style="229" customWidth="1"/>
    <col min="786" max="1024" width="9.140625" style="229"/>
    <col min="1025" max="1036" width="3.42578125" style="229" customWidth="1"/>
    <col min="1037" max="1037" width="12.5703125" style="229" customWidth="1"/>
    <col min="1038" max="1038" width="9.7109375" style="229" customWidth="1"/>
    <col min="1039" max="1039" width="9.5703125" style="229" customWidth="1"/>
    <col min="1040" max="1040" width="9.7109375" style="229" customWidth="1"/>
    <col min="1041" max="1041" width="9.42578125" style="229" customWidth="1"/>
    <col min="1042" max="1280" width="9.140625" style="229"/>
    <col min="1281" max="1292" width="3.42578125" style="229" customWidth="1"/>
    <col min="1293" max="1293" width="12.5703125" style="229" customWidth="1"/>
    <col min="1294" max="1294" width="9.7109375" style="229" customWidth="1"/>
    <col min="1295" max="1295" width="9.5703125" style="229" customWidth="1"/>
    <col min="1296" max="1296" width="9.7109375" style="229" customWidth="1"/>
    <col min="1297" max="1297" width="9.42578125" style="229" customWidth="1"/>
    <col min="1298" max="1536" width="9.140625" style="229"/>
    <col min="1537" max="1548" width="3.42578125" style="229" customWidth="1"/>
    <col min="1549" max="1549" width="12.5703125" style="229" customWidth="1"/>
    <col min="1550" max="1550" width="9.7109375" style="229" customWidth="1"/>
    <col min="1551" max="1551" width="9.5703125" style="229" customWidth="1"/>
    <col min="1552" max="1552" width="9.7109375" style="229" customWidth="1"/>
    <col min="1553" max="1553" width="9.42578125" style="229" customWidth="1"/>
    <col min="1554" max="1792" width="9.140625" style="229"/>
    <col min="1793" max="1804" width="3.42578125" style="229" customWidth="1"/>
    <col min="1805" max="1805" width="12.5703125" style="229" customWidth="1"/>
    <col min="1806" max="1806" width="9.7109375" style="229" customWidth="1"/>
    <col min="1807" max="1807" width="9.5703125" style="229" customWidth="1"/>
    <col min="1808" max="1808" width="9.7109375" style="229" customWidth="1"/>
    <col min="1809" max="1809" width="9.42578125" style="229" customWidth="1"/>
    <col min="1810" max="2048" width="9.140625" style="229"/>
    <col min="2049" max="2060" width="3.42578125" style="229" customWidth="1"/>
    <col min="2061" max="2061" width="12.5703125" style="229" customWidth="1"/>
    <col min="2062" max="2062" width="9.7109375" style="229" customWidth="1"/>
    <col min="2063" max="2063" width="9.5703125" style="229" customWidth="1"/>
    <col min="2064" max="2064" width="9.7109375" style="229" customWidth="1"/>
    <col min="2065" max="2065" width="9.42578125" style="229" customWidth="1"/>
    <col min="2066" max="2304" width="9.140625" style="229"/>
    <col min="2305" max="2316" width="3.42578125" style="229" customWidth="1"/>
    <col min="2317" max="2317" width="12.5703125" style="229" customWidth="1"/>
    <col min="2318" max="2318" width="9.7109375" style="229" customWidth="1"/>
    <col min="2319" max="2319" width="9.5703125" style="229" customWidth="1"/>
    <col min="2320" max="2320" width="9.7109375" style="229" customWidth="1"/>
    <col min="2321" max="2321" width="9.42578125" style="229" customWidth="1"/>
    <col min="2322" max="2560" width="9.140625" style="229"/>
    <col min="2561" max="2572" width="3.42578125" style="229" customWidth="1"/>
    <col min="2573" max="2573" width="12.5703125" style="229" customWidth="1"/>
    <col min="2574" max="2574" width="9.7109375" style="229" customWidth="1"/>
    <col min="2575" max="2575" width="9.5703125" style="229" customWidth="1"/>
    <col min="2576" max="2576" width="9.7109375" style="229" customWidth="1"/>
    <col min="2577" max="2577" width="9.42578125" style="229" customWidth="1"/>
    <col min="2578" max="2816" width="9.140625" style="229"/>
    <col min="2817" max="2828" width="3.42578125" style="229" customWidth="1"/>
    <col min="2829" max="2829" width="12.5703125" style="229" customWidth="1"/>
    <col min="2830" max="2830" width="9.7109375" style="229" customWidth="1"/>
    <col min="2831" max="2831" width="9.5703125" style="229" customWidth="1"/>
    <col min="2832" max="2832" width="9.7109375" style="229" customWidth="1"/>
    <col min="2833" max="2833" width="9.42578125" style="229" customWidth="1"/>
    <col min="2834" max="3072" width="9.140625" style="229"/>
    <col min="3073" max="3084" width="3.42578125" style="229" customWidth="1"/>
    <col min="3085" max="3085" width="12.5703125" style="229" customWidth="1"/>
    <col min="3086" max="3086" width="9.7109375" style="229" customWidth="1"/>
    <col min="3087" max="3087" width="9.5703125" style="229" customWidth="1"/>
    <col min="3088" max="3088" width="9.7109375" style="229" customWidth="1"/>
    <col min="3089" max="3089" width="9.42578125" style="229" customWidth="1"/>
    <col min="3090" max="3328" width="9.140625" style="229"/>
    <col min="3329" max="3340" width="3.42578125" style="229" customWidth="1"/>
    <col min="3341" max="3341" width="12.5703125" style="229" customWidth="1"/>
    <col min="3342" max="3342" width="9.7109375" style="229" customWidth="1"/>
    <col min="3343" max="3343" width="9.5703125" style="229" customWidth="1"/>
    <col min="3344" max="3344" width="9.7109375" style="229" customWidth="1"/>
    <col min="3345" max="3345" width="9.42578125" style="229" customWidth="1"/>
    <col min="3346" max="3584" width="9.140625" style="229"/>
    <col min="3585" max="3596" width="3.42578125" style="229" customWidth="1"/>
    <col min="3597" max="3597" width="12.5703125" style="229" customWidth="1"/>
    <col min="3598" max="3598" width="9.7109375" style="229" customWidth="1"/>
    <col min="3599" max="3599" width="9.5703125" style="229" customWidth="1"/>
    <col min="3600" max="3600" width="9.7109375" style="229" customWidth="1"/>
    <col min="3601" max="3601" width="9.42578125" style="229" customWidth="1"/>
    <col min="3602" max="3840" width="9.140625" style="229"/>
    <col min="3841" max="3852" width="3.42578125" style="229" customWidth="1"/>
    <col min="3853" max="3853" width="12.5703125" style="229" customWidth="1"/>
    <col min="3854" max="3854" width="9.7109375" style="229" customWidth="1"/>
    <col min="3855" max="3855" width="9.5703125" style="229" customWidth="1"/>
    <col min="3856" max="3856" width="9.7109375" style="229" customWidth="1"/>
    <col min="3857" max="3857" width="9.42578125" style="229" customWidth="1"/>
    <col min="3858" max="4096" width="9.140625" style="229"/>
    <col min="4097" max="4108" width="3.42578125" style="229" customWidth="1"/>
    <col min="4109" max="4109" width="12.5703125" style="229" customWidth="1"/>
    <col min="4110" max="4110" width="9.7109375" style="229" customWidth="1"/>
    <col min="4111" max="4111" width="9.5703125" style="229" customWidth="1"/>
    <col min="4112" max="4112" width="9.7109375" style="229" customWidth="1"/>
    <col min="4113" max="4113" width="9.42578125" style="229" customWidth="1"/>
    <col min="4114" max="4352" width="9.140625" style="229"/>
    <col min="4353" max="4364" width="3.42578125" style="229" customWidth="1"/>
    <col min="4365" max="4365" width="12.5703125" style="229" customWidth="1"/>
    <col min="4366" max="4366" width="9.7109375" style="229" customWidth="1"/>
    <col min="4367" max="4367" width="9.5703125" style="229" customWidth="1"/>
    <col min="4368" max="4368" width="9.7109375" style="229" customWidth="1"/>
    <col min="4369" max="4369" width="9.42578125" style="229" customWidth="1"/>
    <col min="4370" max="4608" width="9.140625" style="229"/>
    <col min="4609" max="4620" width="3.42578125" style="229" customWidth="1"/>
    <col min="4621" max="4621" width="12.5703125" style="229" customWidth="1"/>
    <col min="4622" max="4622" width="9.7109375" style="229" customWidth="1"/>
    <col min="4623" max="4623" width="9.5703125" style="229" customWidth="1"/>
    <col min="4624" max="4624" width="9.7109375" style="229" customWidth="1"/>
    <col min="4625" max="4625" width="9.42578125" style="229" customWidth="1"/>
    <col min="4626" max="4864" width="9.140625" style="229"/>
    <col min="4865" max="4876" width="3.42578125" style="229" customWidth="1"/>
    <col min="4877" max="4877" width="12.5703125" style="229" customWidth="1"/>
    <col min="4878" max="4878" width="9.7109375" style="229" customWidth="1"/>
    <col min="4879" max="4879" width="9.5703125" style="229" customWidth="1"/>
    <col min="4880" max="4880" width="9.7109375" style="229" customWidth="1"/>
    <col min="4881" max="4881" width="9.42578125" style="229" customWidth="1"/>
    <col min="4882" max="5120" width="9.140625" style="229"/>
    <col min="5121" max="5132" width="3.42578125" style="229" customWidth="1"/>
    <col min="5133" max="5133" width="12.5703125" style="229" customWidth="1"/>
    <col min="5134" max="5134" width="9.7109375" style="229" customWidth="1"/>
    <col min="5135" max="5135" width="9.5703125" style="229" customWidth="1"/>
    <col min="5136" max="5136" width="9.7109375" style="229" customWidth="1"/>
    <col min="5137" max="5137" width="9.42578125" style="229" customWidth="1"/>
    <col min="5138" max="5376" width="9.140625" style="229"/>
    <col min="5377" max="5388" width="3.42578125" style="229" customWidth="1"/>
    <col min="5389" max="5389" width="12.5703125" style="229" customWidth="1"/>
    <col min="5390" max="5390" width="9.7109375" style="229" customWidth="1"/>
    <col min="5391" max="5391" width="9.5703125" style="229" customWidth="1"/>
    <col min="5392" max="5392" width="9.7109375" style="229" customWidth="1"/>
    <col min="5393" max="5393" width="9.42578125" style="229" customWidth="1"/>
    <col min="5394" max="5632" width="9.140625" style="229"/>
    <col min="5633" max="5644" width="3.42578125" style="229" customWidth="1"/>
    <col min="5645" max="5645" width="12.5703125" style="229" customWidth="1"/>
    <col min="5646" max="5646" width="9.7109375" style="229" customWidth="1"/>
    <col min="5647" max="5647" width="9.5703125" style="229" customWidth="1"/>
    <col min="5648" max="5648" width="9.7109375" style="229" customWidth="1"/>
    <col min="5649" max="5649" width="9.42578125" style="229" customWidth="1"/>
    <col min="5650" max="5888" width="9.140625" style="229"/>
    <col min="5889" max="5900" width="3.42578125" style="229" customWidth="1"/>
    <col min="5901" max="5901" width="12.5703125" style="229" customWidth="1"/>
    <col min="5902" max="5902" width="9.7109375" style="229" customWidth="1"/>
    <col min="5903" max="5903" width="9.5703125" style="229" customWidth="1"/>
    <col min="5904" max="5904" width="9.7109375" style="229" customWidth="1"/>
    <col min="5905" max="5905" width="9.42578125" style="229" customWidth="1"/>
    <col min="5906" max="6144" width="9.140625" style="229"/>
    <col min="6145" max="6156" width="3.42578125" style="229" customWidth="1"/>
    <col min="6157" max="6157" width="12.5703125" style="229" customWidth="1"/>
    <col min="6158" max="6158" width="9.7109375" style="229" customWidth="1"/>
    <col min="6159" max="6159" width="9.5703125" style="229" customWidth="1"/>
    <col min="6160" max="6160" width="9.7109375" style="229" customWidth="1"/>
    <col min="6161" max="6161" width="9.42578125" style="229" customWidth="1"/>
    <col min="6162" max="6400" width="9.140625" style="229"/>
    <col min="6401" max="6412" width="3.42578125" style="229" customWidth="1"/>
    <col min="6413" max="6413" width="12.5703125" style="229" customWidth="1"/>
    <col min="6414" max="6414" width="9.7109375" style="229" customWidth="1"/>
    <col min="6415" max="6415" width="9.5703125" style="229" customWidth="1"/>
    <col min="6416" max="6416" width="9.7109375" style="229" customWidth="1"/>
    <col min="6417" max="6417" width="9.42578125" style="229" customWidth="1"/>
    <col min="6418" max="6656" width="9.140625" style="229"/>
    <col min="6657" max="6668" width="3.42578125" style="229" customWidth="1"/>
    <col min="6669" max="6669" width="12.5703125" style="229" customWidth="1"/>
    <col min="6670" max="6670" width="9.7109375" style="229" customWidth="1"/>
    <col min="6671" max="6671" width="9.5703125" style="229" customWidth="1"/>
    <col min="6672" max="6672" width="9.7109375" style="229" customWidth="1"/>
    <col min="6673" max="6673" width="9.42578125" style="229" customWidth="1"/>
    <col min="6674" max="6912" width="9.140625" style="229"/>
    <col min="6913" max="6924" width="3.42578125" style="229" customWidth="1"/>
    <col min="6925" max="6925" width="12.5703125" style="229" customWidth="1"/>
    <col min="6926" max="6926" width="9.7109375" style="229" customWidth="1"/>
    <col min="6927" max="6927" width="9.5703125" style="229" customWidth="1"/>
    <col min="6928" max="6928" width="9.7109375" style="229" customWidth="1"/>
    <col min="6929" max="6929" width="9.42578125" style="229" customWidth="1"/>
    <col min="6930" max="7168" width="9.140625" style="229"/>
    <col min="7169" max="7180" width="3.42578125" style="229" customWidth="1"/>
    <col min="7181" max="7181" width="12.5703125" style="229" customWidth="1"/>
    <col min="7182" max="7182" width="9.7109375" style="229" customWidth="1"/>
    <col min="7183" max="7183" width="9.5703125" style="229" customWidth="1"/>
    <col min="7184" max="7184" width="9.7109375" style="229" customWidth="1"/>
    <col min="7185" max="7185" width="9.42578125" style="229" customWidth="1"/>
    <col min="7186" max="7424" width="9.140625" style="229"/>
    <col min="7425" max="7436" width="3.42578125" style="229" customWidth="1"/>
    <col min="7437" max="7437" width="12.5703125" style="229" customWidth="1"/>
    <col min="7438" max="7438" width="9.7109375" style="229" customWidth="1"/>
    <col min="7439" max="7439" width="9.5703125" style="229" customWidth="1"/>
    <col min="7440" max="7440" width="9.7109375" style="229" customWidth="1"/>
    <col min="7441" max="7441" width="9.42578125" style="229" customWidth="1"/>
    <col min="7442" max="7680" width="9.140625" style="229"/>
    <col min="7681" max="7692" width="3.42578125" style="229" customWidth="1"/>
    <col min="7693" max="7693" width="12.5703125" style="229" customWidth="1"/>
    <col min="7694" max="7694" width="9.7109375" style="229" customWidth="1"/>
    <col min="7695" max="7695" width="9.5703125" style="229" customWidth="1"/>
    <col min="7696" max="7696" width="9.7109375" style="229" customWidth="1"/>
    <col min="7697" max="7697" width="9.42578125" style="229" customWidth="1"/>
    <col min="7698" max="7936" width="9.140625" style="229"/>
    <col min="7937" max="7948" width="3.42578125" style="229" customWidth="1"/>
    <col min="7949" max="7949" width="12.5703125" style="229" customWidth="1"/>
    <col min="7950" max="7950" width="9.7109375" style="229" customWidth="1"/>
    <col min="7951" max="7951" width="9.5703125" style="229" customWidth="1"/>
    <col min="7952" max="7952" width="9.7109375" style="229" customWidth="1"/>
    <col min="7953" max="7953" width="9.42578125" style="229" customWidth="1"/>
    <col min="7954" max="8192" width="9.140625" style="229"/>
    <col min="8193" max="8204" width="3.42578125" style="229" customWidth="1"/>
    <col min="8205" max="8205" width="12.5703125" style="229" customWidth="1"/>
    <col min="8206" max="8206" width="9.7109375" style="229" customWidth="1"/>
    <col min="8207" max="8207" width="9.5703125" style="229" customWidth="1"/>
    <col min="8208" max="8208" width="9.7109375" style="229" customWidth="1"/>
    <col min="8209" max="8209" width="9.42578125" style="229" customWidth="1"/>
    <col min="8210" max="8448" width="9.140625" style="229"/>
    <col min="8449" max="8460" width="3.42578125" style="229" customWidth="1"/>
    <col min="8461" max="8461" width="12.5703125" style="229" customWidth="1"/>
    <col min="8462" max="8462" width="9.7109375" style="229" customWidth="1"/>
    <col min="8463" max="8463" width="9.5703125" style="229" customWidth="1"/>
    <col min="8464" max="8464" width="9.7109375" style="229" customWidth="1"/>
    <col min="8465" max="8465" width="9.42578125" style="229" customWidth="1"/>
    <col min="8466" max="8704" width="9.140625" style="229"/>
    <col min="8705" max="8716" width="3.42578125" style="229" customWidth="1"/>
    <col min="8717" max="8717" width="12.5703125" style="229" customWidth="1"/>
    <col min="8718" max="8718" width="9.7109375" style="229" customWidth="1"/>
    <col min="8719" max="8719" width="9.5703125" style="229" customWidth="1"/>
    <col min="8720" max="8720" width="9.7109375" style="229" customWidth="1"/>
    <col min="8721" max="8721" width="9.42578125" style="229" customWidth="1"/>
    <col min="8722" max="8960" width="9.140625" style="229"/>
    <col min="8961" max="8972" width="3.42578125" style="229" customWidth="1"/>
    <col min="8973" max="8973" width="12.5703125" style="229" customWidth="1"/>
    <col min="8974" max="8974" width="9.7109375" style="229" customWidth="1"/>
    <col min="8975" max="8975" width="9.5703125" style="229" customWidth="1"/>
    <col min="8976" max="8976" width="9.7109375" style="229" customWidth="1"/>
    <col min="8977" max="8977" width="9.42578125" style="229" customWidth="1"/>
    <col min="8978" max="9216" width="9.140625" style="229"/>
    <col min="9217" max="9228" width="3.42578125" style="229" customWidth="1"/>
    <col min="9229" max="9229" width="12.5703125" style="229" customWidth="1"/>
    <col min="9230" max="9230" width="9.7109375" style="229" customWidth="1"/>
    <col min="9231" max="9231" width="9.5703125" style="229" customWidth="1"/>
    <col min="9232" max="9232" width="9.7109375" style="229" customWidth="1"/>
    <col min="9233" max="9233" width="9.42578125" style="229" customWidth="1"/>
    <col min="9234" max="9472" width="9.140625" style="229"/>
    <col min="9473" max="9484" width="3.42578125" style="229" customWidth="1"/>
    <col min="9485" max="9485" width="12.5703125" style="229" customWidth="1"/>
    <col min="9486" max="9486" width="9.7109375" style="229" customWidth="1"/>
    <col min="9487" max="9487" width="9.5703125" style="229" customWidth="1"/>
    <col min="9488" max="9488" width="9.7109375" style="229" customWidth="1"/>
    <col min="9489" max="9489" width="9.42578125" style="229" customWidth="1"/>
    <col min="9490" max="9728" width="9.140625" style="229"/>
    <col min="9729" max="9740" width="3.42578125" style="229" customWidth="1"/>
    <col min="9741" max="9741" width="12.5703125" style="229" customWidth="1"/>
    <col min="9742" max="9742" width="9.7109375" style="229" customWidth="1"/>
    <col min="9743" max="9743" width="9.5703125" style="229" customWidth="1"/>
    <col min="9744" max="9744" width="9.7109375" style="229" customWidth="1"/>
    <col min="9745" max="9745" width="9.42578125" style="229" customWidth="1"/>
    <col min="9746" max="9984" width="9.140625" style="229"/>
    <col min="9985" max="9996" width="3.42578125" style="229" customWidth="1"/>
    <col min="9997" max="9997" width="12.5703125" style="229" customWidth="1"/>
    <col min="9998" max="9998" width="9.7109375" style="229" customWidth="1"/>
    <col min="9999" max="9999" width="9.5703125" style="229" customWidth="1"/>
    <col min="10000" max="10000" width="9.7109375" style="229" customWidth="1"/>
    <col min="10001" max="10001" width="9.42578125" style="229" customWidth="1"/>
    <col min="10002" max="10240" width="9.140625" style="229"/>
    <col min="10241" max="10252" width="3.42578125" style="229" customWidth="1"/>
    <col min="10253" max="10253" width="12.5703125" style="229" customWidth="1"/>
    <col min="10254" max="10254" width="9.7109375" style="229" customWidth="1"/>
    <col min="10255" max="10255" width="9.5703125" style="229" customWidth="1"/>
    <col min="10256" max="10256" width="9.7109375" style="229" customWidth="1"/>
    <col min="10257" max="10257" width="9.42578125" style="229" customWidth="1"/>
    <col min="10258" max="10496" width="9.140625" style="229"/>
    <col min="10497" max="10508" width="3.42578125" style="229" customWidth="1"/>
    <col min="10509" max="10509" width="12.5703125" style="229" customWidth="1"/>
    <col min="10510" max="10510" width="9.7109375" style="229" customWidth="1"/>
    <col min="10511" max="10511" width="9.5703125" style="229" customWidth="1"/>
    <col min="10512" max="10512" width="9.7109375" style="229" customWidth="1"/>
    <col min="10513" max="10513" width="9.42578125" style="229" customWidth="1"/>
    <col min="10514" max="10752" width="9.140625" style="229"/>
    <col min="10753" max="10764" width="3.42578125" style="229" customWidth="1"/>
    <col min="10765" max="10765" width="12.5703125" style="229" customWidth="1"/>
    <col min="10766" max="10766" width="9.7109375" style="229" customWidth="1"/>
    <col min="10767" max="10767" width="9.5703125" style="229" customWidth="1"/>
    <col min="10768" max="10768" width="9.7109375" style="229" customWidth="1"/>
    <col min="10769" max="10769" width="9.42578125" style="229" customWidth="1"/>
    <col min="10770" max="11008" width="9.140625" style="229"/>
    <col min="11009" max="11020" width="3.42578125" style="229" customWidth="1"/>
    <col min="11021" max="11021" width="12.5703125" style="229" customWidth="1"/>
    <col min="11022" max="11022" width="9.7109375" style="229" customWidth="1"/>
    <col min="11023" max="11023" width="9.5703125" style="229" customWidth="1"/>
    <col min="11024" max="11024" width="9.7109375" style="229" customWidth="1"/>
    <col min="11025" max="11025" width="9.42578125" style="229" customWidth="1"/>
    <col min="11026" max="11264" width="9.140625" style="229"/>
    <col min="11265" max="11276" width="3.42578125" style="229" customWidth="1"/>
    <col min="11277" max="11277" width="12.5703125" style="229" customWidth="1"/>
    <col min="11278" max="11278" width="9.7109375" style="229" customWidth="1"/>
    <col min="11279" max="11279" width="9.5703125" style="229" customWidth="1"/>
    <col min="11280" max="11280" width="9.7109375" style="229" customWidth="1"/>
    <col min="11281" max="11281" width="9.42578125" style="229" customWidth="1"/>
    <col min="11282" max="11520" width="9.140625" style="229"/>
    <col min="11521" max="11532" width="3.42578125" style="229" customWidth="1"/>
    <col min="11533" max="11533" width="12.5703125" style="229" customWidth="1"/>
    <col min="11534" max="11534" width="9.7109375" style="229" customWidth="1"/>
    <col min="11535" max="11535" width="9.5703125" style="229" customWidth="1"/>
    <col min="11536" max="11536" width="9.7109375" style="229" customWidth="1"/>
    <col min="11537" max="11537" width="9.42578125" style="229" customWidth="1"/>
    <col min="11538" max="11776" width="9.140625" style="229"/>
    <col min="11777" max="11788" width="3.42578125" style="229" customWidth="1"/>
    <col min="11789" max="11789" width="12.5703125" style="229" customWidth="1"/>
    <col min="11790" max="11790" width="9.7109375" style="229" customWidth="1"/>
    <col min="11791" max="11791" width="9.5703125" style="229" customWidth="1"/>
    <col min="11792" max="11792" width="9.7109375" style="229" customWidth="1"/>
    <col min="11793" max="11793" width="9.42578125" style="229" customWidth="1"/>
    <col min="11794" max="12032" width="9.140625" style="229"/>
    <col min="12033" max="12044" width="3.42578125" style="229" customWidth="1"/>
    <col min="12045" max="12045" width="12.5703125" style="229" customWidth="1"/>
    <col min="12046" max="12046" width="9.7109375" style="229" customWidth="1"/>
    <col min="12047" max="12047" width="9.5703125" style="229" customWidth="1"/>
    <col min="12048" max="12048" width="9.7109375" style="229" customWidth="1"/>
    <col min="12049" max="12049" width="9.42578125" style="229" customWidth="1"/>
    <col min="12050" max="12288" width="9.140625" style="229"/>
    <col min="12289" max="12300" width="3.42578125" style="229" customWidth="1"/>
    <col min="12301" max="12301" width="12.5703125" style="229" customWidth="1"/>
    <col min="12302" max="12302" width="9.7109375" style="229" customWidth="1"/>
    <col min="12303" max="12303" width="9.5703125" style="229" customWidth="1"/>
    <col min="12304" max="12304" width="9.7109375" style="229" customWidth="1"/>
    <col min="12305" max="12305" width="9.42578125" style="229" customWidth="1"/>
    <col min="12306" max="12544" width="9.140625" style="229"/>
    <col min="12545" max="12556" width="3.42578125" style="229" customWidth="1"/>
    <col min="12557" max="12557" width="12.5703125" style="229" customWidth="1"/>
    <col min="12558" max="12558" width="9.7109375" style="229" customWidth="1"/>
    <col min="12559" max="12559" width="9.5703125" style="229" customWidth="1"/>
    <col min="12560" max="12560" width="9.7109375" style="229" customWidth="1"/>
    <col min="12561" max="12561" width="9.42578125" style="229" customWidth="1"/>
    <col min="12562" max="12800" width="9.140625" style="229"/>
    <col min="12801" max="12812" width="3.42578125" style="229" customWidth="1"/>
    <col min="12813" max="12813" width="12.5703125" style="229" customWidth="1"/>
    <col min="12814" max="12814" width="9.7109375" style="229" customWidth="1"/>
    <col min="12815" max="12815" width="9.5703125" style="229" customWidth="1"/>
    <col min="12816" max="12816" width="9.7109375" style="229" customWidth="1"/>
    <col min="12817" max="12817" width="9.42578125" style="229" customWidth="1"/>
    <col min="12818" max="13056" width="9.140625" style="229"/>
    <col min="13057" max="13068" width="3.42578125" style="229" customWidth="1"/>
    <col min="13069" max="13069" width="12.5703125" style="229" customWidth="1"/>
    <col min="13070" max="13070" width="9.7109375" style="229" customWidth="1"/>
    <col min="13071" max="13071" width="9.5703125" style="229" customWidth="1"/>
    <col min="13072" max="13072" width="9.7109375" style="229" customWidth="1"/>
    <col min="13073" max="13073" width="9.42578125" style="229" customWidth="1"/>
    <col min="13074" max="13312" width="9.140625" style="229"/>
    <col min="13313" max="13324" width="3.42578125" style="229" customWidth="1"/>
    <col min="13325" max="13325" width="12.5703125" style="229" customWidth="1"/>
    <col min="13326" max="13326" width="9.7109375" style="229" customWidth="1"/>
    <col min="13327" max="13327" width="9.5703125" style="229" customWidth="1"/>
    <col min="13328" max="13328" width="9.7109375" style="229" customWidth="1"/>
    <col min="13329" max="13329" width="9.42578125" style="229" customWidth="1"/>
    <col min="13330" max="13568" width="9.140625" style="229"/>
    <col min="13569" max="13580" width="3.42578125" style="229" customWidth="1"/>
    <col min="13581" max="13581" width="12.5703125" style="229" customWidth="1"/>
    <col min="13582" max="13582" width="9.7109375" style="229" customWidth="1"/>
    <col min="13583" max="13583" width="9.5703125" style="229" customWidth="1"/>
    <col min="13584" max="13584" width="9.7109375" style="229" customWidth="1"/>
    <col min="13585" max="13585" width="9.42578125" style="229" customWidth="1"/>
    <col min="13586" max="13824" width="9.140625" style="229"/>
    <col min="13825" max="13836" width="3.42578125" style="229" customWidth="1"/>
    <col min="13837" max="13837" width="12.5703125" style="229" customWidth="1"/>
    <col min="13838" max="13838" width="9.7109375" style="229" customWidth="1"/>
    <col min="13839" max="13839" width="9.5703125" style="229" customWidth="1"/>
    <col min="13840" max="13840" width="9.7109375" style="229" customWidth="1"/>
    <col min="13841" max="13841" width="9.42578125" style="229" customWidth="1"/>
    <col min="13842" max="14080" width="9.140625" style="229"/>
    <col min="14081" max="14092" width="3.42578125" style="229" customWidth="1"/>
    <col min="14093" max="14093" width="12.5703125" style="229" customWidth="1"/>
    <col min="14094" max="14094" width="9.7109375" style="229" customWidth="1"/>
    <col min="14095" max="14095" width="9.5703125" style="229" customWidth="1"/>
    <col min="14096" max="14096" width="9.7109375" style="229" customWidth="1"/>
    <col min="14097" max="14097" width="9.42578125" style="229" customWidth="1"/>
    <col min="14098" max="14336" width="9.140625" style="229"/>
    <col min="14337" max="14348" width="3.42578125" style="229" customWidth="1"/>
    <col min="14349" max="14349" width="12.5703125" style="229" customWidth="1"/>
    <col min="14350" max="14350" width="9.7109375" style="229" customWidth="1"/>
    <col min="14351" max="14351" width="9.5703125" style="229" customWidth="1"/>
    <col min="14352" max="14352" width="9.7109375" style="229" customWidth="1"/>
    <col min="14353" max="14353" width="9.42578125" style="229" customWidth="1"/>
    <col min="14354" max="14592" width="9.140625" style="229"/>
    <col min="14593" max="14604" width="3.42578125" style="229" customWidth="1"/>
    <col min="14605" max="14605" width="12.5703125" style="229" customWidth="1"/>
    <col min="14606" max="14606" width="9.7109375" style="229" customWidth="1"/>
    <col min="14607" max="14607" width="9.5703125" style="229" customWidth="1"/>
    <col min="14608" max="14608" width="9.7109375" style="229" customWidth="1"/>
    <col min="14609" max="14609" width="9.42578125" style="229" customWidth="1"/>
    <col min="14610" max="14848" width="9.140625" style="229"/>
    <col min="14849" max="14860" width="3.42578125" style="229" customWidth="1"/>
    <col min="14861" max="14861" width="12.5703125" style="229" customWidth="1"/>
    <col min="14862" max="14862" width="9.7109375" style="229" customWidth="1"/>
    <col min="14863" max="14863" width="9.5703125" style="229" customWidth="1"/>
    <col min="14864" max="14864" width="9.7109375" style="229" customWidth="1"/>
    <col min="14865" max="14865" width="9.42578125" style="229" customWidth="1"/>
    <col min="14866" max="15104" width="9.140625" style="229"/>
    <col min="15105" max="15116" width="3.42578125" style="229" customWidth="1"/>
    <col min="15117" max="15117" width="12.5703125" style="229" customWidth="1"/>
    <col min="15118" max="15118" width="9.7109375" style="229" customWidth="1"/>
    <col min="15119" max="15119" width="9.5703125" style="229" customWidth="1"/>
    <col min="15120" max="15120" width="9.7109375" style="229" customWidth="1"/>
    <col min="15121" max="15121" width="9.42578125" style="229" customWidth="1"/>
    <col min="15122" max="15360" width="9.140625" style="229"/>
    <col min="15361" max="15372" width="3.42578125" style="229" customWidth="1"/>
    <col min="15373" max="15373" width="12.5703125" style="229" customWidth="1"/>
    <col min="15374" max="15374" width="9.7109375" style="229" customWidth="1"/>
    <col min="15375" max="15375" width="9.5703125" style="229" customWidth="1"/>
    <col min="15376" max="15376" width="9.7109375" style="229" customWidth="1"/>
    <col min="15377" max="15377" width="9.42578125" style="229" customWidth="1"/>
    <col min="15378" max="15616" width="9.140625" style="229"/>
    <col min="15617" max="15628" width="3.42578125" style="229" customWidth="1"/>
    <col min="15629" max="15629" width="12.5703125" style="229" customWidth="1"/>
    <col min="15630" max="15630" width="9.7109375" style="229" customWidth="1"/>
    <col min="15631" max="15631" width="9.5703125" style="229" customWidth="1"/>
    <col min="15632" max="15632" width="9.7109375" style="229" customWidth="1"/>
    <col min="15633" max="15633" width="9.42578125" style="229" customWidth="1"/>
    <col min="15634" max="15872" width="9.140625" style="229"/>
    <col min="15873" max="15884" width="3.42578125" style="229" customWidth="1"/>
    <col min="15885" max="15885" width="12.5703125" style="229" customWidth="1"/>
    <col min="15886" max="15886" width="9.7109375" style="229" customWidth="1"/>
    <col min="15887" max="15887" width="9.5703125" style="229" customWidth="1"/>
    <col min="15888" max="15888" width="9.7109375" style="229" customWidth="1"/>
    <col min="15889" max="15889" width="9.42578125" style="229" customWidth="1"/>
    <col min="15890" max="16128" width="9.140625" style="229"/>
    <col min="16129" max="16140" width="3.42578125" style="229" customWidth="1"/>
    <col min="16141" max="16141" width="12.5703125" style="229" customWidth="1"/>
    <col min="16142" max="16142" width="9.7109375" style="229" customWidth="1"/>
    <col min="16143" max="16143" width="9.5703125" style="229" customWidth="1"/>
    <col min="16144" max="16144" width="9.7109375" style="229" customWidth="1"/>
    <col min="16145" max="16145" width="9.42578125" style="229" customWidth="1"/>
    <col min="16146" max="16384" width="9.140625" style="229"/>
  </cols>
  <sheetData>
    <row r="1" spans="1:17" ht="16.5" customHeight="1" thickTop="1" thickBot="1" x14ac:dyDescent="0.25">
      <c r="A1" s="350" t="s">
        <v>618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2"/>
    </row>
    <row r="2" spans="1:17" ht="15.75" thickTop="1" thickBot="1" x14ac:dyDescent="0.25">
      <c r="A2" s="344" t="s">
        <v>619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6"/>
      <c r="M2" s="344">
        <f>SUM('[1]Testcase CreateBanner:Testcase SearchQuestion'!E11)</f>
        <v>74</v>
      </c>
      <c r="N2" s="345"/>
      <c r="O2" s="345"/>
      <c r="P2" s="345"/>
      <c r="Q2" s="346"/>
    </row>
    <row r="3" spans="1:17" ht="16.5" thickTop="1" thickBot="1" x14ac:dyDescent="0.3">
      <c r="A3" s="347" t="s">
        <v>620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9"/>
      <c r="M3" s="344">
        <f>SUM('[1]Testcase CreateBanner:Testcase SearchQuestion'!G11:H11)</f>
        <v>74</v>
      </c>
      <c r="N3" s="345"/>
      <c r="O3" s="345"/>
      <c r="P3" s="345"/>
      <c r="Q3" s="346"/>
    </row>
    <row r="4" spans="1:17" ht="16.5" thickTop="1" thickBot="1" x14ac:dyDescent="0.3">
      <c r="A4" s="347" t="s">
        <v>621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9"/>
      <c r="M4" s="344">
        <f>SUM('[1]Testcase CreateBanner:Testcase SearchQuestion'!E12)</f>
        <v>4</v>
      </c>
      <c r="N4" s="345"/>
      <c r="O4" s="345"/>
      <c r="P4" s="345"/>
      <c r="Q4" s="346"/>
    </row>
    <row r="5" spans="1:17" ht="16.5" thickTop="1" thickBot="1" x14ac:dyDescent="0.3">
      <c r="A5" s="347" t="s">
        <v>622</v>
      </c>
      <c r="B5" s="348"/>
      <c r="C5" s="348"/>
      <c r="D5" s="348"/>
      <c r="E5" s="348"/>
      <c r="F5" s="348"/>
      <c r="G5" s="348"/>
      <c r="H5" s="348"/>
      <c r="I5" s="348"/>
      <c r="J5" s="348"/>
      <c r="K5" s="348"/>
      <c r="L5" s="349"/>
      <c r="M5" s="344">
        <f>SUM('[1]Testcase CreateBanner:Testcase SearchQuestion'!E13)</f>
        <v>69</v>
      </c>
      <c r="N5" s="345"/>
      <c r="O5" s="345"/>
      <c r="P5" s="345"/>
      <c r="Q5" s="346"/>
    </row>
    <row r="6" spans="1:17" ht="15.75" customHeight="1" thickTop="1" thickBot="1" x14ac:dyDescent="0.3">
      <c r="A6" s="347" t="s">
        <v>749</v>
      </c>
      <c r="B6" s="348"/>
      <c r="C6" s="348"/>
      <c r="D6" s="348"/>
      <c r="E6" s="348"/>
      <c r="F6" s="348"/>
      <c r="G6" s="348"/>
      <c r="H6" s="348"/>
      <c r="I6" s="348"/>
      <c r="J6" s="348"/>
      <c r="K6" s="348"/>
      <c r="L6" s="349"/>
      <c r="M6" s="344">
        <f>SUM('[1]Testcase CreateBanner:Testcase SearchQuestion'!E14)</f>
        <v>1</v>
      </c>
      <c r="N6" s="345"/>
      <c r="O6" s="345"/>
      <c r="P6" s="345"/>
      <c r="Q6" s="346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50" t="s">
        <v>750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3"/>
      <c r="P15" s="353"/>
      <c r="Q15" s="354"/>
    </row>
    <row r="16" spans="1:17" ht="15.75" thickTop="1" thickBot="1" x14ac:dyDescent="0.25">
      <c r="A16" s="344" t="s">
        <v>619</v>
      </c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6"/>
      <c r="M16" s="344">
        <v>74</v>
      </c>
      <c r="N16" s="345"/>
      <c r="O16" s="345"/>
      <c r="P16" s="345"/>
      <c r="Q16" s="346"/>
    </row>
    <row r="17" spans="1:17" ht="16.5" thickTop="1" thickBot="1" x14ac:dyDescent="0.3">
      <c r="A17" s="347" t="s">
        <v>620</v>
      </c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9"/>
      <c r="M17" s="344">
        <v>74</v>
      </c>
      <c r="N17" s="345"/>
      <c r="O17" s="345"/>
      <c r="P17" s="345"/>
      <c r="Q17" s="346"/>
    </row>
    <row r="18" spans="1:17" ht="16.5" thickTop="1" thickBot="1" x14ac:dyDescent="0.3">
      <c r="A18" s="347" t="s">
        <v>621</v>
      </c>
      <c r="B18" s="348"/>
      <c r="C18" s="348"/>
      <c r="D18" s="348"/>
      <c r="E18" s="348"/>
      <c r="F18" s="348"/>
      <c r="G18" s="348"/>
      <c r="H18" s="348"/>
      <c r="I18" s="348"/>
      <c r="J18" s="348"/>
      <c r="K18" s="348"/>
      <c r="L18" s="349"/>
      <c r="M18" s="344">
        <v>6</v>
      </c>
      <c r="N18" s="345"/>
      <c r="O18" s="345"/>
      <c r="P18" s="345"/>
      <c r="Q18" s="346"/>
    </row>
    <row r="19" spans="1:17" ht="16.5" thickTop="1" thickBot="1" x14ac:dyDescent="0.3">
      <c r="A19" s="347" t="s">
        <v>622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9"/>
      <c r="M19" s="344">
        <v>45</v>
      </c>
      <c r="N19" s="345"/>
      <c r="O19" s="345"/>
      <c r="P19" s="345"/>
      <c r="Q19" s="346"/>
    </row>
    <row r="20" spans="1:17" ht="16.5" thickTop="1" thickBot="1" x14ac:dyDescent="0.3">
      <c r="A20" s="341" t="s">
        <v>749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3"/>
      <c r="M20" s="344">
        <v>23</v>
      </c>
      <c r="N20" s="345"/>
      <c r="O20" s="345"/>
      <c r="P20" s="345"/>
      <c r="Q20" s="346"/>
    </row>
    <row r="21" spans="1:17" ht="16.5" thickTop="1" thickBot="1" x14ac:dyDescent="0.3">
      <c r="A21" s="347" t="s">
        <v>751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9"/>
      <c r="M21" s="344">
        <v>71</v>
      </c>
      <c r="N21" s="345"/>
      <c r="O21" s="345"/>
      <c r="P21" s="345"/>
      <c r="Q21" s="346"/>
    </row>
    <row r="22" spans="1:17" ht="16.5" thickTop="1" thickBot="1" x14ac:dyDescent="0.3">
      <c r="A22" s="347" t="s">
        <v>752</v>
      </c>
      <c r="B22" s="348"/>
      <c r="C22" s="348"/>
      <c r="D22" s="348"/>
      <c r="E22" s="348"/>
      <c r="F22" s="348"/>
      <c r="G22" s="348"/>
      <c r="H22" s="348"/>
      <c r="I22" s="348"/>
      <c r="J22" s="348"/>
      <c r="K22" s="348"/>
      <c r="L22" s="349"/>
      <c r="M22" s="344">
        <v>19</v>
      </c>
      <c r="N22" s="345"/>
      <c r="O22" s="345"/>
      <c r="P22" s="345"/>
      <c r="Q22" s="346"/>
    </row>
    <row r="23" spans="1:17" ht="13.5" thickTop="1" x14ac:dyDescent="0.2"/>
    <row r="31" spans="1:17" ht="13.5" thickBot="1" x14ac:dyDescent="0.25"/>
    <row r="32" spans="1:17" ht="15.75" thickTop="1" thickBot="1" x14ac:dyDescent="0.25">
      <c r="A32" s="350" t="s">
        <v>778</v>
      </c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4"/>
    </row>
    <row r="33" spans="1:17" ht="15.75" thickTop="1" thickBot="1" x14ac:dyDescent="0.25">
      <c r="A33" s="344" t="s">
        <v>619</v>
      </c>
      <c r="B33" s="345"/>
      <c r="C33" s="345"/>
      <c r="D33" s="345"/>
      <c r="E33" s="345"/>
      <c r="F33" s="345"/>
      <c r="G33" s="345"/>
      <c r="H33" s="345"/>
      <c r="I33" s="345"/>
      <c r="J33" s="345"/>
      <c r="K33" s="345"/>
      <c r="L33" s="346"/>
      <c r="M33" s="344">
        <f>SUM('Testcase ViewBanner:Testcase SearchQuestion'!E11)</f>
        <v>74</v>
      </c>
      <c r="N33" s="345"/>
      <c r="O33" s="345"/>
      <c r="P33" s="345"/>
      <c r="Q33" s="346"/>
    </row>
    <row r="34" spans="1:17" ht="16.5" thickTop="1" thickBot="1" x14ac:dyDescent="0.3">
      <c r="A34" s="347" t="s">
        <v>620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9"/>
      <c r="M34" s="344">
        <f>SUM('Testcase ViewBanner:Testcase SearchQuestion'!G11)</f>
        <v>74</v>
      </c>
      <c r="N34" s="345"/>
      <c r="O34" s="345"/>
      <c r="P34" s="345"/>
      <c r="Q34" s="346"/>
    </row>
    <row r="35" spans="1:17" ht="16.5" thickTop="1" thickBot="1" x14ac:dyDescent="0.3">
      <c r="A35" s="347" t="s">
        <v>621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9"/>
      <c r="M35" s="344">
        <f>SUM('Testcase ViewBanner:Testcase SearchQuestion'!E12)</f>
        <v>12</v>
      </c>
      <c r="N35" s="345"/>
      <c r="O35" s="345"/>
      <c r="P35" s="345"/>
      <c r="Q35" s="346"/>
    </row>
    <row r="36" spans="1:17" ht="16.5" thickTop="1" thickBot="1" x14ac:dyDescent="0.3">
      <c r="A36" s="347" t="s">
        <v>622</v>
      </c>
      <c r="B36" s="348"/>
      <c r="C36" s="348"/>
      <c r="D36" s="348"/>
      <c r="E36" s="348"/>
      <c r="F36" s="348"/>
      <c r="G36" s="348"/>
      <c r="H36" s="348"/>
      <c r="I36" s="348"/>
      <c r="J36" s="348"/>
      <c r="K36" s="348"/>
      <c r="L36" s="349"/>
      <c r="M36" s="344">
        <f>SUM('Testcase ViewBanner:Testcase SearchQuestion'!E13)</f>
        <v>20</v>
      </c>
      <c r="N36" s="345"/>
      <c r="O36" s="345"/>
      <c r="P36" s="345"/>
      <c r="Q36" s="346"/>
    </row>
    <row r="37" spans="1:17" ht="16.5" thickTop="1" thickBot="1" x14ac:dyDescent="0.3">
      <c r="A37" s="341" t="s">
        <v>749</v>
      </c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3"/>
      <c r="M37" s="344">
        <f>SUM('Testcase ViewBanner:Testcase SearchQuestion'!E14)</f>
        <v>42</v>
      </c>
      <c r="N37" s="345"/>
      <c r="O37" s="345"/>
      <c r="P37" s="345"/>
      <c r="Q37" s="346"/>
    </row>
    <row r="38" spans="1:17" ht="16.5" thickTop="1" thickBot="1" x14ac:dyDescent="0.3">
      <c r="A38" s="347" t="s">
        <v>751</v>
      </c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9"/>
      <c r="M38" s="344">
        <f>COUNTIF('Defect Summary_Times 3'!H1:H140,"Open")</f>
        <v>20</v>
      </c>
      <c r="N38" s="345"/>
      <c r="O38" s="345"/>
      <c r="P38" s="345"/>
      <c r="Q38" s="346"/>
    </row>
    <row r="39" spans="1:17" ht="16.5" thickTop="1" thickBot="1" x14ac:dyDescent="0.3">
      <c r="A39" s="347" t="s">
        <v>752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9"/>
      <c r="M39" s="344">
        <f>COUNTIF('Defect Summary_Times 3'!H1:H140,"Fixed")</f>
        <v>6</v>
      </c>
      <c r="N39" s="345"/>
      <c r="O39" s="345"/>
      <c r="P39" s="345"/>
      <c r="Q39" s="346"/>
    </row>
    <row r="40" spans="1:17" ht="13.5" thickTop="1" x14ac:dyDescent="0.2"/>
  </sheetData>
  <mergeCells count="41">
    <mergeCell ref="A38:L38"/>
    <mergeCell ref="M38:Q38"/>
    <mergeCell ref="A39:L39"/>
    <mergeCell ref="M39:Q39"/>
    <mergeCell ref="A35:L35"/>
    <mergeCell ref="M35:Q35"/>
    <mergeCell ref="A36:L36"/>
    <mergeCell ref="M36:Q36"/>
    <mergeCell ref="A37:L37"/>
    <mergeCell ref="M37:Q37"/>
    <mergeCell ref="A32:Q32"/>
    <mergeCell ref="A33:L33"/>
    <mergeCell ref="M33:Q33"/>
    <mergeCell ref="A34:L34"/>
    <mergeCell ref="M34:Q34"/>
    <mergeCell ref="A16:L16"/>
    <mergeCell ref="M16:Q16"/>
    <mergeCell ref="A1:Q1"/>
    <mergeCell ref="A2:L2"/>
    <mergeCell ref="M2:Q2"/>
    <mergeCell ref="A3:L3"/>
    <mergeCell ref="M3:Q3"/>
    <mergeCell ref="A4:L4"/>
    <mergeCell ref="M4:Q4"/>
    <mergeCell ref="A5:L5"/>
    <mergeCell ref="M5:Q5"/>
    <mergeCell ref="A6:L6"/>
    <mergeCell ref="M6:Q6"/>
    <mergeCell ref="A15:Q15"/>
    <mergeCell ref="A17:L17"/>
    <mergeCell ref="M17:Q17"/>
    <mergeCell ref="A18:L18"/>
    <mergeCell ref="M18:Q18"/>
    <mergeCell ref="A19:L19"/>
    <mergeCell ref="M19:Q19"/>
    <mergeCell ref="A20:L20"/>
    <mergeCell ref="M20:Q20"/>
    <mergeCell ref="A21:L21"/>
    <mergeCell ref="M21:Q21"/>
    <mergeCell ref="A22:L22"/>
    <mergeCell ref="M22:Q22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3" zoomScale="70" zoomScaleNormal="70" workbookViewId="0">
      <selection activeCell="H19" sqref="H19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</row>
    <row r="2" spans="1:22" x14ac:dyDescent="0.25">
      <c r="A2" s="355" t="s">
        <v>74</v>
      </c>
      <c r="B2" s="356"/>
      <c r="C2" s="357"/>
      <c r="D2" s="357"/>
      <c r="E2" s="357"/>
      <c r="F2" s="357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</row>
    <row r="3" spans="1:22" x14ac:dyDescent="0.25">
      <c r="A3" s="355" t="s">
        <v>75</v>
      </c>
      <c r="B3" s="356"/>
      <c r="C3" s="357"/>
      <c r="D3" s="357"/>
      <c r="E3" s="357"/>
      <c r="F3" s="357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x14ac:dyDescent="0.25">
      <c r="A4" s="359" t="s">
        <v>76</v>
      </c>
      <c r="B4" s="356"/>
      <c r="C4" s="357"/>
      <c r="D4" s="357"/>
      <c r="E4" s="357"/>
      <c r="F4" s="357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</row>
    <row r="5" spans="1:22" x14ac:dyDescent="0.25">
      <c r="A5" s="359" t="s">
        <v>80</v>
      </c>
      <c r="B5" s="356"/>
      <c r="C5" s="357"/>
      <c r="D5" s="357"/>
      <c r="E5" s="357"/>
      <c r="F5" s="357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</row>
    <row r="6" spans="1:22" x14ac:dyDescent="0.25">
      <c r="A6" s="359" t="s">
        <v>81</v>
      </c>
      <c r="B6" s="356"/>
      <c r="C6" s="357"/>
      <c r="D6" s="357"/>
      <c r="E6" s="357"/>
      <c r="F6" s="357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</row>
    <row r="7" spans="1:22" x14ac:dyDescent="0.25">
      <c r="A7" s="359" t="s">
        <v>77</v>
      </c>
      <c r="B7" s="356"/>
      <c r="C7" s="357"/>
      <c r="D7" s="357"/>
      <c r="E7" s="357"/>
      <c r="F7" s="357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</row>
    <row r="8" spans="1:22" x14ac:dyDescent="0.25">
      <c r="A8" s="355" t="s">
        <v>78</v>
      </c>
      <c r="B8" s="356"/>
      <c r="C8" s="357"/>
      <c r="D8" s="357"/>
      <c r="E8" s="357"/>
      <c r="F8" s="357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</row>
    <row r="9" spans="1:22" x14ac:dyDescent="0.25">
      <c r="A9" s="355" t="s">
        <v>67</v>
      </c>
      <c r="B9" s="356"/>
      <c r="C9" s="357"/>
      <c r="D9" s="357"/>
      <c r="E9" s="357"/>
      <c r="F9" s="357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</row>
    <row r="11" spans="1:22" ht="30" customHeight="1" x14ac:dyDescent="0.25">
      <c r="A11" s="368" t="s">
        <v>68</v>
      </c>
      <c r="B11" s="368"/>
      <c r="C11" s="368"/>
      <c r="D11" s="368"/>
      <c r="E11" s="242">
        <v>2</v>
      </c>
      <c r="F11" s="88" t="s">
        <v>69</v>
      </c>
      <c r="G11" s="369">
        <v>2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60" t="s">
        <v>70</v>
      </c>
      <c r="B12" s="361"/>
      <c r="C12" s="361"/>
      <c r="D12" s="361"/>
      <c r="E12" s="267">
        <f>COUNTIF(J17:J192,"Pass")</f>
        <v>1</v>
      </c>
      <c r="F12" s="88" t="s">
        <v>71</v>
      </c>
      <c r="G12" s="371">
        <v>42983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60" t="s">
        <v>72</v>
      </c>
      <c r="B13" s="361"/>
      <c r="C13" s="361"/>
      <c r="D13" s="361"/>
      <c r="E13" s="267">
        <f>COUNTIF(J17:J192,"Fail")</f>
        <v>1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60" t="s">
        <v>607</v>
      </c>
      <c r="B14" s="361"/>
      <c r="C14" s="361"/>
      <c r="D14" s="361"/>
      <c r="E14" s="267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82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200</v>
      </c>
      <c r="C17" s="58" t="s">
        <v>664</v>
      </c>
      <c r="D17" s="58" t="s">
        <v>201</v>
      </c>
      <c r="E17" s="58"/>
      <c r="F17" s="51">
        <v>1</v>
      </c>
      <c r="G17" s="59" t="s">
        <v>66</v>
      </c>
      <c r="H17" s="59" t="s">
        <v>202</v>
      </c>
      <c r="I17" s="59"/>
      <c r="J17" s="59" t="s">
        <v>72</v>
      </c>
      <c r="K17" s="59" t="s">
        <v>577</v>
      </c>
      <c r="L17" s="302">
        <v>42983</v>
      </c>
      <c r="M17" s="59" t="s">
        <v>83</v>
      </c>
      <c r="N17" s="60" t="s">
        <v>709</v>
      </c>
    </row>
    <row r="18" spans="1:14" ht="75.75" customHeight="1" thickBot="1" x14ac:dyDescent="0.3">
      <c r="A18" s="50">
        <v>2</v>
      </c>
      <c r="B18" s="57" t="s">
        <v>710</v>
      </c>
      <c r="C18" s="58" t="s">
        <v>711</v>
      </c>
      <c r="D18" s="58" t="s">
        <v>201</v>
      </c>
      <c r="E18" s="58"/>
      <c r="F18" s="51">
        <v>1</v>
      </c>
      <c r="G18" s="59" t="s">
        <v>712</v>
      </c>
      <c r="H18" s="59" t="s">
        <v>202</v>
      </c>
      <c r="I18" s="59"/>
      <c r="J18" s="59" t="s">
        <v>70</v>
      </c>
      <c r="K18" s="59" t="s">
        <v>742</v>
      </c>
      <c r="L18" s="302">
        <v>42983</v>
      </c>
      <c r="M18" s="59" t="s">
        <v>83</v>
      </c>
      <c r="N18" s="60"/>
    </row>
    <row r="19" spans="1:14" ht="75.75" customHeight="1" x14ac:dyDescent="0.25">
      <c r="A19" s="34"/>
      <c r="B19" s="129"/>
      <c r="C19" s="130"/>
      <c r="D19" s="130"/>
      <c r="E19" s="130"/>
      <c r="F19" s="268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68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68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362">
        <v>3</v>
      </c>
      <c r="B23" s="364" t="s">
        <v>42</v>
      </c>
      <c r="C23" s="366" t="s">
        <v>43</v>
      </c>
      <c r="D23" s="366" t="s">
        <v>37</v>
      </c>
      <c r="E23" s="366"/>
      <c r="F23" s="245">
        <v>1</v>
      </c>
      <c r="G23" s="25" t="s">
        <v>38</v>
      </c>
      <c r="H23" s="25" t="s">
        <v>39</v>
      </c>
      <c r="I23" s="33"/>
      <c r="J23" s="372"/>
      <c r="K23" s="244"/>
      <c r="L23" s="372"/>
      <c r="M23" s="372"/>
      <c r="N23" s="372"/>
    </row>
    <row r="24" spans="1:14" ht="89.25" hidden="1" customHeight="1" x14ac:dyDescent="0.25">
      <c r="A24" s="362"/>
      <c r="B24" s="364"/>
      <c r="C24" s="366"/>
      <c r="D24" s="366"/>
      <c r="E24" s="366"/>
      <c r="F24" s="264">
        <v>2</v>
      </c>
      <c r="G24" s="20" t="s">
        <v>40</v>
      </c>
      <c r="H24" s="20" t="s">
        <v>41</v>
      </c>
      <c r="I24" s="27"/>
      <c r="J24" s="372"/>
      <c r="K24" s="244"/>
      <c r="L24" s="372"/>
      <c r="M24" s="372"/>
      <c r="N24" s="372"/>
    </row>
    <row r="25" spans="1:14" ht="117.75" hidden="1" customHeight="1" x14ac:dyDescent="0.25">
      <c r="A25" s="363"/>
      <c r="B25" s="365"/>
      <c r="C25" s="367"/>
      <c r="D25" s="367"/>
      <c r="E25" s="367"/>
      <c r="F25" s="264">
        <v>3</v>
      </c>
      <c r="G25" s="27" t="s">
        <v>44</v>
      </c>
      <c r="H25" s="27" t="s">
        <v>45</v>
      </c>
      <c r="I25" s="27"/>
      <c r="J25" s="373"/>
      <c r="K25" s="245"/>
      <c r="L25" s="373"/>
      <c r="M25" s="373"/>
      <c r="N25" s="373"/>
    </row>
    <row r="26" spans="1:14" ht="75.75" hidden="1" customHeight="1" x14ac:dyDescent="0.25">
      <c r="A26" s="374"/>
      <c r="B26" s="375"/>
      <c r="C26" s="376"/>
      <c r="D26" s="376"/>
      <c r="E26" s="376"/>
      <c r="F26" s="262"/>
      <c r="G26" s="26"/>
      <c r="H26" s="26"/>
      <c r="I26" s="26"/>
      <c r="J26" s="377"/>
      <c r="K26" s="246"/>
      <c r="L26" s="377"/>
      <c r="M26" s="377"/>
      <c r="N26" s="378"/>
    </row>
    <row r="27" spans="1:14" ht="89.25" hidden="1" customHeight="1" x14ac:dyDescent="0.25">
      <c r="A27" s="363"/>
      <c r="B27" s="365"/>
      <c r="C27" s="367"/>
      <c r="D27" s="367"/>
      <c r="E27" s="367"/>
      <c r="F27" s="264"/>
      <c r="G27" s="27"/>
      <c r="H27" s="27"/>
      <c r="I27" s="27"/>
      <c r="J27" s="373"/>
      <c r="K27" s="245"/>
      <c r="L27" s="373"/>
      <c r="M27" s="373"/>
      <c r="N27" s="379"/>
    </row>
    <row r="28" spans="1:14" ht="38.25" hidden="1" customHeight="1" x14ac:dyDescent="0.25">
      <c r="A28" s="374"/>
      <c r="B28" s="375"/>
      <c r="C28" s="376"/>
      <c r="D28" s="376"/>
      <c r="E28" s="376"/>
      <c r="F28" s="262"/>
      <c r="G28" s="26"/>
      <c r="H28" s="26"/>
      <c r="I28" s="26"/>
      <c r="J28" s="377"/>
      <c r="K28" s="246"/>
      <c r="L28" s="377"/>
      <c r="M28" s="377"/>
      <c r="N28" s="377"/>
    </row>
    <row r="29" spans="1:14" ht="123" hidden="1" customHeight="1" x14ac:dyDescent="0.25">
      <c r="A29" s="363"/>
      <c r="B29" s="365"/>
      <c r="C29" s="367"/>
      <c r="D29" s="367"/>
      <c r="E29" s="367"/>
      <c r="F29" s="264"/>
      <c r="G29" s="27"/>
      <c r="H29" s="27"/>
      <c r="I29" s="27"/>
      <c r="J29" s="373"/>
      <c r="K29" s="245"/>
      <c r="L29" s="373"/>
      <c r="M29" s="373"/>
      <c r="N29" s="373"/>
    </row>
    <row r="30" spans="1:14" ht="75.75" hidden="1" customHeight="1" x14ac:dyDescent="0.25">
      <c r="A30" s="374"/>
      <c r="B30" s="375"/>
      <c r="C30" s="376"/>
      <c r="D30" s="376"/>
      <c r="E30" s="376"/>
      <c r="F30" s="262"/>
      <c r="G30" s="26"/>
      <c r="H30" s="26"/>
      <c r="I30" s="26"/>
      <c r="J30" s="377"/>
      <c r="K30" s="246"/>
      <c r="L30" s="377"/>
      <c r="M30" s="377"/>
      <c r="N30" s="378"/>
    </row>
    <row r="31" spans="1:14" ht="79.5" hidden="1" customHeight="1" x14ac:dyDescent="0.25">
      <c r="A31" s="363"/>
      <c r="B31" s="365"/>
      <c r="C31" s="367"/>
      <c r="D31" s="367"/>
      <c r="E31" s="367"/>
      <c r="F31" s="264"/>
      <c r="G31" s="27"/>
      <c r="H31" s="27"/>
      <c r="I31" s="27"/>
      <c r="J31" s="373"/>
      <c r="K31" s="245"/>
      <c r="L31" s="373"/>
      <c r="M31" s="373"/>
      <c r="N31" s="379"/>
    </row>
    <row r="32" spans="1:14" ht="38.25" hidden="1" customHeight="1" x14ac:dyDescent="0.25">
      <c r="A32" s="374"/>
      <c r="B32" s="375"/>
      <c r="C32" s="376"/>
      <c r="D32" s="376"/>
      <c r="E32" s="376"/>
      <c r="F32" s="262"/>
      <c r="G32" s="26"/>
      <c r="H32" s="26"/>
      <c r="I32" s="26"/>
      <c r="J32" s="377"/>
      <c r="K32" s="246"/>
      <c r="L32" s="377"/>
      <c r="M32" s="377"/>
      <c r="N32" s="377"/>
    </row>
    <row r="33" spans="1:14" ht="122.25" hidden="1" customHeight="1" x14ac:dyDescent="0.25">
      <c r="A33" s="363"/>
      <c r="B33" s="365"/>
      <c r="C33" s="367"/>
      <c r="D33" s="367"/>
      <c r="E33" s="367"/>
      <c r="F33" s="264"/>
      <c r="G33" s="27"/>
      <c r="H33" s="27"/>
      <c r="I33" s="27"/>
      <c r="J33" s="373"/>
      <c r="K33" s="245"/>
      <c r="L33" s="373"/>
      <c r="M33" s="373"/>
      <c r="N33" s="373"/>
    </row>
    <row r="34" spans="1:14" ht="75.75" hidden="1" customHeight="1" x14ac:dyDescent="0.25">
      <c r="A34" s="374"/>
      <c r="B34" s="375"/>
      <c r="C34" s="376"/>
      <c r="D34" s="376"/>
      <c r="E34" s="376"/>
      <c r="F34" s="262"/>
      <c r="G34" s="26"/>
      <c r="H34" s="26"/>
      <c r="I34" s="26"/>
      <c r="J34" s="377"/>
      <c r="K34" s="246"/>
      <c r="L34" s="377"/>
      <c r="M34" s="377"/>
      <c r="N34" s="378"/>
    </row>
    <row r="35" spans="1:14" ht="82.5" hidden="1" customHeight="1" x14ac:dyDescent="0.25">
      <c r="A35" s="363"/>
      <c r="B35" s="365"/>
      <c r="C35" s="367"/>
      <c r="D35" s="367"/>
      <c r="E35" s="367"/>
      <c r="F35" s="264"/>
      <c r="G35" s="27"/>
      <c r="H35" s="27"/>
      <c r="I35" s="27"/>
      <c r="J35" s="373"/>
      <c r="K35" s="245"/>
      <c r="L35" s="373"/>
      <c r="M35" s="373"/>
      <c r="N35" s="379"/>
    </row>
    <row r="36" spans="1:14" ht="38.25" hidden="1" customHeight="1" x14ac:dyDescent="0.25">
      <c r="A36" s="374"/>
      <c r="B36" s="375"/>
      <c r="C36" s="376"/>
      <c r="D36" s="376"/>
      <c r="E36" s="376"/>
      <c r="F36" s="262"/>
      <c r="G36" s="26"/>
      <c r="H36" s="26"/>
      <c r="I36" s="26"/>
      <c r="J36" s="377"/>
      <c r="K36" s="246"/>
      <c r="L36" s="377"/>
      <c r="M36" s="377"/>
      <c r="N36" s="377"/>
    </row>
    <row r="37" spans="1:14" ht="122.25" hidden="1" customHeight="1" x14ac:dyDescent="0.25">
      <c r="A37" s="363"/>
      <c r="B37" s="365"/>
      <c r="C37" s="367"/>
      <c r="D37" s="367"/>
      <c r="E37" s="367"/>
      <c r="F37" s="264"/>
      <c r="G37" s="27"/>
      <c r="H37" s="27"/>
      <c r="I37" s="27"/>
      <c r="J37" s="373"/>
      <c r="K37" s="245"/>
      <c r="L37" s="373"/>
      <c r="M37" s="373"/>
      <c r="N37" s="373"/>
    </row>
    <row r="38" spans="1:14" ht="75.75" hidden="1" customHeight="1" x14ac:dyDescent="0.25">
      <c r="A38" s="374"/>
      <c r="B38" s="375"/>
      <c r="C38" s="376"/>
      <c r="D38" s="376"/>
      <c r="E38" s="376"/>
      <c r="F38" s="262"/>
      <c r="G38" s="26"/>
      <c r="H38" s="26"/>
      <c r="I38" s="26"/>
      <c r="J38" s="377"/>
      <c r="K38" s="246"/>
      <c r="L38" s="377"/>
      <c r="M38" s="377"/>
      <c r="N38" s="378"/>
    </row>
    <row r="39" spans="1:14" ht="82.5" hidden="1" customHeight="1" x14ac:dyDescent="0.25">
      <c r="A39" s="363"/>
      <c r="B39" s="365"/>
      <c r="C39" s="367"/>
      <c r="D39" s="367"/>
      <c r="E39" s="367"/>
      <c r="F39" s="264"/>
      <c r="G39" s="27"/>
      <c r="H39" s="27"/>
      <c r="I39" s="27"/>
      <c r="J39" s="373"/>
      <c r="K39" s="245"/>
      <c r="L39" s="373"/>
      <c r="M39" s="373"/>
      <c r="N39" s="379"/>
    </row>
    <row r="40" spans="1:14" ht="38.25" hidden="1" customHeight="1" x14ac:dyDescent="0.25">
      <c r="A40" s="374"/>
      <c r="B40" s="375"/>
      <c r="C40" s="376"/>
      <c r="D40" s="376"/>
      <c r="E40" s="376"/>
      <c r="F40" s="262"/>
      <c r="G40" s="26"/>
      <c r="H40" s="26"/>
      <c r="I40" s="26"/>
      <c r="J40" s="377"/>
      <c r="K40" s="246"/>
      <c r="L40" s="377"/>
      <c r="M40" s="377"/>
      <c r="N40" s="377"/>
    </row>
    <row r="41" spans="1:14" ht="122.25" hidden="1" customHeight="1" x14ac:dyDescent="0.25">
      <c r="A41" s="363"/>
      <c r="B41" s="365"/>
      <c r="C41" s="367"/>
      <c r="D41" s="367"/>
      <c r="E41" s="367"/>
      <c r="F41" s="264"/>
      <c r="G41" s="27"/>
      <c r="H41" s="27"/>
      <c r="I41" s="27"/>
      <c r="J41" s="373"/>
      <c r="K41" s="245"/>
      <c r="L41" s="373"/>
      <c r="M41" s="373"/>
      <c r="N41" s="373"/>
    </row>
    <row r="42" spans="1:14" ht="75.75" hidden="1" customHeight="1" x14ac:dyDescent="0.25">
      <c r="A42" s="374"/>
      <c r="B42" s="375"/>
      <c r="C42" s="376"/>
      <c r="D42" s="376"/>
      <c r="E42" s="376"/>
      <c r="F42" s="262"/>
      <c r="G42" s="26"/>
      <c r="H42" s="26"/>
      <c r="I42" s="26"/>
      <c r="J42" s="377"/>
      <c r="K42" s="246"/>
      <c r="L42" s="377"/>
      <c r="M42" s="377"/>
      <c r="N42" s="378"/>
    </row>
    <row r="43" spans="1:14" ht="82.5" hidden="1" customHeight="1" x14ac:dyDescent="0.25">
      <c r="A43" s="363"/>
      <c r="B43" s="365"/>
      <c r="C43" s="367"/>
      <c r="D43" s="367"/>
      <c r="E43" s="367"/>
      <c r="F43" s="264"/>
      <c r="G43" s="27"/>
      <c r="H43" s="27"/>
      <c r="I43" s="27"/>
      <c r="J43" s="373"/>
      <c r="K43" s="245"/>
      <c r="L43" s="373"/>
      <c r="M43" s="373"/>
      <c r="N43" s="379"/>
    </row>
    <row r="44" spans="1:14" ht="75.75" hidden="1" customHeight="1" x14ac:dyDescent="0.25">
      <c r="A44" s="374"/>
      <c r="B44" s="375"/>
      <c r="C44" s="376"/>
      <c r="D44" s="376"/>
      <c r="E44" s="376"/>
      <c r="F44" s="262"/>
      <c r="G44" s="26"/>
      <c r="H44" s="26"/>
      <c r="I44" s="26"/>
      <c r="J44" s="377"/>
      <c r="K44" s="246"/>
      <c r="L44" s="377"/>
      <c r="M44" s="377"/>
      <c r="N44" s="378"/>
    </row>
    <row r="45" spans="1:14" ht="79.5" hidden="1" customHeight="1" x14ac:dyDescent="0.25">
      <c r="A45" s="363"/>
      <c r="B45" s="365"/>
      <c r="C45" s="367"/>
      <c r="D45" s="367"/>
      <c r="E45" s="367"/>
      <c r="F45" s="264"/>
      <c r="G45" s="27"/>
      <c r="H45" s="27"/>
      <c r="I45" s="27"/>
      <c r="J45" s="373"/>
      <c r="K45" s="245"/>
      <c r="L45" s="373"/>
      <c r="M45" s="373"/>
      <c r="N45" s="379"/>
    </row>
    <row r="46" spans="1:14" ht="75.75" hidden="1" customHeight="1" x14ac:dyDescent="0.25">
      <c r="A46" s="374"/>
      <c r="B46" s="375"/>
      <c r="C46" s="376"/>
      <c r="D46" s="376"/>
      <c r="E46" s="376"/>
      <c r="F46" s="262"/>
      <c r="G46" s="26"/>
      <c r="H46" s="26"/>
      <c r="I46" s="26"/>
      <c r="J46" s="377"/>
      <c r="K46" s="246"/>
      <c r="L46" s="377"/>
      <c r="M46" s="377"/>
      <c r="N46" s="378"/>
    </row>
    <row r="47" spans="1:14" ht="79.5" hidden="1" customHeight="1" x14ac:dyDescent="0.25">
      <c r="A47" s="363"/>
      <c r="B47" s="365"/>
      <c r="C47" s="367"/>
      <c r="D47" s="367"/>
      <c r="E47" s="367"/>
      <c r="F47" s="264"/>
      <c r="G47" s="27"/>
      <c r="H47" s="27"/>
      <c r="I47" s="27"/>
      <c r="J47" s="373"/>
      <c r="K47" s="245"/>
      <c r="L47" s="373"/>
      <c r="M47" s="373"/>
      <c r="N47" s="379"/>
    </row>
    <row r="48" spans="1:14" ht="75.75" hidden="1" customHeight="1" x14ac:dyDescent="0.25">
      <c r="A48" s="374"/>
      <c r="B48" s="375"/>
      <c r="C48" s="376"/>
      <c r="D48" s="376"/>
      <c r="E48" s="376"/>
      <c r="F48" s="262"/>
      <c r="G48" s="26"/>
      <c r="H48" s="26"/>
      <c r="I48" s="26"/>
      <c r="J48" s="377"/>
      <c r="K48" s="246"/>
      <c r="L48" s="377"/>
      <c r="M48" s="377"/>
      <c r="N48" s="378"/>
    </row>
    <row r="49" spans="1:14" ht="79.5" hidden="1" customHeight="1" x14ac:dyDescent="0.25">
      <c r="A49" s="363"/>
      <c r="B49" s="365"/>
      <c r="C49" s="367"/>
      <c r="D49" s="367"/>
      <c r="E49" s="367"/>
      <c r="F49" s="264"/>
      <c r="G49" s="27"/>
      <c r="H49" s="27"/>
      <c r="I49" s="27"/>
      <c r="J49" s="373"/>
      <c r="K49" s="245"/>
      <c r="L49" s="373"/>
      <c r="M49" s="373"/>
      <c r="N49" s="379"/>
    </row>
    <row r="50" spans="1:14" ht="75.75" hidden="1" customHeight="1" x14ac:dyDescent="0.25">
      <c r="A50" s="374"/>
      <c r="B50" s="375"/>
      <c r="C50" s="376"/>
      <c r="D50" s="376"/>
      <c r="E50" s="376"/>
      <c r="F50" s="262"/>
      <c r="G50" s="26"/>
      <c r="H50" s="26"/>
      <c r="I50" s="26"/>
      <c r="J50" s="377"/>
      <c r="K50" s="246"/>
      <c r="L50" s="377"/>
      <c r="M50" s="377"/>
      <c r="N50" s="378"/>
    </row>
    <row r="51" spans="1:14" ht="79.5" hidden="1" customHeight="1" x14ac:dyDescent="0.25">
      <c r="A51" s="363"/>
      <c r="B51" s="365"/>
      <c r="C51" s="367"/>
      <c r="D51" s="367"/>
      <c r="E51" s="367"/>
      <c r="F51" s="264"/>
      <c r="G51" s="27"/>
      <c r="H51" s="27"/>
      <c r="I51" s="27"/>
      <c r="J51" s="373"/>
      <c r="K51" s="245"/>
      <c r="L51" s="373"/>
      <c r="M51" s="373"/>
      <c r="N51" s="379"/>
    </row>
    <row r="52" spans="1:14" ht="75.75" hidden="1" customHeight="1" x14ac:dyDescent="0.25">
      <c r="A52" s="374"/>
      <c r="B52" s="375"/>
      <c r="C52" s="376"/>
      <c r="D52" s="376"/>
      <c r="E52" s="376"/>
      <c r="F52" s="262"/>
      <c r="G52" s="26"/>
      <c r="H52" s="26"/>
      <c r="I52" s="26"/>
      <c r="J52" s="377"/>
      <c r="K52" s="246"/>
      <c r="L52" s="377"/>
      <c r="M52" s="377"/>
      <c r="N52" s="378"/>
    </row>
    <row r="53" spans="1:14" ht="79.5" hidden="1" customHeight="1" x14ac:dyDescent="0.25">
      <c r="A53" s="363"/>
      <c r="B53" s="365"/>
      <c r="C53" s="367"/>
      <c r="D53" s="367"/>
      <c r="E53" s="367"/>
      <c r="F53" s="264"/>
      <c r="G53" s="27"/>
      <c r="H53" s="27"/>
      <c r="I53" s="27"/>
      <c r="J53" s="373"/>
      <c r="K53" s="245"/>
      <c r="L53" s="373"/>
      <c r="M53" s="373"/>
      <c r="N53" s="379"/>
    </row>
    <row r="54" spans="1:14" ht="75.75" hidden="1" customHeight="1" x14ac:dyDescent="0.25">
      <c r="A54" s="374"/>
      <c r="B54" s="375"/>
      <c r="C54" s="376"/>
      <c r="D54" s="376"/>
      <c r="E54" s="376"/>
      <c r="F54" s="262"/>
      <c r="G54" s="26"/>
      <c r="H54" s="26"/>
      <c r="I54" s="26"/>
      <c r="J54" s="377"/>
      <c r="K54" s="246"/>
      <c r="L54" s="377"/>
      <c r="M54" s="377"/>
      <c r="N54" s="378"/>
    </row>
    <row r="55" spans="1:14" ht="79.5" hidden="1" customHeight="1" x14ac:dyDescent="0.25">
      <c r="A55" s="363"/>
      <c r="B55" s="365"/>
      <c r="C55" s="367"/>
      <c r="D55" s="367"/>
      <c r="E55" s="367"/>
      <c r="F55" s="264"/>
      <c r="G55" s="27"/>
      <c r="H55" s="27"/>
      <c r="I55" s="27"/>
      <c r="J55" s="373"/>
      <c r="K55" s="245"/>
      <c r="L55" s="373"/>
      <c r="M55" s="373"/>
      <c r="N55" s="379"/>
    </row>
    <row r="56" spans="1:14" ht="75.75" hidden="1" customHeight="1" x14ac:dyDescent="0.25">
      <c r="A56" s="248"/>
      <c r="B56" s="249"/>
      <c r="C56" s="250"/>
      <c r="D56" s="250"/>
      <c r="E56" s="250"/>
      <c r="F56" s="262"/>
      <c r="G56" s="26"/>
      <c r="H56" s="26"/>
      <c r="I56" s="26"/>
      <c r="J56" s="246"/>
      <c r="K56" s="246"/>
      <c r="L56" s="246"/>
      <c r="M56" s="246"/>
      <c r="N56" s="247"/>
    </row>
    <row r="57" spans="1:14" ht="75.75" hidden="1" customHeight="1" x14ac:dyDescent="0.25">
      <c r="A57" s="374"/>
      <c r="B57" s="375"/>
      <c r="C57" s="376"/>
      <c r="D57" s="376"/>
      <c r="E57" s="376"/>
      <c r="F57" s="262"/>
      <c r="G57" s="26"/>
      <c r="H57" s="26"/>
      <c r="I57" s="26"/>
      <c r="J57" s="377"/>
      <c r="K57" s="246"/>
      <c r="L57" s="377"/>
      <c r="M57" s="377"/>
      <c r="N57" s="378"/>
    </row>
    <row r="58" spans="1:14" ht="79.5" hidden="1" customHeight="1" x14ac:dyDescent="0.25">
      <c r="A58" s="363"/>
      <c r="B58" s="365"/>
      <c r="C58" s="367"/>
      <c r="D58" s="367"/>
      <c r="E58" s="367"/>
      <c r="F58" s="264"/>
      <c r="G58" s="27"/>
      <c r="H58" s="27"/>
      <c r="I58" s="27"/>
      <c r="J58" s="373"/>
      <c r="K58" s="245"/>
      <c r="L58" s="373"/>
      <c r="M58" s="373"/>
      <c r="N58" s="379"/>
    </row>
  </sheetData>
  <mergeCells count="179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0:A31"/>
    <mergeCell ref="B30:B31"/>
    <mergeCell ref="C30:C31"/>
    <mergeCell ref="D30:D31"/>
    <mergeCell ref="E30:E31"/>
    <mergeCell ref="J30:J31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E23:E25"/>
    <mergeCell ref="J23:J25"/>
    <mergeCell ref="L23:L25"/>
    <mergeCell ref="M23:M25"/>
    <mergeCell ref="N23:N25"/>
    <mergeCell ref="A9:F9"/>
    <mergeCell ref="G9:V9"/>
    <mergeCell ref="A4:F4"/>
    <mergeCell ref="G4:V4"/>
    <mergeCell ref="A5:F5"/>
    <mergeCell ref="G5:V5"/>
    <mergeCell ref="A6:F6"/>
    <mergeCell ref="G6:V6"/>
    <mergeCell ref="A13:D13"/>
    <mergeCell ref="A1:F1"/>
    <mergeCell ref="G1:V1"/>
    <mergeCell ref="A2:F2"/>
    <mergeCell ref="G2:V2"/>
    <mergeCell ref="A3:F3"/>
    <mergeCell ref="G3:V3"/>
    <mergeCell ref="A7:F7"/>
    <mergeCell ref="G7:V7"/>
    <mergeCell ref="A8:F8"/>
    <mergeCell ref="G8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General</vt:lpstr>
      <vt:lpstr>GUI</vt:lpstr>
      <vt:lpstr>List of Testcases</vt:lpstr>
      <vt:lpstr>Defect Summary_Times 1</vt:lpstr>
      <vt:lpstr>Defect Summary_Times 2</vt:lpstr>
      <vt:lpstr>Defect Summary_Times 3</vt:lpstr>
      <vt:lpstr>Report chart</vt:lpstr>
      <vt:lpstr>Summary</vt:lpstr>
      <vt:lpstr>Testcase ViewBanner</vt:lpstr>
      <vt:lpstr>Testcase Show-Hide Banner</vt:lpstr>
      <vt:lpstr>Testcase CreateBanner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2017-05-22T17:42:42Z</dcterms:modified>
</cp:coreProperties>
</file>