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ownloads\Sprint_II_Document\"/>
    </mc:Choice>
  </mc:AlternateContent>
  <xr:revisionPtr revIDLastSave="0" documentId="13_ncr:1_{041DD6F3-BD05-413A-A345-FA071598553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print II 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2" i="1" l="1"/>
  <c r="Y39" i="1"/>
  <c r="Y22" i="1"/>
  <c r="AG25" i="1"/>
  <c r="AD25" i="1"/>
  <c r="AE25" i="1"/>
  <c r="I23" i="1"/>
  <c r="G22" i="1"/>
  <c r="H22" i="1"/>
  <c r="I22" i="1"/>
  <c r="J22" i="1"/>
  <c r="K22" i="1"/>
  <c r="L22" i="1"/>
  <c r="F22" i="1"/>
  <c r="E23" i="1"/>
  <c r="H23" i="1" s="1"/>
  <c r="E22" i="1"/>
  <c r="Z8" i="1" s="1"/>
  <c r="F39" i="1"/>
  <c r="AA25" i="1" s="1"/>
  <c r="G39" i="1"/>
  <c r="AB25" i="1" s="1"/>
  <c r="H39" i="1"/>
  <c r="AC25" i="1" s="1"/>
  <c r="I39" i="1"/>
  <c r="J39" i="1"/>
  <c r="K39" i="1"/>
  <c r="AF25" i="1" s="1"/>
  <c r="L39" i="1"/>
  <c r="E39" i="1"/>
  <c r="Z25" i="1" s="1"/>
  <c r="AA39" i="1" s="1"/>
  <c r="E40" i="1"/>
  <c r="K40" i="1" s="1"/>
  <c r="G40" i="1" l="1"/>
  <c r="J23" i="1"/>
  <c r="K23" i="1"/>
  <c r="F40" i="1"/>
  <c r="H40" i="1"/>
  <c r="I40" i="1"/>
  <c r="J40" i="1"/>
  <c r="F23" i="1"/>
  <c r="G23" i="1"/>
</calcChain>
</file>

<file path=xl/sharedStrings.xml><?xml version="1.0" encoding="utf-8"?>
<sst xmlns="http://schemas.openxmlformats.org/spreadsheetml/2006/main" count="104" uniqueCount="69">
  <si>
    <t>Sprint No</t>
  </si>
  <si>
    <t>Product Backlog Items</t>
  </si>
  <si>
    <t>UserStory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</si>
  <si>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</si>
  <si>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</si>
  <si>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</si>
  <si>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</si>
  <si>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</si>
  <si>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</si>
  <si>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</si>
  <si>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</si>
  <si>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</si>
  <si>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Remaining Effort</t>
  </si>
  <si>
    <t>Ideal Trend</t>
  </si>
  <si>
    <t>s</t>
  </si>
  <si>
    <t>Design Ui First page</t>
  </si>
  <si>
    <t>Design Ui Second page</t>
  </si>
  <si>
    <t>Design Ui Thirt page</t>
  </si>
  <si>
    <t>User Manual</t>
  </si>
  <si>
    <t>Develop First page by html/css/js</t>
  </si>
  <si>
    <t>Test Script</t>
  </si>
  <si>
    <t>Develop Second page by html/css/js</t>
  </si>
  <si>
    <t>Develop Thirt page by html/css/js</t>
  </si>
  <si>
    <t>Sprint II Burndown Chart</t>
  </si>
  <si>
    <t>As a user, I want to switch language at all time.</t>
  </si>
  <si>
    <t xml:space="preserve">As an alumnus, I want to purchase a souvenir so that I can contribute to the College of Computing. </t>
  </si>
  <si>
    <t>Design and Edit Product Page</t>
  </si>
  <si>
    <t>Design and Edit Product Detail Page</t>
  </si>
  <si>
    <t>Design and Edit Cart Page</t>
  </si>
  <si>
    <t>Design and Edit  Payment Page</t>
  </si>
  <si>
    <t>Add Module Paymant</t>
  </si>
  <si>
    <t>Create user manual</t>
  </si>
  <si>
    <t>Test Manual</t>
  </si>
  <si>
    <t>Add Product Shirt</t>
  </si>
  <si>
    <t>Add Product Book</t>
  </si>
  <si>
    <t>Add Product Accessories</t>
  </si>
  <si>
    <t>Document</t>
  </si>
  <si>
    <t>Create  Install guide</t>
  </si>
  <si>
    <t>Create UAT Document</t>
  </si>
  <si>
    <t>Design Product</t>
  </si>
  <si>
    <t>Install Prestashop</t>
  </si>
  <si>
    <t>Actual</t>
  </si>
  <si>
    <t>Tornia</t>
  </si>
  <si>
    <t>Jane</t>
  </si>
  <si>
    <t>Member</t>
  </si>
  <si>
    <t>Kaw</t>
  </si>
  <si>
    <t>Aomsin</t>
  </si>
  <si>
    <t>Prepare Data (TH EN ID)</t>
  </si>
  <si>
    <t>Ter Jane</t>
  </si>
  <si>
    <t>Kate</t>
  </si>
  <si>
    <t>Ter</t>
  </si>
  <si>
    <t>StudenID</t>
  </si>
  <si>
    <t>643020610-1</t>
  </si>
  <si>
    <t>643020613-5</t>
  </si>
  <si>
    <t>643020624-0</t>
  </si>
  <si>
    <t>643021319-0</t>
  </si>
  <si>
    <t>643021418-8</t>
  </si>
  <si>
    <t>643021421-9</t>
  </si>
  <si>
    <t>นาย ณัฐพงษ์ แก่นกระโทก</t>
  </si>
  <si>
    <t>นาย ธนพงษ์ เจริญพันธ์</t>
  </si>
  <si>
    <t>Total</t>
  </si>
  <si>
    <t>Jenny</t>
  </si>
  <si>
    <t>Tani nya</t>
  </si>
  <si>
    <t>Khet</t>
  </si>
  <si>
    <t>Taniya</t>
  </si>
  <si>
    <t xml:space="preserve">Kate Tornia </t>
  </si>
  <si>
    <t>Ter Kate</t>
  </si>
  <si>
    <t>Team Valocity</t>
  </si>
  <si>
    <t>SumActual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</si>
</sst>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sz val="20"/>
      <color theme="1"/>
      <name val="Cordia New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20"/>
      <color theme="1"/>
      <name val="Cordia New"/>
      <family val="2"/>
    </font>
  </fonts>
  <fills count="1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E6B8A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16" fontId="5" fillId="3" borderId="11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0" borderId="0" xfId="0" applyFont="1"/>
    <xf numFmtId="0" fontId="5" fillId="5" borderId="2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26" xfId="0" applyFont="1" applyBorder="1"/>
    <xf numFmtId="0" fontId="5" fillId="6" borderId="27" xfId="0" applyFont="1" applyFill="1" applyBorder="1" applyAlignment="1">
      <alignment horizontal="center" vertical="center"/>
    </xf>
    <xf numFmtId="0" fontId="3" fillId="0" borderId="28" xfId="0" applyFont="1" applyBorder="1"/>
    <xf numFmtId="0" fontId="3" fillId="0" borderId="29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5" fillId="3" borderId="9" xfId="0" applyFont="1" applyFill="1" applyBorder="1" applyAlignment="1">
      <alignment horizontal="center" vertical="center"/>
    </xf>
    <xf numFmtId="0" fontId="3" fillId="0" borderId="12" xfId="0" applyFont="1" applyBorder="1"/>
    <xf numFmtId="0" fontId="5" fillId="3" borderId="10" xfId="0" applyFont="1" applyFill="1" applyBorder="1" applyAlignment="1">
      <alignment horizontal="center" vertical="center"/>
    </xf>
    <xf numFmtId="0" fontId="3" fillId="0" borderId="13" xfId="0" applyFont="1" applyBorder="1"/>
    <xf numFmtId="0" fontId="4" fillId="0" borderId="16" xfId="0" applyFont="1" applyBorder="1" applyAlignment="1">
      <alignment horizontal="center" vertical="center"/>
    </xf>
    <xf numFmtId="0" fontId="3" fillId="0" borderId="18" xfId="0" applyFont="1" applyBorder="1"/>
    <xf numFmtId="0" fontId="3" fillId="0" borderId="20" xfId="0" applyFont="1" applyBorder="1"/>
    <xf numFmtId="0" fontId="4" fillId="0" borderId="17" xfId="0" applyFont="1" applyBorder="1" applyAlignment="1">
      <alignment horizontal="center" vertical="center" wrapText="1"/>
    </xf>
    <xf numFmtId="0" fontId="3" fillId="0" borderId="19" xfId="0" applyFont="1" applyBorder="1"/>
    <xf numFmtId="0" fontId="3" fillId="0" borderId="21" xfId="0" applyFont="1" applyBorder="1"/>
    <xf numFmtId="0" fontId="0" fillId="0" borderId="0" xfId="0" applyFont="1" applyAlignment="1"/>
    <xf numFmtId="0" fontId="4" fillId="0" borderId="14" xfId="0" applyFont="1" applyBorder="1" applyAlignment="1">
      <alignment vertical="center"/>
    </xf>
    <xf numFmtId="0" fontId="6" fillId="4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4" xfId="0" applyFont="1" applyBorder="1"/>
    <xf numFmtId="0" fontId="4" fillId="0" borderId="22" xfId="0" applyFont="1" applyBorder="1"/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1" fontId="4" fillId="6" borderId="22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7" fillId="0" borderId="14" xfId="0" applyFont="1" applyBorder="1" applyAlignment="1">
      <alignment vertical="center"/>
    </xf>
    <xf numFmtId="0" fontId="9" fillId="7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9" fillId="8" borderId="0" xfId="0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9" fillId="1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Sprint II 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'Sprint II Burndown Chart'!$E$6:$L$6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'Sprint II Burndown Chart'!$E$39:$L$39</c:f>
              <c:numCache>
                <c:formatCode>General</c:formatCode>
                <c:ptCount val="8"/>
                <c:pt idx="0">
                  <c:v>67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Remaining Effort</c:v>
                </c15:tx>
              </c15:filteredSeriesTitle>
            </c:ext>
            <c:ext xmlns:c16="http://schemas.microsoft.com/office/drawing/2014/chart" uri="{C3380CC4-5D6E-409C-BE32-E72D297353CC}">
              <c16:uniqueId val="{00000000-EB18-47BF-B763-60CA5D8D4462}"/>
            </c:ext>
          </c:extLst>
        </c:ser>
        <c:ser>
          <c:idx val="1"/>
          <c:order val="1"/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'Sprint II Burndown Chart'!$E$6:$L$6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'Sprint II Burndown Chart'!$E$40:$L$40</c:f>
              <c:numCache>
                <c:formatCode>0</c:formatCode>
                <c:ptCount val="8"/>
                <c:pt idx="0" formatCode="General">
                  <c:v>67</c:v>
                </c:pt>
                <c:pt idx="1">
                  <c:v>55.833333333333329</c:v>
                </c:pt>
                <c:pt idx="2">
                  <c:v>44.666666666666664</c:v>
                </c:pt>
                <c:pt idx="3">
                  <c:v>33.5</c:v>
                </c:pt>
                <c:pt idx="4">
                  <c:v>22.333333333333332</c:v>
                </c:pt>
                <c:pt idx="5">
                  <c:v>11.166666666666666</c:v>
                </c:pt>
                <c:pt idx="6">
                  <c:v>0</c:v>
                </c:pt>
                <c:pt idx="7" formatCode="General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Ideal Trend</c:v>
                </c15:tx>
              </c15:filteredSeriesTitle>
            </c:ext>
            <c:ext xmlns:c16="http://schemas.microsoft.com/office/drawing/2014/chart" uri="{C3380CC4-5D6E-409C-BE32-E72D297353CC}">
              <c16:uniqueId val="{00000001-EB18-47BF-B763-60CA5D8D4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904103"/>
        <c:axId val="1147470604"/>
      </c:lineChart>
      <c:catAx>
        <c:axId val="306904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7470604"/>
        <c:crosses val="autoZero"/>
        <c:auto val="1"/>
        <c:lblAlgn val="ctr"/>
        <c:lblOffset val="100"/>
        <c:noMultiLvlLbl val="1"/>
      </c:catAx>
      <c:valAx>
        <c:axId val="11474706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690410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I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II Burndown Chart'!$B$22:$D$22</c:f>
              <c:strCache>
                <c:ptCount val="3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II Burndown Chart'!$E$6:$L$6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'Sprint II Burndown Chart'!$E$22:$L$22</c:f>
              <c:numCache>
                <c:formatCode>General</c:formatCode>
                <c:ptCount val="8"/>
                <c:pt idx="0">
                  <c:v>86</c:v>
                </c:pt>
                <c:pt idx="1">
                  <c:v>86</c:v>
                </c:pt>
                <c:pt idx="2">
                  <c:v>86</c:v>
                </c:pt>
                <c:pt idx="3">
                  <c:v>86</c:v>
                </c:pt>
                <c:pt idx="4">
                  <c:v>74</c:v>
                </c:pt>
                <c:pt idx="5">
                  <c:v>50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B-40F7-9586-60FD4EDCCF97}"/>
            </c:ext>
          </c:extLst>
        </c:ser>
        <c:ser>
          <c:idx val="1"/>
          <c:order val="1"/>
          <c:tx>
            <c:strRef>
              <c:f>'Sprint II Burndown Chart'!$B$23:$D$23</c:f>
              <c:strCache>
                <c:ptCount val="3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'Sprint II Burndown Chart'!$E$6:$L$6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'Sprint II Burndown Chart'!$E$23:$L$23</c:f>
              <c:numCache>
                <c:formatCode>0</c:formatCode>
                <c:ptCount val="8"/>
                <c:pt idx="0" formatCode="General">
                  <c:v>86</c:v>
                </c:pt>
                <c:pt idx="1">
                  <c:v>71.666666666666671</c:v>
                </c:pt>
                <c:pt idx="2">
                  <c:v>57.333333333333336</c:v>
                </c:pt>
                <c:pt idx="3">
                  <c:v>43</c:v>
                </c:pt>
                <c:pt idx="4">
                  <c:v>28.666666666666668</c:v>
                </c:pt>
                <c:pt idx="5">
                  <c:v>14.333333333333334</c:v>
                </c:pt>
                <c:pt idx="6">
                  <c:v>0</c:v>
                </c:pt>
                <c:pt idx="7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B-40F7-9586-60FD4EDCC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13728"/>
        <c:axId val="105211648"/>
      </c:lineChart>
      <c:catAx>
        <c:axId val="10521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1648"/>
        <c:crosses val="autoZero"/>
        <c:auto val="1"/>
        <c:lblAlgn val="ctr"/>
        <c:lblOffset val="100"/>
        <c:noMultiLvlLbl val="0"/>
      </c:catAx>
      <c:valAx>
        <c:axId val="1052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14426</xdr:colOff>
      <xdr:row>23</xdr:row>
      <xdr:rowOff>23404</xdr:rowOff>
    </xdr:from>
    <xdr:ext cx="6288404" cy="2839539"/>
    <xdr:graphicFrame macro="">
      <xdr:nvGraphicFramePr>
        <xdr:cNvPr id="909663762" name="Chart 1" title="Chart">
          <a:extLst>
            <a:ext uri="{FF2B5EF4-FFF2-40B4-BE49-F238E27FC236}">
              <a16:creationId xmlns:a16="http://schemas.microsoft.com/office/drawing/2014/main" id="{00000000-0008-0000-0000-0000125E3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12</xdr:col>
      <xdr:colOff>17418</xdr:colOff>
      <xdr:row>4</xdr:row>
      <xdr:rowOff>18233</xdr:rowOff>
    </xdr:from>
    <xdr:to>
      <xdr:col>21</xdr:col>
      <xdr:colOff>620486</xdr:colOff>
      <xdr:row>21</xdr:row>
      <xdr:rowOff>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696EE729-C76B-4AA7-8B0A-581248961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001"/>
  <sheetViews>
    <sheetView tabSelected="1" zoomScale="70" zoomScaleNormal="70" workbookViewId="0">
      <selection activeCell="I34" sqref="I34"/>
    </sheetView>
  </sheetViews>
  <sheetFormatPr defaultColWidth="14.41796875" defaultRowHeight="15" customHeight="1" x14ac:dyDescent="0.55000000000000004"/>
  <cols>
    <col min="1" max="1" width="8.68359375" customWidth="1"/>
    <col min="2" max="2" width="18.26171875" customWidth="1"/>
    <col min="3" max="4" width="28.68359375" customWidth="1"/>
    <col min="6" max="23" width="8.68359375" customWidth="1"/>
    <col min="24" max="24" width="10.41796875" bestFit="1" customWidth="1"/>
    <col min="25" max="25" width="11.26171875" bestFit="1" customWidth="1"/>
    <col min="26" max="26" width="21.68359375" bestFit="1" customWidth="1"/>
  </cols>
  <sheetData>
    <row r="1" spans="2:33" ht="14.25" customHeight="1" x14ac:dyDescent="0.55000000000000004"/>
    <row r="2" spans="2:33" ht="25.5" customHeight="1" x14ac:dyDescent="0.55000000000000004">
      <c r="B2" s="17" t="s">
        <v>23</v>
      </c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2:33" ht="14.25" customHeight="1" x14ac:dyDescent="0.55000000000000004">
      <c r="B3" s="20"/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2:33" ht="14.25" customHeight="1" thickBot="1" x14ac:dyDescent="0.6">
      <c r="B4" s="1"/>
      <c r="C4" s="2"/>
      <c r="D4" s="2"/>
      <c r="E4" s="2"/>
      <c r="F4" s="2"/>
      <c r="G4" s="2"/>
      <c r="H4" s="2"/>
      <c r="I4" s="2"/>
      <c r="J4" s="2"/>
      <c r="K4" s="2"/>
      <c r="L4" s="3"/>
    </row>
    <row r="5" spans="2:33" ht="14.25" customHeight="1" x14ac:dyDescent="0.55000000000000004">
      <c r="B5" s="23" t="s">
        <v>0</v>
      </c>
      <c r="C5" s="25" t="s">
        <v>1</v>
      </c>
      <c r="D5" s="25" t="s">
        <v>2</v>
      </c>
      <c r="E5" s="4" t="s">
        <v>3</v>
      </c>
      <c r="F5" s="4">
        <v>45330</v>
      </c>
      <c r="G5" s="4">
        <v>45331</v>
      </c>
      <c r="H5" s="4">
        <v>45332</v>
      </c>
      <c r="I5" s="4">
        <v>45333</v>
      </c>
      <c r="J5" s="4">
        <v>45334</v>
      </c>
      <c r="K5" s="4">
        <v>45335</v>
      </c>
      <c r="L5" s="4">
        <v>45336</v>
      </c>
      <c r="Z5" s="33"/>
    </row>
    <row r="6" spans="2:33" ht="15.3" customHeight="1" x14ac:dyDescent="0.55000000000000004">
      <c r="B6" s="24"/>
      <c r="C6" s="26"/>
      <c r="D6" s="26"/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6" t="s">
        <v>11</v>
      </c>
      <c r="Y6" s="46" t="s">
        <v>41</v>
      </c>
    </row>
    <row r="7" spans="2:33" ht="15" customHeight="1" x14ac:dyDescent="0.55000000000000004">
      <c r="B7" s="27">
        <v>1</v>
      </c>
      <c r="C7" s="30" t="s">
        <v>25</v>
      </c>
      <c r="D7" s="34" t="s">
        <v>26</v>
      </c>
      <c r="E7" s="35">
        <v>3</v>
      </c>
      <c r="F7" s="36">
        <v>3</v>
      </c>
      <c r="G7" s="36">
        <v>3</v>
      </c>
      <c r="H7" s="36">
        <v>3</v>
      </c>
      <c r="I7" s="36">
        <v>0</v>
      </c>
      <c r="J7" s="36">
        <v>0</v>
      </c>
      <c r="K7" s="36">
        <v>0</v>
      </c>
      <c r="L7" s="37">
        <v>0</v>
      </c>
      <c r="W7" s="55">
        <v>1</v>
      </c>
      <c r="X7" s="49" t="s">
        <v>61</v>
      </c>
      <c r="Y7" s="33">
        <v>4</v>
      </c>
      <c r="Z7" s="59" t="s">
        <v>60</v>
      </c>
      <c r="AA7" s="59" t="s">
        <v>5</v>
      </c>
      <c r="AB7" s="59" t="s">
        <v>6</v>
      </c>
      <c r="AC7" s="59" t="s">
        <v>7</v>
      </c>
      <c r="AD7" s="59" t="s">
        <v>8</v>
      </c>
      <c r="AE7" s="59" t="s">
        <v>9</v>
      </c>
      <c r="AF7" s="59" t="s">
        <v>10</v>
      </c>
      <c r="AG7" s="59" t="s">
        <v>11</v>
      </c>
    </row>
    <row r="8" spans="2:33" ht="15.3" customHeight="1" x14ac:dyDescent="0.55000000000000004">
      <c r="B8" s="28"/>
      <c r="C8" s="31"/>
      <c r="D8" s="34" t="s">
        <v>27</v>
      </c>
      <c r="E8" s="35">
        <v>3</v>
      </c>
      <c r="F8" s="36">
        <v>3</v>
      </c>
      <c r="G8" s="36">
        <v>3</v>
      </c>
      <c r="H8" s="36">
        <v>3</v>
      </c>
      <c r="I8" s="36">
        <v>0</v>
      </c>
      <c r="J8" s="36">
        <v>0</v>
      </c>
      <c r="K8" s="36">
        <v>0</v>
      </c>
      <c r="L8" s="37">
        <v>0</v>
      </c>
      <c r="W8" s="55"/>
      <c r="X8" s="49"/>
      <c r="Y8">
        <v>4</v>
      </c>
      <c r="Z8" s="57">
        <f>E22</f>
        <v>86</v>
      </c>
      <c r="AA8" s="57">
        <v>86</v>
      </c>
      <c r="AB8" s="57">
        <v>86</v>
      </c>
      <c r="AC8" s="57">
        <v>86</v>
      </c>
      <c r="AD8" s="57">
        <v>74</v>
      </c>
      <c r="AE8" s="57">
        <v>50</v>
      </c>
      <c r="AF8" s="57">
        <v>0</v>
      </c>
      <c r="AG8" s="57">
        <v>0</v>
      </c>
    </row>
    <row r="9" spans="2:33" ht="15" customHeight="1" x14ac:dyDescent="0.55000000000000004">
      <c r="B9" s="28"/>
      <c r="C9" s="31"/>
      <c r="D9" s="34" t="s">
        <v>28</v>
      </c>
      <c r="E9" s="35">
        <v>3</v>
      </c>
      <c r="F9" s="36">
        <v>3</v>
      </c>
      <c r="G9" s="36">
        <v>3</v>
      </c>
      <c r="H9" s="36">
        <v>3</v>
      </c>
      <c r="I9" s="36">
        <v>0</v>
      </c>
      <c r="J9" s="36">
        <v>0</v>
      </c>
      <c r="K9" s="36">
        <v>0</v>
      </c>
      <c r="L9" s="37">
        <v>0</v>
      </c>
      <c r="W9" s="56">
        <v>5</v>
      </c>
      <c r="X9" s="49" t="s">
        <v>46</v>
      </c>
      <c r="Y9">
        <v>4</v>
      </c>
    </row>
    <row r="10" spans="2:33" ht="15" customHeight="1" x14ac:dyDescent="0.55000000000000004">
      <c r="B10" s="28"/>
      <c r="C10" s="31"/>
      <c r="D10" s="34" t="s">
        <v>29</v>
      </c>
      <c r="E10" s="35">
        <v>3</v>
      </c>
      <c r="F10" s="36">
        <v>3</v>
      </c>
      <c r="G10" s="36">
        <v>3</v>
      </c>
      <c r="H10" s="36">
        <v>3</v>
      </c>
      <c r="I10" s="36">
        <v>0</v>
      </c>
      <c r="J10" s="36">
        <v>0</v>
      </c>
      <c r="K10" s="36">
        <v>0</v>
      </c>
      <c r="L10" s="37">
        <v>0</v>
      </c>
      <c r="W10" s="56"/>
      <c r="X10" s="49"/>
      <c r="Y10">
        <v>4</v>
      </c>
    </row>
    <row r="11" spans="2:33" ht="15" customHeight="1" x14ac:dyDescent="0.55000000000000004">
      <c r="B11" s="28"/>
      <c r="C11" s="31"/>
      <c r="D11" s="34" t="s">
        <v>30</v>
      </c>
      <c r="E11" s="35">
        <v>4</v>
      </c>
      <c r="F11" s="36">
        <v>4</v>
      </c>
      <c r="G11" s="36">
        <v>4</v>
      </c>
      <c r="H11" s="36">
        <v>4</v>
      </c>
      <c r="I11" s="36">
        <v>4</v>
      </c>
      <c r="J11" s="36">
        <v>0</v>
      </c>
      <c r="K11" s="36">
        <v>0</v>
      </c>
      <c r="L11" s="37">
        <v>0</v>
      </c>
      <c r="W11" s="51">
        <v>3</v>
      </c>
      <c r="X11" s="49" t="s">
        <v>50</v>
      </c>
      <c r="Y11">
        <v>6</v>
      </c>
    </row>
    <row r="12" spans="2:33" ht="15" customHeight="1" x14ac:dyDescent="0.55000000000000004">
      <c r="B12" s="28"/>
      <c r="C12" s="31"/>
      <c r="D12" s="34" t="s">
        <v>31</v>
      </c>
      <c r="E12" s="35">
        <v>8</v>
      </c>
      <c r="F12" s="36">
        <v>8</v>
      </c>
      <c r="G12" s="36">
        <v>8</v>
      </c>
      <c r="H12" s="36">
        <v>8</v>
      </c>
      <c r="I12" s="36">
        <v>8</v>
      </c>
      <c r="J12" s="36">
        <v>0</v>
      </c>
      <c r="K12" s="36">
        <v>0</v>
      </c>
      <c r="L12" s="37">
        <v>0</v>
      </c>
      <c r="W12" s="52">
        <v>4</v>
      </c>
      <c r="X12" s="49" t="s">
        <v>62</v>
      </c>
      <c r="Y12">
        <v>10</v>
      </c>
    </row>
    <row r="13" spans="2:33" ht="15" customHeight="1" x14ac:dyDescent="0.55000000000000004">
      <c r="B13" s="28"/>
      <c r="C13" s="31"/>
      <c r="D13" s="34" t="s">
        <v>32</v>
      </c>
      <c r="E13" s="35">
        <v>4</v>
      </c>
      <c r="F13" s="36">
        <v>4</v>
      </c>
      <c r="G13" s="36">
        <v>4</v>
      </c>
      <c r="H13" s="36">
        <v>4</v>
      </c>
      <c r="I13" s="36">
        <v>4</v>
      </c>
      <c r="J13" s="36">
        <v>4</v>
      </c>
      <c r="K13" s="36">
        <v>0</v>
      </c>
      <c r="L13" s="37">
        <v>0</v>
      </c>
      <c r="W13" s="52">
        <v>4</v>
      </c>
      <c r="X13" s="49" t="s">
        <v>62</v>
      </c>
      <c r="Y13">
        <v>4</v>
      </c>
    </row>
    <row r="14" spans="2:33" ht="15" customHeight="1" x14ac:dyDescent="0.55000000000000004">
      <c r="B14" s="28"/>
      <c r="C14" s="31"/>
      <c r="D14" s="34" t="s">
        <v>33</v>
      </c>
      <c r="E14" s="35">
        <v>8</v>
      </c>
      <c r="F14" s="36">
        <v>8</v>
      </c>
      <c r="G14" s="36">
        <v>8</v>
      </c>
      <c r="H14" s="36">
        <v>8</v>
      </c>
      <c r="I14" s="36">
        <v>8</v>
      </c>
      <c r="J14" s="36">
        <v>8</v>
      </c>
      <c r="K14" s="36">
        <v>0</v>
      </c>
      <c r="L14" s="37">
        <v>0</v>
      </c>
      <c r="W14" s="50">
        <v>5</v>
      </c>
      <c r="X14" s="49" t="s">
        <v>46</v>
      </c>
      <c r="Y14">
        <v>4</v>
      </c>
    </row>
    <row r="15" spans="2:33" ht="15" customHeight="1" x14ac:dyDescent="0.55000000000000004">
      <c r="B15" s="28"/>
      <c r="C15" s="31"/>
      <c r="D15" s="34" t="s">
        <v>34</v>
      </c>
      <c r="E15" s="35">
        <v>8</v>
      </c>
      <c r="F15" s="36">
        <v>8</v>
      </c>
      <c r="G15" s="36">
        <v>8</v>
      </c>
      <c r="H15" s="36">
        <v>8</v>
      </c>
      <c r="I15" s="36">
        <v>8</v>
      </c>
      <c r="J15" s="36">
        <v>8</v>
      </c>
      <c r="K15" s="36">
        <v>0</v>
      </c>
      <c r="L15" s="37">
        <v>0</v>
      </c>
      <c r="W15" s="48">
        <v>1</v>
      </c>
      <c r="X15" s="49" t="s">
        <v>61</v>
      </c>
      <c r="Y15">
        <v>4</v>
      </c>
    </row>
    <row r="16" spans="2:33" ht="15" customHeight="1" x14ac:dyDescent="0.55000000000000004">
      <c r="B16" s="28"/>
      <c r="C16" s="31"/>
      <c r="D16" s="34" t="s">
        <v>35</v>
      </c>
      <c r="E16" s="35">
        <v>8</v>
      </c>
      <c r="F16" s="36">
        <v>8</v>
      </c>
      <c r="G16" s="36">
        <v>8</v>
      </c>
      <c r="H16" s="36">
        <v>8</v>
      </c>
      <c r="I16" s="36">
        <v>8</v>
      </c>
      <c r="J16" s="36">
        <v>8</v>
      </c>
      <c r="K16" s="36">
        <v>0</v>
      </c>
      <c r="L16" s="37">
        <v>0</v>
      </c>
      <c r="W16" s="51">
        <v>3</v>
      </c>
      <c r="X16" s="49" t="s">
        <v>50</v>
      </c>
      <c r="Y16">
        <v>4</v>
      </c>
    </row>
    <row r="17" spans="2:33" ht="15" customHeight="1" x14ac:dyDescent="0.55000000000000004">
      <c r="B17" s="28"/>
      <c r="C17" s="31"/>
      <c r="D17" s="34" t="s">
        <v>36</v>
      </c>
      <c r="E17" s="36">
        <v>8</v>
      </c>
      <c r="F17" s="36">
        <v>8</v>
      </c>
      <c r="G17" s="36">
        <v>8</v>
      </c>
      <c r="H17" s="36">
        <v>8</v>
      </c>
      <c r="I17" s="36">
        <v>8</v>
      </c>
      <c r="J17" s="36">
        <v>8</v>
      </c>
      <c r="K17" s="36">
        <v>0</v>
      </c>
      <c r="L17" s="37">
        <v>0</v>
      </c>
      <c r="W17" s="53">
        <v>6</v>
      </c>
      <c r="X17" s="49" t="s">
        <v>63</v>
      </c>
      <c r="Y17">
        <v>10</v>
      </c>
    </row>
    <row r="18" spans="2:33" ht="15" customHeight="1" x14ac:dyDescent="0.55000000000000004">
      <c r="B18" s="28"/>
      <c r="C18" s="31"/>
      <c r="D18" s="38" t="s">
        <v>37</v>
      </c>
      <c r="E18" s="36">
        <v>2</v>
      </c>
      <c r="F18" s="36">
        <v>2</v>
      </c>
      <c r="G18" s="36">
        <v>2</v>
      </c>
      <c r="H18" s="36">
        <v>2</v>
      </c>
      <c r="I18" s="36">
        <v>2</v>
      </c>
      <c r="J18" s="36">
        <v>2</v>
      </c>
      <c r="K18" s="36">
        <v>0</v>
      </c>
      <c r="L18" s="37">
        <v>0</v>
      </c>
      <c r="W18" s="54">
        <v>2</v>
      </c>
      <c r="X18" s="49" t="s">
        <v>45</v>
      </c>
      <c r="Y18">
        <v>4</v>
      </c>
    </row>
    <row r="19" spans="2:33" ht="15" customHeight="1" x14ac:dyDescent="0.55000000000000004">
      <c r="B19" s="28"/>
      <c r="C19" s="31"/>
      <c r="D19" s="38" t="s">
        <v>38</v>
      </c>
      <c r="E19" s="36">
        <v>8</v>
      </c>
      <c r="F19" s="36">
        <v>8</v>
      </c>
      <c r="G19" s="36">
        <v>8</v>
      </c>
      <c r="H19" s="36">
        <v>8</v>
      </c>
      <c r="I19" s="36">
        <v>8</v>
      </c>
      <c r="J19" s="36">
        <v>8</v>
      </c>
      <c r="K19" s="36">
        <v>0</v>
      </c>
      <c r="L19" s="37">
        <v>0</v>
      </c>
      <c r="W19" s="53">
        <v>6</v>
      </c>
      <c r="X19" s="49" t="s">
        <v>63</v>
      </c>
      <c r="Y19">
        <v>6</v>
      </c>
    </row>
    <row r="20" spans="2:33" ht="15" customHeight="1" x14ac:dyDescent="0.55000000000000004">
      <c r="B20" s="28"/>
      <c r="C20" s="31"/>
      <c r="D20" s="38" t="s">
        <v>39</v>
      </c>
      <c r="E20" s="36">
        <v>4</v>
      </c>
      <c r="F20" s="36">
        <v>4</v>
      </c>
      <c r="G20" s="36">
        <v>4</v>
      </c>
      <c r="H20" s="36">
        <v>4</v>
      </c>
      <c r="I20" s="36">
        <v>4</v>
      </c>
      <c r="J20" s="36">
        <v>4</v>
      </c>
      <c r="K20" s="36">
        <v>0</v>
      </c>
      <c r="L20" s="37">
        <v>0</v>
      </c>
      <c r="W20" s="52">
        <v>4</v>
      </c>
      <c r="X20" s="49" t="s">
        <v>64</v>
      </c>
      <c r="Y20">
        <v>2</v>
      </c>
    </row>
    <row r="21" spans="2:33" ht="15" customHeight="1" thickBot="1" x14ac:dyDescent="0.6">
      <c r="B21" s="29"/>
      <c r="C21" s="32"/>
      <c r="D21" s="39" t="s">
        <v>40</v>
      </c>
      <c r="E21" s="40">
        <v>12</v>
      </c>
      <c r="F21" s="40">
        <v>12</v>
      </c>
      <c r="G21" s="40">
        <v>12</v>
      </c>
      <c r="H21" s="40">
        <v>12</v>
      </c>
      <c r="I21" s="40">
        <v>12</v>
      </c>
      <c r="J21" s="40">
        <v>0</v>
      </c>
      <c r="K21" s="40">
        <v>0</v>
      </c>
      <c r="L21" s="41">
        <v>0</v>
      </c>
      <c r="W21" s="54">
        <v>2</v>
      </c>
      <c r="X21" s="49" t="s">
        <v>45</v>
      </c>
      <c r="Y21">
        <v>16</v>
      </c>
    </row>
    <row r="22" spans="2:33" ht="15" customHeight="1" x14ac:dyDescent="0.55000000000000004">
      <c r="B22" s="11" t="s">
        <v>12</v>
      </c>
      <c r="C22" s="12"/>
      <c r="D22" s="13"/>
      <c r="E22" s="42">
        <f>SUM(E7:E21)</f>
        <v>86</v>
      </c>
      <c r="F22" s="42">
        <f>SUM(F7:F21)</f>
        <v>86</v>
      </c>
      <c r="G22" s="42">
        <f t="shared" ref="G22:L22" si="0">SUM(G7:G21)</f>
        <v>86</v>
      </c>
      <c r="H22" s="42">
        <f t="shared" si="0"/>
        <v>86</v>
      </c>
      <c r="I22" s="42">
        <f t="shared" si="0"/>
        <v>74</v>
      </c>
      <c r="J22" s="42">
        <f t="shared" si="0"/>
        <v>50</v>
      </c>
      <c r="K22" s="42">
        <f t="shared" si="0"/>
        <v>0</v>
      </c>
      <c r="L22" s="42">
        <f t="shared" si="0"/>
        <v>0</v>
      </c>
      <c r="X22" s="49" t="s">
        <v>68</v>
      </c>
      <c r="Y22">
        <f>SUM(Y7:Y21)</f>
        <v>86</v>
      </c>
      <c r="Z22" s="46" t="s">
        <v>67</v>
      </c>
      <c r="AA22">
        <f>Y22</f>
        <v>86</v>
      </c>
    </row>
    <row r="23" spans="2:33" ht="15" customHeight="1" thickBot="1" x14ac:dyDescent="0.6">
      <c r="B23" s="14" t="s">
        <v>13</v>
      </c>
      <c r="C23" s="15"/>
      <c r="D23" s="16"/>
      <c r="E23" s="43">
        <f>SUM(E7:E21)</f>
        <v>86</v>
      </c>
      <c r="F23" s="45">
        <f>(E23/6)*5</f>
        <v>71.666666666666671</v>
      </c>
      <c r="G23" s="45">
        <f>(E23/6)*4</f>
        <v>57.333333333333336</v>
      </c>
      <c r="H23" s="45">
        <f>(E23/6)*3</f>
        <v>43</v>
      </c>
      <c r="I23" s="45">
        <f>(E23/6)*2</f>
        <v>28.666666666666668</v>
      </c>
      <c r="J23" s="45">
        <f>(E23/6)*1</f>
        <v>14.333333333333334</v>
      </c>
      <c r="K23" s="45">
        <f>(E23/6)*0</f>
        <v>0</v>
      </c>
      <c r="L23" s="44">
        <v>0</v>
      </c>
      <c r="Y23" s="46" t="s">
        <v>41</v>
      </c>
    </row>
    <row r="24" spans="2:33" ht="15" customHeight="1" x14ac:dyDescent="0.55000000000000004">
      <c r="B24" s="27">
        <v>1</v>
      </c>
      <c r="C24" s="30" t="s">
        <v>24</v>
      </c>
      <c r="D24" s="34" t="s">
        <v>15</v>
      </c>
      <c r="E24" s="35">
        <v>1</v>
      </c>
      <c r="F24" s="36">
        <v>0</v>
      </c>
      <c r="G24" s="36">
        <v>0</v>
      </c>
      <c r="H24" s="36">
        <v>0</v>
      </c>
      <c r="I24" s="36"/>
      <c r="J24" s="36"/>
      <c r="K24" s="36"/>
      <c r="L24" s="37"/>
      <c r="W24" s="58">
        <v>4</v>
      </c>
      <c r="X24" s="46" t="s">
        <v>42</v>
      </c>
      <c r="Y24" s="46">
        <v>0.5</v>
      </c>
      <c r="Z24" s="59" t="s">
        <v>60</v>
      </c>
      <c r="AA24" s="59" t="s">
        <v>5</v>
      </c>
      <c r="AB24" s="59" t="s">
        <v>6</v>
      </c>
      <c r="AC24" s="59" t="s">
        <v>7</v>
      </c>
      <c r="AD24" s="59" t="s">
        <v>8</v>
      </c>
      <c r="AE24" s="59" t="s">
        <v>9</v>
      </c>
      <c r="AF24" s="59" t="s">
        <v>10</v>
      </c>
      <c r="AG24" s="59" t="s">
        <v>11</v>
      </c>
    </row>
    <row r="25" spans="2:33" ht="15" customHeight="1" x14ac:dyDescent="0.55000000000000004">
      <c r="B25" s="28"/>
      <c r="C25" s="31"/>
      <c r="D25" s="34" t="s">
        <v>16</v>
      </c>
      <c r="E25" s="35">
        <v>1</v>
      </c>
      <c r="F25" s="36">
        <v>0</v>
      </c>
      <c r="G25" s="36">
        <v>0</v>
      </c>
      <c r="H25" s="36">
        <v>0</v>
      </c>
      <c r="I25" s="36"/>
      <c r="J25" s="36"/>
      <c r="K25" s="36"/>
      <c r="L25" s="37"/>
      <c r="W25" s="58"/>
      <c r="X25" s="46" t="s">
        <v>42</v>
      </c>
      <c r="Y25" s="46">
        <v>0.5</v>
      </c>
      <c r="Z25" s="57">
        <f>E39</f>
        <v>67</v>
      </c>
      <c r="AA25" s="57">
        <f>F39</f>
        <v>64</v>
      </c>
      <c r="AB25" s="57">
        <f>G39</f>
        <v>60</v>
      </c>
      <c r="AC25" s="57">
        <f>H39</f>
        <v>52</v>
      </c>
      <c r="AD25" s="57">
        <f>I39</f>
        <v>0</v>
      </c>
      <c r="AE25" s="57">
        <f>J39</f>
        <v>0</v>
      </c>
      <c r="AF25" s="57">
        <f>K39</f>
        <v>0</v>
      </c>
      <c r="AG25" s="57">
        <f>L39</f>
        <v>0</v>
      </c>
    </row>
    <row r="26" spans="2:33" ht="15" customHeight="1" x14ac:dyDescent="0.55000000000000004">
      <c r="B26" s="28"/>
      <c r="C26" s="31"/>
      <c r="D26" s="34" t="s">
        <v>17</v>
      </c>
      <c r="E26" s="35">
        <v>1</v>
      </c>
      <c r="F26" s="36">
        <v>0</v>
      </c>
      <c r="G26" s="36">
        <v>0</v>
      </c>
      <c r="H26" s="36">
        <v>0</v>
      </c>
      <c r="I26" s="36"/>
      <c r="J26" s="36"/>
      <c r="K26" s="36"/>
      <c r="L26" s="37"/>
      <c r="W26" s="58"/>
      <c r="X26" s="46" t="s">
        <v>42</v>
      </c>
      <c r="Y26" s="46">
        <v>0.5</v>
      </c>
    </row>
    <row r="27" spans="2:33" ht="15" customHeight="1" x14ac:dyDescent="0.55000000000000004">
      <c r="B27" s="28"/>
      <c r="C27" s="31"/>
      <c r="D27" s="34" t="s">
        <v>18</v>
      </c>
      <c r="E27" s="35">
        <v>4</v>
      </c>
      <c r="F27" s="36">
        <v>4</v>
      </c>
      <c r="G27" s="36">
        <v>0</v>
      </c>
      <c r="H27" s="36">
        <v>0</v>
      </c>
      <c r="I27" s="36"/>
      <c r="J27" s="36"/>
      <c r="K27" s="36"/>
      <c r="L27" s="37"/>
      <c r="W27" s="48">
        <v>1</v>
      </c>
      <c r="X27" s="46" t="s">
        <v>43</v>
      </c>
      <c r="Y27" s="46">
        <v>3</v>
      </c>
    </row>
    <row r="28" spans="2:33" ht="15" customHeight="1" x14ac:dyDescent="0.55000000000000004">
      <c r="B28" s="28"/>
      <c r="C28" s="31"/>
      <c r="D28" s="34" t="s">
        <v>19</v>
      </c>
      <c r="E28" s="35">
        <v>16</v>
      </c>
      <c r="F28" s="36">
        <v>16</v>
      </c>
      <c r="G28" s="36">
        <v>16</v>
      </c>
      <c r="H28" s="36">
        <v>16</v>
      </c>
      <c r="I28" s="36"/>
      <c r="J28" s="36"/>
      <c r="K28" s="36"/>
      <c r="L28" s="37"/>
      <c r="W28" s="54">
        <v>2</v>
      </c>
      <c r="X28" s="46" t="s">
        <v>45</v>
      </c>
    </row>
    <row r="29" spans="2:33" ht="15" customHeight="1" x14ac:dyDescent="0.55000000000000004">
      <c r="B29" s="28"/>
      <c r="C29" s="31"/>
      <c r="D29" s="34" t="s">
        <v>21</v>
      </c>
      <c r="E29" s="35">
        <v>16</v>
      </c>
      <c r="F29" s="36">
        <v>16</v>
      </c>
      <c r="G29" s="36">
        <v>16</v>
      </c>
      <c r="H29" s="36">
        <v>16</v>
      </c>
      <c r="I29" s="36"/>
      <c r="J29" s="36"/>
      <c r="K29" s="36"/>
      <c r="L29" s="37"/>
      <c r="W29" s="50">
        <v>5</v>
      </c>
      <c r="X29" s="46" t="s">
        <v>46</v>
      </c>
    </row>
    <row r="30" spans="2:33" ht="15" customHeight="1" x14ac:dyDescent="0.55000000000000004">
      <c r="B30" s="28"/>
      <c r="C30" s="31"/>
      <c r="D30" s="34" t="s">
        <v>22</v>
      </c>
      <c r="E30" s="35">
        <v>16</v>
      </c>
      <c r="F30" s="36">
        <v>16</v>
      </c>
      <c r="G30" s="36">
        <v>16</v>
      </c>
      <c r="H30" s="36">
        <v>16</v>
      </c>
      <c r="I30" s="36"/>
      <c r="J30" s="36"/>
      <c r="K30" s="36"/>
      <c r="L30" s="37"/>
      <c r="M30" s="10" t="s">
        <v>14</v>
      </c>
      <c r="W30" s="53">
        <v>6</v>
      </c>
      <c r="X30" s="46" t="s">
        <v>65</v>
      </c>
    </row>
    <row r="31" spans="2:33" ht="15" customHeight="1" x14ac:dyDescent="0.55000000000000004">
      <c r="B31" s="28"/>
      <c r="C31" s="31"/>
      <c r="D31" s="34" t="s">
        <v>20</v>
      </c>
      <c r="E31" s="35">
        <v>8</v>
      </c>
      <c r="F31" s="36">
        <v>8</v>
      </c>
      <c r="G31" s="36">
        <v>8</v>
      </c>
      <c r="H31" s="36">
        <v>0</v>
      </c>
      <c r="I31" s="36"/>
      <c r="J31" s="36"/>
      <c r="K31" s="36"/>
      <c r="L31" s="37"/>
      <c r="W31" s="53">
        <v>6</v>
      </c>
      <c r="X31" s="46" t="s">
        <v>66</v>
      </c>
      <c r="Y31">
        <v>8</v>
      </c>
    </row>
    <row r="32" spans="2:33" ht="15" customHeight="1" x14ac:dyDescent="0.55000000000000004">
      <c r="B32" s="28"/>
      <c r="C32" s="31"/>
      <c r="D32" s="47" t="s">
        <v>47</v>
      </c>
      <c r="E32" s="35">
        <v>4</v>
      </c>
      <c r="F32" s="36">
        <v>4</v>
      </c>
      <c r="G32" s="36">
        <v>4</v>
      </c>
      <c r="H32" s="36">
        <v>4</v>
      </c>
      <c r="I32" s="36"/>
      <c r="J32" s="36"/>
      <c r="K32" s="36"/>
      <c r="L32" s="37"/>
      <c r="W32" s="51">
        <v>3</v>
      </c>
      <c r="X32" s="46" t="s">
        <v>48</v>
      </c>
    </row>
    <row r="33" spans="2:27" ht="15" customHeight="1" x14ac:dyDescent="0.55000000000000004">
      <c r="B33" s="28"/>
      <c r="C33" s="31"/>
      <c r="D33" s="34"/>
      <c r="E33" s="35"/>
      <c r="F33" s="36"/>
      <c r="G33" s="36"/>
      <c r="H33" s="36"/>
      <c r="I33" s="36"/>
      <c r="J33" s="36"/>
      <c r="K33" s="36"/>
      <c r="L33" s="37"/>
    </row>
    <row r="34" spans="2:27" ht="15" customHeight="1" x14ac:dyDescent="0.55000000000000004">
      <c r="B34" s="28"/>
      <c r="C34" s="31"/>
      <c r="D34" s="34"/>
      <c r="E34" s="36"/>
      <c r="F34" s="36"/>
      <c r="G34" s="36"/>
      <c r="H34" s="36"/>
      <c r="I34" s="36"/>
      <c r="J34" s="36"/>
      <c r="K34" s="36"/>
      <c r="L34" s="37"/>
    </row>
    <row r="35" spans="2:27" ht="15" customHeight="1" x14ac:dyDescent="0.55000000000000004">
      <c r="B35" s="28"/>
      <c r="C35" s="31"/>
      <c r="D35" s="38"/>
      <c r="E35" s="36"/>
      <c r="F35" s="36"/>
      <c r="G35" s="36"/>
      <c r="H35" s="36"/>
      <c r="I35" s="36"/>
      <c r="J35" s="36"/>
      <c r="K35" s="36"/>
      <c r="L35" s="37"/>
    </row>
    <row r="36" spans="2:27" ht="15" customHeight="1" x14ac:dyDescent="0.55000000000000004">
      <c r="B36" s="28"/>
      <c r="C36" s="31"/>
      <c r="D36" s="38"/>
      <c r="E36" s="36"/>
      <c r="F36" s="36"/>
      <c r="G36" s="36"/>
      <c r="H36" s="36"/>
      <c r="I36" s="36"/>
      <c r="J36" s="36"/>
      <c r="K36" s="36"/>
      <c r="L36" s="37"/>
    </row>
    <row r="37" spans="2:27" ht="15" customHeight="1" x14ac:dyDescent="0.55000000000000004">
      <c r="B37" s="28"/>
      <c r="C37" s="31"/>
      <c r="D37" s="38"/>
      <c r="E37" s="36"/>
      <c r="F37" s="36"/>
      <c r="G37" s="36"/>
      <c r="H37" s="36"/>
      <c r="I37" s="36"/>
      <c r="J37" s="36"/>
      <c r="K37" s="36"/>
      <c r="L37" s="37"/>
    </row>
    <row r="38" spans="2:27" ht="15" customHeight="1" thickBot="1" x14ac:dyDescent="0.6">
      <c r="B38" s="29"/>
      <c r="C38" s="32"/>
      <c r="D38" s="39"/>
      <c r="E38" s="40"/>
      <c r="F38" s="40"/>
      <c r="G38" s="40"/>
      <c r="H38" s="40"/>
      <c r="I38" s="40"/>
      <c r="J38" s="40"/>
      <c r="K38" s="40"/>
      <c r="L38" s="41"/>
    </row>
    <row r="39" spans="2:27" ht="15" customHeight="1" x14ac:dyDescent="0.55000000000000004">
      <c r="B39" s="11" t="s">
        <v>12</v>
      </c>
      <c r="C39" s="12"/>
      <c r="D39" s="13"/>
      <c r="E39" s="7">
        <f>SUM(E24:E38)</f>
        <v>67</v>
      </c>
      <c r="F39" s="42">
        <f t="shared" ref="F39:L39" si="1">SUM(F24:F38)</f>
        <v>64</v>
      </c>
      <c r="G39" s="42">
        <f t="shared" si="1"/>
        <v>60</v>
      </c>
      <c r="H39" s="42">
        <f t="shared" si="1"/>
        <v>52</v>
      </c>
      <c r="I39" s="42">
        <f t="shared" si="1"/>
        <v>0</v>
      </c>
      <c r="J39" s="42">
        <f t="shared" si="1"/>
        <v>0</v>
      </c>
      <c r="K39" s="42">
        <f t="shared" si="1"/>
        <v>0</v>
      </c>
      <c r="L39" s="42">
        <f t="shared" si="1"/>
        <v>0</v>
      </c>
      <c r="X39" s="49" t="s">
        <v>68</v>
      </c>
      <c r="Y39" s="33">
        <f>SUM(Y24:Y38)</f>
        <v>12.5</v>
      </c>
      <c r="Z39" s="46" t="s">
        <v>67</v>
      </c>
      <c r="AA39">
        <f>(Z8+Z25)/2</f>
        <v>76.5</v>
      </c>
    </row>
    <row r="40" spans="2:27" ht="15" customHeight="1" thickBot="1" x14ac:dyDescent="0.6">
      <c r="B40" s="14" t="s">
        <v>13</v>
      </c>
      <c r="C40" s="15"/>
      <c r="D40" s="16"/>
      <c r="E40" s="8">
        <f>E39</f>
        <v>67</v>
      </c>
      <c r="F40" s="45">
        <f>(E40/6)*5</f>
        <v>55.833333333333329</v>
      </c>
      <c r="G40" s="45">
        <f>(E40/6)*4</f>
        <v>44.666666666666664</v>
      </c>
      <c r="H40" s="45">
        <f>(E40/6)*3</f>
        <v>33.5</v>
      </c>
      <c r="I40" s="45">
        <f>(E40/6)*2</f>
        <v>22.333333333333332</v>
      </c>
      <c r="J40" s="45">
        <f>(E40/6)*1</f>
        <v>11.166666666666666</v>
      </c>
      <c r="K40" s="45">
        <f>(E40/6)*0</f>
        <v>0</v>
      </c>
      <c r="L40" s="9">
        <v>0</v>
      </c>
    </row>
    <row r="41" spans="2:27" ht="15" customHeight="1" x14ac:dyDescent="0.55000000000000004">
      <c r="X41" s="46" t="s">
        <v>44</v>
      </c>
      <c r="Y41" s="46" t="s">
        <v>51</v>
      </c>
    </row>
    <row r="42" spans="2:27" ht="14.25" customHeight="1" x14ac:dyDescent="0.55000000000000004">
      <c r="X42" s="46" t="s">
        <v>50</v>
      </c>
      <c r="Y42" s="33" t="s">
        <v>52</v>
      </c>
    </row>
    <row r="43" spans="2:27" ht="14.25" customHeight="1" x14ac:dyDescent="0.55000000000000004">
      <c r="X43" s="46" t="s">
        <v>49</v>
      </c>
      <c r="Y43" s="33" t="s">
        <v>53</v>
      </c>
    </row>
    <row r="44" spans="2:27" ht="14.25" customHeight="1" x14ac:dyDescent="0.55000000000000004">
      <c r="X44" s="46" t="s">
        <v>43</v>
      </c>
      <c r="Y44" s="33" t="s">
        <v>54</v>
      </c>
    </row>
    <row r="45" spans="2:27" ht="14.25" customHeight="1" x14ac:dyDescent="0.55000000000000004">
      <c r="X45" s="46" t="s">
        <v>42</v>
      </c>
      <c r="Y45" s="33" t="s">
        <v>55</v>
      </c>
    </row>
    <row r="46" spans="2:27" ht="14.25" customHeight="1" x14ac:dyDescent="0.55000000000000004">
      <c r="X46" s="46" t="s">
        <v>46</v>
      </c>
      <c r="Y46" s="33" t="s">
        <v>56</v>
      </c>
      <c r="Z46" s="46" t="s">
        <v>58</v>
      </c>
    </row>
    <row r="47" spans="2:27" ht="14.25" customHeight="1" x14ac:dyDescent="0.55000000000000004">
      <c r="X47" s="46" t="s">
        <v>45</v>
      </c>
      <c r="Y47" s="33" t="s">
        <v>57</v>
      </c>
      <c r="Z47" s="46" t="s">
        <v>59</v>
      </c>
    </row>
    <row r="48" spans="2:27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  <row r="1001" ht="14.25" customHeight="1" x14ac:dyDescent="0.55000000000000004"/>
  </sheetData>
  <mergeCells count="15">
    <mergeCell ref="B24:B38"/>
    <mergeCell ref="C24:C38"/>
    <mergeCell ref="W7:W8"/>
    <mergeCell ref="W9:W10"/>
    <mergeCell ref="W24:W26"/>
    <mergeCell ref="B39:D39"/>
    <mergeCell ref="B40:D40"/>
    <mergeCell ref="B2:L3"/>
    <mergeCell ref="B5:B6"/>
    <mergeCell ref="C5:C6"/>
    <mergeCell ref="D5:D6"/>
    <mergeCell ref="B22:D22"/>
    <mergeCell ref="B23:D23"/>
    <mergeCell ref="B7:B21"/>
    <mergeCell ref="C7:C21"/>
  </mergeCells>
  <phoneticPr fontId="8" type="noConversion"/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Sprint II 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2024-01-29T15:57:47Z</dcterms:created>
  <dcterms:modified xsi:type="dcterms:W3CDTF">2024-02-11T11:55:32Z</dcterms:modified>
</cp:coreProperties>
</file>