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SprintIII\Sprint3\"/>
    </mc:Choice>
  </mc:AlternateContent>
  <xr:revisionPtr revIDLastSave="0" documentId="13_ncr:1_{4835301F-BCAF-43E2-B0C2-A5FFBEBB5A8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print II 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fdbuwC/m/S+2q2fZ6pRS3+/+29WSezRYQVAslglPLlM="/>
    </ext>
  </extLst>
</workbook>
</file>

<file path=xl/calcChain.xml><?xml version="1.0" encoding="utf-8"?>
<calcChain xmlns="http://schemas.openxmlformats.org/spreadsheetml/2006/main">
  <c r="Y56" i="1" l="1"/>
  <c r="AG42" i="1"/>
  <c r="AF42" i="1"/>
  <c r="AE42" i="1"/>
  <c r="AD42" i="1"/>
  <c r="AC42" i="1"/>
  <c r="AB42" i="1"/>
  <c r="AA42" i="1"/>
  <c r="Z42" i="1"/>
  <c r="AA56" i="1" s="1"/>
  <c r="L56" i="1" l="1"/>
  <c r="K56" i="1"/>
  <c r="J56" i="1"/>
  <c r="I56" i="1"/>
  <c r="H56" i="1"/>
  <c r="G56" i="1"/>
  <c r="F56" i="1"/>
  <c r="E56" i="1"/>
  <c r="E57" i="1" s="1"/>
  <c r="H39" i="1"/>
  <c r="AC25" i="1" s="1"/>
  <c r="I39" i="1"/>
  <c r="AD25" i="1" s="1"/>
  <c r="J39" i="1"/>
  <c r="AE25" i="1" s="1"/>
  <c r="Y39" i="1"/>
  <c r="L39" i="1"/>
  <c r="AG25" i="1" s="1"/>
  <c r="E39" i="1"/>
  <c r="E40" i="1" s="1"/>
  <c r="K40" i="1" s="1"/>
  <c r="Z25" i="1"/>
  <c r="AA39" i="1" s="1"/>
  <c r="E23" i="1"/>
  <c r="K23" i="1" s="1"/>
  <c r="Y22" i="1"/>
  <c r="AA22" i="1" s="1"/>
  <c r="L22" i="1"/>
  <c r="K22" i="1"/>
  <c r="J22" i="1"/>
  <c r="I22" i="1"/>
  <c r="H22" i="1"/>
  <c r="G22" i="1"/>
  <c r="F22" i="1"/>
  <c r="E22" i="1"/>
  <c r="Z8" i="1"/>
  <c r="J57" i="1" l="1"/>
  <c r="I57" i="1"/>
  <c r="H57" i="1"/>
  <c r="G57" i="1"/>
  <c r="F57" i="1"/>
  <c r="K57" i="1"/>
  <c r="K39" i="1"/>
  <c r="AF25" i="1" s="1"/>
  <c r="F40" i="1"/>
  <c r="G40" i="1"/>
  <c r="I40" i="1"/>
  <c r="F23" i="1"/>
  <c r="G23" i="1"/>
  <c r="H23" i="1"/>
  <c r="F39" i="1"/>
  <c r="AA25" i="1" s="1"/>
  <c r="J23" i="1"/>
  <c r="G39" i="1"/>
  <c r="AB25" i="1" s="1"/>
  <c r="I23" i="1"/>
  <c r="H40" i="1"/>
  <c r="J40" i="1"/>
</calcChain>
</file>

<file path=xl/sharedStrings.xml><?xml version="1.0" encoding="utf-8"?>
<sst xmlns="http://schemas.openxmlformats.org/spreadsheetml/2006/main" count="140" uniqueCount="72">
  <si>
    <t>SprintBurndown Chart</t>
  </si>
  <si>
    <t>Sprint No</t>
  </si>
  <si>
    <t>Product Backlog Items</t>
  </si>
  <si>
    <t>UserStory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</si>
  <si>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</si>
  <si>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</si>
  <si>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</si>
  <si>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</si>
  <si>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</si>
  <si>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</si>
  <si>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</si>
  <si>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</si>
  <si>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</si>
  <si>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Actual</t>
  </si>
  <si>
    <t xml:space="preserve">As an alumnus, I want to purchase a souvenir so that I can contribute to the College of Computing. </t>
  </si>
  <si>
    <t>Design and Edit Product Page</t>
  </si>
  <si>
    <t>Jenny</t>
  </si>
  <si>
    <t>Total</t>
  </si>
  <si>
    <t>Design and Edit Product Detail Page</t>
  </si>
  <si>
    <t>Design and Edit Cart Page</t>
  </si>
  <si>
    <t>Aomsin</t>
  </si>
  <si>
    <t>Design and Edit  Payment Page</t>
  </si>
  <si>
    <t>Add Module Paymant</t>
  </si>
  <si>
    <t>Ter</t>
  </si>
  <si>
    <t>Create user manual</t>
  </si>
  <si>
    <t>Tani nya</t>
  </si>
  <si>
    <t>Test Manual</t>
  </si>
  <si>
    <t>Add Product Shirt</t>
  </si>
  <si>
    <t>Add Product Book</t>
  </si>
  <si>
    <t>Add Product Accessories</t>
  </si>
  <si>
    <t>Document</t>
  </si>
  <si>
    <t>Khet</t>
  </si>
  <si>
    <t>Create  Install guide</t>
  </si>
  <si>
    <t>Kaw</t>
  </si>
  <si>
    <t>Create UAT Document</t>
  </si>
  <si>
    <t>Design Product</t>
  </si>
  <si>
    <t>Taniya</t>
  </si>
  <si>
    <t>Install Prestashop</t>
  </si>
  <si>
    <t>Remaining Effort</t>
  </si>
  <si>
    <t>SumActual</t>
  </si>
  <si>
    <t>Team Valocity</t>
  </si>
  <si>
    <t>Ideal Trend</t>
  </si>
  <si>
    <t>As a user, I want to switch language at all time.</t>
  </si>
  <si>
    <t>Design Ui First page</t>
  </si>
  <si>
    <t>Tornia</t>
  </si>
  <si>
    <t>Design Ui Second page</t>
  </si>
  <si>
    <t>Design Ui Thirt page</t>
  </si>
  <si>
    <t>User Manual</t>
  </si>
  <si>
    <t>Jane</t>
  </si>
  <si>
    <t>Theme Language Module</t>
  </si>
  <si>
    <t>Test Script</t>
  </si>
  <si>
    <t>KhetTer</t>
  </si>
  <si>
    <t>Prepare Data (TH EN ID)</t>
  </si>
  <si>
    <t>s</t>
  </si>
  <si>
    <t>Ter Jane</t>
  </si>
  <si>
    <t>Sprint backlog + Burndownchart</t>
  </si>
  <si>
    <t>ADAPT_BP</t>
  </si>
  <si>
    <t>Member</t>
  </si>
  <si>
    <t>StudenID</t>
  </si>
  <si>
    <t>643020610-1</t>
  </si>
  <si>
    <t>นาย ธนพนธ์ รวิภาสกร</t>
  </si>
  <si>
    <t>Kate</t>
  </si>
  <si>
    <t>643020613-5</t>
  </si>
  <si>
    <t>นาย ธนากร ผาเป้า</t>
  </si>
  <si>
    <t>643020624-0</t>
  </si>
  <si>
    <t>นางสาว ปิยาภัสร์ สติภา</t>
  </si>
  <si>
    <t>643021319-0</t>
  </si>
  <si>
    <t>นางสาว ทอเนีย ทะเฮรี</t>
  </si>
  <si>
    <t>643021418-8</t>
  </si>
  <si>
    <t>นาย ณัฐพงษ์ แก่นกระโทก</t>
  </si>
  <si>
    <t>643021421-9</t>
  </si>
  <si>
    <t>นาย ธนพงษ์ เจริญพันธ์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</si>
</sst>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20"/>
      <color theme="1"/>
      <name val="&quot;Cordia New&quot;"/>
    </font>
    <font>
      <sz val="11"/>
      <color rgb="FF1F1F1F"/>
      <name val="&quot;Google Sans&quot;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7" fillId="4" borderId="0" xfId="0" applyFont="1" applyFill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" fontId="9" fillId="3" borderId="11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/>
    <xf numFmtId="0" fontId="10" fillId="0" borderId="28" xfId="0" applyFont="1" applyBorder="1"/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1" fontId="10" fillId="12" borderId="28" xfId="0" applyNumberFormat="1" applyFont="1" applyFill="1" applyBorder="1" applyAlignment="1">
      <alignment horizontal="center" vertical="center"/>
    </xf>
    <xf numFmtId="0" fontId="10" fillId="12" borderId="29" xfId="0" applyFont="1" applyFill="1" applyBorder="1" applyAlignment="1">
      <alignment horizontal="center" vertical="center"/>
    </xf>
    <xf numFmtId="0" fontId="10" fillId="0" borderId="11" xfId="0" applyFont="1" applyBorder="1" applyAlignment="1"/>
    <xf numFmtId="0" fontId="10" fillId="4" borderId="11" xfId="0" applyFont="1" applyFill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7" xfId="0" applyFont="1" applyBorder="1" applyAlignment="1">
      <alignment horizontal="center"/>
    </xf>
    <xf numFmtId="0" fontId="10" fillId="0" borderId="14" xfId="0" applyFont="1" applyBorder="1" applyAlignment="1"/>
    <xf numFmtId="0" fontId="10" fillId="4" borderId="14" xfId="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10" fillId="0" borderId="0" xfId="0" applyFont="1"/>
    <xf numFmtId="0" fontId="9" fillId="0" borderId="14" xfId="0" applyFont="1" applyBorder="1" applyAlignment="1"/>
    <xf numFmtId="0" fontId="9" fillId="0" borderId="14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1" fontId="10" fillId="11" borderId="11" xfId="0" applyNumberFormat="1" applyFont="1" applyFill="1" applyBorder="1" applyAlignment="1">
      <alignment horizontal="center" vertical="center"/>
    </xf>
    <xf numFmtId="0" fontId="9" fillId="0" borderId="16" xfId="0" applyFont="1" applyBorder="1"/>
    <xf numFmtId="0" fontId="10" fillId="0" borderId="11" xfId="0" applyFont="1" applyBorder="1"/>
    <xf numFmtId="0" fontId="10" fillId="0" borderId="17" xfId="0" applyFont="1" applyBorder="1"/>
    <xf numFmtId="0" fontId="10" fillId="0" borderId="0" xfId="0" applyFont="1" applyAlignment="1">
      <alignment wrapText="1"/>
    </xf>
    <xf numFmtId="0" fontId="10" fillId="0" borderId="14" xfId="0" applyFont="1" applyBorder="1" applyAlignment="1">
      <alignment horizontal="center"/>
    </xf>
    <xf numFmtId="0" fontId="10" fillId="0" borderId="15" xfId="0" applyFont="1" applyBorder="1"/>
    <xf numFmtId="0" fontId="10" fillId="7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0" fontId="10" fillId="10" borderId="25" xfId="0" applyFont="1" applyFill="1" applyBorder="1" applyAlignment="1">
      <alignment horizontal="center" vertical="center" wrapText="1"/>
    </xf>
    <xf numFmtId="0" fontId="10" fillId="0" borderId="29" xfId="0" applyFont="1" applyBorder="1"/>
    <xf numFmtId="0" fontId="9" fillId="0" borderId="9" xfId="0" applyFont="1" applyBorder="1"/>
    <xf numFmtId="0" fontId="9" fillId="0" borderId="38" xfId="0" applyFont="1" applyBorder="1" applyAlignment="1">
      <alignment horizontal="center"/>
    </xf>
    <xf numFmtId="1" fontId="10" fillId="0" borderId="38" xfId="0" applyNumberFormat="1" applyFont="1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0" fontId="10" fillId="0" borderId="38" xfId="0" applyFont="1" applyBorder="1"/>
    <xf numFmtId="0" fontId="10" fillId="9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" fillId="0" borderId="0" xfId="0" applyFont="1" applyAlignment="1"/>
    <xf numFmtId="0" fontId="10" fillId="0" borderId="21" xfId="0" applyFont="1" applyBorder="1"/>
    <xf numFmtId="0" fontId="10" fillId="0" borderId="33" xfId="0" applyFont="1" applyBorder="1"/>
    <xf numFmtId="0" fontId="10" fillId="4" borderId="21" xfId="0" applyFont="1" applyFill="1" applyBorder="1" applyAlignment="1">
      <alignment horizontal="right"/>
    </xf>
    <xf numFmtId="0" fontId="10" fillId="0" borderId="21" xfId="0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0" fontId="10" fillId="0" borderId="33" xfId="0" applyFont="1" applyBorder="1" applyAlignment="1">
      <alignment horizontal="right"/>
    </xf>
    <xf numFmtId="0" fontId="8" fillId="0" borderId="0" xfId="0" applyFont="1"/>
    <xf numFmtId="0" fontId="10" fillId="5" borderId="20" xfId="0" applyFont="1" applyFill="1" applyBorder="1" applyAlignment="1">
      <alignment horizontal="center" vertical="center" wrapText="1"/>
    </xf>
    <xf numFmtId="0" fontId="11" fillId="0" borderId="24" xfId="0" applyFont="1" applyBorder="1"/>
    <xf numFmtId="0" fontId="10" fillId="6" borderId="20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 vertical="center" wrapText="1"/>
    </xf>
    <xf numFmtId="0" fontId="11" fillId="0" borderId="40" xfId="0" applyFont="1" applyBorder="1"/>
    <xf numFmtId="0" fontId="9" fillId="11" borderId="30" xfId="0" applyFont="1" applyFill="1" applyBorder="1" applyAlignment="1">
      <alignment horizontal="center" vertical="center"/>
    </xf>
    <xf numFmtId="0" fontId="11" fillId="0" borderId="31" xfId="0" applyFont="1" applyBorder="1"/>
    <xf numFmtId="0" fontId="11" fillId="0" borderId="32" xfId="0" applyFont="1" applyBorder="1"/>
    <xf numFmtId="0" fontId="9" fillId="12" borderId="34" xfId="0" applyFont="1" applyFill="1" applyBorder="1" applyAlignment="1">
      <alignment horizontal="center" vertical="center"/>
    </xf>
    <xf numFmtId="0" fontId="11" fillId="0" borderId="35" xfId="0" applyFont="1" applyBorder="1"/>
    <xf numFmtId="0" fontId="11" fillId="0" borderId="3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9" fillId="3" borderId="9" xfId="0" applyFont="1" applyFill="1" applyBorder="1" applyAlignment="1">
      <alignment horizontal="center" vertical="center"/>
    </xf>
    <xf numFmtId="0" fontId="11" fillId="0" borderId="12" xfId="0" applyFont="1" applyBorder="1"/>
    <xf numFmtId="0" fontId="9" fillId="3" borderId="10" xfId="0" applyFont="1" applyFill="1" applyBorder="1" applyAlignment="1">
      <alignment horizontal="center" vertical="center"/>
    </xf>
    <xf numFmtId="0" fontId="11" fillId="0" borderId="13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22" xfId="0" applyFont="1" applyBorder="1"/>
    <xf numFmtId="0" fontId="11" fillId="0" borderId="26" xfId="0" applyFont="1" applyBorder="1"/>
    <xf numFmtId="0" fontId="10" fillId="0" borderId="19" xfId="0" applyFont="1" applyBorder="1" applyAlignment="1">
      <alignment horizontal="center" vertical="center" wrapText="1"/>
    </xf>
    <xf numFmtId="0" fontId="11" fillId="0" borderId="23" xfId="0" applyFont="1" applyBorder="1"/>
    <xf numFmtId="0" fontId="11" fillId="0" borderId="27" xfId="0" applyFont="1" applyBorder="1"/>
    <xf numFmtId="0" fontId="10" fillId="0" borderId="9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11" fillId="0" borderId="39" xfId="0" applyFont="1" applyBorder="1"/>
    <xf numFmtId="0" fontId="11" fillId="0" borderId="42" xfId="0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II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Chart'!$E$39:$L$39</c:f>
              <c:numCache>
                <c:formatCode>0</c:formatCode>
                <c:ptCount val="8"/>
                <c:pt idx="0">
                  <c:v>35</c:v>
                </c:pt>
                <c:pt idx="1">
                  <c:v>35</c:v>
                </c:pt>
                <c:pt idx="2">
                  <c:v>28</c:v>
                </c:pt>
                <c:pt idx="3">
                  <c:v>20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0-4C75-B562-78325CD64E3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Chart'!$E$40:$L$40</c:f>
              <c:numCache>
                <c:formatCode>0</c:formatCode>
                <c:ptCount val="8"/>
                <c:pt idx="0">
                  <c:v>35</c:v>
                </c:pt>
                <c:pt idx="1">
                  <c:v>29.166666666666664</c:v>
                </c:pt>
                <c:pt idx="2">
                  <c:v>23.333333333333332</c:v>
                </c:pt>
                <c:pt idx="3">
                  <c:v>17.5</c:v>
                </c:pt>
                <c:pt idx="4">
                  <c:v>11.666666666666666</c:v>
                </c:pt>
                <c:pt idx="5">
                  <c:v>5.833333333333333</c:v>
                </c:pt>
                <c:pt idx="6">
                  <c:v>0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0-4C75-B562-78325CD6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068844"/>
        <c:axId val="882972588"/>
      </c:lineChart>
      <c:catAx>
        <c:axId val="184506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972588"/>
        <c:crosses val="autoZero"/>
        <c:auto val="1"/>
        <c:lblAlgn val="ctr"/>
        <c:lblOffset val="100"/>
        <c:noMultiLvlLbl val="1"/>
      </c:catAx>
      <c:valAx>
        <c:axId val="882972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50688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I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Chart'!$E$22:$L$22</c:f>
              <c:numCache>
                <c:formatCode>General</c:formatCode>
                <c:ptCount val="8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74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A2E-A99F-C116EA585A73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Chart'!$E$23:$L$23</c:f>
              <c:numCache>
                <c:formatCode>0</c:formatCode>
                <c:ptCount val="8"/>
                <c:pt idx="0" formatCode="General">
                  <c:v>86</c:v>
                </c:pt>
                <c:pt idx="1">
                  <c:v>71.666666666666671</c:v>
                </c:pt>
                <c:pt idx="2">
                  <c:v>57.333333333333336</c:v>
                </c:pt>
                <c:pt idx="3">
                  <c:v>43</c:v>
                </c:pt>
                <c:pt idx="4">
                  <c:v>28.666666666666668</c:v>
                </c:pt>
                <c:pt idx="5">
                  <c:v>14.333333333333334</c:v>
                </c:pt>
                <c:pt idx="6">
                  <c:v>0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4A2E-A99F-C116EA58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56599"/>
        <c:axId val="614970684"/>
      </c:lineChart>
      <c:catAx>
        <c:axId val="655756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4970684"/>
        <c:crosses val="autoZero"/>
        <c:auto val="1"/>
        <c:lblAlgn val="ctr"/>
        <c:lblOffset val="100"/>
        <c:noMultiLvlLbl val="1"/>
      </c:catAx>
      <c:valAx>
        <c:axId val="614970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75659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III Burndown Chart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II Burndown Chart'!$B$56:$D$56</c:f>
              <c:strCache>
                <c:ptCount val="3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Chart'!$E$56:$L$56</c:f>
              <c:numCache>
                <c:formatCode>0</c:formatCode>
                <c:ptCount val="8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0-4A66-858C-1948D629E72C}"/>
            </c:ext>
          </c:extLst>
        </c:ser>
        <c:ser>
          <c:idx val="1"/>
          <c:order val="1"/>
          <c:tx>
            <c:strRef>
              <c:f>'Sprint II Burndown Chart'!$B$57:$D$57</c:f>
              <c:strCache>
                <c:ptCount val="3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Chart'!$E$57:$L$57</c:f>
              <c:numCache>
                <c:formatCode>0</c:formatCode>
                <c:ptCount val="8"/>
                <c:pt idx="0">
                  <c:v>35</c:v>
                </c:pt>
                <c:pt idx="1">
                  <c:v>29.166666666666664</c:v>
                </c:pt>
                <c:pt idx="2">
                  <c:v>23.333333333333332</c:v>
                </c:pt>
                <c:pt idx="3">
                  <c:v>17.5</c:v>
                </c:pt>
                <c:pt idx="4">
                  <c:v>11.666666666666666</c:v>
                </c:pt>
                <c:pt idx="5">
                  <c:v>5.833333333333333</c:v>
                </c:pt>
                <c:pt idx="6">
                  <c:v>0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0-4A66-858C-1948D629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274544"/>
        <c:axId val="850268304"/>
      </c:lineChart>
      <c:catAx>
        <c:axId val="8502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68304"/>
        <c:crosses val="autoZero"/>
        <c:auto val="1"/>
        <c:lblAlgn val="ctr"/>
        <c:lblOffset val="100"/>
        <c:noMultiLvlLbl val="0"/>
      </c:catAx>
      <c:valAx>
        <c:axId val="8502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23</xdr:row>
      <xdr:rowOff>19050</xdr:rowOff>
    </xdr:from>
    <xdr:ext cx="5762625" cy="2828925"/>
    <xdr:graphicFrame macro="">
      <xdr:nvGraphicFramePr>
        <xdr:cNvPr id="936055920" name="Chart 1" title="Chart">
          <a:extLst>
            <a:ext uri="{FF2B5EF4-FFF2-40B4-BE49-F238E27FC236}">
              <a16:creationId xmlns:a16="http://schemas.microsoft.com/office/drawing/2014/main" id="{00000000-0008-0000-0000-00007014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9525</xdr:colOff>
      <xdr:row>4</xdr:row>
      <xdr:rowOff>9525</xdr:rowOff>
    </xdr:from>
    <xdr:ext cx="5762625" cy="3181350"/>
    <xdr:graphicFrame macro="">
      <xdr:nvGraphicFramePr>
        <xdr:cNvPr id="1722101732" name="Chart 2" title="Chart">
          <a:extLst>
            <a:ext uri="{FF2B5EF4-FFF2-40B4-BE49-F238E27FC236}">
              <a16:creationId xmlns:a16="http://schemas.microsoft.com/office/drawing/2014/main" id="{00000000-0008-0000-0000-0000E42F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12</xdr:col>
      <xdr:colOff>-1</xdr:colOff>
      <xdr:row>39</xdr:row>
      <xdr:rowOff>176213</xdr:rowOff>
    </xdr:from>
    <xdr:to>
      <xdr:col>21</xdr:col>
      <xdr:colOff>102054</xdr:colOff>
      <xdr:row>55</xdr:row>
      <xdr:rowOff>61232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8C20FB0-1DC4-4EB0-8ADE-59D547132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000"/>
  <sheetViews>
    <sheetView tabSelected="1" topLeftCell="A11" zoomScale="56" zoomScaleNormal="56" workbookViewId="0">
      <selection activeCell="Y32" sqref="Y32"/>
    </sheetView>
  </sheetViews>
  <sheetFormatPr defaultColWidth="14.41796875" defaultRowHeight="15" customHeight="1"/>
  <cols>
    <col min="1" max="1" width="8.68359375" customWidth="1"/>
    <col min="2" max="2" width="18.26171875" customWidth="1"/>
    <col min="3" max="3" width="28.68359375" customWidth="1"/>
    <col min="4" max="4" width="31.62890625" bestFit="1" customWidth="1"/>
    <col min="5" max="5" width="14.41796875" customWidth="1"/>
    <col min="6" max="23" width="8.68359375" customWidth="1"/>
    <col min="24" max="24" width="10.68359375" customWidth="1"/>
    <col min="25" max="25" width="11.26171875" customWidth="1"/>
    <col min="26" max="26" width="21.68359375" customWidth="1"/>
  </cols>
  <sheetData>
    <row r="1" spans="2:34" ht="14.25" customHeight="1"/>
    <row r="2" spans="2:34" ht="25.5" customHeight="1">
      <c r="B2" s="93" t="s">
        <v>0</v>
      </c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2:34" ht="14.25" customHeight="1">
      <c r="B3" s="96"/>
      <c r="C3" s="97"/>
      <c r="D3" s="97"/>
      <c r="E3" s="97"/>
      <c r="F3" s="97"/>
      <c r="G3" s="97"/>
      <c r="H3" s="97"/>
      <c r="I3" s="97"/>
      <c r="J3" s="97"/>
      <c r="K3" s="97"/>
      <c r="L3" s="98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</row>
    <row r="4" spans="2:34" ht="14.25" customHeight="1">
      <c r="B4" s="1"/>
      <c r="C4" s="2"/>
      <c r="D4" s="2"/>
      <c r="E4" s="2"/>
      <c r="F4" s="2"/>
      <c r="G4" s="2"/>
      <c r="H4" s="2"/>
      <c r="I4" s="2"/>
      <c r="J4" s="2"/>
      <c r="K4" s="2"/>
      <c r="L4" s="3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2:34" ht="14.25" customHeight="1">
      <c r="B5" s="99" t="s">
        <v>1</v>
      </c>
      <c r="C5" s="101" t="s">
        <v>2</v>
      </c>
      <c r="D5" s="101" t="s">
        <v>3</v>
      </c>
      <c r="E5" s="14" t="s">
        <v>4</v>
      </c>
      <c r="F5" s="14">
        <v>45330</v>
      </c>
      <c r="G5" s="14">
        <v>45331</v>
      </c>
      <c r="H5" s="14">
        <v>45332</v>
      </c>
      <c r="I5" s="14">
        <v>45333</v>
      </c>
      <c r="J5" s="14">
        <v>45334</v>
      </c>
      <c r="K5" s="14">
        <v>45335</v>
      </c>
      <c r="L5" s="14">
        <v>45336</v>
      </c>
      <c r="M5" s="15"/>
      <c r="V5" s="15"/>
      <c r="W5" s="15"/>
      <c r="X5" s="15"/>
      <c r="Y5" s="15"/>
      <c r="Z5" s="40"/>
      <c r="AA5" s="15"/>
      <c r="AB5" s="15"/>
      <c r="AC5" s="15"/>
      <c r="AD5" s="15"/>
      <c r="AE5" s="15"/>
      <c r="AF5" s="15"/>
      <c r="AG5" s="15"/>
      <c r="AH5" s="15"/>
    </row>
    <row r="6" spans="2:34" ht="15" customHeight="1">
      <c r="B6" s="100"/>
      <c r="C6" s="102"/>
      <c r="D6" s="102"/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11</v>
      </c>
      <c r="L6" s="17" t="s">
        <v>12</v>
      </c>
      <c r="M6" s="15"/>
      <c r="V6" s="15"/>
      <c r="W6" s="15"/>
      <c r="X6" s="15"/>
      <c r="Y6" s="49" t="s">
        <v>13</v>
      </c>
      <c r="Z6" s="50"/>
      <c r="AA6" s="50"/>
      <c r="AB6" s="50"/>
      <c r="AC6" s="50"/>
      <c r="AD6" s="50"/>
      <c r="AE6" s="50"/>
      <c r="AF6" s="50"/>
      <c r="AG6" s="51"/>
      <c r="AH6" s="15"/>
    </row>
    <row r="7" spans="2:34" ht="15" customHeight="1">
      <c r="B7" s="103">
        <v>1</v>
      </c>
      <c r="C7" s="106" t="s">
        <v>14</v>
      </c>
      <c r="D7" s="18" t="s">
        <v>15</v>
      </c>
      <c r="E7" s="19">
        <v>3</v>
      </c>
      <c r="F7" s="20">
        <v>3</v>
      </c>
      <c r="G7" s="20">
        <v>3</v>
      </c>
      <c r="H7" s="20">
        <v>3</v>
      </c>
      <c r="I7" s="20">
        <v>0</v>
      </c>
      <c r="J7" s="20">
        <v>0</v>
      </c>
      <c r="K7" s="20">
        <v>0</v>
      </c>
      <c r="L7" s="21">
        <v>0</v>
      </c>
      <c r="M7" s="15"/>
      <c r="V7" s="15"/>
      <c r="W7" s="82">
        <v>1</v>
      </c>
      <c r="X7" s="52" t="s">
        <v>16</v>
      </c>
      <c r="Y7" s="75">
        <v>4</v>
      </c>
      <c r="Z7" s="42" t="s">
        <v>17</v>
      </c>
      <c r="AA7" s="42" t="s">
        <v>6</v>
      </c>
      <c r="AB7" s="42" t="s">
        <v>7</v>
      </c>
      <c r="AC7" s="42" t="s">
        <v>8</v>
      </c>
      <c r="AD7" s="42" t="s">
        <v>9</v>
      </c>
      <c r="AE7" s="42" t="s">
        <v>10</v>
      </c>
      <c r="AF7" s="42" t="s">
        <v>11</v>
      </c>
      <c r="AG7" s="44" t="s">
        <v>12</v>
      </c>
      <c r="AH7" s="15"/>
    </row>
    <row r="8" spans="2:34" ht="15" customHeight="1">
      <c r="B8" s="104"/>
      <c r="C8" s="107"/>
      <c r="D8" s="18" t="s">
        <v>18</v>
      </c>
      <c r="E8" s="19">
        <v>3</v>
      </c>
      <c r="F8" s="20">
        <v>3</v>
      </c>
      <c r="G8" s="20">
        <v>3</v>
      </c>
      <c r="H8" s="20">
        <v>3</v>
      </c>
      <c r="I8" s="20">
        <v>0</v>
      </c>
      <c r="J8" s="20">
        <v>0</v>
      </c>
      <c r="K8" s="20">
        <v>0</v>
      </c>
      <c r="L8" s="21">
        <v>0</v>
      </c>
      <c r="M8" s="15"/>
      <c r="V8" s="15"/>
      <c r="W8" s="83"/>
      <c r="X8" s="52"/>
      <c r="Y8" s="75">
        <v>4</v>
      </c>
      <c r="Z8" s="53">
        <f>E22</f>
        <v>86</v>
      </c>
      <c r="AA8" s="53">
        <v>86</v>
      </c>
      <c r="AB8" s="53">
        <v>86</v>
      </c>
      <c r="AC8" s="53">
        <v>86</v>
      </c>
      <c r="AD8" s="53">
        <v>74</v>
      </c>
      <c r="AE8" s="53">
        <v>50</v>
      </c>
      <c r="AF8" s="53">
        <v>0</v>
      </c>
      <c r="AG8" s="38">
        <v>0</v>
      </c>
      <c r="AH8" s="15"/>
    </row>
    <row r="9" spans="2:34" ht="15" customHeight="1">
      <c r="B9" s="104"/>
      <c r="C9" s="107"/>
      <c r="D9" s="18" t="s">
        <v>19</v>
      </c>
      <c r="E9" s="19">
        <v>3</v>
      </c>
      <c r="F9" s="20">
        <v>3</v>
      </c>
      <c r="G9" s="20">
        <v>3</v>
      </c>
      <c r="H9" s="20">
        <v>3</v>
      </c>
      <c r="I9" s="20">
        <v>0</v>
      </c>
      <c r="J9" s="20">
        <v>0</v>
      </c>
      <c r="K9" s="20">
        <v>0</v>
      </c>
      <c r="L9" s="21">
        <v>0</v>
      </c>
      <c r="M9" s="15"/>
      <c r="V9" s="15"/>
      <c r="W9" s="84">
        <v>5</v>
      </c>
      <c r="X9" s="52" t="s">
        <v>20</v>
      </c>
      <c r="Y9" s="75">
        <v>4</v>
      </c>
      <c r="Z9" s="22"/>
      <c r="AA9" s="22"/>
      <c r="AB9" s="22"/>
      <c r="AC9" s="22"/>
      <c r="AD9" s="22"/>
      <c r="AE9" s="22"/>
      <c r="AF9" s="22"/>
      <c r="AG9" s="54"/>
      <c r="AH9" s="15"/>
    </row>
    <row r="10" spans="2:34" ht="15" customHeight="1">
      <c r="B10" s="104"/>
      <c r="C10" s="107"/>
      <c r="D10" s="18" t="s">
        <v>21</v>
      </c>
      <c r="E10" s="19">
        <v>3</v>
      </c>
      <c r="F10" s="20">
        <v>3</v>
      </c>
      <c r="G10" s="20">
        <v>3</v>
      </c>
      <c r="H10" s="20">
        <v>3</v>
      </c>
      <c r="I10" s="20">
        <v>0</v>
      </c>
      <c r="J10" s="20">
        <v>0</v>
      </c>
      <c r="K10" s="20">
        <v>0</v>
      </c>
      <c r="L10" s="21">
        <v>0</v>
      </c>
      <c r="M10" s="15"/>
      <c r="V10" s="15"/>
      <c r="W10" s="83"/>
      <c r="X10" s="52"/>
      <c r="Y10" s="75">
        <v>4</v>
      </c>
      <c r="Z10" s="22"/>
      <c r="AA10" s="22"/>
      <c r="AB10" s="22"/>
      <c r="AC10" s="22"/>
      <c r="AD10" s="22"/>
      <c r="AE10" s="22"/>
      <c r="AF10" s="22"/>
      <c r="AG10" s="54"/>
      <c r="AH10" s="15"/>
    </row>
    <row r="11" spans="2:34" ht="15" customHeight="1">
      <c r="B11" s="104"/>
      <c r="C11" s="107"/>
      <c r="D11" s="18" t="s">
        <v>22</v>
      </c>
      <c r="E11" s="19">
        <v>4</v>
      </c>
      <c r="F11" s="20">
        <v>4</v>
      </c>
      <c r="G11" s="20">
        <v>4</v>
      </c>
      <c r="H11" s="20">
        <v>4</v>
      </c>
      <c r="I11" s="20">
        <v>4</v>
      </c>
      <c r="J11" s="20">
        <v>0</v>
      </c>
      <c r="K11" s="20">
        <v>0</v>
      </c>
      <c r="L11" s="21">
        <v>0</v>
      </c>
      <c r="M11" s="15"/>
      <c r="V11" s="15"/>
      <c r="W11" s="55">
        <v>3</v>
      </c>
      <c r="X11" s="52" t="s">
        <v>23</v>
      </c>
      <c r="Y11" s="75">
        <v>6</v>
      </c>
      <c r="Z11" s="22"/>
      <c r="AA11" s="22"/>
      <c r="AB11" s="22"/>
      <c r="AC11" s="22"/>
      <c r="AD11" s="22"/>
      <c r="AE11" s="22"/>
      <c r="AF11" s="22"/>
      <c r="AG11" s="54"/>
      <c r="AH11" s="15"/>
    </row>
    <row r="12" spans="2:34" ht="15" customHeight="1">
      <c r="B12" s="104"/>
      <c r="C12" s="107"/>
      <c r="D12" s="18" t="s">
        <v>24</v>
      </c>
      <c r="E12" s="19">
        <v>8</v>
      </c>
      <c r="F12" s="20">
        <v>8</v>
      </c>
      <c r="G12" s="20">
        <v>8</v>
      </c>
      <c r="H12" s="20">
        <v>8</v>
      </c>
      <c r="I12" s="20">
        <v>8</v>
      </c>
      <c r="J12" s="20">
        <v>0</v>
      </c>
      <c r="K12" s="20">
        <v>0</v>
      </c>
      <c r="L12" s="21">
        <v>0</v>
      </c>
      <c r="M12" s="15"/>
      <c r="V12" s="15"/>
      <c r="W12" s="56">
        <v>4</v>
      </c>
      <c r="X12" s="52" t="s">
        <v>25</v>
      </c>
      <c r="Y12" s="75">
        <v>10</v>
      </c>
      <c r="Z12" s="22"/>
      <c r="AA12" s="22"/>
      <c r="AB12" s="22"/>
      <c r="AC12" s="22"/>
      <c r="AD12" s="22"/>
      <c r="AE12" s="22"/>
      <c r="AF12" s="22"/>
      <c r="AG12" s="54"/>
      <c r="AH12" s="15"/>
    </row>
    <row r="13" spans="2:34" ht="15" customHeight="1">
      <c r="B13" s="104"/>
      <c r="C13" s="107"/>
      <c r="D13" s="18" t="s">
        <v>26</v>
      </c>
      <c r="E13" s="19">
        <v>4</v>
      </c>
      <c r="F13" s="20">
        <v>4</v>
      </c>
      <c r="G13" s="20">
        <v>4</v>
      </c>
      <c r="H13" s="20">
        <v>4</v>
      </c>
      <c r="I13" s="20">
        <v>4</v>
      </c>
      <c r="J13" s="20">
        <v>4</v>
      </c>
      <c r="K13" s="20">
        <v>0</v>
      </c>
      <c r="L13" s="21">
        <v>0</v>
      </c>
      <c r="M13" s="15"/>
      <c r="V13" s="15"/>
      <c r="W13" s="56">
        <v>4</v>
      </c>
      <c r="X13" s="52" t="s">
        <v>25</v>
      </c>
      <c r="Y13" s="75">
        <v>4</v>
      </c>
      <c r="Z13" s="22"/>
      <c r="AA13" s="22"/>
      <c r="AB13" s="22"/>
      <c r="AC13" s="22"/>
      <c r="AD13" s="22"/>
      <c r="AE13" s="22"/>
      <c r="AF13" s="22"/>
      <c r="AG13" s="54"/>
      <c r="AH13" s="15"/>
    </row>
    <row r="14" spans="2:34" ht="15" customHeight="1">
      <c r="B14" s="104"/>
      <c r="C14" s="107"/>
      <c r="D14" s="18" t="s">
        <v>27</v>
      </c>
      <c r="E14" s="19">
        <v>8</v>
      </c>
      <c r="F14" s="20">
        <v>8</v>
      </c>
      <c r="G14" s="20">
        <v>8</v>
      </c>
      <c r="H14" s="20">
        <v>8</v>
      </c>
      <c r="I14" s="20">
        <v>8</v>
      </c>
      <c r="J14" s="20">
        <v>8</v>
      </c>
      <c r="K14" s="20">
        <v>0</v>
      </c>
      <c r="L14" s="21">
        <v>0</v>
      </c>
      <c r="M14" s="15"/>
      <c r="V14" s="15"/>
      <c r="W14" s="57">
        <v>5</v>
      </c>
      <c r="X14" s="52" t="s">
        <v>20</v>
      </c>
      <c r="Y14" s="75">
        <v>4</v>
      </c>
      <c r="Z14" s="22"/>
      <c r="AA14" s="22"/>
      <c r="AB14" s="22"/>
      <c r="AC14" s="22"/>
      <c r="AD14" s="22"/>
      <c r="AE14" s="22"/>
      <c r="AF14" s="22"/>
      <c r="AG14" s="54"/>
      <c r="AH14" s="15"/>
    </row>
    <row r="15" spans="2:34" ht="15" customHeight="1">
      <c r="B15" s="104"/>
      <c r="C15" s="107"/>
      <c r="D15" s="18" t="s">
        <v>28</v>
      </c>
      <c r="E15" s="19">
        <v>8</v>
      </c>
      <c r="F15" s="20">
        <v>8</v>
      </c>
      <c r="G15" s="20">
        <v>8</v>
      </c>
      <c r="H15" s="20">
        <v>8</v>
      </c>
      <c r="I15" s="20">
        <v>8</v>
      </c>
      <c r="J15" s="20">
        <v>8</v>
      </c>
      <c r="K15" s="20">
        <v>0</v>
      </c>
      <c r="L15" s="21">
        <v>0</v>
      </c>
      <c r="M15" s="15"/>
      <c r="V15" s="15"/>
      <c r="W15" s="58">
        <v>1</v>
      </c>
      <c r="X15" s="52" t="s">
        <v>16</v>
      </c>
      <c r="Y15" s="75">
        <v>4</v>
      </c>
      <c r="Z15" s="22"/>
      <c r="AA15" s="22"/>
      <c r="AB15" s="22"/>
      <c r="AC15" s="22"/>
      <c r="AD15" s="22"/>
      <c r="AE15" s="22"/>
      <c r="AF15" s="22"/>
      <c r="AG15" s="54"/>
      <c r="AH15" s="15"/>
    </row>
    <row r="16" spans="2:34" ht="15" customHeight="1">
      <c r="B16" s="104"/>
      <c r="C16" s="107"/>
      <c r="D16" s="18" t="s">
        <v>29</v>
      </c>
      <c r="E16" s="19">
        <v>8</v>
      </c>
      <c r="F16" s="20">
        <v>8</v>
      </c>
      <c r="G16" s="20">
        <v>8</v>
      </c>
      <c r="H16" s="20">
        <v>8</v>
      </c>
      <c r="I16" s="20">
        <v>8</v>
      </c>
      <c r="J16" s="20">
        <v>8</v>
      </c>
      <c r="K16" s="20">
        <v>0</v>
      </c>
      <c r="L16" s="21">
        <v>0</v>
      </c>
      <c r="M16" s="15"/>
      <c r="V16" s="15"/>
      <c r="W16" s="55">
        <v>3</v>
      </c>
      <c r="X16" s="52" t="s">
        <v>23</v>
      </c>
      <c r="Y16" s="75">
        <v>4</v>
      </c>
      <c r="Z16" s="22"/>
      <c r="AA16" s="22"/>
      <c r="AB16" s="22"/>
      <c r="AC16" s="22"/>
      <c r="AD16" s="22"/>
      <c r="AE16" s="22"/>
      <c r="AF16" s="22"/>
      <c r="AG16" s="54"/>
      <c r="AH16" s="15"/>
    </row>
    <row r="17" spans="2:34" ht="15" customHeight="1">
      <c r="B17" s="104"/>
      <c r="C17" s="107"/>
      <c r="D17" s="18" t="s">
        <v>30</v>
      </c>
      <c r="E17" s="20">
        <v>8</v>
      </c>
      <c r="F17" s="20">
        <v>8</v>
      </c>
      <c r="G17" s="20">
        <v>8</v>
      </c>
      <c r="H17" s="20">
        <v>8</v>
      </c>
      <c r="I17" s="20">
        <v>8</v>
      </c>
      <c r="J17" s="20">
        <v>8</v>
      </c>
      <c r="K17" s="20">
        <v>0</v>
      </c>
      <c r="L17" s="21">
        <v>0</v>
      </c>
      <c r="M17" s="15"/>
      <c r="V17" s="15"/>
      <c r="W17" s="59">
        <v>6</v>
      </c>
      <c r="X17" s="52" t="s">
        <v>31</v>
      </c>
      <c r="Y17" s="75">
        <v>10</v>
      </c>
      <c r="Z17" s="22"/>
      <c r="AA17" s="22"/>
      <c r="AB17" s="22"/>
      <c r="AC17" s="22"/>
      <c r="AD17" s="22"/>
      <c r="AE17" s="22"/>
      <c r="AF17" s="22"/>
      <c r="AG17" s="54"/>
      <c r="AH17" s="15"/>
    </row>
    <row r="18" spans="2:34" ht="15" customHeight="1">
      <c r="B18" s="104"/>
      <c r="C18" s="107"/>
      <c r="D18" s="22" t="s">
        <v>32</v>
      </c>
      <c r="E18" s="20">
        <v>2</v>
      </c>
      <c r="F18" s="20">
        <v>2</v>
      </c>
      <c r="G18" s="20">
        <v>2</v>
      </c>
      <c r="H18" s="20">
        <v>2</v>
      </c>
      <c r="I18" s="20">
        <v>2</v>
      </c>
      <c r="J18" s="20">
        <v>2</v>
      </c>
      <c r="K18" s="20">
        <v>0</v>
      </c>
      <c r="L18" s="21">
        <v>0</v>
      </c>
      <c r="M18" s="15"/>
      <c r="V18" s="15"/>
      <c r="W18" s="60">
        <v>2</v>
      </c>
      <c r="X18" s="52" t="s">
        <v>33</v>
      </c>
      <c r="Y18" s="75">
        <v>4</v>
      </c>
      <c r="Z18" s="22"/>
      <c r="AA18" s="22"/>
      <c r="AB18" s="22"/>
      <c r="AC18" s="22"/>
      <c r="AD18" s="22"/>
      <c r="AE18" s="22"/>
      <c r="AF18" s="22"/>
      <c r="AG18" s="54"/>
      <c r="AH18" s="15"/>
    </row>
    <row r="19" spans="2:34" ht="15" customHeight="1">
      <c r="B19" s="104"/>
      <c r="C19" s="107"/>
      <c r="D19" s="22" t="s">
        <v>34</v>
      </c>
      <c r="E19" s="20">
        <v>8</v>
      </c>
      <c r="F19" s="20">
        <v>8</v>
      </c>
      <c r="G19" s="20">
        <v>8</v>
      </c>
      <c r="H19" s="20">
        <v>8</v>
      </c>
      <c r="I19" s="20">
        <v>8</v>
      </c>
      <c r="J19" s="20">
        <v>8</v>
      </c>
      <c r="K19" s="20">
        <v>0</v>
      </c>
      <c r="L19" s="21">
        <v>0</v>
      </c>
      <c r="M19" s="15"/>
      <c r="V19" s="15"/>
      <c r="W19" s="59">
        <v>6</v>
      </c>
      <c r="X19" s="52" t="s">
        <v>31</v>
      </c>
      <c r="Y19" s="75">
        <v>6</v>
      </c>
      <c r="Z19" s="22"/>
      <c r="AA19" s="22"/>
      <c r="AB19" s="22"/>
      <c r="AC19" s="22"/>
      <c r="AD19" s="22"/>
      <c r="AE19" s="22"/>
      <c r="AF19" s="22"/>
      <c r="AG19" s="54"/>
      <c r="AH19" s="15"/>
    </row>
    <row r="20" spans="2:34" ht="15" customHeight="1">
      <c r="B20" s="104"/>
      <c r="C20" s="107"/>
      <c r="D20" s="22" t="s">
        <v>35</v>
      </c>
      <c r="E20" s="20">
        <v>4</v>
      </c>
      <c r="F20" s="20">
        <v>4</v>
      </c>
      <c r="G20" s="20">
        <v>4</v>
      </c>
      <c r="H20" s="20">
        <v>4</v>
      </c>
      <c r="I20" s="20">
        <v>4</v>
      </c>
      <c r="J20" s="20">
        <v>4</v>
      </c>
      <c r="K20" s="20">
        <v>0</v>
      </c>
      <c r="L20" s="21">
        <v>0</v>
      </c>
      <c r="M20" s="15"/>
      <c r="V20" s="15"/>
      <c r="W20" s="56">
        <v>4</v>
      </c>
      <c r="X20" s="52" t="s">
        <v>36</v>
      </c>
      <c r="Y20" s="75">
        <v>2</v>
      </c>
      <c r="Z20" s="22"/>
      <c r="AA20" s="22"/>
      <c r="AB20" s="22"/>
      <c r="AC20" s="22"/>
      <c r="AD20" s="22"/>
      <c r="AE20" s="22"/>
      <c r="AF20" s="22"/>
      <c r="AG20" s="54"/>
      <c r="AH20" s="15"/>
    </row>
    <row r="21" spans="2:34" ht="15" customHeight="1">
      <c r="B21" s="105"/>
      <c r="C21" s="108"/>
      <c r="D21" s="23" t="s">
        <v>37</v>
      </c>
      <c r="E21" s="24">
        <v>12</v>
      </c>
      <c r="F21" s="24">
        <v>12</v>
      </c>
      <c r="G21" s="24">
        <v>12</v>
      </c>
      <c r="H21" s="24">
        <v>12</v>
      </c>
      <c r="I21" s="24">
        <v>12</v>
      </c>
      <c r="J21" s="24">
        <v>0</v>
      </c>
      <c r="K21" s="24">
        <v>0</v>
      </c>
      <c r="L21" s="25">
        <v>0</v>
      </c>
      <c r="M21" s="15"/>
      <c r="V21" s="15"/>
      <c r="W21" s="60">
        <v>2</v>
      </c>
      <c r="X21" s="52" t="s">
        <v>33</v>
      </c>
      <c r="Y21" s="75">
        <v>16</v>
      </c>
      <c r="Z21" s="22"/>
      <c r="AA21" s="22"/>
      <c r="AB21" s="22"/>
      <c r="AC21" s="22"/>
      <c r="AD21" s="22"/>
      <c r="AE21" s="22"/>
      <c r="AF21" s="22"/>
      <c r="AG21" s="54"/>
      <c r="AH21" s="15"/>
    </row>
    <row r="22" spans="2:34" ht="15" customHeight="1">
      <c r="B22" s="87" t="s">
        <v>38</v>
      </c>
      <c r="C22" s="88"/>
      <c r="D22" s="89"/>
      <c r="E22" s="26">
        <f t="shared" ref="E22:L22" si="0">SUM(E7:E21)</f>
        <v>86</v>
      </c>
      <c r="F22" s="26">
        <f t="shared" si="0"/>
        <v>86</v>
      </c>
      <c r="G22" s="26">
        <f t="shared" si="0"/>
        <v>86</v>
      </c>
      <c r="H22" s="26">
        <f t="shared" si="0"/>
        <v>86</v>
      </c>
      <c r="I22" s="26">
        <f t="shared" si="0"/>
        <v>74</v>
      </c>
      <c r="J22" s="26">
        <f t="shared" si="0"/>
        <v>50</v>
      </c>
      <c r="K22" s="26">
        <f t="shared" si="0"/>
        <v>0</v>
      </c>
      <c r="L22" s="27">
        <f t="shared" si="0"/>
        <v>0</v>
      </c>
      <c r="M22" s="15"/>
      <c r="V22" s="15"/>
      <c r="W22" s="15"/>
      <c r="X22" s="52" t="s">
        <v>39</v>
      </c>
      <c r="Y22" s="76">
        <f>SUM(Y7:Y21)</f>
        <v>86</v>
      </c>
      <c r="Z22" s="23" t="s">
        <v>40</v>
      </c>
      <c r="AA22" s="23">
        <f>Y22</f>
        <v>86</v>
      </c>
      <c r="AB22" s="23"/>
      <c r="AC22" s="23"/>
      <c r="AD22" s="23"/>
      <c r="AE22" s="23"/>
      <c r="AF22" s="23"/>
      <c r="AG22" s="61"/>
      <c r="AH22" s="15"/>
    </row>
    <row r="23" spans="2:34" ht="15" customHeight="1">
      <c r="B23" s="90" t="s">
        <v>41</v>
      </c>
      <c r="C23" s="91"/>
      <c r="D23" s="92"/>
      <c r="E23" s="28">
        <f>SUM(E7:E21)</f>
        <v>86</v>
      </c>
      <c r="F23" s="29">
        <f>(E23/6)*5</f>
        <v>71.666666666666671</v>
      </c>
      <c r="G23" s="29">
        <f>(E23/6)*4</f>
        <v>57.333333333333336</v>
      </c>
      <c r="H23" s="29">
        <f>(E23/6)*3</f>
        <v>43</v>
      </c>
      <c r="I23" s="29">
        <f>(E23/6)*2</f>
        <v>28.666666666666668</v>
      </c>
      <c r="J23" s="29">
        <f>(E23/6)*1</f>
        <v>14.333333333333334</v>
      </c>
      <c r="K23" s="29">
        <f>(E23/6)*0</f>
        <v>0</v>
      </c>
      <c r="L23" s="30">
        <v>0</v>
      </c>
      <c r="M23" s="15"/>
      <c r="V23" s="15"/>
      <c r="W23" s="15"/>
      <c r="X23" s="15"/>
      <c r="Y23" s="62" t="s">
        <v>13</v>
      </c>
      <c r="Z23" s="50"/>
      <c r="AA23" s="50"/>
      <c r="AB23" s="50"/>
      <c r="AC23" s="50"/>
      <c r="AD23" s="50"/>
      <c r="AE23" s="50"/>
      <c r="AF23" s="50"/>
      <c r="AG23" s="51"/>
      <c r="AH23" s="15"/>
    </row>
    <row r="24" spans="2:34" ht="15" customHeight="1">
      <c r="B24" s="109">
        <v>2</v>
      </c>
      <c r="C24" s="110" t="s">
        <v>42</v>
      </c>
      <c r="D24" s="31" t="s">
        <v>43</v>
      </c>
      <c r="E24" s="32">
        <v>1</v>
      </c>
      <c r="F24" s="33">
        <v>1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4">
        <v>0</v>
      </c>
      <c r="M24" s="15"/>
      <c r="V24" s="15"/>
      <c r="W24" s="85">
        <v>4</v>
      </c>
      <c r="X24" s="40" t="s">
        <v>44</v>
      </c>
      <c r="Y24" s="77">
        <v>1</v>
      </c>
      <c r="Z24" s="63" t="s">
        <v>17</v>
      </c>
      <c r="AA24" s="42" t="s">
        <v>6</v>
      </c>
      <c r="AB24" s="42" t="s">
        <v>7</v>
      </c>
      <c r="AC24" s="42" t="s">
        <v>8</v>
      </c>
      <c r="AD24" s="42" t="s">
        <v>9</v>
      </c>
      <c r="AE24" s="42" t="s">
        <v>10</v>
      </c>
      <c r="AF24" s="42" t="s">
        <v>11</v>
      </c>
      <c r="AG24" s="44" t="s">
        <v>12</v>
      </c>
      <c r="AH24" s="15"/>
    </row>
    <row r="25" spans="2:34" ht="15" customHeight="1">
      <c r="B25" s="104"/>
      <c r="C25" s="111"/>
      <c r="D25" s="35" t="s">
        <v>45</v>
      </c>
      <c r="E25" s="36">
        <v>1</v>
      </c>
      <c r="F25" s="37">
        <v>1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8">
        <v>0</v>
      </c>
      <c r="M25" s="15"/>
      <c r="V25" s="15"/>
      <c r="W25" s="86"/>
      <c r="X25" s="40" t="s">
        <v>44</v>
      </c>
      <c r="Y25" s="77">
        <v>1</v>
      </c>
      <c r="Z25" s="64">
        <f t="shared" ref="Z25:AG25" si="1">E39</f>
        <v>35</v>
      </c>
      <c r="AA25" s="65">
        <f t="shared" si="1"/>
        <v>35</v>
      </c>
      <c r="AB25" s="65">
        <f t="shared" si="1"/>
        <v>28</v>
      </c>
      <c r="AC25" s="65">
        <f t="shared" si="1"/>
        <v>20</v>
      </c>
      <c r="AD25" s="65">
        <f t="shared" si="1"/>
        <v>16</v>
      </c>
      <c r="AE25" s="65">
        <f t="shared" si="1"/>
        <v>6</v>
      </c>
      <c r="AF25" s="65">
        <f t="shared" si="1"/>
        <v>0</v>
      </c>
      <c r="AG25" s="66">
        <f t="shared" si="1"/>
        <v>0</v>
      </c>
      <c r="AH25" s="15"/>
    </row>
    <row r="26" spans="2:34" ht="15" customHeight="1">
      <c r="B26" s="104"/>
      <c r="C26" s="111"/>
      <c r="D26" s="35" t="s">
        <v>46</v>
      </c>
      <c r="E26" s="36">
        <v>1</v>
      </c>
      <c r="F26" s="37">
        <v>1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8">
        <v>0</v>
      </c>
      <c r="M26" s="15"/>
      <c r="V26" s="15"/>
      <c r="W26" s="83"/>
      <c r="X26" s="40" t="s">
        <v>44</v>
      </c>
      <c r="Y26" s="77">
        <v>1</v>
      </c>
      <c r="Z26" s="67"/>
      <c r="AA26" s="22"/>
      <c r="AB26" s="22"/>
      <c r="AC26" s="22"/>
      <c r="AD26" s="22"/>
      <c r="AE26" s="22"/>
      <c r="AF26" s="22"/>
      <c r="AG26" s="54"/>
      <c r="AH26" s="15"/>
    </row>
    <row r="27" spans="2:34" ht="15" customHeight="1">
      <c r="B27" s="104"/>
      <c r="C27" s="111"/>
      <c r="D27" s="35" t="s">
        <v>47</v>
      </c>
      <c r="E27" s="36">
        <v>4</v>
      </c>
      <c r="F27" s="37">
        <v>4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8">
        <v>0</v>
      </c>
      <c r="M27" s="15"/>
      <c r="V27" s="15"/>
      <c r="W27" s="58">
        <v>1</v>
      </c>
      <c r="X27" s="40" t="s">
        <v>48</v>
      </c>
      <c r="Y27" s="77">
        <v>4</v>
      </c>
      <c r="Z27" s="67"/>
      <c r="AA27" s="22"/>
      <c r="AB27" s="22"/>
      <c r="AC27" s="22"/>
      <c r="AD27" s="22"/>
      <c r="AE27" s="22"/>
      <c r="AF27" s="22"/>
      <c r="AG27" s="54"/>
      <c r="AH27" s="15"/>
    </row>
    <row r="28" spans="2:34" ht="15" customHeight="1">
      <c r="B28" s="104"/>
      <c r="C28" s="111"/>
      <c r="D28" s="35" t="s">
        <v>49</v>
      </c>
      <c r="E28" s="36">
        <v>6</v>
      </c>
      <c r="F28" s="37">
        <v>6</v>
      </c>
      <c r="G28" s="37">
        <v>6</v>
      </c>
      <c r="H28" s="37">
        <v>6</v>
      </c>
      <c r="I28" s="37">
        <v>6</v>
      </c>
      <c r="J28" s="37">
        <v>0</v>
      </c>
      <c r="K28" s="37">
        <v>0</v>
      </c>
      <c r="L28" s="39">
        <v>0</v>
      </c>
      <c r="M28" s="15"/>
      <c r="V28" s="15"/>
      <c r="W28" s="60">
        <v>2</v>
      </c>
      <c r="X28" s="40" t="s">
        <v>33</v>
      </c>
      <c r="Y28" s="77">
        <v>6</v>
      </c>
      <c r="Z28" s="67"/>
      <c r="AA28" s="22"/>
      <c r="AB28" s="22"/>
      <c r="AC28" s="22"/>
      <c r="AD28" s="22"/>
      <c r="AE28" s="22"/>
      <c r="AF28" s="22"/>
      <c r="AG28" s="54"/>
      <c r="AH28" s="15"/>
    </row>
    <row r="29" spans="2:34" ht="15" customHeight="1">
      <c r="B29" s="104"/>
      <c r="C29" s="111"/>
      <c r="D29" s="35" t="s">
        <v>50</v>
      </c>
      <c r="E29" s="36">
        <v>8</v>
      </c>
      <c r="F29" s="37">
        <v>8</v>
      </c>
      <c r="G29" s="37">
        <v>8</v>
      </c>
      <c r="H29" s="37">
        <v>0</v>
      </c>
      <c r="I29" s="37">
        <v>0</v>
      </c>
      <c r="J29" s="37">
        <v>0</v>
      </c>
      <c r="K29" s="37">
        <v>0</v>
      </c>
      <c r="L29" s="39">
        <v>0</v>
      </c>
      <c r="M29" s="15"/>
      <c r="V29" s="15"/>
      <c r="W29" s="68">
        <v>6</v>
      </c>
      <c r="X29" s="15" t="s">
        <v>51</v>
      </c>
      <c r="Y29" s="77">
        <v>8</v>
      </c>
      <c r="Z29" s="67"/>
      <c r="AA29" s="22"/>
      <c r="AB29" s="22"/>
      <c r="AC29" s="22"/>
      <c r="AD29" s="22"/>
      <c r="AE29" s="22"/>
      <c r="AF29" s="22"/>
      <c r="AG29" s="54"/>
      <c r="AH29" s="15"/>
    </row>
    <row r="30" spans="2:34" ht="15" customHeight="1">
      <c r="B30" s="104"/>
      <c r="C30" s="111"/>
      <c r="D30" s="35" t="s">
        <v>52</v>
      </c>
      <c r="E30" s="36">
        <v>4</v>
      </c>
      <c r="F30" s="37">
        <v>4</v>
      </c>
      <c r="G30" s="37">
        <v>4</v>
      </c>
      <c r="H30" s="37">
        <v>4</v>
      </c>
      <c r="I30" s="37">
        <v>4</v>
      </c>
      <c r="J30" s="37">
        <v>0</v>
      </c>
      <c r="K30" s="37">
        <v>0</v>
      </c>
      <c r="L30" s="39">
        <v>0</v>
      </c>
      <c r="M30" s="40" t="s">
        <v>53</v>
      </c>
      <c r="V30" s="15"/>
      <c r="W30" s="69">
        <v>3</v>
      </c>
      <c r="X30" s="15" t="s">
        <v>54</v>
      </c>
      <c r="Y30" s="77">
        <v>4</v>
      </c>
      <c r="Z30" s="67"/>
      <c r="AA30" s="22"/>
      <c r="AB30" s="22"/>
      <c r="AC30" s="22"/>
      <c r="AD30" s="22"/>
      <c r="AE30" s="22"/>
      <c r="AF30" s="22"/>
      <c r="AG30" s="54"/>
      <c r="AH30" s="15"/>
    </row>
    <row r="31" spans="2:34" ht="15" customHeight="1">
      <c r="B31" s="104"/>
      <c r="C31" s="111"/>
      <c r="D31" s="35" t="s">
        <v>55</v>
      </c>
      <c r="E31" s="36">
        <v>6</v>
      </c>
      <c r="F31" s="37">
        <v>6</v>
      </c>
      <c r="G31" s="37">
        <v>6</v>
      </c>
      <c r="H31" s="37">
        <v>6</v>
      </c>
      <c r="I31" s="37">
        <v>6</v>
      </c>
      <c r="J31" s="37">
        <v>6</v>
      </c>
      <c r="K31" s="37">
        <v>0</v>
      </c>
      <c r="L31" s="38">
        <v>0</v>
      </c>
      <c r="M31" s="15"/>
      <c r="V31" s="15"/>
      <c r="W31" s="70">
        <v>5</v>
      </c>
      <c r="X31" s="15" t="s">
        <v>20</v>
      </c>
      <c r="Y31" s="77">
        <v>6</v>
      </c>
      <c r="Z31" s="67"/>
      <c r="AA31" s="22"/>
      <c r="AB31" s="22"/>
      <c r="AC31" s="22"/>
      <c r="AD31" s="22"/>
      <c r="AE31" s="22"/>
      <c r="AF31" s="22"/>
      <c r="AG31" s="54"/>
      <c r="AH31" s="15"/>
    </row>
    <row r="32" spans="2:34" ht="15" customHeight="1">
      <c r="B32" s="104"/>
      <c r="C32" s="111"/>
      <c r="D32" s="35" t="s">
        <v>56</v>
      </c>
      <c r="E32" s="36">
        <v>4</v>
      </c>
      <c r="F32" s="37">
        <v>4</v>
      </c>
      <c r="G32" s="37">
        <v>4</v>
      </c>
      <c r="H32" s="37">
        <v>4</v>
      </c>
      <c r="I32" s="37">
        <v>0</v>
      </c>
      <c r="J32" s="37">
        <v>0</v>
      </c>
      <c r="K32" s="37">
        <v>0</v>
      </c>
      <c r="L32" s="39">
        <v>0</v>
      </c>
      <c r="M32" s="15"/>
      <c r="V32" s="15"/>
      <c r="W32" s="68">
        <v>6</v>
      </c>
      <c r="X32" s="15" t="s">
        <v>31</v>
      </c>
      <c r="Y32" s="77">
        <v>4</v>
      </c>
      <c r="Z32" s="67"/>
      <c r="AA32" s="22"/>
      <c r="AB32" s="22"/>
      <c r="AC32" s="22"/>
      <c r="AD32" s="22"/>
      <c r="AE32" s="22"/>
      <c r="AF32" s="22"/>
      <c r="AG32" s="54"/>
      <c r="AH32" s="15"/>
    </row>
    <row r="33" spans="2:34" ht="15" customHeight="1">
      <c r="B33" s="104"/>
      <c r="C33" s="111"/>
      <c r="D33" s="41"/>
      <c r="E33" s="42"/>
      <c r="F33" s="43"/>
      <c r="G33" s="43"/>
      <c r="H33" s="43"/>
      <c r="I33" s="43"/>
      <c r="J33" s="43"/>
      <c r="K33" s="43"/>
      <c r="L33" s="44"/>
      <c r="M33" s="15"/>
      <c r="V33" s="15"/>
      <c r="W33" s="15"/>
      <c r="X33" s="15"/>
      <c r="Y33" s="78"/>
      <c r="Z33" s="67"/>
      <c r="AA33" s="22"/>
      <c r="AB33" s="22"/>
      <c r="AC33" s="22"/>
      <c r="AD33" s="22"/>
      <c r="AE33" s="22"/>
      <c r="AF33" s="22"/>
      <c r="AG33" s="54"/>
      <c r="AH33" s="15"/>
    </row>
    <row r="34" spans="2:34" ht="15" customHeight="1">
      <c r="B34" s="104"/>
      <c r="C34" s="111"/>
      <c r="D34" s="45"/>
      <c r="E34" s="46"/>
      <c r="F34" s="46"/>
      <c r="G34" s="46"/>
      <c r="H34" s="46"/>
      <c r="I34" s="46"/>
      <c r="J34" s="46"/>
      <c r="K34" s="46"/>
      <c r="L34" s="47"/>
      <c r="M34" s="15"/>
      <c r="V34" s="15"/>
      <c r="W34" s="15"/>
      <c r="X34" s="15"/>
      <c r="Y34" s="79"/>
      <c r="Z34" s="22"/>
      <c r="AA34" s="22"/>
      <c r="AB34" s="22"/>
      <c r="AC34" s="22"/>
      <c r="AD34" s="22"/>
      <c r="AE34" s="22"/>
      <c r="AF34" s="22"/>
      <c r="AG34" s="54"/>
      <c r="AH34" s="15"/>
    </row>
    <row r="35" spans="2:34" ht="15" customHeight="1">
      <c r="B35" s="104"/>
      <c r="C35" s="111"/>
      <c r="D35" s="22"/>
      <c r="E35" s="20"/>
      <c r="F35" s="20"/>
      <c r="G35" s="20"/>
      <c r="H35" s="20"/>
      <c r="I35" s="20"/>
      <c r="J35" s="20"/>
      <c r="K35" s="20"/>
      <c r="L35" s="21"/>
      <c r="M35" s="15"/>
      <c r="V35" s="15"/>
      <c r="W35" s="15"/>
      <c r="X35" s="15"/>
      <c r="Y35" s="78"/>
      <c r="Z35" s="22"/>
      <c r="AA35" s="22"/>
      <c r="AB35" s="22"/>
      <c r="AC35" s="22"/>
      <c r="AD35" s="22"/>
      <c r="AE35" s="22"/>
      <c r="AF35" s="22"/>
      <c r="AG35" s="54"/>
      <c r="AH35" s="15"/>
    </row>
    <row r="36" spans="2:34" ht="15" customHeight="1">
      <c r="B36" s="104"/>
      <c r="C36" s="111"/>
      <c r="D36" s="22"/>
      <c r="E36" s="20"/>
      <c r="F36" s="20"/>
      <c r="G36" s="20"/>
      <c r="H36" s="20"/>
      <c r="I36" s="20"/>
      <c r="J36" s="20"/>
      <c r="K36" s="20"/>
      <c r="L36" s="21"/>
      <c r="M36" s="15"/>
      <c r="V36" s="15"/>
      <c r="W36" s="15"/>
      <c r="X36" s="15"/>
      <c r="Y36" s="78"/>
      <c r="Z36" s="22"/>
      <c r="AA36" s="22"/>
      <c r="AB36" s="22"/>
      <c r="AC36" s="22"/>
      <c r="AD36" s="22"/>
      <c r="AE36" s="22"/>
      <c r="AF36" s="22"/>
      <c r="AG36" s="54"/>
      <c r="AH36" s="15"/>
    </row>
    <row r="37" spans="2:34" ht="15" customHeight="1">
      <c r="B37" s="104"/>
      <c r="C37" s="111"/>
      <c r="D37" s="22"/>
      <c r="E37" s="20"/>
      <c r="F37" s="20"/>
      <c r="G37" s="20"/>
      <c r="H37" s="20"/>
      <c r="I37" s="20"/>
      <c r="J37" s="20"/>
      <c r="K37" s="20"/>
      <c r="L37" s="21"/>
      <c r="M37" s="15"/>
      <c r="V37" s="15"/>
      <c r="W37" s="15"/>
      <c r="X37" s="15"/>
      <c r="Y37" s="78"/>
      <c r="Z37" s="22"/>
      <c r="AA37" s="22"/>
      <c r="AB37" s="22"/>
      <c r="AC37" s="22"/>
      <c r="AD37" s="22"/>
      <c r="AE37" s="22"/>
      <c r="AF37" s="22"/>
      <c r="AG37" s="54"/>
      <c r="AH37" s="15"/>
    </row>
    <row r="38" spans="2:34" ht="15" customHeight="1">
      <c r="B38" s="105"/>
      <c r="C38" s="112"/>
      <c r="D38" s="23"/>
      <c r="E38" s="24"/>
      <c r="F38" s="24"/>
      <c r="G38" s="24"/>
      <c r="H38" s="24"/>
      <c r="I38" s="24"/>
      <c r="J38" s="24"/>
      <c r="K38" s="24"/>
      <c r="L38" s="25"/>
      <c r="M38" s="15"/>
      <c r="V38" s="15"/>
      <c r="W38" s="15"/>
      <c r="X38" s="15"/>
      <c r="Y38" s="78"/>
      <c r="Z38" s="22"/>
      <c r="AA38" s="22"/>
      <c r="AB38" s="22"/>
      <c r="AC38" s="22"/>
      <c r="AD38" s="22"/>
      <c r="AE38" s="22"/>
      <c r="AF38" s="22"/>
      <c r="AG38" s="71"/>
      <c r="AH38" s="15"/>
    </row>
    <row r="39" spans="2:34" ht="15" customHeight="1" thickBot="1">
      <c r="B39" s="87" t="s">
        <v>38</v>
      </c>
      <c r="C39" s="88"/>
      <c r="D39" s="89"/>
      <c r="E39" s="48">
        <f t="shared" ref="E39:L39" si="2">SUM(E24:E38)</f>
        <v>35</v>
      </c>
      <c r="F39" s="48">
        <f t="shared" si="2"/>
        <v>35</v>
      </c>
      <c r="G39" s="48">
        <f t="shared" si="2"/>
        <v>28</v>
      </c>
      <c r="H39" s="48">
        <f t="shared" si="2"/>
        <v>20</v>
      </c>
      <c r="I39" s="48">
        <f t="shared" si="2"/>
        <v>16</v>
      </c>
      <c r="J39" s="48">
        <f t="shared" si="2"/>
        <v>6</v>
      </c>
      <c r="K39" s="48">
        <f t="shared" si="2"/>
        <v>0</v>
      </c>
      <c r="L39" s="48">
        <f t="shared" si="2"/>
        <v>0</v>
      </c>
      <c r="M39" s="15"/>
      <c r="V39" s="15"/>
      <c r="W39" s="15"/>
      <c r="X39" s="52" t="s">
        <v>39</v>
      </c>
      <c r="Y39" s="80">
        <f>SUM(Y24:Y38)</f>
        <v>35</v>
      </c>
      <c r="Z39" s="23" t="s">
        <v>40</v>
      </c>
      <c r="AA39" s="23">
        <f>(Z8+Z25)/2</f>
        <v>60.5</v>
      </c>
      <c r="AB39" s="23"/>
      <c r="AC39" s="23"/>
      <c r="AD39" s="23"/>
      <c r="AE39" s="23"/>
      <c r="AF39" s="72"/>
      <c r="AG39" s="73"/>
      <c r="AH39" s="15"/>
    </row>
    <row r="40" spans="2:34" ht="15" customHeight="1" thickBot="1">
      <c r="B40" s="90" t="s">
        <v>41</v>
      </c>
      <c r="C40" s="91"/>
      <c r="D40" s="92"/>
      <c r="E40" s="29">
        <f>E39</f>
        <v>35</v>
      </c>
      <c r="F40" s="29">
        <f>(E40/6)*5</f>
        <v>29.166666666666664</v>
      </c>
      <c r="G40" s="29">
        <f>(E40/6)*4</f>
        <v>23.333333333333332</v>
      </c>
      <c r="H40" s="29">
        <f>(E40/6)*3</f>
        <v>17.5</v>
      </c>
      <c r="I40" s="29">
        <f>(E40/6)*2</f>
        <v>11.666666666666666</v>
      </c>
      <c r="J40" s="29">
        <f>(E40/6)*1</f>
        <v>5.833333333333333</v>
      </c>
      <c r="K40" s="29">
        <f>(E40/6)*0</f>
        <v>0</v>
      </c>
      <c r="L40" s="30">
        <v>0</v>
      </c>
      <c r="M40" s="15"/>
      <c r="W40" s="15"/>
      <c r="X40" s="15"/>
      <c r="Y40" s="62" t="s">
        <v>13</v>
      </c>
      <c r="Z40" s="50"/>
      <c r="AA40" s="50"/>
      <c r="AB40" s="50"/>
      <c r="AC40" s="50"/>
      <c r="AD40" s="50"/>
      <c r="AE40" s="50"/>
      <c r="AF40" s="50"/>
      <c r="AG40" s="51"/>
      <c r="AH40" s="74"/>
    </row>
    <row r="41" spans="2:34" ht="15" customHeight="1">
      <c r="B41" s="109">
        <v>3</v>
      </c>
      <c r="C41" s="110" t="s">
        <v>42</v>
      </c>
      <c r="D41" s="31" t="s">
        <v>43</v>
      </c>
      <c r="E41" s="32">
        <v>1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4">
        <v>0</v>
      </c>
      <c r="W41" s="85">
        <v>4</v>
      </c>
      <c r="X41" s="40" t="s">
        <v>44</v>
      </c>
      <c r="Y41" s="77">
        <v>1</v>
      </c>
      <c r="Z41" s="63" t="s">
        <v>17</v>
      </c>
      <c r="AA41" s="42" t="s">
        <v>6</v>
      </c>
      <c r="AB41" s="42" t="s">
        <v>7</v>
      </c>
      <c r="AC41" s="42" t="s">
        <v>8</v>
      </c>
      <c r="AD41" s="42" t="s">
        <v>9</v>
      </c>
      <c r="AE41" s="42" t="s">
        <v>10</v>
      </c>
      <c r="AF41" s="42" t="s">
        <v>11</v>
      </c>
      <c r="AG41" s="44" t="s">
        <v>12</v>
      </c>
    </row>
    <row r="42" spans="2:34" ht="14.25" customHeight="1">
      <c r="B42" s="104"/>
      <c r="C42" s="111"/>
      <c r="D42" s="35" t="s">
        <v>45</v>
      </c>
      <c r="E42" s="36">
        <v>1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8">
        <v>0</v>
      </c>
      <c r="W42" s="86"/>
      <c r="X42" s="40" t="s">
        <v>44</v>
      </c>
      <c r="Y42" s="77">
        <v>1</v>
      </c>
      <c r="Z42" s="64">
        <f t="shared" ref="Z42" si="3">E56</f>
        <v>35</v>
      </c>
      <c r="AA42" s="65">
        <f t="shared" ref="AA42" si="4">F56</f>
        <v>0</v>
      </c>
      <c r="AB42" s="65">
        <f t="shared" ref="AB42" si="5">G56</f>
        <v>0</v>
      </c>
      <c r="AC42" s="65">
        <f t="shared" ref="AC42" si="6">H56</f>
        <v>0</v>
      </c>
      <c r="AD42" s="65">
        <f t="shared" ref="AD42" si="7">I56</f>
        <v>0</v>
      </c>
      <c r="AE42" s="65">
        <f t="shared" ref="AE42" si="8">J56</f>
        <v>0</v>
      </c>
      <c r="AF42" s="65">
        <f t="shared" ref="AF42" si="9">K56</f>
        <v>0</v>
      </c>
      <c r="AG42" s="66">
        <f t="shared" ref="AG42" si="10">L56</f>
        <v>0</v>
      </c>
    </row>
    <row r="43" spans="2:34" ht="14.25" customHeight="1">
      <c r="B43" s="104"/>
      <c r="C43" s="111"/>
      <c r="D43" s="35" t="s">
        <v>46</v>
      </c>
      <c r="E43" s="36">
        <v>1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8">
        <v>0</v>
      </c>
      <c r="W43" s="83"/>
      <c r="X43" s="40" t="s">
        <v>44</v>
      </c>
      <c r="Y43" s="77">
        <v>1</v>
      </c>
      <c r="Z43" s="67"/>
      <c r="AA43" s="22"/>
      <c r="AB43" s="22"/>
      <c r="AC43" s="22"/>
      <c r="AD43" s="22"/>
      <c r="AE43" s="22"/>
      <c r="AF43" s="22"/>
      <c r="AG43" s="54"/>
    </row>
    <row r="44" spans="2:34" ht="14.25" customHeight="1">
      <c r="B44" s="104"/>
      <c r="C44" s="111"/>
      <c r="D44" s="35" t="s">
        <v>47</v>
      </c>
      <c r="E44" s="36">
        <v>4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8">
        <v>0</v>
      </c>
      <c r="W44" s="58">
        <v>1</v>
      </c>
      <c r="X44" s="40" t="s">
        <v>48</v>
      </c>
      <c r="Y44" s="77">
        <v>4</v>
      </c>
      <c r="Z44" s="67"/>
      <c r="AA44" s="22"/>
      <c r="AB44" s="22"/>
      <c r="AC44" s="22"/>
      <c r="AD44" s="22"/>
      <c r="AE44" s="22"/>
      <c r="AF44" s="22"/>
      <c r="AG44" s="54"/>
    </row>
    <row r="45" spans="2:34" ht="14.25" customHeight="1">
      <c r="B45" s="104"/>
      <c r="C45" s="111"/>
      <c r="D45" s="35" t="s">
        <v>49</v>
      </c>
      <c r="E45" s="36">
        <v>6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9">
        <v>0</v>
      </c>
      <c r="W45" s="60">
        <v>2</v>
      </c>
      <c r="X45" s="40" t="s">
        <v>33</v>
      </c>
      <c r="Y45" s="77">
        <v>6</v>
      </c>
      <c r="Z45" s="67"/>
      <c r="AA45" s="22"/>
      <c r="AB45" s="22"/>
      <c r="AC45" s="22"/>
      <c r="AD45" s="22"/>
      <c r="AE45" s="22"/>
      <c r="AF45" s="22"/>
      <c r="AG45" s="54"/>
    </row>
    <row r="46" spans="2:34" ht="14.25" customHeight="1">
      <c r="B46" s="104"/>
      <c r="C46" s="111"/>
      <c r="D46" s="35" t="s">
        <v>50</v>
      </c>
      <c r="E46" s="36">
        <v>8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9">
        <v>0</v>
      </c>
      <c r="P46" s="7"/>
      <c r="Q46" s="5"/>
      <c r="R46" s="8"/>
      <c r="W46" s="68">
        <v>6</v>
      </c>
      <c r="X46" s="15" t="s">
        <v>51</v>
      </c>
      <c r="Y46" s="77">
        <v>8</v>
      </c>
      <c r="Z46" s="67"/>
      <c r="AA46" s="22"/>
      <c r="AB46" s="22"/>
      <c r="AC46" s="22"/>
      <c r="AD46" s="22"/>
      <c r="AE46" s="22"/>
      <c r="AF46" s="22"/>
      <c r="AG46" s="54"/>
    </row>
    <row r="47" spans="2:34" ht="14.25" customHeight="1">
      <c r="B47" s="104"/>
      <c r="C47" s="111"/>
      <c r="D47" s="35" t="s">
        <v>52</v>
      </c>
      <c r="E47" s="36">
        <v>4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9">
        <v>0</v>
      </c>
      <c r="P47" s="7"/>
      <c r="Q47" s="5"/>
      <c r="R47" s="8"/>
      <c r="W47" s="69">
        <v>3</v>
      </c>
      <c r="X47" s="15" t="s">
        <v>54</v>
      </c>
      <c r="Y47" s="77">
        <v>4</v>
      </c>
      <c r="Z47" s="67"/>
      <c r="AA47" s="22"/>
      <c r="AB47" s="22"/>
      <c r="AC47" s="22"/>
      <c r="AD47" s="22"/>
      <c r="AE47" s="22"/>
      <c r="AF47" s="22"/>
      <c r="AG47" s="54"/>
    </row>
    <row r="48" spans="2:34" ht="14.25" customHeight="1">
      <c r="B48" s="104"/>
      <c r="C48" s="111"/>
      <c r="D48" s="35" t="s">
        <v>55</v>
      </c>
      <c r="E48" s="36">
        <v>6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8">
        <v>0</v>
      </c>
      <c r="P48" s="7"/>
      <c r="Q48" s="5"/>
      <c r="R48" s="8"/>
      <c r="W48" s="70">
        <v>5</v>
      </c>
      <c r="X48" s="15" t="s">
        <v>20</v>
      </c>
      <c r="Y48" s="77">
        <v>6</v>
      </c>
      <c r="Z48" s="67"/>
      <c r="AA48" s="22"/>
      <c r="AB48" s="22"/>
      <c r="AC48" s="22"/>
      <c r="AD48" s="22"/>
      <c r="AE48" s="22"/>
      <c r="AF48" s="22"/>
      <c r="AG48" s="54"/>
    </row>
    <row r="49" spans="2:33" ht="14.25" customHeight="1">
      <c r="B49" s="104"/>
      <c r="C49" s="111"/>
      <c r="D49" s="35" t="s">
        <v>56</v>
      </c>
      <c r="E49" s="36">
        <v>4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9">
        <v>0</v>
      </c>
      <c r="P49" s="7"/>
      <c r="Q49" s="5"/>
      <c r="R49" s="8"/>
      <c r="W49" s="68">
        <v>6</v>
      </c>
      <c r="X49" s="15" t="s">
        <v>31</v>
      </c>
      <c r="Y49" s="77">
        <v>4</v>
      </c>
      <c r="Z49" s="67"/>
      <c r="AA49" s="22"/>
      <c r="AB49" s="22"/>
      <c r="AC49" s="22"/>
      <c r="AD49" s="22"/>
      <c r="AE49" s="22"/>
      <c r="AF49" s="22"/>
      <c r="AG49" s="54"/>
    </row>
    <row r="50" spans="2:33" ht="14.25" customHeight="1">
      <c r="B50" s="104"/>
      <c r="C50" s="111"/>
      <c r="D50" s="41"/>
      <c r="E50" s="42"/>
      <c r="F50" s="43"/>
      <c r="G50" s="43"/>
      <c r="H50" s="43"/>
      <c r="I50" s="43"/>
      <c r="J50" s="43"/>
      <c r="K50" s="43"/>
      <c r="L50" s="44"/>
      <c r="P50" s="7"/>
      <c r="Q50" s="5"/>
      <c r="R50" s="8"/>
      <c r="W50" s="15"/>
      <c r="X50" s="15"/>
      <c r="Y50" s="78"/>
      <c r="Z50" s="67"/>
      <c r="AA50" s="22"/>
      <c r="AB50" s="22"/>
      <c r="AC50" s="22"/>
      <c r="AD50" s="22"/>
      <c r="AE50" s="22"/>
      <c r="AF50" s="22"/>
      <c r="AG50" s="54"/>
    </row>
    <row r="51" spans="2:33" ht="14.25" customHeight="1">
      <c r="B51" s="104"/>
      <c r="C51" s="111"/>
      <c r="D51" s="45"/>
      <c r="E51" s="46"/>
      <c r="F51" s="46"/>
      <c r="G51" s="46"/>
      <c r="H51" s="46"/>
      <c r="I51" s="46"/>
      <c r="J51" s="46"/>
      <c r="K51" s="46"/>
      <c r="L51" s="47"/>
      <c r="P51" s="7"/>
      <c r="Q51" s="5"/>
      <c r="R51" s="8"/>
      <c r="W51" s="15"/>
      <c r="X51" s="15"/>
      <c r="Y51" s="79"/>
      <c r="Z51" s="22"/>
      <c r="AA51" s="22"/>
      <c r="AB51" s="22"/>
      <c r="AC51" s="22"/>
      <c r="AD51" s="22"/>
      <c r="AE51" s="22"/>
      <c r="AF51" s="22"/>
      <c r="AG51" s="54"/>
    </row>
    <row r="52" spans="2:33" ht="14.25" customHeight="1">
      <c r="B52" s="104"/>
      <c r="C52" s="111"/>
      <c r="D52" s="22"/>
      <c r="E52" s="20"/>
      <c r="F52" s="20"/>
      <c r="G52" s="20"/>
      <c r="H52" s="20"/>
      <c r="I52" s="20"/>
      <c r="J52" s="20"/>
      <c r="K52" s="20"/>
      <c r="L52" s="21"/>
      <c r="W52" s="15"/>
      <c r="X52" s="15"/>
      <c r="Y52" s="78"/>
      <c r="Z52" s="22"/>
      <c r="AA52" s="22"/>
      <c r="AB52" s="22"/>
      <c r="AC52" s="22"/>
      <c r="AD52" s="22"/>
      <c r="AE52" s="22"/>
      <c r="AF52" s="22"/>
      <c r="AG52" s="54"/>
    </row>
    <row r="53" spans="2:33" ht="14.25" customHeight="1">
      <c r="B53" s="104"/>
      <c r="C53" s="111"/>
      <c r="D53" s="22"/>
      <c r="E53" s="20"/>
      <c r="F53" s="20"/>
      <c r="G53" s="20"/>
      <c r="H53" s="20"/>
      <c r="I53" s="20"/>
      <c r="J53" s="20"/>
      <c r="K53" s="20"/>
      <c r="L53" s="21"/>
      <c r="W53" s="15"/>
      <c r="X53" s="15"/>
      <c r="Y53" s="78"/>
      <c r="Z53" s="22"/>
      <c r="AA53" s="22"/>
      <c r="AB53" s="22"/>
      <c r="AC53" s="22"/>
      <c r="AD53" s="22"/>
      <c r="AE53" s="22"/>
      <c r="AF53" s="22"/>
      <c r="AG53" s="54"/>
    </row>
    <row r="54" spans="2:33" ht="14.25" customHeight="1">
      <c r="B54" s="104"/>
      <c r="C54" s="111"/>
      <c r="D54" s="22"/>
      <c r="E54" s="20"/>
      <c r="F54" s="20"/>
      <c r="G54" s="20"/>
      <c r="H54" s="20"/>
      <c r="I54" s="20"/>
      <c r="J54" s="20"/>
      <c r="K54" s="20"/>
      <c r="L54" s="21"/>
      <c r="W54" s="15"/>
      <c r="X54" s="15"/>
      <c r="Y54" s="78"/>
      <c r="Z54" s="22"/>
      <c r="AA54" s="22"/>
      <c r="AB54" s="22"/>
      <c r="AC54" s="22"/>
      <c r="AD54" s="22"/>
      <c r="AE54" s="22"/>
      <c r="AF54" s="22"/>
      <c r="AG54" s="54"/>
    </row>
    <row r="55" spans="2:33" ht="14.25" customHeight="1" thickBot="1">
      <c r="B55" s="105"/>
      <c r="C55" s="112"/>
      <c r="D55" s="23"/>
      <c r="E55" s="24"/>
      <c r="F55" s="24"/>
      <c r="G55" s="24"/>
      <c r="H55" s="24"/>
      <c r="I55" s="24"/>
      <c r="J55" s="24"/>
      <c r="K55" s="24"/>
      <c r="L55" s="25"/>
      <c r="W55" s="15"/>
      <c r="X55" s="15"/>
      <c r="Y55" s="78"/>
      <c r="Z55" s="22"/>
      <c r="AA55" s="22"/>
      <c r="AB55" s="22"/>
      <c r="AC55" s="22"/>
      <c r="AD55" s="22"/>
      <c r="AE55" s="22"/>
      <c r="AF55" s="22"/>
      <c r="AG55" s="71"/>
    </row>
    <row r="56" spans="2:33" ht="14.25" customHeight="1" thickBot="1">
      <c r="B56" s="87" t="s">
        <v>38</v>
      </c>
      <c r="C56" s="88"/>
      <c r="D56" s="89"/>
      <c r="E56" s="48">
        <f t="shared" ref="E56:L56" si="11">SUM(E41:E55)</f>
        <v>35</v>
      </c>
      <c r="F56" s="48">
        <f t="shared" si="11"/>
        <v>0</v>
      </c>
      <c r="G56" s="48">
        <f t="shared" si="11"/>
        <v>0</v>
      </c>
      <c r="H56" s="48">
        <f t="shared" si="11"/>
        <v>0</v>
      </c>
      <c r="I56" s="48">
        <f t="shared" si="11"/>
        <v>0</v>
      </c>
      <c r="J56" s="48">
        <f t="shared" si="11"/>
        <v>0</v>
      </c>
      <c r="K56" s="48">
        <f t="shared" si="11"/>
        <v>0</v>
      </c>
      <c r="L56" s="48">
        <f t="shared" si="11"/>
        <v>0</v>
      </c>
      <c r="W56" s="15"/>
      <c r="X56" s="52" t="s">
        <v>39</v>
      </c>
      <c r="Y56" s="80">
        <f>SUM(Y41:Y55)</f>
        <v>35</v>
      </c>
      <c r="Z56" s="23" t="s">
        <v>40</v>
      </c>
      <c r="AA56" s="23">
        <f>(Z25+Z42)/2</f>
        <v>35</v>
      </c>
      <c r="AB56" s="23"/>
      <c r="AC56" s="23"/>
      <c r="AD56" s="23"/>
      <c r="AE56" s="23"/>
      <c r="AF56" s="72"/>
      <c r="AG56" s="73"/>
    </row>
    <row r="57" spans="2:33" ht="14.25" customHeight="1" thickBot="1">
      <c r="B57" s="90" t="s">
        <v>41</v>
      </c>
      <c r="C57" s="91"/>
      <c r="D57" s="92"/>
      <c r="E57" s="29">
        <f>E56</f>
        <v>35</v>
      </c>
      <c r="F57" s="29">
        <f>(E57/6)*5</f>
        <v>29.166666666666664</v>
      </c>
      <c r="G57" s="29">
        <f>(E57/6)*4</f>
        <v>23.333333333333332</v>
      </c>
      <c r="H57" s="29">
        <f>(E57/6)*3</f>
        <v>17.5</v>
      </c>
      <c r="I57" s="29">
        <f>(E57/6)*2</f>
        <v>11.666666666666666</v>
      </c>
      <c r="J57" s="29">
        <f>(E57/6)*1</f>
        <v>5.833333333333333</v>
      </c>
      <c r="K57" s="29">
        <f>(E57/6)*0</f>
        <v>0</v>
      </c>
      <c r="L57" s="30">
        <v>0</v>
      </c>
    </row>
    <row r="58" spans="2:33" ht="14.25" customHeight="1">
      <c r="D58" s="5"/>
      <c r="E58" s="9"/>
      <c r="F58" s="7"/>
      <c r="G58" s="7"/>
      <c r="H58" s="7"/>
      <c r="I58" s="7"/>
      <c r="J58" s="7"/>
      <c r="K58" s="7"/>
      <c r="L58" s="7"/>
    </row>
    <row r="59" spans="2:33" ht="14.25" customHeight="1">
      <c r="D59" s="5"/>
      <c r="E59" s="9"/>
      <c r="F59" s="7"/>
      <c r="G59" s="7"/>
      <c r="H59" s="7"/>
      <c r="I59" s="7"/>
      <c r="J59" s="7"/>
      <c r="K59" s="7"/>
      <c r="L59" s="7"/>
      <c r="Y59" s="81" t="s">
        <v>57</v>
      </c>
      <c r="Z59" s="81" t="s">
        <v>58</v>
      </c>
    </row>
    <row r="60" spans="2:33" ht="14.25" customHeight="1">
      <c r="D60" s="5"/>
      <c r="E60" s="9"/>
      <c r="F60" s="7"/>
      <c r="G60" s="7"/>
      <c r="H60" s="7"/>
      <c r="I60" s="7"/>
      <c r="J60" s="7"/>
      <c r="K60" s="7"/>
      <c r="L60" s="10"/>
      <c r="Y60" s="4" t="s">
        <v>23</v>
      </c>
      <c r="Z60" s="4" t="s">
        <v>59</v>
      </c>
      <c r="AA60" s="6" t="s">
        <v>60</v>
      </c>
    </row>
    <row r="61" spans="2:33" ht="14.25" customHeight="1">
      <c r="D61" s="5"/>
      <c r="E61" s="9"/>
      <c r="F61" s="7"/>
      <c r="G61" s="7"/>
      <c r="H61" s="7"/>
      <c r="I61" s="7"/>
      <c r="J61" s="7"/>
      <c r="K61" s="7"/>
      <c r="L61" s="7"/>
      <c r="Y61" s="4" t="s">
        <v>61</v>
      </c>
      <c r="Z61" s="4" t="s">
        <v>62</v>
      </c>
      <c r="AA61" s="6" t="s">
        <v>63</v>
      </c>
    </row>
    <row r="62" spans="2:33" ht="14.25" customHeight="1">
      <c r="D62" s="11"/>
      <c r="E62" s="12"/>
      <c r="F62" s="13"/>
      <c r="G62" s="13"/>
      <c r="H62" s="13"/>
      <c r="I62" s="13"/>
      <c r="J62" s="13"/>
      <c r="K62" s="13"/>
      <c r="L62" s="12"/>
      <c r="Y62" s="4" t="s">
        <v>48</v>
      </c>
      <c r="Z62" s="4" t="s">
        <v>64</v>
      </c>
      <c r="AA62" s="6" t="s">
        <v>65</v>
      </c>
    </row>
    <row r="63" spans="2:33" ht="14.25" customHeight="1">
      <c r="Y63" s="4" t="s">
        <v>44</v>
      </c>
      <c r="Z63" s="4" t="s">
        <v>66</v>
      </c>
      <c r="AA63" s="6" t="s">
        <v>67</v>
      </c>
    </row>
    <row r="64" spans="2:33" ht="14.25" customHeight="1">
      <c r="Y64" s="4" t="s">
        <v>20</v>
      </c>
      <c r="Z64" s="4" t="s">
        <v>68</v>
      </c>
      <c r="AA64" s="6" t="s">
        <v>69</v>
      </c>
    </row>
    <row r="65" spans="25:27" ht="14.25" customHeight="1">
      <c r="Y65" s="4" t="s">
        <v>33</v>
      </c>
      <c r="Z65" s="4" t="s">
        <v>70</v>
      </c>
      <c r="AA65" s="6" t="s">
        <v>71</v>
      </c>
    </row>
    <row r="66" spans="25:27" ht="14.25" customHeight="1"/>
    <row r="67" spans="25:27" ht="14.25" customHeight="1"/>
    <row r="68" spans="25:27" ht="14.25" customHeight="1"/>
    <row r="69" spans="25:27" ht="14.25" customHeight="1"/>
    <row r="70" spans="25:27" ht="14.25" customHeight="1"/>
    <row r="71" spans="25:27" ht="14.25" customHeight="1"/>
    <row r="72" spans="25:27" ht="14.25" customHeight="1"/>
    <row r="73" spans="25:27" ht="14.25" customHeight="1"/>
    <row r="74" spans="25:27" ht="14.25" customHeight="1"/>
    <row r="75" spans="25:27" ht="14.25" customHeight="1"/>
    <row r="76" spans="25:27" ht="14.25" customHeight="1"/>
    <row r="77" spans="25:27" ht="14.25" customHeight="1"/>
    <row r="78" spans="25:27" ht="14.25" customHeight="1"/>
    <row r="79" spans="25:27" ht="14.25" customHeight="1"/>
    <row r="80" spans="25:27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B41:B55"/>
    <mergeCell ref="C41:C55"/>
    <mergeCell ref="B56:D56"/>
    <mergeCell ref="B57:D57"/>
    <mergeCell ref="W41:W43"/>
    <mergeCell ref="B2:L3"/>
    <mergeCell ref="B5:B6"/>
    <mergeCell ref="C5:C6"/>
    <mergeCell ref="D5:D6"/>
    <mergeCell ref="B7:B21"/>
    <mergeCell ref="C7:C21"/>
    <mergeCell ref="W7:W8"/>
    <mergeCell ref="W9:W10"/>
    <mergeCell ref="W24:W26"/>
    <mergeCell ref="B39:D39"/>
    <mergeCell ref="B40:D40"/>
    <mergeCell ref="B22:D22"/>
    <mergeCell ref="B23:D23"/>
    <mergeCell ref="B24:B38"/>
    <mergeCell ref="C24:C3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Sprint II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2024-01-29T15:57:47Z</dcterms:created>
  <dcterms:modified xsi:type="dcterms:W3CDTF">2024-02-24T13:06:05Z</dcterms:modified>
</cp:coreProperties>
</file>