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0F65AF2-0B25-4645-AE80-1696367CB8AC}" xr6:coauthVersionLast="36" xr6:coauthVersionMax="36" xr10:uidLastSave="{00000000-0000-0000-0000-000000000000}"/>
  <bookViews>
    <workbookView xWindow="0" yWindow="0" windowWidth="15540" windowHeight="7980" xr2:uid="{2E4ED4B6-D399-4B40-BCED-0C63FA5E839E}"/>
  </bookViews>
  <sheets>
    <sheet name="GPA (2)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3" i="1"/>
  <c r="F4" i="1" s="1"/>
  <c r="G4" i="1" s="1"/>
  <c r="H4" i="1" s="1"/>
  <c r="E4" i="1"/>
  <c r="F5" i="1" s="1"/>
  <c r="G5" i="1" s="1"/>
  <c r="H5" i="1" s="1"/>
  <c r="E5" i="1"/>
  <c r="F6" i="1" s="1"/>
  <c r="G6" i="1" s="1"/>
  <c r="H6" i="1" s="1"/>
  <c r="E6" i="1"/>
  <c r="F7" i="1" s="1"/>
  <c r="G7" i="1" s="1"/>
  <c r="H7" i="1" s="1"/>
  <c r="E7" i="1"/>
  <c r="F8" i="1" s="1"/>
  <c r="G8" i="1" s="1"/>
  <c r="H8" i="1" s="1"/>
  <c r="E8" i="1"/>
  <c r="F9" i="1" s="1"/>
  <c r="G9" i="1" s="1"/>
  <c r="E9" i="1"/>
  <c r="F3" i="1" l="1"/>
  <c r="G3" i="1" s="1"/>
  <c r="H3" i="1" s="1"/>
  <c r="H9" i="1" s="1"/>
  <c r="D10" i="1" s="1"/>
  <c r="D11" i="1" s="1"/>
</calcChain>
</file>

<file path=xl/sharedStrings.xml><?xml version="1.0" encoding="utf-8"?>
<sst xmlns="http://schemas.openxmlformats.org/spreadsheetml/2006/main" count="60" uniqueCount="44">
  <si>
    <t>ปีการศึกษา 2/2568</t>
  </si>
  <si>
    <t>รหัสวิชา</t>
  </si>
  <si>
    <t>ชื่อวิชา</t>
  </si>
  <si>
    <t>ตอนเรียน</t>
  </si>
  <si>
    <t>หน่วยกิต</t>
  </si>
  <si>
    <t>คะแนน</t>
  </si>
  <si>
    <t>เกรด</t>
  </si>
  <si>
    <t>ค่าเกรด</t>
  </si>
  <si>
    <t>คะแนนเกรดวิชา</t>
  </si>
  <si>
    <t>SCORE</t>
  </si>
  <si>
    <t>GRADE</t>
  </si>
  <si>
    <t>GRADE VALUE</t>
  </si>
  <si>
    <t>STATUS</t>
  </si>
  <si>
    <t>060233101</t>
  </si>
  <si>
    <t>Intro to INE</t>
  </si>
  <si>
    <t>F</t>
  </si>
  <si>
    <t xml:space="preserve">เกียรตินิยม อันดับ 1 </t>
  </si>
  <si>
    <t>080103001</t>
  </si>
  <si>
    <t>English 1</t>
  </si>
  <si>
    <t>D</t>
  </si>
  <si>
    <t>เกียรตินิยม อันดับ 2</t>
  </si>
  <si>
    <t>080303505</t>
  </si>
  <si>
    <t>Table Tennis</t>
  </si>
  <si>
    <t>D+</t>
  </si>
  <si>
    <t xml:space="preserve">ปกติ   </t>
  </si>
  <si>
    <t>060233115</t>
  </si>
  <si>
    <t>Com Programming</t>
  </si>
  <si>
    <t>C</t>
  </si>
  <si>
    <t xml:space="preserve">ติดวิทยาฑัณฑ์ </t>
  </si>
  <si>
    <t>080303701</t>
  </si>
  <si>
    <t>Design Thinking</t>
  </si>
  <si>
    <t>C+</t>
  </si>
  <si>
    <t xml:space="preserve">พ้นสภาพนักศึกษา </t>
  </si>
  <si>
    <t>080303103</t>
  </si>
  <si>
    <t>Psy for Happy Life</t>
  </si>
  <si>
    <t>B</t>
  </si>
  <si>
    <t>รวม</t>
  </si>
  <si>
    <t>B+</t>
  </si>
  <si>
    <t>GPA</t>
  </si>
  <si>
    <t>A</t>
  </si>
  <si>
    <t>สถานะ</t>
  </si>
  <si>
    <t xml:space="preserve">ปกติ </t>
  </si>
  <si>
    <t>เกียรตินิยม อันดับ2</t>
  </si>
  <si>
    <t>เกียรตินิยม อันดับ1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</si>
</sst>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quotePrefix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2" fontId="0" fillId="0" borderId="4" xfId="0" applyNumberFormat="1" applyBorder="1"/>
    <xf numFmtId="0" fontId="0" fillId="0" borderId="4" xfId="0" applyBorder="1" applyAlignment="1">
      <alignment horizontal="right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D63F-7F5B-4BB2-A45F-6B11D306B0F5}">
  <dimension ref="A1:O20"/>
  <sheetViews>
    <sheetView tabSelected="1" zoomScale="130" zoomScaleNormal="130" workbookViewId="0">
      <selection activeCell="E11" sqref="E11"/>
    </sheetView>
  </sheetViews>
  <sheetFormatPr defaultRowHeight="15"/>
  <cols>
    <col min="1" max="1" width="11.140625" customWidth="1"/>
    <col min="2" max="2" width="18.5703125" customWidth="1"/>
    <col min="4" max="4" width="16.7109375" customWidth="1"/>
    <col min="5" max="5" width="8.42578125" bestFit="1" customWidth="1"/>
    <col min="6" max="6" width="28.5703125" customWidth="1"/>
    <col min="7" max="7" width="7.42578125" bestFit="1" customWidth="1"/>
    <col min="8" max="8" width="18.7109375" customWidth="1"/>
    <col min="9" max="9" width="2.42578125" customWidth="1"/>
    <col min="10" max="10" width="6.7109375" bestFit="1" customWidth="1"/>
    <col min="11" max="11" width="7" bestFit="1" customWidth="1"/>
    <col min="12" max="12" width="13.28515625" bestFit="1" customWidth="1"/>
    <col min="13" max="13" width="1.5703125" customWidth="1"/>
    <col min="14" max="14" width="7" bestFit="1" customWidth="1"/>
    <col min="15" max="15" width="18.28515625" bestFit="1" customWidth="1"/>
  </cols>
  <sheetData>
    <row r="1" spans="1:15">
      <c r="A1" s="13" t="s">
        <v>0</v>
      </c>
      <c r="B1" s="14"/>
      <c r="C1" s="14"/>
      <c r="D1" s="14"/>
      <c r="E1" s="14"/>
      <c r="F1" s="14"/>
      <c r="G1" s="14"/>
      <c r="H1" s="15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2" t="s">
        <v>9</v>
      </c>
      <c r="K2" s="2" t="s">
        <v>10</v>
      </c>
      <c r="L2" s="2" t="s">
        <v>11</v>
      </c>
      <c r="N2" s="2" t="s">
        <v>10</v>
      </c>
      <c r="O2" s="2" t="s">
        <v>12</v>
      </c>
    </row>
    <row r="3" spans="1:15">
      <c r="A3" s="3" t="s">
        <v>13</v>
      </c>
      <c r="B3" s="4" t="s">
        <v>14</v>
      </c>
      <c r="C3" s="5">
        <v>1</v>
      </c>
      <c r="D3" s="5">
        <v>3</v>
      </c>
      <c r="E3" s="5">
        <f ca="1">RANDBETWEEN(40,99)</f>
        <v>41</v>
      </c>
      <c r="F3" s="16" t="str">
        <f ca="1">VLOOKUP(E3,$J$3:$K$10,2,TRUE)</f>
        <v>F</v>
      </c>
      <c r="G3" s="6">
        <f ca="1">VLOOKUP(F3,$K$3:$L$10,2,FALSE)</f>
        <v>0</v>
      </c>
      <c r="H3" s="7">
        <f ca="1">D3*G3</f>
        <v>0</v>
      </c>
      <c r="J3" s="5">
        <v>0</v>
      </c>
      <c r="K3" s="5" t="s">
        <v>15</v>
      </c>
      <c r="L3" s="5">
        <v>0</v>
      </c>
      <c r="N3" s="8">
        <v>3.6</v>
      </c>
      <c r="O3" s="4" t="s">
        <v>16</v>
      </c>
    </row>
    <row r="4" spans="1:15">
      <c r="A4" s="3" t="s">
        <v>17</v>
      </c>
      <c r="B4" s="4" t="s">
        <v>18</v>
      </c>
      <c r="C4" s="5">
        <v>5</v>
      </c>
      <c r="D4" s="5">
        <v>3</v>
      </c>
      <c r="E4" s="5">
        <f t="shared" ref="E4:E9" ca="1" si="0">RANDBETWEEN(40,80)</f>
        <v>58</v>
      </c>
      <c r="F4" s="16" t="str">
        <f t="shared" ref="F4:F9" ca="1" si="1">VLOOKUP(E3,$J$2:$K$20,2,TRUE)</f>
        <v>F</v>
      </c>
      <c r="G4" s="6">
        <f t="shared" ref="G4:G9" ca="1" si="2">VLOOKUP(F4,$K$3:$L$10,2,FALSE)</f>
        <v>0</v>
      </c>
      <c r="H4" s="7">
        <f t="shared" ref="H4:H9" ca="1" si="3">D4*G4</f>
        <v>0</v>
      </c>
      <c r="J4" s="5">
        <v>50</v>
      </c>
      <c r="K4" s="5" t="s">
        <v>19</v>
      </c>
      <c r="L4" s="5">
        <v>1</v>
      </c>
      <c r="N4" s="8">
        <v>3.25</v>
      </c>
      <c r="O4" s="4" t="s">
        <v>20</v>
      </c>
    </row>
    <row r="5" spans="1:15">
      <c r="A5" s="3" t="s">
        <v>21</v>
      </c>
      <c r="B5" s="4" t="s">
        <v>22</v>
      </c>
      <c r="C5" s="5">
        <v>9</v>
      </c>
      <c r="D5" s="5">
        <v>3</v>
      </c>
      <c r="E5" s="5">
        <f t="shared" ca="1" si="0"/>
        <v>57</v>
      </c>
      <c r="F5" s="16" t="str">
        <f t="shared" ca="1" si="1"/>
        <v>D+</v>
      </c>
      <c r="G5" s="6">
        <f t="shared" ca="1" si="2"/>
        <v>1.5</v>
      </c>
      <c r="H5" s="7">
        <f t="shared" ca="1" si="3"/>
        <v>4.5</v>
      </c>
      <c r="J5" s="5">
        <v>55</v>
      </c>
      <c r="K5" s="5" t="s">
        <v>23</v>
      </c>
      <c r="L5" s="5">
        <v>1.5</v>
      </c>
      <c r="N5" s="8">
        <v>2</v>
      </c>
      <c r="O5" s="4" t="s">
        <v>24</v>
      </c>
    </row>
    <row r="6" spans="1:15">
      <c r="A6" s="3" t="s">
        <v>25</v>
      </c>
      <c r="B6" s="4" t="s">
        <v>26</v>
      </c>
      <c r="C6" s="5">
        <v>1</v>
      </c>
      <c r="D6" s="5">
        <v>3</v>
      </c>
      <c r="E6" s="5">
        <f t="shared" ca="1" si="0"/>
        <v>75</v>
      </c>
      <c r="F6" s="16" t="str">
        <f t="shared" ca="1" si="1"/>
        <v>D+</v>
      </c>
      <c r="G6" s="6">
        <f t="shared" ca="1" si="2"/>
        <v>1.5</v>
      </c>
      <c r="H6" s="7">
        <f t="shared" ca="1" si="3"/>
        <v>4.5</v>
      </c>
      <c r="J6" s="5">
        <v>60</v>
      </c>
      <c r="K6" s="5" t="s">
        <v>27</v>
      </c>
      <c r="L6" s="5">
        <v>2</v>
      </c>
      <c r="N6" s="8">
        <v>1.25</v>
      </c>
      <c r="O6" s="4" t="s">
        <v>28</v>
      </c>
    </row>
    <row r="7" spans="1:15">
      <c r="A7" s="3" t="s">
        <v>29</v>
      </c>
      <c r="B7" s="4" t="s">
        <v>30</v>
      </c>
      <c r="C7" s="5">
        <v>8</v>
      </c>
      <c r="D7" s="5">
        <v>3</v>
      </c>
      <c r="E7" s="5">
        <f t="shared" ca="1" si="0"/>
        <v>57</v>
      </c>
      <c r="F7" s="16" t="str">
        <f t="shared" ca="1" si="1"/>
        <v>B+</v>
      </c>
      <c r="G7" s="6">
        <f t="shared" ca="1" si="2"/>
        <v>3.5</v>
      </c>
      <c r="H7" s="7">
        <f t="shared" ca="1" si="3"/>
        <v>10.5</v>
      </c>
      <c r="J7" s="5">
        <v>65</v>
      </c>
      <c r="K7" s="5" t="s">
        <v>31</v>
      </c>
      <c r="L7" s="5">
        <v>2.5</v>
      </c>
      <c r="N7" s="8">
        <v>0</v>
      </c>
      <c r="O7" s="4" t="s">
        <v>32</v>
      </c>
    </row>
    <row r="8" spans="1:15">
      <c r="A8" s="3" t="s">
        <v>33</v>
      </c>
      <c r="B8" s="4" t="s">
        <v>34</v>
      </c>
      <c r="C8" s="5">
        <v>3</v>
      </c>
      <c r="D8" s="5">
        <v>3</v>
      </c>
      <c r="E8" s="5">
        <f t="shared" ca="1" si="0"/>
        <v>55</v>
      </c>
      <c r="F8" s="16" t="str">
        <f t="shared" ca="1" si="1"/>
        <v>D+</v>
      </c>
      <c r="G8" s="6">
        <f t="shared" ca="1" si="2"/>
        <v>1.5</v>
      </c>
      <c r="H8" s="7">
        <f t="shared" ca="1" si="3"/>
        <v>4.5</v>
      </c>
      <c r="J8" s="5">
        <v>70</v>
      </c>
      <c r="K8" s="5" t="s">
        <v>35</v>
      </c>
      <c r="L8" s="5">
        <v>3</v>
      </c>
    </row>
    <row r="9" spans="1:15">
      <c r="C9" s="9" t="s">
        <v>36</v>
      </c>
      <c r="D9" s="10">
        <f>SUM(D3:D8)</f>
        <v>18</v>
      </c>
      <c r="E9" s="5">
        <f t="shared" ca="1" si="0"/>
        <v>40</v>
      </c>
      <c r="F9" s="16" t="str">
        <f t="shared" ca="1" si="1"/>
        <v>D+</v>
      </c>
      <c r="G9" s="6">
        <f t="shared" ca="1" si="2"/>
        <v>1.5</v>
      </c>
      <c r="H9" s="7">
        <f ca="1">SUM(H3:H8)</f>
        <v>24</v>
      </c>
      <c r="J9" s="5">
        <v>75</v>
      </c>
      <c r="K9" s="5" t="s">
        <v>37</v>
      </c>
      <c r="L9" s="5">
        <v>3.5</v>
      </c>
    </row>
    <row r="10" spans="1:15">
      <c r="C10" s="11" t="s">
        <v>38</v>
      </c>
      <c r="D10" s="12">
        <f ca="1">ROUNDDOWN(H9/D9,2)</f>
        <v>1.33</v>
      </c>
      <c r="J10" s="5">
        <v>80</v>
      </c>
      <c r="K10" s="5" t="s">
        <v>39</v>
      </c>
      <c r="L10" s="5">
        <v>4</v>
      </c>
    </row>
    <row r="11" spans="1:15">
      <c r="C11" s="9" t="s">
        <v>40</v>
      </c>
      <c r="D11" s="6" t="str">
        <f ca="1">VLOOKUP(D10,$N$13:$O$17,2,TRUE)</f>
        <v xml:space="preserve">ติดวิทยาฑัณฑ์ </v>
      </c>
    </row>
    <row r="12" spans="1:15">
      <c r="J12" s="2" t="s">
        <v>9</v>
      </c>
      <c r="K12" s="2" t="s">
        <v>10</v>
      </c>
      <c r="L12" s="2" t="s">
        <v>11</v>
      </c>
      <c r="N12" s="2" t="s">
        <v>10</v>
      </c>
      <c r="O12" s="2" t="s">
        <v>12</v>
      </c>
    </row>
    <row r="13" spans="1:15">
      <c r="J13" s="5">
        <v>80</v>
      </c>
      <c r="K13" s="5" t="s">
        <v>39</v>
      </c>
      <c r="L13" s="5">
        <v>4</v>
      </c>
      <c r="N13" s="8">
        <v>0</v>
      </c>
      <c r="O13" s="4" t="s">
        <v>32</v>
      </c>
    </row>
    <row r="14" spans="1:15">
      <c r="J14" s="5">
        <v>75</v>
      </c>
      <c r="K14" s="5" t="s">
        <v>37</v>
      </c>
      <c r="L14" s="5">
        <v>3.5</v>
      </c>
      <c r="N14" s="8">
        <v>1.25</v>
      </c>
      <c r="O14" s="4" t="s">
        <v>28</v>
      </c>
    </row>
    <row r="15" spans="1:15">
      <c r="J15" s="5">
        <v>70</v>
      </c>
      <c r="K15" s="5" t="s">
        <v>35</v>
      </c>
      <c r="L15" s="5">
        <v>3</v>
      </c>
      <c r="N15" s="8">
        <v>2</v>
      </c>
      <c r="O15" s="4" t="s">
        <v>41</v>
      </c>
    </row>
    <row r="16" spans="1:15">
      <c r="J16" s="5">
        <v>65</v>
      </c>
      <c r="K16" s="5" t="s">
        <v>31</v>
      </c>
      <c r="L16" s="5">
        <v>2.5</v>
      </c>
      <c r="N16" s="8">
        <v>3.25</v>
      </c>
      <c r="O16" s="4" t="s">
        <v>42</v>
      </c>
    </row>
    <row r="17" spans="10:15">
      <c r="J17" s="5">
        <v>60</v>
      </c>
      <c r="K17" s="5" t="s">
        <v>27</v>
      </c>
      <c r="L17" s="5">
        <v>2</v>
      </c>
      <c r="N17" s="8">
        <v>3.6</v>
      </c>
      <c r="O17" s="4" t="s">
        <v>43</v>
      </c>
    </row>
    <row r="18" spans="10:15">
      <c r="J18" s="5">
        <v>55</v>
      </c>
      <c r="K18" s="5" t="s">
        <v>23</v>
      </c>
      <c r="L18" s="5">
        <v>1.5</v>
      </c>
    </row>
    <row r="19" spans="10:15">
      <c r="J19" s="5">
        <v>50</v>
      </c>
      <c r="K19" s="5" t="s">
        <v>19</v>
      </c>
      <c r="L19" s="5">
        <v>1</v>
      </c>
    </row>
    <row r="20" spans="10:15">
      <c r="J20" s="5">
        <v>0</v>
      </c>
      <c r="K20" s="5" t="s">
        <v>15</v>
      </c>
      <c r="L20" s="5">
        <v>0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2025-09-17T03:35:00Z</dcterms:created>
  <dcterms:modified xsi:type="dcterms:W3CDTF">2025-09-17T04:36:14Z</dcterms:modified>
</cp:coreProperties>
</file>