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P11" i="1"/>
  <c r="P10" i="1"/>
  <c r="P9" i="1"/>
  <c r="P8" i="1"/>
  <c r="P7" i="1"/>
  <c r="P6" i="1"/>
  <c r="P2" i="1"/>
  <c r="P3" i="1"/>
  <c r="P1" i="1"/>
  <c r="P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" i="1"/>
  <c r="K2" i="1"/>
  <c r="K3" i="1"/>
  <c r="K4" i="1"/>
  <c r="K5" i="1"/>
  <c r="K6" i="1"/>
  <c r="K7" i="1"/>
  <c r="K8" i="1"/>
  <c r="K9" i="1"/>
  <c r="K10" i="1"/>
  <c r="K11" i="1"/>
  <c r="K12" i="1"/>
  <c r="K13" i="1"/>
  <c r="K1" i="1"/>
  <c r="I2" i="1"/>
  <c r="I3" i="1"/>
  <c r="I4" i="1"/>
  <c r="I5" i="1"/>
  <c r="I6" i="1"/>
  <c r="I7" i="1"/>
  <c r="I8" i="1"/>
  <c r="I9" i="1"/>
  <c r="I10" i="1"/>
  <c r="I11" i="1"/>
  <c r="I12" i="1"/>
  <c r="I13" i="1"/>
  <c r="I1" i="1"/>
  <c r="G2" i="1"/>
  <c r="G3" i="1"/>
  <c r="G4" i="1"/>
  <c r="G5" i="1"/>
  <c r="G6" i="1"/>
  <c r="G7" i="1"/>
  <c r="G8" i="1"/>
  <c r="G9" i="1"/>
  <c r="G10" i="1"/>
  <c r="G11" i="1"/>
  <c r="G12" i="1"/>
  <c r="G13" i="1"/>
  <c r="G1" i="1"/>
  <c r="E2" i="1"/>
  <c r="E3" i="1"/>
  <c r="E4" i="1"/>
  <c r="E5" i="1"/>
  <c r="E6" i="1"/>
  <c r="E7" i="1"/>
  <c r="E8" i="1"/>
  <c r="E9" i="1"/>
  <c r="E10" i="1"/>
  <c r="E11" i="1"/>
  <c r="E12" i="1"/>
  <c r="E13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" i="1"/>
  <c r="J14" i="1"/>
  <c r="H14" i="1"/>
  <c r="H5" i="1"/>
  <c r="F14" i="1"/>
  <c r="D14" i="1"/>
  <c r="B14" i="1"/>
  <c r="B4" i="1"/>
</calcChain>
</file>

<file path=xl/sharedStrings.xml><?xml version="1.0" encoding="utf-8"?>
<sst xmlns="http://schemas.openxmlformats.org/spreadsheetml/2006/main" count="23" uniqueCount="23">
  <si>
    <t>กล่องนม</t>
  </si>
  <si>
    <t>ผ้า</t>
  </si>
  <si>
    <t>ขวด PET</t>
  </si>
  <si>
    <t>เศษอาหาร</t>
  </si>
  <si>
    <t>พลาสติกรวม</t>
  </si>
  <si>
    <t>ถุงพลาสติก</t>
  </si>
  <si>
    <t>แก้ว</t>
  </si>
  <si>
    <t>กระป๋องอลูมิเนียม</t>
  </si>
  <si>
    <t>อื่นๆ</t>
  </si>
  <si>
    <t>กระดาษ</t>
  </si>
  <si>
    <t>พลาสติกขุ่น</t>
  </si>
  <si>
    <t>โฟม</t>
  </si>
  <si>
    <t>เหล็ก</t>
  </si>
  <si>
    <t>Recyclable waste</t>
  </si>
  <si>
    <t>Non-recycyclable waste</t>
  </si>
  <si>
    <t>Biodegradable waste</t>
  </si>
  <si>
    <t>Paper</t>
  </si>
  <si>
    <t>PET</t>
  </si>
  <si>
    <t>Mixed Plastic</t>
  </si>
  <si>
    <t>Glass</t>
  </si>
  <si>
    <t>Aluminium can</t>
  </si>
  <si>
    <t>Iron</t>
  </si>
  <si>
    <t>HDPE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</si>
</sst>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1" fillId="2" borderId="0" xfId="0" applyNumberFormat="1" applyFont="1" applyFill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-0.17257633420822407"/>
                  <c:y val="5.53477690288713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37510936132982"/>
                      <c:h val="0.18340296004666085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17170122484689412"/>
                  <c:y val="-0.242193059200933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65288713910759"/>
                      <c:h val="0.16645851560221639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1463218503937008"/>
                  <c:y val="0.151620370370370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Sheet1!$O$1:$O$3</c:f>
              <c:strCache>
                <c:ptCount val="3"/>
                <c:pt idx="0">
                  <c:v>Recyclable waste</c:v>
                </c:pt>
                <c:pt idx="1">
                  <c:v>Non-recycyclable waste</c:v>
                </c:pt>
                <c:pt idx="2">
                  <c:v>Biodegradable waste</c:v>
                </c:pt>
              </c:strCache>
            </c:strRef>
          </c:cat>
          <c:val>
            <c:numRef>
              <c:f>Sheet1!$P$1:$P$3</c:f>
              <c:numCache>
                <c:formatCode>0.00</c:formatCode>
                <c:ptCount val="3"/>
                <c:pt idx="0">
                  <c:v>47.218493289679614</c:v>
                </c:pt>
                <c:pt idx="1">
                  <c:v>37.453671871933651</c:v>
                </c:pt>
                <c:pt idx="2">
                  <c:v>15.327834838386746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-0.14432272528433945"/>
                  <c:y val="0.124157917760279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9898293963254593"/>
                  <c:y val="-0.2045060513269174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26479899387576555"/>
                  <c:y val="-0.2286450131233595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Sheet1!$O$6:$O$12</c:f>
              <c:strCache>
                <c:ptCount val="7"/>
                <c:pt idx="0">
                  <c:v>Paper</c:v>
                </c:pt>
                <c:pt idx="1">
                  <c:v>PET</c:v>
                </c:pt>
                <c:pt idx="2">
                  <c:v>Mixed Plastic</c:v>
                </c:pt>
                <c:pt idx="3">
                  <c:v>HDPE</c:v>
                </c:pt>
                <c:pt idx="4">
                  <c:v>Glass</c:v>
                </c:pt>
                <c:pt idx="5">
                  <c:v>Aluminium can</c:v>
                </c:pt>
                <c:pt idx="6">
                  <c:v>Iron</c:v>
                </c:pt>
              </c:strCache>
            </c:strRef>
          </c:cat>
          <c:val>
            <c:numRef>
              <c:f>Sheet1!$P$6:$P$12</c:f>
              <c:numCache>
                <c:formatCode>0.00</c:formatCode>
                <c:ptCount val="7"/>
                <c:pt idx="0">
                  <c:v>18.600349514521049</c:v>
                </c:pt>
                <c:pt idx="1">
                  <c:v>28.250270095669826</c:v>
                </c:pt>
                <c:pt idx="2">
                  <c:v>35.122209081761135</c:v>
                </c:pt>
                <c:pt idx="3">
                  <c:v>4.0575437864770789</c:v>
                </c:pt>
                <c:pt idx="4">
                  <c:v>8.6883999329473607</c:v>
                </c:pt>
                <c:pt idx="5">
                  <c:v>5.0759700724436838</c:v>
                </c:pt>
                <c:pt idx="6">
                  <c:v>0.20206668534465683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1057275</xdr:colOff>
      <xdr:row>6</xdr:row>
      <xdr:rowOff>138112</xdr:rowOff>
    </xdr:from>
    <xdr:to>
      <xdr:col>7</xdr:col>
      <xdr:colOff>161925</xdr:colOff>
      <xdr:row>21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7</xdr:row>
      <xdr:rowOff>104775</xdr:rowOff>
    </xdr:from>
    <xdr:to>
      <xdr:col>14</xdr:col>
      <xdr:colOff>352425</xdr:colOff>
      <xdr:row>22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P18" sqref="O18:P18"/>
    </sheetView>
  </sheetViews>
  <sheetFormatPr defaultRowHeight="14.25" x14ac:dyDescent="0.2"/>
  <cols>
    <col min="1" max="1" width="17.75" customWidth="1"/>
    <col min="14" max="14" width="7.25" customWidth="1"/>
    <col min="15" max="15" width="19.625" customWidth="1"/>
  </cols>
  <sheetData>
    <row r="1" spans="1:16" x14ac:dyDescent="0.2">
      <c r="A1" t="s">
        <v>0</v>
      </c>
      <c r="B1">
        <v>0.125</v>
      </c>
      <c r="C1" s="1">
        <f>B1/8.692*100</f>
        <v>1.4381040036815462</v>
      </c>
      <c r="D1">
        <v>0.27500000000000002</v>
      </c>
      <c r="E1" s="1">
        <f>D1/6.347*100</f>
        <v>4.3327556325823222</v>
      </c>
      <c r="F1">
        <v>0.19500000000000001</v>
      </c>
      <c r="G1" s="1">
        <f>F1/4.821*100</f>
        <v>4.0448039825762301</v>
      </c>
      <c r="H1">
        <v>0.22600000000000001</v>
      </c>
      <c r="I1" s="1">
        <f>H1/6.047*100</f>
        <v>3.7373904415412609</v>
      </c>
      <c r="J1">
        <v>0.158</v>
      </c>
      <c r="K1" s="1">
        <f>J1/3.901*100</f>
        <v>4.0502435273006929</v>
      </c>
      <c r="M1" s="1">
        <f>(C1+E1+G1+I1+K1)/5</f>
        <v>3.5206595175364108</v>
      </c>
      <c r="O1" s="4" t="s">
        <v>13</v>
      </c>
      <c r="P1" s="5">
        <f>M2+M4+M5+M6+M9+M10+M12</f>
        <v>47.218493289679614</v>
      </c>
    </row>
    <row r="2" spans="1:16" x14ac:dyDescent="0.2">
      <c r="A2" t="s">
        <v>9</v>
      </c>
      <c r="B2">
        <v>0.78</v>
      </c>
      <c r="C2" s="1">
        <f t="shared" ref="C2:C13" si="0">B2/8.692*100</f>
        <v>8.9737689829728495</v>
      </c>
      <c r="D2">
        <v>0.54800000000000004</v>
      </c>
      <c r="E2" s="1">
        <f t="shared" ref="E2:E13" si="1">D2/6.347*100</f>
        <v>8.6340003151095015</v>
      </c>
      <c r="F2">
        <v>0.32900000000000001</v>
      </c>
      <c r="G2" s="1">
        <f t="shared" ref="G2:G13" si="2">F2/4.821*100</f>
        <v>6.8243103090645105</v>
      </c>
      <c r="H2">
        <v>0.4</v>
      </c>
      <c r="I2" s="1">
        <f t="shared" ref="I2:I13" si="3">H2/6.047*100</f>
        <v>6.6148503390110802</v>
      </c>
      <c r="J2">
        <v>0.502</v>
      </c>
      <c r="K2" s="1">
        <f t="shared" ref="K2:K13" si="4">J2/3.901*100</f>
        <v>12.86849525762625</v>
      </c>
      <c r="M2" s="2">
        <f t="shared" ref="M2:M14" si="5">(C2+E2+G2+I2+K2)/5</f>
        <v>8.7830850407568395</v>
      </c>
      <c r="O2" s="4" t="s">
        <v>14</v>
      </c>
      <c r="P2" s="5">
        <f>M1+M8+M13+M11+M3</f>
        <v>37.453671871933651</v>
      </c>
    </row>
    <row r="3" spans="1:16" x14ac:dyDescent="0.2">
      <c r="A3" t="s">
        <v>1</v>
      </c>
      <c r="B3">
        <v>0.45500000000000002</v>
      </c>
      <c r="C3" s="1">
        <f t="shared" si="0"/>
        <v>5.234698573400828</v>
      </c>
      <c r="D3">
        <v>0</v>
      </c>
      <c r="E3" s="1">
        <f t="shared" si="1"/>
        <v>0</v>
      </c>
      <c r="F3">
        <v>0</v>
      </c>
      <c r="G3" s="1">
        <f t="shared" si="2"/>
        <v>0</v>
      </c>
      <c r="H3">
        <v>0</v>
      </c>
      <c r="I3" s="1">
        <f t="shared" si="3"/>
        <v>0</v>
      </c>
      <c r="J3">
        <v>0</v>
      </c>
      <c r="K3" s="1">
        <f t="shared" si="4"/>
        <v>0</v>
      </c>
      <c r="M3" s="1">
        <f t="shared" si="5"/>
        <v>1.0469397146801656</v>
      </c>
      <c r="O3" s="4" t="s">
        <v>15</v>
      </c>
      <c r="P3" s="5">
        <f>M7</f>
        <v>15.327834838386746</v>
      </c>
    </row>
    <row r="4" spans="1:16" x14ac:dyDescent="0.2">
      <c r="A4" t="s">
        <v>2</v>
      </c>
      <c r="B4">
        <f>0.51+0.995</f>
        <v>1.5049999999999999</v>
      </c>
      <c r="C4" s="1">
        <f t="shared" si="0"/>
        <v>17.314772204325816</v>
      </c>
      <c r="D4">
        <v>0.85599999999999998</v>
      </c>
      <c r="E4" s="1">
        <f t="shared" si="1"/>
        <v>13.486686623601701</v>
      </c>
      <c r="F4">
        <v>0.747</v>
      </c>
      <c r="G4" s="1">
        <f t="shared" si="2"/>
        <v>15.494710640945863</v>
      </c>
      <c r="H4">
        <v>0.53</v>
      </c>
      <c r="I4" s="1">
        <f t="shared" si="3"/>
        <v>8.7646766991896818</v>
      </c>
      <c r="J4">
        <v>0.45400000000000001</v>
      </c>
      <c r="K4" s="1">
        <f t="shared" si="4"/>
        <v>11.638041527813382</v>
      </c>
      <c r="M4" s="2">
        <f t="shared" si="5"/>
        <v>13.339777539175291</v>
      </c>
      <c r="O4" s="4"/>
      <c r="P4" s="5">
        <f>SUM(P1:P3)</f>
        <v>100.00000000000001</v>
      </c>
    </row>
    <row r="5" spans="1:16" x14ac:dyDescent="0.2">
      <c r="A5" t="s">
        <v>4</v>
      </c>
      <c r="B5">
        <v>1.03</v>
      </c>
      <c r="C5" s="1">
        <f t="shared" si="0"/>
        <v>11.849976990335941</v>
      </c>
      <c r="D5">
        <v>0.67400000000000004</v>
      </c>
      <c r="E5" s="1">
        <f t="shared" si="1"/>
        <v>10.619190168583582</v>
      </c>
      <c r="F5">
        <v>0.49099999999999999</v>
      </c>
      <c r="G5" s="1">
        <f t="shared" si="2"/>
        <v>10.184609002281684</v>
      </c>
      <c r="H5">
        <f>0.65+0.88</f>
        <v>1.53</v>
      </c>
      <c r="I5" s="1">
        <f t="shared" si="3"/>
        <v>25.301802546717383</v>
      </c>
      <c r="J5">
        <v>0.97399999999999998</v>
      </c>
      <c r="K5" s="1">
        <f t="shared" si="4"/>
        <v>24.967956934119456</v>
      </c>
      <c r="M5" s="3">
        <f t="shared" si="5"/>
        <v>16.584707128407608</v>
      </c>
    </row>
    <row r="6" spans="1:16" x14ac:dyDescent="0.2">
      <c r="A6" t="s">
        <v>10</v>
      </c>
      <c r="B6">
        <v>0</v>
      </c>
      <c r="C6" s="1">
        <f t="shared" si="0"/>
        <v>0</v>
      </c>
      <c r="D6">
        <v>0.08</v>
      </c>
      <c r="E6" s="1">
        <f t="shared" si="1"/>
        <v>1.2604380022057664</v>
      </c>
      <c r="F6">
        <v>0.21199999999999999</v>
      </c>
      <c r="G6" s="1">
        <f t="shared" si="2"/>
        <v>4.3974279195187718</v>
      </c>
      <c r="H6">
        <v>6.2E-2</v>
      </c>
      <c r="I6" s="1">
        <f t="shared" si="3"/>
        <v>1.0253018025467175</v>
      </c>
      <c r="J6">
        <v>0.113</v>
      </c>
      <c r="K6" s="1">
        <f t="shared" si="4"/>
        <v>2.8966931556011279</v>
      </c>
      <c r="M6" s="3">
        <f t="shared" si="5"/>
        <v>1.9159721759744766</v>
      </c>
      <c r="O6" s="4" t="s">
        <v>16</v>
      </c>
      <c r="P6" s="5">
        <f>M2/47.22*100</f>
        <v>18.600349514521049</v>
      </c>
    </row>
    <row r="7" spans="1:16" x14ac:dyDescent="0.2">
      <c r="A7" t="s">
        <v>3</v>
      </c>
      <c r="B7">
        <v>0.44500000000000001</v>
      </c>
      <c r="C7" s="1">
        <f t="shared" si="0"/>
        <v>5.1196502531063048</v>
      </c>
      <c r="D7">
        <v>0.70199999999999996</v>
      </c>
      <c r="E7" s="1">
        <f t="shared" si="1"/>
        <v>11.060343469355599</v>
      </c>
      <c r="F7">
        <v>1.1399999999999999</v>
      </c>
      <c r="G7" s="1">
        <f t="shared" si="2"/>
        <v>23.646546359676414</v>
      </c>
      <c r="H7">
        <v>1.42</v>
      </c>
      <c r="I7" s="1">
        <f t="shared" si="3"/>
        <v>23.482718703489333</v>
      </c>
      <c r="J7">
        <v>0.52</v>
      </c>
      <c r="K7" s="1">
        <f t="shared" si="4"/>
        <v>13.329915406306075</v>
      </c>
      <c r="M7" s="1">
        <f t="shared" si="5"/>
        <v>15.327834838386746</v>
      </c>
      <c r="O7" s="4" t="s">
        <v>17</v>
      </c>
      <c r="P7" s="5">
        <f>M4/47.22*100</f>
        <v>28.250270095669826</v>
      </c>
    </row>
    <row r="8" spans="1:16" x14ac:dyDescent="0.2">
      <c r="A8" t="s">
        <v>5</v>
      </c>
      <c r="B8">
        <v>1.9550000000000001</v>
      </c>
      <c r="C8" s="1">
        <f t="shared" si="0"/>
        <v>22.491946617579384</v>
      </c>
      <c r="D8">
        <v>1.5</v>
      </c>
      <c r="E8" s="1">
        <f t="shared" si="1"/>
        <v>23.63321254135812</v>
      </c>
      <c r="F8">
        <v>1.212</v>
      </c>
      <c r="G8" s="1">
        <f t="shared" si="2"/>
        <v>25.14001244555072</v>
      </c>
      <c r="H8">
        <v>1.1499999999999999</v>
      </c>
      <c r="I8" s="1">
        <f t="shared" si="3"/>
        <v>19.017694724656852</v>
      </c>
      <c r="J8">
        <v>0.97</v>
      </c>
      <c r="K8" s="1">
        <f t="shared" si="4"/>
        <v>24.86541912330172</v>
      </c>
      <c r="M8" s="1">
        <f t="shared" si="5"/>
        <v>23.029657090489358</v>
      </c>
      <c r="O8" s="4" t="s">
        <v>18</v>
      </c>
      <c r="P8" s="5">
        <f>M5/47.22*100</f>
        <v>35.122209081761135</v>
      </c>
    </row>
    <row r="9" spans="1:16" x14ac:dyDescent="0.2">
      <c r="A9" t="s">
        <v>6</v>
      </c>
      <c r="B9">
        <v>0.36699999999999999</v>
      </c>
      <c r="C9" s="1">
        <f t="shared" si="0"/>
        <v>4.2222733548090199</v>
      </c>
      <c r="D9">
        <v>0.15</v>
      </c>
      <c r="E9" s="1">
        <f t="shared" si="1"/>
        <v>2.363321254135812</v>
      </c>
      <c r="F9">
        <v>0.33900000000000002</v>
      </c>
      <c r="G9" s="1">
        <f t="shared" si="2"/>
        <v>7.0317361543248307</v>
      </c>
      <c r="H9">
        <v>0.41699999999999998</v>
      </c>
      <c r="I9" s="1">
        <f t="shared" si="3"/>
        <v>6.895981478419051</v>
      </c>
      <c r="J9">
        <v>0</v>
      </c>
      <c r="K9" s="1">
        <f t="shared" si="4"/>
        <v>0</v>
      </c>
      <c r="M9" s="2">
        <f t="shared" si="5"/>
        <v>4.1026624483377434</v>
      </c>
      <c r="O9" s="4" t="s">
        <v>22</v>
      </c>
      <c r="P9" s="5">
        <f>M6/47.22*100</f>
        <v>4.0575437864770789</v>
      </c>
    </row>
    <row r="10" spans="1:16" x14ac:dyDescent="0.2">
      <c r="A10" t="s">
        <v>7</v>
      </c>
      <c r="B10">
        <v>0.155</v>
      </c>
      <c r="C10" s="1">
        <f t="shared" si="0"/>
        <v>1.7832489645651171</v>
      </c>
      <c r="D10">
        <v>7.0000000000000007E-2</v>
      </c>
      <c r="E10" s="1">
        <f t="shared" si="1"/>
        <v>1.1028832519300458</v>
      </c>
      <c r="F10">
        <v>9.4E-2</v>
      </c>
      <c r="G10" s="1">
        <f t="shared" si="2"/>
        <v>1.9498029454470027</v>
      </c>
      <c r="H10">
        <v>0.223</v>
      </c>
      <c r="I10" s="1">
        <f t="shared" si="3"/>
        <v>3.6877790639986774</v>
      </c>
      <c r="J10">
        <v>0.13500000000000001</v>
      </c>
      <c r="K10" s="1">
        <f t="shared" si="4"/>
        <v>3.4606511150986932</v>
      </c>
      <c r="M10" s="2">
        <f t="shared" si="5"/>
        <v>2.3968730682079071</v>
      </c>
      <c r="O10" s="4" t="s">
        <v>19</v>
      </c>
      <c r="P10" s="5">
        <f>M9/47.22*100</f>
        <v>8.6883999329473607</v>
      </c>
    </row>
    <row r="11" spans="1:16" x14ac:dyDescent="0.2">
      <c r="A11" t="s">
        <v>11</v>
      </c>
      <c r="B11">
        <v>0</v>
      </c>
      <c r="C11" s="1">
        <f t="shared" si="0"/>
        <v>0</v>
      </c>
      <c r="D11">
        <v>8.7999999999999995E-2</v>
      </c>
      <c r="E11" s="1">
        <f t="shared" si="1"/>
        <v>1.386481802426343</v>
      </c>
      <c r="F11">
        <v>3.9E-2</v>
      </c>
      <c r="G11" s="1">
        <f t="shared" si="2"/>
        <v>0.80896079651524588</v>
      </c>
      <c r="H11">
        <v>8.8999999999999996E-2</v>
      </c>
      <c r="I11" s="1">
        <f t="shared" si="3"/>
        <v>1.4718042004299654</v>
      </c>
      <c r="J11">
        <v>7.4999999999999997E-2</v>
      </c>
      <c r="K11" s="1">
        <f t="shared" si="4"/>
        <v>1.9225839528326072</v>
      </c>
      <c r="M11" s="1">
        <f t="shared" si="5"/>
        <v>1.1179661504408323</v>
      </c>
      <c r="O11" s="4" t="s">
        <v>20</v>
      </c>
      <c r="P11" s="5">
        <f>M10/47.22*100</f>
        <v>5.0759700724436838</v>
      </c>
    </row>
    <row r="12" spans="1:16" x14ac:dyDescent="0.2">
      <c r="A12" t="s">
        <v>12</v>
      </c>
      <c r="B12">
        <v>0</v>
      </c>
      <c r="C12" s="1">
        <f t="shared" si="0"/>
        <v>0</v>
      </c>
      <c r="D12">
        <v>0</v>
      </c>
      <c r="E12" s="1">
        <f t="shared" si="1"/>
        <v>0</v>
      </c>
      <c r="F12">
        <v>2.3E-2</v>
      </c>
      <c r="G12" s="1">
        <f t="shared" si="2"/>
        <v>0.47707944409873476</v>
      </c>
      <c r="H12">
        <v>0</v>
      </c>
      <c r="I12" s="1">
        <f t="shared" si="3"/>
        <v>0</v>
      </c>
      <c r="J12">
        <v>0</v>
      </c>
      <c r="K12" s="1">
        <f t="shared" si="4"/>
        <v>0</v>
      </c>
      <c r="M12" s="2">
        <f t="shared" si="5"/>
        <v>9.5415888819746955E-2</v>
      </c>
      <c r="O12" s="4" t="s">
        <v>21</v>
      </c>
      <c r="P12" s="5">
        <f>M12/47.22*100</f>
        <v>0.20206668534465683</v>
      </c>
    </row>
    <row r="13" spans="1:16" x14ac:dyDescent="0.2">
      <c r="A13" t="s">
        <v>8</v>
      </c>
      <c r="B13">
        <v>1.875</v>
      </c>
      <c r="C13" s="1">
        <f t="shared" si="0"/>
        <v>21.571560055223195</v>
      </c>
      <c r="D13">
        <v>1.4039999999999999</v>
      </c>
      <c r="E13" s="1">
        <f t="shared" si="1"/>
        <v>22.120686938711199</v>
      </c>
      <c r="F13">
        <v>0</v>
      </c>
      <c r="G13" s="1">
        <f t="shared" si="2"/>
        <v>0</v>
      </c>
      <c r="H13">
        <v>0</v>
      </c>
      <c r="I13" s="1">
        <f t="shared" si="3"/>
        <v>0</v>
      </c>
      <c r="J13">
        <v>0</v>
      </c>
      <c r="K13" s="1">
        <f t="shared" si="4"/>
        <v>0</v>
      </c>
      <c r="M13" s="1">
        <f t="shared" si="5"/>
        <v>8.7384493987868783</v>
      </c>
      <c r="P13" s="1"/>
    </row>
    <row r="14" spans="1:16" x14ac:dyDescent="0.2">
      <c r="B14">
        <f>SUM(B1:B13)</f>
        <v>8.6920000000000002</v>
      </c>
      <c r="D14">
        <f>SUM(D1:D13)</f>
        <v>6.3470000000000004</v>
      </c>
      <c r="F14">
        <f>SUM(F1:F13)</f>
        <v>4.8209999999999997</v>
      </c>
      <c r="H14">
        <f>SUM(H1:H13)</f>
        <v>6.0469999999999997</v>
      </c>
      <c r="J14">
        <f>SUM(J1:J13)</f>
        <v>3.9009999999999998</v>
      </c>
      <c r="M14" s="1">
        <f t="shared" si="5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2020-01-29T01:17:00Z</dcterms:created>
  <dcterms:modified xsi:type="dcterms:W3CDTF">2020-01-29T02:07:45Z</dcterms:modified>
</cp:coreProperties>
</file>