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2AF5C30A-7319-4786-851B-603455901120}" xr6:coauthVersionLast="47" xr6:coauthVersionMax="47" xr10:uidLastSave="{00000000-0000-0000-0000-000000000000}"/>
  <bookViews>
    <workbookView xWindow="-110" yWindow="-110" windowWidth="19420" windowHeight="10300" firstSheet="7" activeTab="7" xr2:uid="{6F36E925-BA97-4234-8361-5BFF36D6FF15}"/>
  </bookViews>
  <sheets>
    <sheet name="Sheet 1" sheetId="3" r:id="rId1"/>
    <sheet name="Sheet 2" sheetId="4" r:id="rId2"/>
    <sheet name="Sheet 3" sheetId="11" r:id="rId3"/>
    <sheet name="Sheet 4" sheetId="5" r:id="rId4"/>
    <sheet name="Sheet 5" sheetId="8" r:id="rId5"/>
    <sheet name="Sheet 6" sheetId="9" r:id="rId6"/>
    <sheet name="Sheet 7" sheetId="10" r:id="rId7"/>
    <sheet name="Raw Data" sheetId="2" r:id="rId8"/>
    <sheet name="Cleaned, Formated, &amp; Analyzed" sheetId="1" r:id="rId9"/>
  </sheets>
  <definedNames>
    <definedName name="_xlcn.WorksheetConnection_RealLifeDataTheNigerianMedicalDoctorsDistributionAcrossTheCountry.xlsxTable1" hidden="1">Table1[]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al Life Data - The Nigerian Medical Doctors Distribution Across The Country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5E0652-DD37-45B1-A0B9-04544B52B8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D63E0B-70CB-4465-8DBF-47FD505B155C}" name="WorksheetConnection_Real Life Data - The Nigerian Medical Doctors Distribution Across The Country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ealLifeDataTheNigerianMedicalDoctorsDistributionAcrossTheCountry.xlsxTable1"/>
        </x15:connection>
      </ext>
    </extLst>
  </connection>
</connections>
</file>

<file path=xl/sharedStrings.xml><?xml version="1.0" encoding="utf-8"?>
<sst xmlns="http://schemas.openxmlformats.org/spreadsheetml/2006/main" count="195" uniqueCount="65">
  <si>
    <t>State</t>
  </si>
  <si>
    <t>Lagos</t>
  </si>
  <si>
    <t>Abia</t>
  </si>
  <si>
    <t>Adamawa</t>
  </si>
  <si>
    <t>Rivers</t>
  </si>
  <si>
    <t>Enugu</t>
  </si>
  <si>
    <t>Anambra</t>
  </si>
  <si>
    <t>Oyo</t>
  </si>
  <si>
    <t>Bauchi</t>
  </si>
  <si>
    <t>Edo</t>
  </si>
  <si>
    <t>Bayelsa</t>
  </si>
  <si>
    <t>Kaduna</t>
  </si>
  <si>
    <t>Benue</t>
  </si>
  <si>
    <t>Borno</t>
  </si>
  <si>
    <t>Ogun</t>
  </si>
  <si>
    <t>Cross River</t>
  </si>
  <si>
    <t>Kano</t>
  </si>
  <si>
    <t>Delta</t>
  </si>
  <si>
    <t>Ebonyi</t>
  </si>
  <si>
    <t>Osun</t>
  </si>
  <si>
    <t>Plateau</t>
  </si>
  <si>
    <t>Ekiti</t>
  </si>
  <si>
    <t>Imo</t>
  </si>
  <si>
    <t>Kwara</t>
  </si>
  <si>
    <t>Gombe</t>
  </si>
  <si>
    <t>Jigawa</t>
  </si>
  <si>
    <t>Ondo</t>
  </si>
  <si>
    <t>Katsina</t>
  </si>
  <si>
    <t>Kebbi</t>
  </si>
  <si>
    <t>Kogi</t>
  </si>
  <si>
    <t>Sokoto</t>
  </si>
  <si>
    <t>Nasarawa</t>
  </si>
  <si>
    <t>Niger</t>
  </si>
  <si>
    <t>Yobe</t>
  </si>
  <si>
    <t>Zamfara</t>
  </si>
  <si>
    <t>Taraba</t>
  </si>
  <si>
    <t>FCT</t>
  </si>
  <si>
    <t>Akwa ibom</t>
  </si>
  <si>
    <t>Geopoliticalzone</t>
  </si>
  <si>
    <t>South West</t>
  </si>
  <si>
    <t>South East</t>
  </si>
  <si>
    <t>North East</t>
  </si>
  <si>
    <t>South South</t>
  </si>
  <si>
    <t>North West</t>
  </si>
  <si>
    <t>North Central</t>
  </si>
  <si>
    <t>Pharmacists</t>
  </si>
  <si>
    <t>Doctors</t>
  </si>
  <si>
    <t>Community Health Workers</t>
  </si>
  <si>
    <t>Laboratory Scientists/ Lab Technicians</t>
  </si>
  <si>
    <t>Nurses/Midwives</t>
  </si>
  <si>
    <t>Basic Healthcare Facilites</t>
  </si>
  <si>
    <t>Doctor to Population Ratio</t>
  </si>
  <si>
    <t>Nurse to Population Ratio</t>
  </si>
  <si>
    <t>Pharmacists to Population Ratio</t>
  </si>
  <si>
    <t>Laboratory Scientists to Population Ratio</t>
  </si>
  <si>
    <t>Total Population @ 2024</t>
  </si>
  <si>
    <t>Row Labels</t>
  </si>
  <si>
    <t>Grand Total</t>
  </si>
  <si>
    <t>Sum of Doctors</t>
  </si>
  <si>
    <t>Sum of Nurses/Midwives</t>
  </si>
  <si>
    <t>Sum of Basic Healthcare Facilites</t>
  </si>
  <si>
    <t>Sum of Total Population @ 2024</t>
  </si>
  <si>
    <t>Sum of Community Health Workers</t>
  </si>
  <si>
    <t>Sum of Pharmacists</t>
  </si>
  <si>
    <t>Sum of Laboratory Scientists/ Lab Technicians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</si>
</sst>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pivotButton="1" applyNumberFormat="1"/>
  </cellXfs>
  <cellStyles count="2">
    <cellStyle name="Comma" xfId="1" builtinId="3"/>
    <cellStyle name="Normal" xfId="0" builtinId="0"/>
  </cellStyles>
  <dxfs count="41"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Geopolitical Zones With the Highest Population &amp; Doctor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'Sheet 1'!$F$3</c:f>
              <c:strCache>
                <c:ptCount val="1"/>
                <c:pt idx="0">
                  <c:v>Sum of Doctors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1'!$D$4:$D$10</c:f>
              <c:strCache>
                <c:ptCount val="6"/>
                <c:pt idx="0">
                  <c:v>South West</c:v>
                </c:pt>
                <c:pt idx="1">
                  <c:v>South East</c:v>
                </c:pt>
                <c:pt idx="2">
                  <c:v>North West</c:v>
                </c:pt>
                <c:pt idx="3">
                  <c:v>North Central</c:v>
                </c:pt>
                <c:pt idx="4">
                  <c:v>South South</c:v>
                </c:pt>
                <c:pt idx="5">
                  <c:v>North East</c:v>
                </c:pt>
              </c:strCache>
            </c:strRef>
          </c:cat>
          <c:val>
            <c:numRef>
              <c:f>'Sheet 1'!$F$4:$F$10</c:f>
              <c:numCache>
                <c:formatCode>_(* #,##0_);_(* \(#,##0\);_(* "-"??_);_(@_)</c:formatCode>
                <c:ptCount val="6"/>
                <c:pt idx="0">
                  <c:v>6426</c:v>
                </c:pt>
                <c:pt idx="1">
                  <c:v>5046</c:v>
                </c:pt>
                <c:pt idx="2">
                  <c:v>4559</c:v>
                </c:pt>
                <c:pt idx="3">
                  <c:v>2919</c:v>
                </c:pt>
                <c:pt idx="4">
                  <c:v>1909</c:v>
                </c:pt>
                <c:pt idx="5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5-433B-9705-42360949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713909487"/>
        <c:axId val="713899887"/>
      </c:barChart>
      <c:barChart>
        <c:barDir val="col"/>
        <c:grouping val="stacked"/>
        <c:varyColors val="0"/>
        <c:ser>
          <c:idx val="0"/>
          <c:order val="0"/>
          <c:tx>
            <c:strRef>
              <c:f>'Sheet 1'!$E$3</c:f>
              <c:strCache>
                <c:ptCount val="1"/>
                <c:pt idx="0">
                  <c:v>Sum of Total Population @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1'!$D$4:$D$10</c:f>
              <c:strCache>
                <c:ptCount val="6"/>
                <c:pt idx="0">
                  <c:v>South West</c:v>
                </c:pt>
                <c:pt idx="1">
                  <c:v>South East</c:v>
                </c:pt>
                <c:pt idx="2">
                  <c:v>North West</c:v>
                </c:pt>
                <c:pt idx="3">
                  <c:v>North Central</c:v>
                </c:pt>
                <c:pt idx="4">
                  <c:v>South South</c:v>
                </c:pt>
                <c:pt idx="5">
                  <c:v>North East</c:v>
                </c:pt>
              </c:strCache>
            </c:strRef>
          </c:cat>
          <c:val>
            <c:numRef>
              <c:f>'Sheet 1'!$E$4:$E$10</c:f>
              <c:numCache>
                <c:formatCode>_(* #,##0_);_(* \(#,##0\);_(* "-"??_);_(@_)</c:formatCode>
                <c:ptCount val="6"/>
                <c:pt idx="0">
                  <c:v>43642689</c:v>
                </c:pt>
                <c:pt idx="1">
                  <c:v>24962360</c:v>
                </c:pt>
                <c:pt idx="2">
                  <c:v>63290394</c:v>
                </c:pt>
                <c:pt idx="3">
                  <c:v>36831789</c:v>
                </c:pt>
                <c:pt idx="4">
                  <c:v>31484445</c:v>
                </c:pt>
                <c:pt idx="5">
                  <c:v>33004218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33B-9705-42360949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100"/>
        <c:axId val="878451855"/>
        <c:axId val="878448015"/>
      </c:barChart>
      <c:catAx>
        <c:axId val="7139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9887"/>
        <c:crosses val="autoZero"/>
        <c:auto val="1"/>
        <c:lblAlgn val="ctr"/>
        <c:lblOffset val="100"/>
        <c:noMultiLvlLbl val="0"/>
      </c:catAx>
      <c:valAx>
        <c:axId val="7138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09487"/>
        <c:crosses val="autoZero"/>
        <c:crossBetween val="between"/>
      </c:valAx>
      <c:valAx>
        <c:axId val="87844801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1855"/>
        <c:crosses val="max"/>
        <c:crossBetween val="between"/>
      </c:valAx>
      <c:catAx>
        <c:axId val="87845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448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2928884219709"/>
          <c:y val="0.31560112277631963"/>
          <c:w val="0.16952870323177896"/>
          <c:h val="0.3136585010207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Geopolitical Zones With the Highest Population &amp; Facilities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899053059544028"/>
          <c:y val="1.56313880939260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 2'!$D$3</c:f>
              <c:strCache>
                <c:ptCount val="1"/>
                <c:pt idx="0">
                  <c:v>Sum of Basic Healthcare Facilites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2'!$C$4:$C$10</c:f>
              <c:strCache>
                <c:ptCount val="6"/>
                <c:pt idx="0">
                  <c:v>North West</c:v>
                </c:pt>
                <c:pt idx="1">
                  <c:v>North Central</c:v>
                </c:pt>
                <c:pt idx="2">
                  <c:v>South East</c:v>
                </c:pt>
                <c:pt idx="3">
                  <c:v>South West</c:v>
                </c:pt>
                <c:pt idx="4">
                  <c:v>South South</c:v>
                </c:pt>
                <c:pt idx="5">
                  <c:v>North East</c:v>
                </c:pt>
              </c:strCache>
            </c:strRef>
          </c:cat>
          <c:val>
            <c:numRef>
              <c:f>'Sheet 2'!$D$4:$D$10</c:f>
              <c:numCache>
                <c:formatCode>_(* #,##0_);_(* \(#,##0\);_(* "-"??_);_(@_)</c:formatCode>
                <c:ptCount val="6"/>
                <c:pt idx="0">
                  <c:v>1665</c:v>
                </c:pt>
                <c:pt idx="1">
                  <c:v>1367</c:v>
                </c:pt>
                <c:pt idx="2">
                  <c:v>1243</c:v>
                </c:pt>
                <c:pt idx="3">
                  <c:v>1144</c:v>
                </c:pt>
                <c:pt idx="4">
                  <c:v>1091</c:v>
                </c:pt>
                <c:pt idx="5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6-4780-ABE1-EEEA9A71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86"/>
        <c:axId val="878448495"/>
        <c:axId val="878457135"/>
      </c:barChart>
      <c:barChart>
        <c:barDir val="bar"/>
        <c:grouping val="stacked"/>
        <c:varyColors val="0"/>
        <c:ser>
          <c:idx val="1"/>
          <c:order val="1"/>
          <c:tx>
            <c:strRef>
              <c:f>'Sheet 2'!$E$3</c:f>
              <c:strCache>
                <c:ptCount val="1"/>
                <c:pt idx="0">
                  <c:v>Sum of Total Population @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2'!$C$4:$C$10</c:f>
              <c:strCache>
                <c:ptCount val="6"/>
                <c:pt idx="0">
                  <c:v>North West</c:v>
                </c:pt>
                <c:pt idx="1">
                  <c:v>North Central</c:v>
                </c:pt>
                <c:pt idx="2">
                  <c:v>South East</c:v>
                </c:pt>
                <c:pt idx="3">
                  <c:v>South West</c:v>
                </c:pt>
                <c:pt idx="4">
                  <c:v>South South</c:v>
                </c:pt>
                <c:pt idx="5">
                  <c:v>North East</c:v>
                </c:pt>
              </c:strCache>
            </c:strRef>
          </c:cat>
          <c:val>
            <c:numRef>
              <c:f>'Sheet 2'!$E$4:$E$10</c:f>
              <c:numCache>
                <c:formatCode>_(* #,##0_);_(* \(#,##0\);_(* "-"??_);_(@_)</c:formatCode>
                <c:ptCount val="6"/>
                <c:pt idx="0">
                  <c:v>63290394</c:v>
                </c:pt>
                <c:pt idx="1">
                  <c:v>36831789</c:v>
                </c:pt>
                <c:pt idx="2">
                  <c:v>24962360</c:v>
                </c:pt>
                <c:pt idx="3">
                  <c:v>43642689</c:v>
                </c:pt>
                <c:pt idx="4">
                  <c:v>31484445</c:v>
                </c:pt>
                <c:pt idx="5">
                  <c:v>33004218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6-4780-ABE1-EEEA9A71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86"/>
        <c:axId val="889888671"/>
        <c:axId val="889888191"/>
      </c:barChart>
      <c:catAx>
        <c:axId val="87844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7135"/>
        <c:crosses val="autoZero"/>
        <c:auto val="1"/>
        <c:lblAlgn val="ctr"/>
        <c:lblOffset val="100"/>
        <c:noMultiLvlLbl val="0"/>
      </c:catAx>
      <c:valAx>
        <c:axId val="87845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8495"/>
        <c:crosses val="autoZero"/>
        <c:crossBetween val="between"/>
      </c:valAx>
      <c:valAx>
        <c:axId val="889888191"/>
        <c:scaling>
          <c:orientation val="minMax"/>
        </c:scaling>
        <c:delete val="0"/>
        <c:axPos val="t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8671"/>
        <c:crosses val="max"/>
        <c:crossBetween val="between"/>
      </c:valAx>
      <c:catAx>
        <c:axId val="889888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988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Geopolitical Zones With the Highest Population &amp; Nurses/Midwives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'Sheet 3'!$E$3</c:f>
              <c:strCache>
                <c:ptCount val="1"/>
                <c:pt idx="0">
                  <c:v>Sum of Nurses/Midwives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3'!$C$4:$C$10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3'!$E$4:$E$10</c:f>
              <c:numCache>
                <c:formatCode>_(* #,##0_);_(* \(#,##0\);_(* "-"??_);_(@_)</c:formatCode>
                <c:ptCount val="6"/>
                <c:pt idx="0">
                  <c:v>14436</c:v>
                </c:pt>
                <c:pt idx="1">
                  <c:v>13004</c:v>
                </c:pt>
                <c:pt idx="2">
                  <c:v>8260</c:v>
                </c:pt>
                <c:pt idx="3">
                  <c:v>7105</c:v>
                </c:pt>
                <c:pt idx="4">
                  <c:v>6064</c:v>
                </c:pt>
                <c:pt idx="5">
                  <c:v>10383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3-4E62-BCF2-49DB2B02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7030943"/>
        <c:axId val="907013183"/>
      </c:barChart>
      <c:barChart>
        <c:barDir val="col"/>
        <c:grouping val="stacked"/>
        <c:varyColors val="0"/>
        <c:ser>
          <c:idx val="0"/>
          <c:order val="0"/>
          <c:tx>
            <c:strRef>
              <c:f>'Sheet 3'!$D$3</c:f>
              <c:strCache>
                <c:ptCount val="1"/>
                <c:pt idx="0">
                  <c:v>Sum of Total Population @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3'!$C$4:$C$10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3'!$D$4:$D$10</c:f>
              <c:numCache>
                <c:formatCode>_(* #,##0_);_(* \(#,##0\);_(* "-"??_);_(@_)</c:formatCode>
                <c:ptCount val="6"/>
                <c:pt idx="0">
                  <c:v>63290394</c:v>
                </c:pt>
                <c:pt idx="1">
                  <c:v>43642689</c:v>
                </c:pt>
                <c:pt idx="2">
                  <c:v>36831789</c:v>
                </c:pt>
                <c:pt idx="3">
                  <c:v>33004218</c:v>
                </c:pt>
                <c:pt idx="4">
                  <c:v>31484445</c:v>
                </c:pt>
                <c:pt idx="5">
                  <c:v>24962360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E62-BCF2-49DB2B02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overlap val="100"/>
        <c:axId val="907043423"/>
        <c:axId val="907024223"/>
      </c:barChart>
      <c:catAx>
        <c:axId val="90703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3183"/>
        <c:crosses val="autoZero"/>
        <c:auto val="1"/>
        <c:lblAlgn val="ctr"/>
        <c:lblOffset val="100"/>
        <c:noMultiLvlLbl val="0"/>
      </c:catAx>
      <c:valAx>
        <c:axId val="9070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0943"/>
        <c:crosses val="autoZero"/>
        <c:crossBetween val="between"/>
      </c:valAx>
      <c:valAx>
        <c:axId val="90702422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43423"/>
        <c:crosses val="max"/>
        <c:crossBetween val="between"/>
      </c:valAx>
      <c:catAx>
        <c:axId val="90704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02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3254593175866"/>
          <c:y val="0.25851742490522017"/>
          <c:w val="0.16620078740157479"/>
          <c:h val="0.4699095946340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Geopolitical Zones With the Highest Population &amp; Pharmacists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'Sheet 4'!$E$3</c:f>
              <c:strCache>
                <c:ptCount val="1"/>
                <c:pt idx="0">
                  <c:v>Sum of Total Population @ 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27-4536-9D48-88AC68D6D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27-4536-9D48-88AC68D6D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27-4536-9D48-88AC68D6D6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27-4536-9D48-88AC68D6D6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27-4536-9D48-88AC68D6D6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27-4536-9D48-88AC68D6D6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27-4536-9D48-88AC68D6D6E1}"/>
              </c:ext>
            </c:extLst>
          </c:dPt>
          <c:cat>
            <c:strRef>
              <c:f>'Sheet 4'!$D$4:$D$10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4'!$E$4:$E$10</c:f>
              <c:numCache>
                <c:formatCode>_(* #,##0_);_(* \(#,##0\);_(* "-"??_);_(@_)</c:formatCode>
                <c:ptCount val="6"/>
                <c:pt idx="0">
                  <c:v>63290394</c:v>
                </c:pt>
                <c:pt idx="1">
                  <c:v>43642689</c:v>
                </c:pt>
                <c:pt idx="2">
                  <c:v>36831789</c:v>
                </c:pt>
                <c:pt idx="3">
                  <c:v>33004218</c:v>
                </c:pt>
                <c:pt idx="4">
                  <c:v>31484445</c:v>
                </c:pt>
                <c:pt idx="5">
                  <c:v>24962360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1-4036-ADE9-D8A3A914BACE}"/>
            </c:ext>
          </c:extLst>
        </c:ser>
        <c:ser>
          <c:idx val="1"/>
          <c:order val="1"/>
          <c:tx>
            <c:strRef>
              <c:f>'Sheet 4'!$F$3</c:f>
              <c:strCache>
                <c:ptCount val="1"/>
                <c:pt idx="0">
                  <c:v>Sum of Pharmacists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27-4536-9D48-88AC68D6D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27-4536-9D48-88AC68D6D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27-4536-9D48-88AC68D6D6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27-4536-9D48-88AC68D6D6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27-4536-9D48-88AC68D6D6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27-4536-9D48-88AC68D6D6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27-4536-9D48-88AC68D6D6E1}"/>
              </c:ext>
            </c:extLst>
          </c:dPt>
          <c:cat>
            <c:strRef>
              <c:f>'Sheet 4'!$D$4:$D$10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4'!$F$4:$F$10</c:f>
              <c:numCache>
                <c:formatCode>_(* #,##0_);_(* \(#,##0\);_(* "-"??_);_(@_)</c:formatCode>
                <c:ptCount val="6"/>
                <c:pt idx="0">
                  <c:v>1323</c:v>
                </c:pt>
                <c:pt idx="1">
                  <c:v>2026</c:v>
                </c:pt>
                <c:pt idx="2">
                  <c:v>735</c:v>
                </c:pt>
                <c:pt idx="3">
                  <c:v>505</c:v>
                </c:pt>
                <c:pt idx="4">
                  <c:v>509</c:v>
                </c:pt>
                <c:pt idx="5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1-4036-ADE9-D8A3A914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Geopolitical Zones With the Highest Population &amp; Lab Scientists/Technicians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99832467750042"/>
          <c:y val="0.26472222222222225"/>
          <c:w val="0.76558485508460383"/>
          <c:h val="0.59128098571011956"/>
        </c:manualLayout>
      </c:layout>
      <c:lineChart>
        <c:grouping val="standard"/>
        <c:varyColors val="0"/>
        <c:ser>
          <c:idx val="0"/>
          <c:order val="0"/>
          <c:tx>
            <c:strRef>
              <c:f>'Sheet 5'!$D$4</c:f>
              <c:strCache>
                <c:ptCount val="1"/>
                <c:pt idx="0">
                  <c:v>Sum of Total Population @ 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5'!$C$5:$C$11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5'!$D$5:$D$11</c:f>
              <c:numCache>
                <c:formatCode>_(* #,##0_);_(* \(#,##0\);_(* "-"??_);_(@_)</c:formatCode>
                <c:ptCount val="6"/>
                <c:pt idx="0">
                  <c:v>63290394</c:v>
                </c:pt>
                <c:pt idx="1">
                  <c:v>43642689</c:v>
                </c:pt>
                <c:pt idx="2">
                  <c:v>36831789</c:v>
                </c:pt>
                <c:pt idx="3">
                  <c:v>33004218</c:v>
                </c:pt>
                <c:pt idx="4">
                  <c:v>31484445</c:v>
                </c:pt>
                <c:pt idx="5">
                  <c:v>24962360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A-432D-9FD6-BF8EEEEBCA43}"/>
            </c:ext>
          </c:extLst>
        </c:ser>
        <c:ser>
          <c:idx val="1"/>
          <c:order val="1"/>
          <c:tx>
            <c:strRef>
              <c:f>'Sheet 5'!$E$4</c:f>
              <c:strCache>
                <c:ptCount val="1"/>
                <c:pt idx="0">
                  <c:v>Sum of Laboratory Scientists/ Lab Technicians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5'!$C$5:$C$11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5'!$E$5:$E$11</c:f>
              <c:numCache>
                <c:formatCode>_(* #,##0_);_(* \(#,##0\);_(* "-"??_);_(@_)</c:formatCode>
                <c:ptCount val="6"/>
                <c:pt idx="0">
                  <c:v>3668</c:v>
                </c:pt>
                <c:pt idx="1">
                  <c:v>1292</c:v>
                </c:pt>
                <c:pt idx="2">
                  <c:v>1194</c:v>
                </c:pt>
                <c:pt idx="3">
                  <c:v>1146</c:v>
                </c:pt>
                <c:pt idx="4">
                  <c:v>648</c:v>
                </c:pt>
                <c:pt idx="5">
                  <c:v>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A-432D-9FD6-BF8EEEEB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38143"/>
        <c:axId val="907013663"/>
      </c:lineChart>
      <c:catAx>
        <c:axId val="9070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3663"/>
        <c:crosses val="autoZero"/>
        <c:auto val="1"/>
        <c:lblAlgn val="ctr"/>
        <c:lblOffset val="100"/>
        <c:noMultiLvlLbl val="0"/>
      </c:catAx>
      <c:valAx>
        <c:axId val="9070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Geopolitical Zones With the Highest Population &amp; Community Health Workers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1"/>
          <c:order val="1"/>
          <c:tx>
            <c:strRef>
              <c:f>'Sheet 6'!$E$3</c:f>
              <c:strCache>
                <c:ptCount val="1"/>
                <c:pt idx="0">
                  <c:v>Sum of Community Health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6'!$C$4:$C$10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6'!$E$4:$E$10</c:f>
              <c:numCache>
                <c:formatCode>_(* #,##0_);_(* \(#,##0\);_(* "-"??_);_(@_)</c:formatCode>
                <c:ptCount val="6"/>
                <c:pt idx="0">
                  <c:v>12577</c:v>
                </c:pt>
                <c:pt idx="1">
                  <c:v>4006</c:v>
                </c:pt>
                <c:pt idx="2">
                  <c:v>9801</c:v>
                </c:pt>
                <c:pt idx="3">
                  <c:v>16661</c:v>
                </c:pt>
                <c:pt idx="4">
                  <c:v>1922</c:v>
                </c:pt>
                <c:pt idx="5">
                  <c:v>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3-4587-9201-93EF4F093DC9}"/>
            </c:ext>
          </c:extLst>
        </c:ser>
        <c:ser>
          <c:idx val="0"/>
          <c:order val="0"/>
          <c:tx>
            <c:strRef>
              <c:f>'Sheet 6'!$D$3</c:f>
              <c:strCache>
                <c:ptCount val="1"/>
                <c:pt idx="0">
                  <c:v>Sum of Total Population @ 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6'!$C$4:$C$10</c:f>
              <c:strCache>
                <c:ptCount val="6"/>
                <c:pt idx="0">
                  <c:v>North West</c:v>
                </c:pt>
                <c:pt idx="1">
                  <c:v>South West</c:v>
                </c:pt>
                <c:pt idx="2">
                  <c:v>North Central</c:v>
                </c:pt>
                <c:pt idx="3">
                  <c:v>North East</c:v>
                </c:pt>
                <c:pt idx="4">
                  <c:v>South South</c:v>
                </c:pt>
                <c:pt idx="5">
                  <c:v>South East</c:v>
                </c:pt>
              </c:strCache>
            </c:strRef>
          </c:cat>
          <c:val>
            <c:numRef>
              <c:f>'Sheet 6'!$D$4:$D$10</c:f>
              <c:numCache>
                <c:formatCode>_(* #,##0_);_(* \(#,##0\);_(* "-"??_);_(@_)</c:formatCode>
                <c:ptCount val="6"/>
                <c:pt idx="0">
                  <c:v>63290394</c:v>
                </c:pt>
                <c:pt idx="1">
                  <c:v>43642689</c:v>
                </c:pt>
                <c:pt idx="2">
                  <c:v>36831789</c:v>
                </c:pt>
                <c:pt idx="3">
                  <c:v>33004218</c:v>
                </c:pt>
                <c:pt idx="4">
                  <c:v>31484445</c:v>
                </c:pt>
                <c:pt idx="5">
                  <c:v>24962360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3-4587-9201-93EF4F09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93951"/>
        <c:axId val="889891071"/>
      </c:radarChart>
      <c:catAx>
        <c:axId val="8898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1071"/>
        <c:crosses val="autoZero"/>
        <c:auto val="1"/>
        <c:lblAlgn val="ctr"/>
        <c:lblOffset val="100"/>
        <c:noMultiLvlLbl val="0"/>
      </c:catAx>
      <c:valAx>
        <c:axId val="889891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889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Life Data - The Nigerian Medical Doctors Distribution Across The Country.xlsx]Sheet 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Geopolitical Zones With the Highest Doctors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 7'!$F$2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13-4C02-B3F2-D43BCB7EF9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13-4C02-B3F2-D43BCB7EF9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13-4C02-B3F2-D43BCB7EF9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13-4C02-B3F2-D43BCB7EF9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13-4C02-B3F2-D43BCB7EF9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13-4C02-B3F2-D43BCB7EF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7'!$E$3:$E$9</c:f>
              <c:strCache>
                <c:ptCount val="6"/>
                <c:pt idx="0">
                  <c:v>South West</c:v>
                </c:pt>
                <c:pt idx="1">
                  <c:v>South East</c:v>
                </c:pt>
                <c:pt idx="2">
                  <c:v>North West</c:v>
                </c:pt>
                <c:pt idx="3">
                  <c:v>North Central</c:v>
                </c:pt>
                <c:pt idx="4">
                  <c:v>South South</c:v>
                </c:pt>
                <c:pt idx="5">
                  <c:v>North East</c:v>
                </c:pt>
              </c:strCache>
            </c:strRef>
          </c:cat>
          <c:val>
            <c:numRef>
              <c:f>'Sheet 7'!$F$3:$F$9</c:f>
              <c:numCache>
                <c:formatCode>_(* #,##0_);_(* \(#,##0\);_(* "-"??_);_(@_)</c:formatCode>
                <c:ptCount val="6"/>
                <c:pt idx="0">
                  <c:v>6426</c:v>
                </c:pt>
                <c:pt idx="1">
                  <c:v>5046</c:v>
                </c:pt>
                <c:pt idx="2">
                  <c:v>4559</c:v>
                </c:pt>
                <c:pt idx="3">
                  <c:v>2919</c:v>
                </c:pt>
                <c:pt idx="4">
                  <c:v>1909</c:v>
                </c:pt>
                <c:pt idx="5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4802-A0BE-FDF4C5450D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1543050</xdr:colOff>
      <xdr:row>11</xdr:row>
      <xdr:rowOff>136525</xdr:rowOff>
    </xdr:from>
    <xdr:to>
      <xdr:col>7</xdr:col>
      <xdr:colOff>660400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4531-B0A5-DC69-6FEA-9C3C487A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1308100</xdr:colOff>
      <xdr:row>11</xdr:row>
      <xdr:rowOff>63500</xdr:rowOff>
    </xdr:from>
    <xdr:to>
      <xdr:col>7</xdr:col>
      <xdr:colOff>209550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A984F-9A98-E872-D01D-C4475AA8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1530350</xdr:colOff>
      <xdr:row>10</xdr:row>
      <xdr:rowOff>180975</xdr:rowOff>
    </xdr:from>
    <xdr:to>
      <xdr:col>7</xdr:col>
      <xdr:colOff>254000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956CA-B834-5637-6E72-01D81A1E7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1612900</xdr:colOff>
      <xdr:row>11</xdr:row>
      <xdr:rowOff>73025</xdr:rowOff>
    </xdr:from>
    <xdr:to>
      <xdr:col>8</xdr:col>
      <xdr:colOff>6350</xdr:colOff>
      <xdr:row>26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3EC8-B680-7321-E57F-C80CFC0E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1587500</xdr:colOff>
      <xdr:row>11</xdr:row>
      <xdr:rowOff>79375</xdr:rowOff>
    </xdr:from>
    <xdr:to>
      <xdr:col>5</xdr:col>
      <xdr:colOff>260350</xdr:colOff>
      <xdr:row>26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6BAAC-58CD-B8AA-F298-676E7F34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117475</xdr:rowOff>
    </xdr:from>
    <xdr:to>
      <xdr:col>7</xdr:col>
      <xdr:colOff>31750</xdr:colOff>
      <xdr:row>26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B3C3A-409E-555E-C950-2DA628D0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11</xdr:row>
      <xdr:rowOff>34925</xdr:rowOff>
    </xdr:from>
    <xdr:to>
      <xdr:col>10</xdr:col>
      <xdr:colOff>171450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C33E5-78AD-6E99-41C5-878F6E89D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8.871587731483" createdVersion="8" refreshedVersion="8" minRefreshableVersion="3" recordCount="37" xr:uid="{0D36159B-232E-437B-9BCB-C5DDFD3E48D2}">
  <cacheSource type="worksheet">
    <worksheetSource name="Table1"/>
  </cacheSource>
  <cacheFields count="13">
    <cacheField name="State" numFmtId="0">
      <sharedItems count="37">
        <s v="Lagos"/>
        <s v="Abia"/>
        <s v="Adamawa"/>
        <s v="Rivers"/>
        <s v="Enugu"/>
        <s v="Anambra"/>
        <s v="Oyo"/>
        <s v="Bauchi"/>
        <s v="Edo"/>
        <s v="Bayelsa"/>
        <s v="Kaduna"/>
        <s v="Benue"/>
        <s v="Borno"/>
        <s v="Ogun"/>
        <s v="Cross River"/>
        <s v="Kano"/>
        <s v="Delta"/>
        <s v="Ebonyi"/>
        <s v="Osun"/>
        <s v="Plateau"/>
        <s v="Ekiti"/>
        <s v="Imo"/>
        <s v="Kwara"/>
        <s v="Gombe"/>
        <s v="Jigawa"/>
        <s v="Ondo"/>
        <s v="Katsina"/>
        <s v="Kebbi"/>
        <s v="Kogi"/>
        <s v="Sokoto"/>
        <s v="Nasarawa"/>
        <s v="Niger"/>
        <s v="Yobe"/>
        <s v="Zamfara"/>
        <s v="Taraba"/>
        <s v="FCT"/>
        <s v="Akwa ibom"/>
      </sharedItems>
    </cacheField>
    <cacheField name="Geopoliticalzone" numFmtId="0">
      <sharedItems count="6">
        <s v="South West"/>
        <s v="South East"/>
        <s v="North East"/>
        <s v="South South"/>
        <s v="North West"/>
        <s v="North Central"/>
      </sharedItems>
    </cacheField>
    <cacheField name="Total Population @ 2024" numFmtId="164">
      <sharedItems containsSemiMixedTypes="0" containsString="0" containsNumber="1" containsInteger="1" minValue="2677663" maxValue="16709624" count="35">
        <n v="14220974"/>
        <n v="4455132"/>
        <n v="5280522"/>
        <n v="7922783"/>
        <n v="4953737"/>
        <n v="6308633"/>
        <n v="8449353"/>
        <n v="9129569"/>
        <n v="5096321"/>
        <n v="2677663"/>
        <n v="9746918"/>
        <n v="6466476"/>
        <n v="6821913"/>
        <n v="4636130"/>
        <n v="16709624"/>
        <n v="5972331"/>
        <n v="3488772"/>
        <n v="4638423"/>
        <n v="5047381"/>
        <n v="3836751"/>
        <n v="5756086"/>
        <n v="3866752"/>
        <n v="4314741"/>
        <n v="8280647"/>
        <n v="5675275"/>
        <n v="11532414"/>
        <n v="6181328"/>
        <n v="4801814"/>
        <n v="6934965"/>
        <n v="3161908"/>
        <n v="7364927"/>
        <n v="3908412"/>
        <n v="3904498"/>
        <n v="3459438"/>
        <n v="5179217"/>
      </sharedItems>
    </cacheField>
    <cacheField name="Basic Healthcare Facilites" numFmtId="164">
      <sharedItems containsString="0" containsBlank="1" containsNumber="1" containsInteger="1" minValue="62" maxValue="484" count="29">
        <n v="185"/>
        <n v="184"/>
        <n v="226"/>
        <n v="189"/>
        <n v="260"/>
        <n v="326"/>
        <n v="221"/>
        <n v="158"/>
        <n v="105"/>
        <n v="225"/>
        <n v="276"/>
        <n v="122"/>
        <n v="236"/>
        <n v="193"/>
        <n v="484"/>
        <n v="257"/>
        <n v="169"/>
        <n v="331"/>
        <m/>
        <n v="304"/>
        <n v="186"/>
        <n v="114"/>
        <n v="284"/>
        <n v="203"/>
        <n v="69"/>
        <n v="234"/>
        <n v="146"/>
        <n v="274"/>
        <n v="62"/>
      </sharedItems>
    </cacheField>
    <cacheField name="Doctors" numFmtId="164">
      <sharedItems containsSemiMixedTypes="0" containsString="0" containsNumber="1" containsInteger="1" minValue="32" maxValue="4609" count="29">
        <n v="4609"/>
        <n v="157"/>
        <n v="68"/>
        <n v="329"/>
        <n v="2278"/>
        <n v="467"/>
        <n v="71"/>
        <n v="267"/>
        <n v="641"/>
        <n v="2432"/>
        <n v="107"/>
        <n v="222"/>
        <n v="634"/>
        <n v="32"/>
        <n v="513"/>
        <n v="311"/>
        <n v="433"/>
        <n v="177"/>
        <n v="1711"/>
        <n v="194"/>
        <n v="125"/>
        <n v="187"/>
        <n v="348"/>
        <n v="661"/>
        <n v="108"/>
        <n v="167"/>
        <n v="636"/>
        <n v="199"/>
        <n v="1287"/>
      </sharedItems>
    </cacheField>
    <cacheField name="Nurses/Midwives" numFmtId="164">
      <sharedItems containsSemiMixedTypes="0" containsString="0" containsNumber="1" containsInteger="1" minValue="416" maxValue="7531"/>
    </cacheField>
    <cacheField name="Pharmacists" numFmtId="164">
      <sharedItems containsSemiMixedTypes="0" containsString="0" containsNumber="1" containsInteger="1" minValue="13" maxValue="1615"/>
    </cacheField>
    <cacheField name="Laboratory Scientists/ Lab Technicians" numFmtId="164">
      <sharedItems containsSemiMixedTypes="0" containsString="0" containsNumber="1" containsInteger="1" minValue="30" maxValue="2558"/>
    </cacheField>
    <cacheField name="Community Health Workers" numFmtId="164">
      <sharedItems containsSemiMixedTypes="0" containsString="0" containsNumber="1" containsInteger="1" minValue="7" maxValue="9310"/>
    </cacheField>
    <cacheField name="Doctor to Population Ratio" numFmtId="0">
      <sharedItems count="36">
        <s v="1:3085"/>
        <s v="1:28377"/>
        <s v="1:77655"/>
        <s v="1:24081"/>
        <s v="1:2175"/>
        <s v="1:13509"/>
        <s v="1:25682"/>
        <s v="1:128585"/>
        <s v="1:19087"/>
        <s v="1:4177"/>
        <s v="1:4008"/>
        <s v="1:85323"/>
        <s v="1:29128"/>
        <s v="1:10760"/>
        <s v="1:144879"/>
        <s v="1:32572"/>
        <s v="1:19204"/>
        <s v="1:8057"/>
        <s v="1:14099"/>
        <s v="1:15342"/>
        <s v="1:21677"/>
        <s v="1:3364"/>
        <s v="1:19932"/>
        <s v="1:34518"/>
        <s v="1:44282"/>
        <s v="1:16308"/>
        <s v="1:17447"/>
        <s v="1:57235"/>
        <s v="1:28753"/>
        <s v="1:21079"/>
        <s v="1:4972"/>
        <s v="1:37010"/>
        <s v="1:11880"/>
        <s v="1:11868"/>
        <s v="1:2688"/>
        <s v="1:15742"/>
      </sharedItems>
    </cacheField>
    <cacheField name="Nurse to Population Ratio" numFmtId="0">
      <sharedItems count="35">
        <s v="1:1888"/>
        <s v="1:8857"/>
        <s v="1:5355"/>
        <s v="1:8687"/>
        <s v="1:5616"/>
        <s v="1:3830"/>
        <s v="1:9265"/>
        <s v="1:4723"/>
        <s v="1:5086"/>
        <s v="1:1938"/>
        <s v="1:1452"/>
        <s v="1:9880"/>
        <s v="1:5292"/>
        <s v="1:3092"/>
        <s v="1:7024"/>
        <s v="1:40167"/>
        <s v="1:4994"/>
        <s v="1:2186"/>
        <s v="1:5534"/>
        <s v="1:5082"/>
        <s v="1:1000"/>
        <s v="1:4642"/>
        <s v="1:3785"/>
        <s v="1:4431"/>
        <s v="1:8249"/>
        <s v="1:4713"/>
        <s v="1:5297"/>
        <s v="1:7114"/>
        <s v="1:7604"/>
        <s v="1:2442"/>
        <s v="1:7249"/>
        <s v="1:4286"/>
        <s v="1:4281"/>
        <s v="1:1328"/>
        <s v="1:5679"/>
      </sharedItems>
    </cacheField>
    <cacheField name="Pharmacists to Population Ratio" numFmtId="164">
      <sharedItems count="36">
        <s v="1:8806"/>
        <s v="1:90921"/>
        <s v="1:165016"/>
        <s v="1:141478"/>
        <s v="1:9007"/>
        <s v="1:64374"/>
        <s v="1:150881"/>
        <s v="1:82248"/>
        <s v="1:34203"/>
        <s v="1:22692"/>
        <s v="1:11114"/>
        <s v="1:120126"/>
        <s v="1:44596"/>
        <s v="1:43730"/>
        <s v="1:356625"/>
        <s v="1:1193545"/>
        <s v="1:51046"/>
        <s v="1:25653"/>
        <s v="1:82829"/>
        <s v="1:90132"/>
        <s v="1:76735"/>
        <s v="1:21721"/>
        <s v="1:154670"/>
        <s v="1:41093"/>
        <s v="1:93041"/>
        <s v="1:61024"/>
        <s v="1:74886"/>
        <s v="1:80277"/>
        <s v="1:92343"/>
        <s v="1:123839"/>
        <s v="1:20666"/>
        <s v="1:133908"/>
        <s v="1:69793"/>
        <s v="1:69723"/>
        <s v="1:10879"/>
        <s v="1:92486"/>
      </sharedItems>
    </cacheField>
    <cacheField name="Laboratory Scientists to Population Ratio" numFmtId="164">
      <sharedItems count="36">
        <s v="1:24949"/>
        <s v="1:32051"/>
        <s v="1:150872"/>
        <s v="1:158456"/>
        <s v="1:3307"/>
        <s v="1:38703"/>
        <s v="1:168987"/>
        <s v="1:13626"/>
        <s v="1:21967"/>
        <s v="1:13126"/>
        <s v="1:3810"/>
        <s v="1:207490"/>
        <s v="1:50917"/>
        <s v="1:33278"/>
        <s v="1:154538"/>
        <s v="1:88881"/>
        <s v="1:72833"/>
        <s v="1:10231"/>
        <s v="1:92768"/>
        <s v="1:100948"/>
        <s v="1:15597"/>
        <s v="1:11199"/>
        <s v="1:52253"/>
        <s v="1:20162"/>
        <s v="1:66779"/>
        <s v="1:33189"/>
        <s v="1:20557"/>
        <s v="1:45119"/>
        <s v="1:92343"/>
        <s v="1:138699"/>
        <s v="1:15057"/>
        <s v="1:20345"/>
        <s v="1:78168"/>
        <s v="1:78090"/>
        <s v="1:8606"/>
        <s v="1:1035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58.916161921297" backgroundQuery="1" createdVersion="8" refreshedVersion="8" minRefreshableVersion="3" recordCount="0" supportSubquery="1" supportAdvancedDrill="1" xr:uid="{EDC53F0C-2C9F-4C51-9736-114C9DF4EDFC}">
  <cacheSource type="external" connectionId="1"/>
  <cacheFields count="3">
    <cacheField name="[Table1].[Geopoliticalzone].[Geopoliticalzone]" caption="Geopolitical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Sum of Total Population @ 2024]" caption="Sum of Total Population @ 2024" numFmtId="0" hierarchy="15" level="32767"/>
    <cacheField name="[Measures].[Sum of Nurses/Midwives]" caption="Sum of Nurses/Midwives" numFmtId="0" hierarchy="18" level="32767"/>
  </cacheFields>
  <cacheHierarchies count="19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Geopoliticalzone]" caption="Geopoliticalzone" attribute="1" defaultMemberUniqueName="[Table1].[Geopoliticalzone].[All]" allUniqueName="[Table1].[Geopoliticalzo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tal Population @ 2024]" caption="Total Population @ 2024" attribute="1" defaultMemberUniqueName="[Table1].[Total Population @ 2024].[All]" allUniqueName="[Table1].[Total Population @ 2024].[All]" dimensionUniqueName="[Table1]" displayFolder="" count="0" memberValueDatatype="20" unbalanced="0"/>
    <cacheHierarchy uniqueName="[Table1].[Basic Healthcare Facilites]" caption="Basic Healthcare Facilites" attribute="1" defaultMemberUniqueName="[Table1].[Basic Healthcare Facilites].[All]" allUniqueName="[Table1].[Basic Healthcare Facilites].[All]" dimensionUniqueName="[Table1]" displayFolder="" count="0" memberValueDatatype="20" unbalanced="0"/>
    <cacheHierarchy uniqueName="[Table1].[Doctors]" caption="Doctors" attribute="1" defaultMemberUniqueName="[Table1].[Doctors].[All]" allUniqueName="[Table1].[Doctors].[All]" dimensionUniqueName="[Table1]" displayFolder="" count="0" memberValueDatatype="20" unbalanced="0"/>
    <cacheHierarchy uniqueName="[Table1].[Nurses/Midwives]" caption="Nurses/Midwives" attribute="1" defaultMemberUniqueName="[Table1].[Nurses/Midwives].[All]" allUniqueName="[Table1].[Nurses/Midwives].[All]" dimensionUniqueName="[Table1]" displayFolder="" count="0" memberValueDatatype="20" unbalanced="0"/>
    <cacheHierarchy uniqueName="[Table1].[Pharmacists]" caption="Pharmacists" attribute="1" defaultMemberUniqueName="[Table1].[Pharmacists].[All]" allUniqueName="[Table1].[Pharmacists].[All]" dimensionUniqueName="[Table1]" displayFolder="" count="0" memberValueDatatype="20" unbalanced="0"/>
    <cacheHierarchy uniqueName="[Table1].[Laboratory Scientists/ Lab Technicians]" caption="Laboratory Scientists/ Lab Technicians" attribute="1" defaultMemberUniqueName="[Table1].[Laboratory Scientists/ Lab Technicians].[All]" allUniqueName="[Table1].[Laboratory Scientists/ Lab Technicians].[All]" dimensionUniqueName="[Table1]" displayFolder="" count="0" memberValueDatatype="20" unbalanced="0"/>
    <cacheHierarchy uniqueName="[Table1].[Community Health Workers]" caption="Community Health Workers" attribute="1" defaultMemberUniqueName="[Table1].[Community Health Workers].[All]" allUniqueName="[Table1].[Community Health Workers].[All]" dimensionUniqueName="[Table1]" displayFolder="" count="0" memberValueDatatype="20" unbalanced="0"/>
    <cacheHierarchy uniqueName="[Table1].[Doctor to Population Ratio]" caption="Doctor to Population Ratio" attribute="1" defaultMemberUniqueName="[Table1].[Doctor to Population Ratio].[All]" allUniqueName="[Table1].[Doctor to Population Ratio].[All]" dimensionUniqueName="[Table1]" displayFolder="" count="0" memberValueDatatype="130" unbalanced="0"/>
    <cacheHierarchy uniqueName="[Table1].[Nurse to Population Ratio]" caption="Nurse to Population Ratio" attribute="1" defaultMemberUniqueName="[Table1].[Nurse to Population Ratio].[All]" allUniqueName="[Table1].[Nurse to Population Ratio].[All]" dimensionUniqueName="[Table1]" displayFolder="" count="0" memberValueDatatype="130" unbalanced="0"/>
    <cacheHierarchy uniqueName="[Table1].[Pharmacists to Population Ratio]" caption="Pharmacists to Population Ratio" attribute="1" defaultMemberUniqueName="[Table1].[Pharmacists to Population Ratio].[All]" allUniqueName="[Table1].[Pharmacists to Population Ratio].[All]" dimensionUniqueName="[Table1]" displayFolder="" count="0" memberValueDatatype="130" unbalanced="0"/>
    <cacheHierarchy uniqueName="[Table1].[Laboratory Scientists to Population Ratio]" caption="Laboratory Scientists to Population Ratio" attribute="1" defaultMemberUniqueName="[Table1].[Laboratory Scientists to Population Ratio].[All]" allUniqueName="[Table1].[Laboratory Scientists to Population Ratio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opulation @ 2024]" caption="Sum of Total Population @ 2024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ommunity Health Workers]" caption="Sum of Community Health Worke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asic Healthcare Facilites]" caption="Sum of Basic Healthcare Facilite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urses/Midwives]" caption="Sum of Nurses/Midwiv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x v="0"/>
    <n v="7531"/>
    <n v="1615"/>
    <n v="570"/>
    <n v="868"/>
    <x v="0"/>
    <x v="0"/>
    <x v="0"/>
    <x v="0"/>
  </r>
  <r>
    <x v="1"/>
    <x v="1"/>
    <x v="1"/>
    <x v="1"/>
    <x v="1"/>
    <n v="503"/>
    <n v="49"/>
    <n v="139"/>
    <n v="1011"/>
    <x v="1"/>
    <x v="1"/>
    <x v="1"/>
    <x v="1"/>
  </r>
  <r>
    <x v="2"/>
    <x v="2"/>
    <x v="2"/>
    <x v="2"/>
    <x v="2"/>
    <n v="986"/>
    <n v="32"/>
    <n v="35"/>
    <n v="2965"/>
    <x v="2"/>
    <x v="2"/>
    <x v="2"/>
    <x v="2"/>
  </r>
  <r>
    <x v="3"/>
    <x v="3"/>
    <x v="3"/>
    <x v="3"/>
    <x v="3"/>
    <n v="912"/>
    <n v="56"/>
    <n v="50"/>
    <n v="55"/>
    <x v="3"/>
    <x v="3"/>
    <x v="3"/>
    <x v="3"/>
  </r>
  <r>
    <x v="4"/>
    <x v="1"/>
    <x v="4"/>
    <x v="4"/>
    <x v="4"/>
    <n v="882"/>
    <n v="550"/>
    <n v="1498"/>
    <n v="1707"/>
    <x v="4"/>
    <x v="4"/>
    <x v="4"/>
    <x v="4"/>
  </r>
  <r>
    <x v="5"/>
    <x v="1"/>
    <x v="5"/>
    <x v="5"/>
    <x v="5"/>
    <n v="1647"/>
    <n v="98"/>
    <n v="163"/>
    <n v="684"/>
    <x v="5"/>
    <x v="5"/>
    <x v="5"/>
    <x v="5"/>
  </r>
  <r>
    <x v="6"/>
    <x v="0"/>
    <x v="6"/>
    <x v="3"/>
    <x v="3"/>
    <n v="912"/>
    <n v="56"/>
    <n v="50"/>
    <n v="55"/>
    <x v="6"/>
    <x v="6"/>
    <x v="6"/>
    <x v="6"/>
  </r>
  <r>
    <x v="7"/>
    <x v="2"/>
    <x v="7"/>
    <x v="6"/>
    <x v="6"/>
    <n v="1933"/>
    <n v="111"/>
    <n v="670"/>
    <n v="2237"/>
    <x v="7"/>
    <x v="7"/>
    <x v="7"/>
    <x v="7"/>
  </r>
  <r>
    <x v="8"/>
    <x v="3"/>
    <x v="8"/>
    <x v="7"/>
    <x v="7"/>
    <n v="1002"/>
    <n v="149"/>
    <n v="232"/>
    <n v="850"/>
    <x v="8"/>
    <x v="8"/>
    <x v="8"/>
    <x v="8"/>
  </r>
  <r>
    <x v="9"/>
    <x v="3"/>
    <x v="9"/>
    <x v="8"/>
    <x v="8"/>
    <n v="1382"/>
    <n v="118"/>
    <n v="204"/>
    <n v="638"/>
    <x v="9"/>
    <x v="9"/>
    <x v="9"/>
    <x v="9"/>
  </r>
  <r>
    <x v="10"/>
    <x v="4"/>
    <x v="10"/>
    <x v="9"/>
    <x v="9"/>
    <n v="6713"/>
    <n v="877"/>
    <n v="2558"/>
    <n v="3092"/>
    <x v="10"/>
    <x v="10"/>
    <x v="10"/>
    <x v="10"/>
  </r>
  <r>
    <x v="11"/>
    <x v="5"/>
    <x v="7"/>
    <x v="10"/>
    <x v="10"/>
    <n v="924"/>
    <n v="76"/>
    <n v="44"/>
    <n v="2504"/>
    <x v="11"/>
    <x v="11"/>
    <x v="11"/>
    <x v="11"/>
  </r>
  <r>
    <x v="12"/>
    <x v="2"/>
    <x v="11"/>
    <x v="11"/>
    <x v="11"/>
    <n v="1222"/>
    <n v="145"/>
    <n v="127"/>
    <n v="9310"/>
    <x v="12"/>
    <x v="12"/>
    <x v="12"/>
    <x v="12"/>
  </r>
  <r>
    <x v="13"/>
    <x v="0"/>
    <x v="12"/>
    <x v="12"/>
    <x v="12"/>
    <n v="2206"/>
    <n v="156"/>
    <n v="205"/>
    <n v="1140"/>
    <x v="13"/>
    <x v="13"/>
    <x v="13"/>
    <x v="13"/>
  </r>
  <r>
    <x v="14"/>
    <x v="3"/>
    <x v="13"/>
    <x v="13"/>
    <x v="13"/>
    <n v="660"/>
    <n v="13"/>
    <n v="30"/>
    <n v="317"/>
    <x v="14"/>
    <x v="14"/>
    <x v="14"/>
    <x v="14"/>
  </r>
  <r>
    <x v="15"/>
    <x v="4"/>
    <x v="14"/>
    <x v="14"/>
    <x v="14"/>
    <n v="416"/>
    <n v="14"/>
    <n v="188"/>
    <n v="3147"/>
    <x v="15"/>
    <x v="15"/>
    <x v="15"/>
    <x v="15"/>
  </r>
  <r>
    <x v="16"/>
    <x v="3"/>
    <x v="15"/>
    <x v="15"/>
    <x v="15"/>
    <n v="1196"/>
    <n v="117"/>
    <n v="82"/>
    <n v="7"/>
    <x v="16"/>
    <x v="16"/>
    <x v="16"/>
    <x v="16"/>
  </r>
  <r>
    <x v="17"/>
    <x v="1"/>
    <x v="16"/>
    <x v="16"/>
    <x v="16"/>
    <n v="1596"/>
    <n v="136"/>
    <n v="341"/>
    <n v="962"/>
    <x v="17"/>
    <x v="17"/>
    <x v="17"/>
    <x v="17"/>
  </r>
  <r>
    <x v="18"/>
    <x v="0"/>
    <x v="17"/>
    <x v="17"/>
    <x v="3"/>
    <n v="912"/>
    <n v="56"/>
    <n v="50"/>
    <n v="55"/>
    <x v="18"/>
    <x v="8"/>
    <x v="18"/>
    <x v="18"/>
  </r>
  <r>
    <x v="19"/>
    <x v="5"/>
    <x v="18"/>
    <x v="3"/>
    <x v="3"/>
    <n v="912"/>
    <n v="56"/>
    <n v="50"/>
    <n v="55"/>
    <x v="19"/>
    <x v="18"/>
    <x v="19"/>
    <x v="19"/>
  </r>
  <r>
    <x v="20"/>
    <x v="0"/>
    <x v="19"/>
    <x v="18"/>
    <x v="17"/>
    <n v="755"/>
    <n v="50"/>
    <n v="246"/>
    <n v="1133"/>
    <x v="20"/>
    <x v="19"/>
    <x v="20"/>
    <x v="20"/>
  </r>
  <r>
    <x v="21"/>
    <x v="1"/>
    <x v="20"/>
    <x v="19"/>
    <x v="18"/>
    <n v="5755"/>
    <n v="265"/>
    <n v="514"/>
    <n v="765"/>
    <x v="21"/>
    <x v="20"/>
    <x v="21"/>
    <x v="21"/>
  </r>
  <r>
    <x v="22"/>
    <x v="5"/>
    <x v="21"/>
    <x v="20"/>
    <x v="19"/>
    <n v="833"/>
    <n v="25"/>
    <n v="74"/>
    <n v="409"/>
    <x v="22"/>
    <x v="21"/>
    <x v="22"/>
    <x v="22"/>
  </r>
  <r>
    <x v="23"/>
    <x v="2"/>
    <x v="22"/>
    <x v="21"/>
    <x v="20"/>
    <n v="1140"/>
    <n v="105"/>
    <n v="214"/>
    <n v="2039"/>
    <x v="23"/>
    <x v="22"/>
    <x v="23"/>
    <x v="23"/>
  </r>
  <r>
    <x v="24"/>
    <x v="4"/>
    <x v="23"/>
    <x v="22"/>
    <x v="21"/>
    <n v="1869"/>
    <n v="89"/>
    <n v="124"/>
    <n v="1250"/>
    <x v="24"/>
    <x v="23"/>
    <x v="24"/>
    <x v="24"/>
  </r>
  <r>
    <x v="25"/>
    <x v="0"/>
    <x v="24"/>
    <x v="23"/>
    <x v="22"/>
    <n v="688"/>
    <n v="93"/>
    <n v="171"/>
    <n v="755"/>
    <x v="25"/>
    <x v="24"/>
    <x v="25"/>
    <x v="25"/>
  </r>
  <r>
    <x v="26"/>
    <x v="4"/>
    <x v="25"/>
    <x v="24"/>
    <x v="23"/>
    <n v="2447"/>
    <n v="154"/>
    <n v="561"/>
    <n v="3398"/>
    <x v="26"/>
    <x v="25"/>
    <x v="26"/>
    <x v="26"/>
  </r>
  <r>
    <x v="27"/>
    <x v="4"/>
    <x v="26"/>
    <x v="9"/>
    <x v="24"/>
    <n v="1167"/>
    <n v="77"/>
    <n v="137"/>
    <n v="1580"/>
    <x v="27"/>
    <x v="26"/>
    <x v="27"/>
    <x v="27"/>
  </r>
  <r>
    <x v="28"/>
    <x v="5"/>
    <x v="27"/>
    <x v="25"/>
    <x v="25"/>
    <n v="675"/>
    <n v="52"/>
    <n v="52"/>
    <n v="1241"/>
    <x v="28"/>
    <x v="27"/>
    <x v="28"/>
    <x v="28"/>
  </r>
  <r>
    <x v="29"/>
    <x v="4"/>
    <x v="28"/>
    <x v="3"/>
    <x v="3"/>
    <n v="912"/>
    <n v="56"/>
    <n v="50"/>
    <n v="55"/>
    <x v="29"/>
    <x v="28"/>
    <x v="29"/>
    <x v="29"/>
  </r>
  <r>
    <x v="30"/>
    <x v="5"/>
    <x v="29"/>
    <x v="26"/>
    <x v="26"/>
    <n v="1295"/>
    <n v="153"/>
    <n v="210"/>
    <n v="2749"/>
    <x v="30"/>
    <x v="29"/>
    <x v="30"/>
    <x v="30"/>
  </r>
  <r>
    <x v="31"/>
    <x v="5"/>
    <x v="30"/>
    <x v="27"/>
    <x v="27"/>
    <n v="1016"/>
    <n v="55"/>
    <n v="362"/>
    <n v="2231"/>
    <x v="31"/>
    <x v="30"/>
    <x v="31"/>
    <x v="31"/>
  </r>
  <r>
    <x v="32"/>
    <x v="2"/>
    <x v="31"/>
    <x v="3"/>
    <x v="3"/>
    <n v="912"/>
    <n v="56"/>
    <n v="50"/>
    <n v="55"/>
    <x v="32"/>
    <x v="31"/>
    <x v="32"/>
    <x v="32"/>
  </r>
  <r>
    <x v="33"/>
    <x v="4"/>
    <x v="32"/>
    <x v="3"/>
    <x v="3"/>
    <n v="912"/>
    <n v="56"/>
    <n v="50"/>
    <n v="55"/>
    <x v="33"/>
    <x v="32"/>
    <x v="33"/>
    <x v="33"/>
  </r>
  <r>
    <x v="34"/>
    <x v="2"/>
    <x v="32"/>
    <x v="3"/>
    <x v="3"/>
    <n v="912"/>
    <n v="56"/>
    <n v="50"/>
    <n v="55"/>
    <x v="33"/>
    <x v="32"/>
    <x v="33"/>
    <x v="33"/>
  </r>
  <r>
    <x v="35"/>
    <x v="5"/>
    <x v="33"/>
    <x v="28"/>
    <x v="28"/>
    <n v="2605"/>
    <n v="318"/>
    <n v="402"/>
    <n v="612"/>
    <x v="34"/>
    <x v="33"/>
    <x v="34"/>
    <x v="34"/>
  </r>
  <r>
    <x v="36"/>
    <x v="3"/>
    <x v="34"/>
    <x v="3"/>
    <x v="3"/>
    <n v="912"/>
    <n v="56"/>
    <n v="50"/>
    <n v="55"/>
    <x v="35"/>
    <x v="34"/>
    <x v="3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11FAB-F1FA-4FD0-8BF5-535FFA0473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3:F10" firstHeaderRow="0" firstDataRow="1" firstDataCol="1"/>
  <pivotFields count="13">
    <pivotField showAll="0">
      <items count="38">
        <item x="1"/>
        <item x="2"/>
        <item x="36"/>
        <item x="5"/>
        <item x="7"/>
        <item x="9"/>
        <item x="11"/>
        <item x="12"/>
        <item x="14"/>
        <item x="16"/>
        <item x="17"/>
        <item x="8"/>
        <item x="20"/>
        <item x="4"/>
        <item x="35"/>
        <item x="23"/>
        <item x="21"/>
        <item x="24"/>
        <item x="10"/>
        <item x="15"/>
        <item x="26"/>
        <item x="27"/>
        <item x="28"/>
        <item x="22"/>
        <item x="0"/>
        <item x="30"/>
        <item x="31"/>
        <item x="13"/>
        <item x="25"/>
        <item x="18"/>
        <item x="6"/>
        <item x="19"/>
        <item x="3"/>
        <item x="29"/>
        <item x="34"/>
        <item x="32"/>
        <item x="33"/>
        <item t="default"/>
      </items>
    </pivotField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4" showAll="0">
      <items count="36">
        <item x="9"/>
        <item x="29"/>
        <item x="33"/>
        <item x="16"/>
        <item x="19"/>
        <item x="21"/>
        <item x="32"/>
        <item x="31"/>
        <item x="22"/>
        <item x="1"/>
        <item x="13"/>
        <item x="17"/>
        <item x="27"/>
        <item x="4"/>
        <item x="18"/>
        <item x="8"/>
        <item x="34"/>
        <item x="2"/>
        <item x="24"/>
        <item x="20"/>
        <item x="15"/>
        <item x="26"/>
        <item x="5"/>
        <item x="11"/>
        <item x="12"/>
        <item x="28"/>
        <item x="30"/>
        <item x="3"/>
        <item x="23"/>
        <item x="6"/>
        <item x="7"/>
        <item x="10"/>
        <item x="25"/>
        <item x="0"/>
        <item x="14"/>
        <item t="default"/>
      </items>
    </pivotField>
    <pivotField showAll="0">
      <items count="30">
        <item x="28"/>
        <item x="24"/>
        <item x="8"/>
        <item x="21"/>
        <item x="11"/>
        <item x="26"/>
        <item x="7"/>
        <item x="16"/>
        <item x="1"/>
        <item x="0"/>
        <item x="20"/>
        <item x="3"/>
        <item x="13"/>
        <item x="23"/>
        <item x="6"/>
        <item x="9"/>
        <item x="2"/>
        <item x="25"/>
        <item x="12"/>
        <item x="15"/>
        <item x="4"/>
        <item x="27"/>
        <item x="10"/>
        <item x="22"/>
        <item x="19"/>
        <item x="5"/>
        <item x="17"/>
        <item x="14"/>
        <item x="18"/>
        <item t="default"/>
      </items>
    </pivotField>
    <pivotField dataField="1" numFmtId="164" showAll="0">
      <items count="30">
        <item x="13"/>
        <item x="2"/>
        <item x="6"/>
        <item x="10"/>
        <item x="24"/>
        <item x="20"/>
        <item x="1"/>
        <item x="25"/>
        <item x="17"/>
        <item x="21"/>
        <item x="19"/>
        <item x="27"/>
        <item x="11"/>
        <item x="7"/>
        <item x="15"/>
        <item x="3"/>
        <item x="22"/>
        <item x="16"/>
        <item x="5"/>
        <item x="14"/>
        <item x="12"/>
        <item x="26"/>
        <item x="8"/>
        <item x="23"/>
        <item x="28"/>
        <item x="18"/>
        <item x="4"/>
        <item x="9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</pivotFields>
  <rowFields count="1">
    <field x="1"/>
  </rowFields>
  <rowItems count="7">
    <i>
      <x v="5"/>
    </i>
    <i>
      <x v="3"/>
    </i>
    <i>
      <x v="2"/>
    </i>
    <i>
      <x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 @ 2024" fld="2" baseField="0" baseItem="0" numFmtId="164"/>
    <dataField name="Sum of Doctors" fld="4" baseField="0" baseItem="0" numFmtId="164"/>
  </dataFields>
  <formats count="1">
    <format dxfId="4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726B2-AB5C-4D11-BC96-9694AE73B0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3:E10" firstHeaderRow="0" firstDataRow="1" firstDataCol="1"/>
  <pivotFields count="13">
    <pivotField showAll="0">
      <items count="38">
        <item x="1"/>
        <item x="2"/>
        <item x="36"/>
        <item x="5"/>
        <item x="7"/>
        <item x="9"/>
        <item x="11"/>
        <item x="12"/>
        <item x="14"/>
        <item x="16"/>
        <item x="17"/>
        <item x="8"/>
        <item x="20"/>
        <item x="4"/>
        <item x="35"/>
        <item x="23"/>
        <item x="21"/>
        <item x="24"/>
        <item x="10"/>
        <item x="15"/>
        <item x="26"/>
        <item x="27"/>
        <item x="28"/>
        <item x="22"/>
        <item x="0"/>
        <item x="30"/>
        <item x="31"/>
        <item x="13"/>
        <item x="25"/>
        <item x="18"/>
        <item x="6"/>
        <item x="19"/>
        <item x="3"/>
        <item x="29"/>
        <item x="34"/>
        <item x="32"/>
        <item x="33"/>
        <item t="default"/>
      </items>
    </pivotField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</pivotFields>
  <rowFields count="1">
    <field x="1"/>
  </rowFields>
  <rowItems count="7">
    <i>
      <x v="2"/>
    </i>
    <i>
      <x/>
    </i>
    <i>
      <x v="3"/>
    </i>
    <i>
      <x v="5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sic Healthcare Facilites" fld="3" baseField="0" baseItem="0"/>
    <dataField name="Sum of Total Population @ 2024" fld="2" baseField="0" baseItem="0" numFmtId="164"/>
  </dataFields>
  <formats count="3"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A2E27-C1D5-41DC-914C-164E5EE2BE6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:E10" firstHeaderRow="0" firstDataRow="1" firstDataCol="1"/>
  <pivotFields count="3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 @ 2024" fld="1" baseField="0" baseItem="0"/>
    <dataField name="Sum of Nurses/Midwives" fld="2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al Life Data - The Nigerian Medical Doctors Distribution Across The Countr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4D824-3EE6-4D15-AC7B-961ECA5085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F10" firstHeaderRow="0" firstDataRow="1" firstDataCol="1"/>
  <pivotFields count="13">
    <pivotField showAll="0">
      <items count="38">
        <item x="1"/>
        <item x="2"/>
        <item x="36"/>
        <item x="5"/>
        <item x="7"/>
        <item x="9"/>
        <item x="11"/>
        <item x="12"/>
        <item x="14"/>
        <item x="16"/>
        <item x="17"/>
        <item x="8"/>
        <item x="20"/>
        <item x="4"/>
        <item x="35"/>
        <item x="23"/>
        <item x="21"/>
        <item x="24"/>
        <item x="10"/>
        <item x="15"/>
        <item x="26"/>
        <item x="27"/>
        <item x="28"/>
        <item x="22"/>
        <item x="0"/>
        <item x="30"/>
        <item x="31"/>
        <item x="13"/>
        <item x="25"/>
        <item x="18"/>
        <item x="6"/>
        <item x="19"/>
        <item x="3"/>
        <item x="29"/>
        <item x="34"/>
        <item x="32"/>
        <item x="33"/>
        <item t="default"/>
      </items>
    </pivotField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>
      <items count="37">
        <item x="13"/>
        <item x="33"/>
        <item x="32"/>
        <item x="7"/>
        <item x="5"/>
        <item x="18"/>
        <item x="14"/>
        <item x="19"/>
        <item x="35"/>
        <item x="25"/>
        <item x="26"/>
        <item x="8"/>
        <item x="16"/>
        <item x="22"/>
        <item x="29"/>
        <item x="20"/>
        <item x="4"/>
        <item x="3"/>
        <item x="6"/>
        <item x="34"/>
        <item x="1"/>
        <item x="28"/>
        <item x="12"/>
        <item x="0"/>
        <item x="15"/>
        <item x="21"/>
        <item x="23"/>
        <item x="31"/>
        <item x="10"/>
        <item x="9"/>
        <item x="24"/>
        <item x="30"/>
        <item x="27"/>
        <item x="2"/>
        <item x="17"/>
        <item x="11"/>
        <item t="default"/>
      </items>
    </pivotField>
    <pivotField showAll="0">
      <items count="36">
        <item x="20"/>
        <item x="33"/>
        <item x="10"/>
        <item x="0"/>
        <item x="9"/>
        <item x="17"/>
        <item x="29"/>
        <item x="13"/>
        <item x="22"/>
        <item x="5"/>
        <item x="15"/>
        <item x="32"/>
        <item x="31"/>
        <item x="23"/>
        <item x="21"/>
        <item x="25"/>
        <item x="7"/>
        <item x="16"/>
        <item x="19"/>
        <item x="8"/>
        <item x="12"/>
        <item x="26"/>
        <item x="2"/>
        <item x="18"/>
        <item x="4"/>
        <item x="34"/>
        <item x="14"/>
        <item x="27"/>
        <item x="30"/>
        <item x="28"/>
        <item x="24"/>
        <item x="3"/>
        <item x="1"/>
        <item x="6"/>
        <item x="11"/>
        <item t="default"/>
      </items>
    </pivotField>
    <pivotField showAll="0">
      <items count="37">
        <item x="34"/>
        <item x="10"/>
        <item x="15"/>
        <item x="11"/>
        <item x="29"/>
        <item x="31"/>
        <item x="3"/>
        <item x="6"/>
        <item x="22"/>
        <item x="2"/>
        <item x="30"/>
        <item x="21"/>
        <item x="9"/>
        <item x="17"/>
        <item x="8"/>
        <item x="14"/>
        <item x="23"/>
        <item x="13"/>
        <item x="12"/>
        <item x="16"/>
        <item x="25"/>
        <item x="5"/>
        <item x="33"/>
        <item x="32"/>
        <item x="26"/>
        <item x="20"/>
        <item x="27"/>
        <item x="7"/>
        <item x="18"/>
        <item x="0"/>
        <item x="4"/>
        <item x="19"/>
        <item x="1"/>
        <item x="28"/>
        <item x="35"/>
        <item x="24"/>
        <item t="default"/>
      </items>
    </pivotField>
    <pivotField showAll="0">
      <items count="37">
        <item x="19"/>
        <item x="17"/>
        <item x="35"/>
        <item x="21"/>
        <item x="9"/>
        <item x="7"/>
        <item x="29"/>
        <item x="30"/>
        <item x="2"/>
        <item x="14"/>
        <item x="20"/>
        <item x="3"/>
        <item x="6"/>
        <item x="23"/>
        <item x="31"/>
        <item x="26"/>
        <item x="11"/>
        <item x="8"/>
        <item x="0"/>
        <item x="1"/>
        <item x="4"/>
        <item x="25"/>
        <item x="13"/>
        <item x="10"/>
        <item x="5"/>
        <item x="27"/>
        <item x="12"/>
        <item x="22"/>
        <item x="24"/>
        <item x="16"/>
        <item x="33"/>
        <item x="32"/>
        <item x="34"/>
        <item x="15"/>
        <item x="28"/>
        <item x="18"/>
        <item t="default"/>
      </items>
    </pivotField>
  </pivotFields>
  <rowFields count="1">
    <field x="1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 @ 2024" fld="2" baseField="0" baseItem="0" numFmtId="164"/>
    <dataField name="Sum of Pharmacists" fld="6" baseField="0" baseItem="0" numFmtId="164"/>
  </dataFields>
  <formats count="2"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1FF30-EF92-4581-9CA6-16C5915BE8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4:E11" firstHeaderRow="0" firstDataRow="1" firstDataCol="1"/>
  <pivotFields count="13">
    <pivotField showAll="0"/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</pivotFields>
  <rowFields count="1">
    <field x="1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 @ 2024" fld="2" baseField="0" baseItem="0" numFmtId="164"/>
    <dataField name="Sum of Laboratory Scientists/ Lab Technicians" fld="7" baseField="0" baseItem="0" numFmtId="164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CF9A3-2BF9-4750-9029-607AA608E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3:E10" firstHeaderRow="0" firstDataRow="1" firstDataCol="1"/>
  <pivotFields count="13">
    <pivotField showAll="0"/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 @ 2024" fld="2" baseField="0" baseItem="0" numFmtId="164"/>
    <dataField name="Sum of Community Health Workers" fld="8" baseField="0" baseItem="0" numFmtId="164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78EA2-0385-4B4D-B89E-5C203D88A5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2:F9" firstHeaderRow="1" firstDataRow="1" firstDataCol="1"/>
  <pivotFields count="13">
    <pivotField showAll="0">
      <items count="38">
        <item x="1"/>
        <item x="2"/>
        <item x="36"/>
        <item x="5"/>
        <item x="7"/>
        <item x="9"/>
        <item x="11"/>
        <item x="12"/>
        <item x="14"/>
        <item x="16"/>
        <item x="17"/>
        <item x="8"/>
        <item x="20"/>
        <item x="4"/>
        <item x="35"/>
        <item x="23"/>
        <item x="21"/>
        <item x="24"/>
        <item x="10"/>
        <item x="15"/>
        <item x="26"/>
        <item x="27"/>
        <item x="28"/>
        <item x="22"/>
        <item x="0"/>
        <item x="30"/>
        <item x="31"/>
        <item x="13"/>
        <item x="25"/>
        <item x="18"/>
        <item x="6"/>
        <item x="19"/>
        <item x="3"/>
        <item x="29"/>
        <item x="34"/>
        <item x="32"/>
        <item x="33"/>
        <item t="default"/>
      </items>
    </pivotField>
    <pivotField axis="axisRow" showAll="0" sortType="descending">
      <items count="7">
        <item x="5"/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</pivotFields>
  <rowFields count="1">
    <field x="1"/>
  </rowFields>
  <rowItems count="7">
    <i>
      <x v="5"/>
    </i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 of Doctors" fld="4" baseField="0" baseItem="0" numFmtId="164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73AD5-0D98-4482-8621-4CB87A88835D}" name="Table1" displayName="Table1" ref="A1:M38" totalsRowShown="0">
  <autoFilter ref="A1:M38" xr:uid="{1F973AD5-0D98-4482-8621-4CB87A88835D}"/>
  <tableColumns count="13">
    <tableColumn id="1" xr3:uid="{5FF863E5-90EB-4C10-9875-51C431D0EA50}" name="State"/>
    <tableColumn id="2" xr3:uid="{0A47A1A9-D854-4A1D-A040-58C77895BD46}" name="Geopoliticalzone"/>
    <tableColumn id="3" xr3:uid="{27061CB3-1A47-4F90-B543-AD895F419CAF}" name="Total Population @ 2024" dataDxfId="10" dataCellStyle="Comma"/>
    <tableColumn id="4" xr3:uid="{6E8AF0A3-7811-4D45-9607-E4A0791BA729}" name="Basic Healthcare Facilites" dataDxfId="9" dataCellStyle="Comma"/>
    <tableColumn id="5" xr3:uid="{9F4B53A3-B8EF-43B7-AA24-D421CA478E0D}" name="Doctors" dataDxfId="8" dataCellStyle="Comma"/>
    <tableColumn id="6" xr3:uid="{B685A203-1B15-404F-8264-153520C88389}" name="Nurses/Midwives" dataDxfId="7" dataCellStyle="Comma"/>
    <tableColumn id="7" xr3:uid="{EB3B64AA-1755-4FC2-A0DA-3D3F58CC2344}" name="Pharmacists" dataDxfId="6" dataCellStyle="Comma"/>
    <tableColumn id="8" xr3:uid="{D1A1AABC-17A8-4AAF-B31E-B43BAFAE6E4A}" name="Laboratory Scientists/ Lab Technicians" dataDxfId="5" dataCellStyle="Comma"/>
    <tableColumn id="9" xr3:uid="{94E4BD05-926F-4B1D-8D7E-74B85CBB597D}" name="Community Health Workers" dataDxfId="4" dataCellStyle="Comma"/>
    <tableColumn id="10" xr3:uid="{B2710E64-22D4-4065-842B-1C5C9CE8EABB}" name="Doctor to Population Ratio" dataDxfId="3">
      <calculatedColumnFormula>"1:"&amp;ROUND(Table1[[#This Row],[Total Population @ 2024]]/Table1[[#This Row],[Doctors]],0)</calculatedColumnFormula>
    </tableColumn>
    <tableColumn id="11" xr3:uid="{62C6482B-33A7-4B07-AB00-759FFF19C686}" name="Nurse to Population Ratio" dataDxfId="2">
      <calculatedColumnFormula>"1:"&amp;ROUND(Table1[[#This Row],[Total Population @ 2024]]/Table1[[#This Row],[Nurses/Midwives]],0)</calculatedColumnFormula>
    </tableColumn>
    <tableColumn id="13" xr3:uid="{8DB124A4-9864-4C6E-AFFF-ECF9274E791F}" name="Pharmacists to Population Ratio" dataDxfId="1" dataCellStyle="Comma">
      <calculatedColumnFormula>"1:"&amp;ROUND(Table1[[#This Row],[Total Population @ 2024]]/Table1[[#This Row],[Pharmacists]],0)</calculatedColumnFormula>
    </tableColumn>
    <tableColumn id="14" xr3:uid="{75C9465C-BC47-4240-91BD-EE7FCED6E9C1}" name="Laboratory Scientists to Population Ratio" dataDxfId="0" dataCellStyle="Comma">
      <calculatedColumnFormula>"1:"&amp;ROUND(Table1[[#This Row],[Total Population @ 2024]]/Table1[[#This Row],[Laboratory Scientists/ Lab Technicians]],0)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092E-FB91-42A3-AF5E-A33F744A7547}">
  <dimension ref="D3:F10"/>
  <sheetViews>
    <sheetView workbookViewId="0">
      <selection activeCell="D3" sqref="D3:F10"/>
    </sheetView>
  </sheetViews>
  <sheetFormatPr defaultRowHeight="14.5" x14ac:dyDescent="0.35"/>
  <cols>
    <col min="1" max="1" width="12.453125" bestFit="1" customWidth="1"/>
    <col min="2" max="2" width="27.1796875" bestFit="1" customWidth="1"/>
    <col min="3" max="3" width="13.54296875" bestFit="1" customWidth="1"/>
    <col min="4" max="4" width="10.1796875" bestFit="1" customWidth="1"/>
    <col min="5" max="5" width="27.1796875" bestFit="1" customWidth="1"/>
    <col min="6" max="6" width="13.54296875" bestFit="1" customWidth="1"/>
    <col min="7" max="33" width="10.1796875" bestFit="1" customWidth="1"/>
    <col min="34" max="36" width="11.1796875" bestFit="1" customWidth="1"/>
    <col min="37" max="37" width="11.6328125" bestFit="1" customWidth="1"/>
    <col min="38" max="38" width="10.1796875" bestFit="1" customWidth="1"/>
    <col min="39" max="39" width="12.1796875" bestFit="1" customWidth="1"/>
  </cols>
  <sheetData>
    <row r="3" spans="4:6" x14ac:dyDescent="0.35">
      <c r="D3" s="2" t="s">
        <v>56</v>
      </c>
      <c r="E3" t="s">
        <v>61</v>
      </c>
      <c r="F3" t="s">
        <v>58</v>
      </c>
    </row>
    <row r="4" spans="4:6" x14ac:dyDescent="0.35">
      <c r="D4" s="5" t="s">
        <v>39</v>
      </c>
      <c r="E4" s="4">
        <v>43642689</v>
      </c>
      <c r="F4" s="4">
        <v>6426</v>
      </c>
    </row>
    <row r="5" spans="4:6" x14ac:dyDescent="0.35">
      <c r="D5" s="5" t="s">
        <v>40</v>
      </c>
      <c r="E5" s="4">
        <v>24962360</v>
      </c>
      <c r="F5" s="4">
        <v>5046</v>
      </c>
    </row>
    <row r="6" spans="4:6" x14ac:dyDescent="0.35">
      <c r="D6" s="5" t="s">
        <v>43</v>
      </c>
      <c r="E6" s="4">
        <v>63290394</v>
      </c>
      <c r="F6" s="4">
        <v>4559</v>
      </c>
    </row>
    <row r="7" spans="4:6" x14ac:dyDescent="0.35">
      <c r="D7" s="5" t="s">
        <v>44</v>
      </c>
      <c r="E7" s="4">
        <v>36831789</v>
      </c>
      <c r="F7" s="4">
        <v>2919</v>
      </c>
    </row>
    <row r="8" spans="4:6" x14ac:dyDescent="0.35">
      <c r="D8" s="5" t="s">
        <v>42</v>
      </c>
      <c r="E8" s="4">
        <v>31484445</v>
      </c>
      <c r="F8" s="4">
        <v>1909</v>
      </c>
    </row>
    <row r="9" spans="4:6" x14ac:dyDescent="0.35">
      <c r="D9" s="5" t="s">
        <v>41</v>
      </c>
      <c r="E9" s="4">
        <v>33004218</v>
      </c>
      <c r="F9" s="4">
        <v>1144</v>
      </c>
    </row>
    <row r="10" spans="4:6" x14ac:dyDescent="0.35">
      <c r="D10" s="5" t="s">
        <v>57</v>
      </c>
      <c r="E10" s="4">
        <v>233215895</v>
      </c>
      <c r="F10" s="4">
        <v>22003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9038-74D8-4B03-81CA-A66EB03583E8}">
  <dimension ref="C3:E10"/>
  <sheetViews>
    <sheetView topLeftCell="A8" workbookViewId="0">
      <selection activeCell="D3" sqref="D3:E10"/>
    </sheetView>
  </sheetViews>
  <sheetFormatPr defaultRowHeight="14.5" x14ac:dyDescent="0.35"/>
  <cols>
    <col min="1" max="1" width="12.453125" bestFit="1" customWidth="1"/>
    <col min="2" max="2" width="29" bestFit="1" customWidth="1"/>
    <col min="3" max="3" width="27.1796875" bestFit="1" customWidth="1"/>
    <col min="4" max="4" width="9.1796875" bestFit="1" customWidth="1"/>
    <col min="5" max="5" width="27.26953125" bestFit="1" customWidth="1"/>
  </cols>
  <sheetData>
    <row r="3" spans="3:5" x14ac:dyDescent="0.35">
      <c r="C3" s="2" t="s">
        <v>56</v>
      </c>
      <c r="D3" s="4" t="s">
        <v>60</v>
      </c>
      <c r="E3" s="4" t="s">
        <v>61</v>
      </c>
    </row>
    <row r="4" spans="3:5" x14ac:dyDescent="0.35">
      <c r="C4" s="5" t="s">
        <v>43</v>
      </c>
      <c r="D4" s="4">
        <v>1665</v>
      </c>
      <c r="E4" s="4">
        <v>63290394</v>
      </c>
    </row>
    <row r="5" spans="3:5" x14ac:dyDescent="0.35">
      <c r="C5" s="5" t="s">
        <v>44</v>
      </c>
      <c r="D5" s="4">
        <v>1367</v>
      </c>
      <c r="E5" s="4">
        <v>36831789</v>
      </c>
    </row>
    <row r="6" spans="3:5" x14ac:dyDescent="0.35">
      <c r="C6" s="5" t="s">
        <v>40</v>
      </c>
      <c r="D6" s="4">
        <v>1243</v>
      </c>
      <c r="E6" s="4">
        <v>24962360</v>
      </c>
    </row>
    <row r="7" spans="3:5" x14ac:dyDescent="0.35">
      <c r="C7" s="5" t="s">
        <v>39</v>
      </c>
      <c r="D7" s="4">
        <v>1144</v>
      </c>
      <c r="E7" s="4">
        <v>43642689</v>
      </c>
    </row>
    <row r="8" spans="3:5" x14ac:dyDescent="0.35">
      <c r="C8" s="5" t="s">
        <v>42</v>
      </c>
      <c r="D8" s="4">
        <v>1091</v>
      </c>
      <c r="E8" s="4">
        <v>31484445</v>
      </c>
    </row>
    <row r="9" spans="3:5" x14ac:dyDescent="0.35">
      <c r="C9" s="5" t="s">
        <v>41</v>
      </c>
      <c r="D9" s="4">
        <v>1061</v>
      </c>
      <c r="E9" s="4">
        <v>33004218</v>
      </c>
    </row>
    <row r="10" spans="3:5" x14ac:dyDescent="0.35">
      <c r="C10" s="5" t="s">
        <v>57</v>
      </c>
      <c r="D10" s="4">
        <v>7571</v>
      </c>
      <c r="E10" s="4">
        <v>233215895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E2BF-3B32-44D3-8121-980D7A30F9A3}">
  <dimension ref="C3:E10"/>
  <sheetViews>
    <sheetView workbookViewId="0">
      <selection activeCell="C3" sqref="C3:E10"/>
    </sheetView>
  </sheetViews>
  <sheetFormatPr defaultRowHeight="14.5" x14ac:dyDescent="0.35"/>
  <cols>
    <col min="1" max="1" width="12.453125" bestFit="1" customWidth="1"/>
    <col min="2" max="2" width="27.1796875" bestFit="1" customWidth="1"/>
    <col min="3" max="3" width="21.6328125" bestFit="1" customWidth="1"/>
    <col min="4" max="4" width="27.26953125" bestFit="1" customWidth="1"/>
    <col min="5" max="5" width="10.1796875" bestFit="1" customWidth="1"/>
  </cols>
  <sheetData>
    <row r="3" spans="3:5" x14ac:dyDescent="0.35">
      <c r="C3" s="6" t="s">
        <v>56</v>
      </c>
      <c r="D3" s="4" t="s">
        <v>61</v>
      </c>
      <c r="E3" s="4" t="s">
        <v>59</v>
      </c>
    </row>
    <row r="4" spans="3:5" x14ac:dyDescent="0.35">
      <c r="C4" s="3" t="s">
        <v>43</v>
      </c>
      <c r="D4" s="4">
        <v>63290394</v>
      </c>
      <c r="E4" s="4">
        <v>14436</v>
      </c>
    </row>
    <row r="5" spans="3:5" x14ac:dyDescent="0.35">
      <c r="C5" s="3" t="s">
        <v>39</v>
      </c>
      <c r="D5" s="4">
        <v>43642689</v>
      </c>
      <c r="E5" s="4">
        <v>13004</v>
      </c>
    </row>
    <row r="6" spans="3:5" x14ac:dyDescent="0.35">
      <c r="C6" s="3" t="s">
        <v>44</v>
      </c>
      <c r="D6" s="4">
        <v>36831789</v>
      </c>
      <c r="E6" s="4">
        <v>8260</v>
      </c>
    </row>
    <row r="7" spans="3:5" x14ac:dyDescent="0.35">
      <c r="C7" s="3" t="s">
        <v>41</v>
      </c>
      <c r="D7" s="4">
        <v>33004218</v>
      </c>
      <c r="E7" s="4">
        <v>7105</v>
      </c>
    </row>
    <row r="8" spans="3:5" x14ac:dyDescent="0.35">
      <c r="C8" s="3" t="s">
        <v>42</v>
      </c>
      <c r="D8" s="4">
        <v>31484445</v>
      </c>
      <c r="E8" s="4">
        <v>6064</v>
      </c>
    </row>
    <row r="9" spans="3:5" x14ac:dyDescent="0.35">
      <c r="C9" s="3" t="s">
        <v>40</v>
      </c>
      <c r="D9" s="4">
        <v>24962360</v>
      </c>
      <c r="E9" s="4">
        <v>10383</v>
      </c>
    </row>
    <row r="10" spans="3:5" x14ac:dyDescent="0.35">
      <c r="C10" s="3" t="s">
        <v>57</v>
      </c>
      <c r="D10" s="4">
        <v>233215895</v>
      </c>
      <c r="E10" s="4">
        <v>59252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6C9C-2112-4EE0-B1A6-78D204670BA2}">
  <dimension ref="D3:F10"/>
  <sheetViews>
    <sheetView workbookViewId="0">
      <selection activeCell="E3" sqref="E3:F10"/>
    </sheetView>
  </sheetViews>
  <sheetFormatPr defaultRowHeight="14.5" x14ac:dyDescent="0.35"/>
  <cols>
    <col min="1" max="1" width="12.453125" bestFit="1" customWidth="1"/>
    <col min="2" max="2" width="27.1796875" bestFit="1" customWidth="1"/>
    <col min="3" max="3" width="17.6328125" bestFit="1" customWidth="1"/>
    <col min="5" max="5" width="27.26953125" bestFit="1" customWidth="1"/>
    <col min="6" max="6" width="9.1796875" bestFit="1" customWidth="1"/>
  </cols>
  <sheetData>
    <row r="3" spans="4:6" x14ac:dyDescent="0.35">
      <c r="D3" s="2" t="s">
        <v>56</v>
      </c>
      <c r="E3" s="4" t="s">
        <v>61</v>
      </c>
      <c r="F3" s="4" t="s">
        <v>63</v>
      </c>
    </row>
    <row r="4" spans="4:6" x14ac:dyDescent="0.35">
      <c r="D4" s="5" t="s">
        <v>43</v>
      </c>
      <c r="E4" s="4">
        <v>63290394</v>
      </c>
      <c r="F4" s="4">
        <v>1323</v>
      </c>
    </row>
    <row r="5" spans="4:6" x14ac:dyDescent="0.35">
      <c r="D5" s="5" t="s">
        <v>39</v>
      </c>
      <c r="E5" s="4">
        <v>43642689</v>
      </c>
      <c r="F5" s="4">
        <v>2026</v>
      </c>
    </row>
    <row r="6" spans="4:6" x14ac:dyDescent="0.35">
      <c r="D6" s="5" t="s">
        <v>44</v>
      </c>
      <c r="E6" s="4">
        <v>36831789</v>
      </c>
      <c r="F6" s="4">
        <v>735</v>
      </c>
    </row>
    <row r="7" spans="4:6" x14ac:dyDescent="0.35">
      <c r="D7" s="5" t="s">
        <v>41</v>
      </c>
      <c r="E7" s="4">
        <v>33004218</v>
      </c>
      <c r="F7" s="4">
        <v>505</v>
      </c>
    </row>
    <row r="8" spans="4:6" x14ac:dyDescent="0.35">
      <c r="D8" s="5" t="s">
        <v>42</v>
      </c>
      <c r="E8" s="4">
        <v>31484445</v>
      </c>
      <c r="F8" s="4">
        <v>509</v>
      </c>
    </row>
    <row r="9" spans="4:6" x14ac:dyDescent="0.35">
      <c r="D9" s="5" t="s">
        <v>40</v>
      </c>
      <c r="E9" s="4">
        <v>24962360</v>
      </c>
      <c r="F9" s="4">
        <v>1098</v>
      </c>
    </row>
    <row r="10" spans="4:6" x14ac:dyDescent="0.35">
      <c r="D10" s="5" t="s">
        <v>57</v>
      </c>
      <c r="E10" s="4">
        <v>233215895</v>
      </c>
      <c r="F10" s="4">
        <v>6196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82FC-79C9-4F2F-BFE5-18E8A16BDBF7}">
  <dimension ref="C4:E11"/>
  <sheetViews>
    <sheetView topLeftCell="A8" workbookViewId="0">
      <selection activeCell="B18" sqref="B18"/>
    </sheetView>
  </sheetViews>
  <sheetFormatPr defaultRowHeight="14.5" x14ac:dyDescent="0.35"/>
  <cols>
    <col min="1" max="1" width="12.453125" bestFit="1" customWidth="1"/>
    <col min="2" max="2" width="27.1796875" bestFit="1" customWidth="1"/>
    <col min="3" max="3" width="39.81640625" bestFit="1" customWidth="1"/>
    <col min="4" max="4" width="27.26953125" bestFit="1" customWidth="1"/>
    <col min="5" max="5" width="10.1796875" bestFit="1" customWidth="1"/>
  </cols>
  <sheetData>
    <row r="4" spans="3:5" x14ac:dyDescent="0.35">
      <c r="C4" s="6" t="s">
        <v>56</v>
      </c>
      <c r="D4" s="4" t="s">
        <v>61</v>
      </c>
      <c r="E4" s="4" t="s">
        <v>64</v>
      </c>
    </row>
    <row r="5" spans="3:5" x14ac:dyDescent="0.35">
      <c r="C5" s="3" t="s">
        <v>43</v>
      </c>
      <c r="D5" s="4">
        <v>63290394</v>
      </c>
      <c r="E5" s="4">
        <v>3668</v>
      </c>
    </row>
    <row r="6" spans="3:5" x14ac:dyDescent="0.35">
      <c r="C6" s="3" t="s">
        <v>39</v>
      </c>
      <c r="D6" s="4">
        <v>43642689</v>
      </c>
      <c r="E6" s="4">
        <v>1292</v>
      </c>
    </row>
    <row r="7" spans="3:5" x14ac:dyDescent="0.35">
      <c r="C7" s="3" t="s">
        <v>44</v>
      </c>
      <c r="D7" s="4">
        <v>36831789</v>
      </c>
      <c r="E7" s="4">
        <v>1194</v>
      </c>
    </row>
    <row r="8" spans="3:5" x14ac:dyDescent="0.35">
      <c r="C8" s="3" t="s">
        <v>41</v>
      </c>
      <c r="D8" s="4">
        <v>33004218</v>
      </c>
      <c r="E8" s="4">
        <v>1146</v>
      </c>
    </row>
    <row r="9" spans="3:5" x14ac:dyDescent="0.35">
      <c r="C9" s="3" t="s">
        <v>42</v>
      </c>
      <c r="D9" s="4">
        <v>31484445</v>
      </c>
      <c r="E9" s="4">
        <v>648</v>
      </c>
    </row>
    <row r="10" spans="3:5" x14ac:dyDescent="0.35">
      <c r="C10" s="3" t="s">
        <v>40</v>
      </c>
      <c r="D10" s="4">
        <v>24962360</v>
      </c>
      <c r="E10" s="4">
        <v>2655</v>
      </c>
    </row>
    <row r="11" spans="3:5" x14ac:dyDescent="0.35">
      <c r="C11" s="3" t="s">
        <v>57</v>
      </c>
      <c r="D11" s="4">
        <v>233215895</v>
      </c>
      <c r="E11" s="4">
        <v>10603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7C82-CDFA-4F75-AE37-F1EDB8667DE8}">
  <dimension ref="C3:E10"/>
  <sheetViews>
    <sheetView topLeftCell="A8" workbookViewId="0">
      <selection activeCell="B24" sqref="B24"/>
    </sheetView>
  </sheetViews>
  <sheetFormatPr defaultRowHeight="14.5" x14ac:dyDescent="0.35"/>
  <cols>
    <col min="1" max="1" width="12.453125" bestFit="1" customWidth="1"/>
    <col min="2" max="2" width="27.1796875" bestFit="1" customWidth="1"/>
    <col min="3" max="3" width="30.36328125" bestFit="1" customWidth="1"/>
    <col min="4" max="4" width="27.26953125" bestFit="1" customWidth="1"/>
    <col min="5" max="5" width="10.1796875" bestFit="1" customWidth="1"/>
  </cols>
  <sheetData>
    <row r="3" spans="3:5" x14ac:dyDescent="0.35">
      <c r="C3" s="6" t="s">
        <v>56</v>
      </c>
      <c r="D3" s="4" t="s">
        <v>61</v>
      </c>
      <c r="E3" s="4" t="s">
        <v>62</v>
      </c>
    </row>
    <row r="4" spans="3:5" x14ac:dyDescent="0.35">
      <c r="C4" s="3" t="s">
        <v>43</v>
      </c>
      <c r="D4" s="4">
        <v>63290394</v>
      </c>
      <c r="E4" s="4">
        <v>12577</v>
      </c>
    </row>
    <row r="5" spans="3:5" x14ac:dyDescent="0.35">
      <c r="C5" s="3" t="s">
        <v>39</v>
      </c>
      <c r="D5" s="4">
        <v>43642689</v>
      </c>
      <c r="E5" s="4">
        <v>4006</v>
      </c>
    </row>
    <row r="6" spans="3:5" x14ac:dyDescent="0.35">
      <c r="C6" s="3" t="s">
        <v>44</v>
      </c>
      <c r="D6" s="4">
        <v>36831789</v>
      </c>
      <c r="E6" s="4">
        <v>9801</v>
      </c>
    </row>
    <row r="7" spans="3:5" x14ac:dyDescent="0.35">
      <c r="C7" s="3" t="s">
        <v>41</v>
      </c>
      <c r="D7" s="4">
        <v>33004218</v>
      </c>
      <c r="E7" s="4">
        <v>16661</v>
      </c>
    </row>
    <row r="8" spans="3:5" x14ac:dyDescent="0.35">
      <c r="C8" s="3" t="s">
        <v>42</v>
      </c>
      <c r="D8" s="4">
        <v>31484445</v>
      </c>
      <c r="E8" s="4">
        <v>1922</v>
      </c>
    </row>
    <row r="9" spans="3:5" x14ac:dyDescent="0.35">
      <c r="C9" s="3" t="s">
        <v>40</v>
      </c>
      <c r="D9" s="4">
        <v>24962360</v>
      </c>
      <c r="E9" s="4">
        <v>5129</v>
      </c>
    </row>
    <row r="10" spans="3:5" x14ac:dyDescent="0.35">
      <c r="C10" s="3" t="s">
        <v>57</v>
      </c>
      <c r="D10" s="4">
        <v>233215895</v>
      </c>
      <c r="E10" s="4">
        <v>50096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F76D-ED79-4DE1-8BBC-455627FF2B07}">
  <dimension ref="E2:F9"/>
  <sheetViews>
    <sheetView topLeftCell="A9" workbookViewId="0">
      <selection activeCell="E2" sqref="E2:F9"/>
    </sheetView>
  </sheetViews>
  <sheetFormatPr defaultRowHeight="14.5" x14ac:dyDescent="0.35"/>
  <cols>
    <col min="1" max="1" width="12.453125" bestFit="1" customWidth="1"/>
    <col min="2" max="3" width="13.54296875" bestFit="1" customWidth="1"/>
    <col min="5" max="5" width="13.7265625" bestFit="1" customWidth="1"/>
    <col min="6" max="6" width="10.1796875" bestFit="1" customWidth="1"/>
  </cols>
  <sheetData>
    <row r="2" spans="5:6" x14ac:dyDescent="0.35">
      <c r="E2" s="6" t="s">
        <v>56</v>
      </c>
      <c r="F2" s="4" t="s">
        <v>58</v>
      </c>
    </row>
    <row r="3" spans="5:6" x14ac:dyDescent="0.35">
      <c r="E3" s="3" t="s">
        <v>39</v>
      </c>
      <c r="F3" s="4">
        <v>6426</v>
      </c>
    </row>
    <row r="4" spans="5:6" x14ac:dyDescent="0.35">
      <c r="E4" s="3" t="s">
        <v>40</v>
      </c>
      <c r="F4" s="4">
        <v>5046</v>
      </c>
    </row>
    <row r="5" spans="5:6" x14ac:dyDescent="0.35">
      <c r="E5" s="3" t="s">
        <v>43</v>
      </c>
      <c r="F5" s="4">
        <v>4559</v>
      </c>
    </row>
    <row r="6" spans="5:6" x14ac:dyDescent="0.35">
      <c r="E6" s="3" t="s">
        <v>44</v>
      </c>
      <c r="F6" s="4">
        <v>2919</v>
      </c>
    </row>
    <row r="7" spans="5:6" x14ac:dyDescent="0.35">
      <c r="E7" s="3" t="s">
        <v>42</v>
      </c>
      <c r="F7" s="4">
        <v>1909</v>
      </c>
    </row>
    <row r="8" spans="5:6" x14ac:dyDescent="0.35">
      <c r="E8" s="3" t="s">
        <v>41</v>
      </c>
      <c r="F8" s="4">
        <v>1144</v>
      </c>
    </row>
    <row r="9" spans="5:6" x14ac:dyDescent="0.35">
      <c r="E9" s="3" t="s">
        <v>57</v>
      </c>
      <c r="F9" s="4">
        <v>22003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2ABE-55D7-4894-AEAD-097EA19F6EFB}">
  <dimension ref="A1:B38"/>
  <sheetViews>
    <sheetView tabSelected="1" workbookViewId="0">
      <selection activeCell="B2" sqref="B2"/>
    </sheetView>
  </sheetViews>
  <sheetFormatPr defaultRowHeight="14.5" x14ac:dyDescent="0.35"/>
  <cols>
    <col min="1" max="1" width="9.90625" bestFit="1" customWidth="1"/>
    <col min="2" max="2" width="15.81640625" style="1" customWidth="1"/>
  </cols>
  <sheetData>
    <row r="1" spans="1:2" x14ac:dyDescent="0.35">
      <c r="A1" t="s">
        <v>0</v>
      </c>
      <c r="B1" s="1" t="s">
        <v>55</v>
      </c>
    </row>
    <row r="2" spans="1:2" x14ac:dyDescent="0.35">
      <c r="A2" t="s">
        <v>1</v>
      </c>
      <c r="B2" s="1">
        <v>14220974</v>
      </c>
    </row>
    <row r="3" spans="1:2" x14ac:dyDescent="0.35">
      <c r="A3" t="s">
        <v>2</v>
      </c>
      <c r="B3" s="1">
        <v>4455132</v>
      </c>
    </row>
    <row r="4" spans="1:2" x14ac:dyDescent="0.35">
      <c r="A4" t="s">
        <v>3</v>
      </c>
      <c r="B4" s="1">
        <v>5280522</v>
      </c>
    </row>
    <row r="5" spans="1:2" x14ac:dyDescent="0.35">
      <c r="A5" t="s">
        <v>4</v>
      </c>
      <c r="B5" s="1">
        <v>7922783</v>
      </c>
    </row>
    <row r="6" spans="1:2" x14ac:dyDescent="0.35">
      <c r="A6" t="s">
        <v>5</v>
      </c>
      <c r="B6" s="1">
        <v>4953737</v>
      </c>
    </row>
    <row r="7" spans="1:2" x14ac:dyDescent="0.35">
      <c r="A7" t="s">
        <v>6</v>
      </c>
      <c r="B7" s="1">
        <v>6308633</v>
      </c>
    </row>
    <row r="8" spans="1:2" x14ac:dyDescent="0.35">
      <c r="A8" t="s">
        <v>7</v>
      </c>
      <c r="B8" s="1">
        <v>8449353</v>
      </c>
    </row>
    <row r="9" spans="1:2" x14ac:dyDescent="0.35">
      <c r="A9" t="s">
        <v>8</v>
      </c>
      <c r="B9" s="1">
        <v>9129569</v>
      </c>
    </row>
    <row r="10" spans="1:2" x14ac:dyDescent="0.35">
      <c r="A10" t="s">
        <v>9</v>
      </c>
      <c r="B10" s="1">
        <v>5096321</v>
      </c>
    </row>
    <row r="11" spans="1:2" x14ac:dyDescent="0.35">
      <c r="A11" t="s">
        <v>10</v>
      </c>
      <c r="B11" s="1">
        <v>2677663</v>
      </c>
    </row>
    <row r="12" spans="1:2" x14ac:dyDescent="0.35">
      <c r="A12" t="s">
        <v>11</v>
      </c>
      <c r="B12" s="1">
        <v>9746918</v>
      </c>
    </row>
    <row r="13" spans="1:2" x14ac:dyDescent="0.35">
      <c r="A13" t="s">
        <v>12</v>
      </c>
      <c r="B13" s="1">
        <v>9129569</v>
      </c>
    </row>
    <row r="14" spans="1:2" x14ac:dyDescent="0.35">
      <c r="A14" t="s">
        <v>13</v>
      </c>
      <c r="B14" s="1">
        <v>6466476</v>
      </c>
    </row>
    <row r="15" spans="1:2" x14ac:dyDescent="0.35">
      <c r="A15" t="s">
        <v>14</v>
      </c>
      <c r="B15" s="1">
        <v>6821913</v>
      </c>
    </row>
    <row r="16" spans="1:2" x14ac:dyDescent="0.35">
      <c r="A16" t="s">
        <v>15</v>
      </c>
      <c r="B16" s="1">
        <v>4636130</v>
      </c>
    </row>
    <row r="17" spans="1:2" x14ac:dyDescent="0.35">
      <c r="A17" t="s">
        <v>16</v>
      </c>
      <c r="B17" s="1">
        <v>16709624</v>
      </c>
    </row>
    <row r="18" spans="1:2" x14ac:dyDescent="0.35">
      <c r="A18" t="s">
        <v>17</v>
      </c>
      <c r="B18" s="1">
        <v>5972331</v>
      </c>
    </row>
    <row r="19" spans="1:2" x14ac:dyDescent="0.35">
      <c r="A19" t="s">
        <v>18</v>
      </c>
      <c r="B19" s="1">
        <v>3488772</v>
      </c>
    </row>
    <row r="20" spans="1:2" x14ac:dyDescent="0.35">
      <c r="A20" t="s">
        <v>19</v>
      </c>
      <c r="B20" s="1">
        <v>4638423</v>
      </c>
    </row>
    <row r="21" spans="1:2" x14ac:dyDescent="0.35">
      <c r="A21" t="s">
        <v>20</v>
      </c>
      <c r="B21" s="1">
        <v>5047381</v>
      </c>
    </row>
    <row r="22" spans="1:2" x14ac:dyDescent="0.35">
      <c r="A22" t="s">
        <v>21</v>
      </c>
      <c r="B22" s="1">
        <v>3836751</v>
      </c>
    </row>
    <row r="23" spans="1:2" x14ac:dyDescent="0.35">
      <c r="A23" t="s">
        <v>22</v>
      </c>
      <c r="B23" s="1">
        <v>5756086</v>
      </c>
    </row>
    <row r="24" spans="1:2" x14ac:dyDescent="0.35">
      <c r="A24" t="s">
        <v>23</v>
      </c>
      <c r="B24" s="1">
        <v>3866752</v>
      </c>
    </row>
    <row r="25" spans="1:2" x14ac:dyDescent="0.35">
      <c r="A25" t="s">
        <v>24</v>
      </c>
      <c r="B25" s="1">
        <v>4314741</v>
      </c>
    </row>
    <row r="26" spans="1:2" x14ac:dyDescent="0.35">
      <c r="A26" t="s">
        <v>25</v>
      </c>
      <c r="B26" s="1">
        <v>8280647</v>
      </c>
    </row>
    <row r="27" spans="1:2" x14ac:dyDescent="0.35">
      <c r="A27" t="s">
        <v>26</v>
      </c>
      <c r="B27" s="1">
        <v>5675275</v>
      </c>
    </row>
    <row r="28" spans="1:2" x14ac:dyDescent="0.35">
      <c r="A28" t="s">
        <v>27</v>
      </c>
      <c r="B28" s="1">
        <v>11532414</v>
      </c>
    </row>
    <row r="29" spans="1:2" x14ac:dyDescent="0.35">
      <c r="A29" t="s">
        <v>28</v>
      </c>
      <c r="B29" s="1">
        <v>6181328</v>
      </c>
    </row>
    <row r="30" spans="1:2" x14ac:dyDescent="0.35">
      <c r="A30" t="s">
        <v>29</v>
      </c>
      <c r="B30" s="1">
        <v>4801814</v>
      </c>
    </row>
    <row r="31" spans="1:2" x14ac:dyDescent="0.35">
      <c r="A31" t="s">
        <v>30</v>
      </c>
      <c r="B31" s="1">
        <v>6934965</v>
      </c>
    </row>
    <row r="32" spans="1:2" x14ac:dyDescent="0.35">
      <c r="A32" t="s">
        <v>31</v>
      </c>
      <c r="B32" s="1">
        <v>3161908</v>
      </c>
    </row>
    <row r="33" spans="1:2" x14ac:dyDescent="0.35">
      <c r="A33" t="s">
        <v>32</v>
      </c>
      <c r="B33" s="1">
        <v>7364927</v>
      </c>
    </row>
    <row r="34" spans="1:2" x14ac:dyDescent="0.35">
      <c r="A34" t="s">
        <v>33</v>
      </c>
      <c r="B34" s="1">
        <v>3908412</v>
      </c>
    </row>
    <row r="35" spans="1:2" x14ac:dyDescent="0.35">
      <c r="A35" t="s">
        <v>34</v>
      </c>
      <c r="B35" s="1">
        <v>3904498</v>
      </c>
    </row>
    <row r="36" spans="1:2" x14ac:dyDescent="0.35">
      <c r="A36" t="s">
        <v>35</v>
      </c>
      <c r="B36" s="1">
        <v>3904498</v>
      </c>
    </row>
    <row r="37" spans="1:2" x14ac:dyDescent="0.35">
      <c r="A37" t="s">
        <v>36</v>
      </c>
      <c r="B37" s="1">
        <v>3459438</v>
      </c>
    </row>
    <row r="38" spans="1:2" x14ac:dyDescent="0.35">
      <c r="A38" t="s">
        <v>37</v>
      </c>
      <c r="B38" s="1">
        <v>5179217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4257-E016-4E61-A99B-287168292170}">
  <dimension ref="A1:M38"/>
  <sheetViews>
    <sheetView topLeftCell="A2" workbookViewId="0">
      <selection activeCell="B2" sqref="B2"/>
    </sheetView>
  </sheetViews>
  <sheetFormatPr defaultRowHeight="14.5" x14ac:dyDescent="0.35"/>
  <cols>
    <col min="1" max="1" width="9.90625" bestFit="1" customWidth="1"/>
    <col min="2" max="2" width="17.26953125" bestFit="1" customWidth="1"/>
    <col min="3" max="3" width="15.81640625" style="1" customWidth="1"/>
    <col min="4" max="4" width="23.90625" style="1" customWidth="1"/>
    <col min="5" max="5" width="15" style="1" customWidth="1"/>
    <col min="6" max="6" width="16.54296875" style="1" customWidth="1"/>
    <col min="7" max="7" width="15" style="1" customWidth="1"/>
    <col min="8" max="8" width="33.81640625" style="1" customWidth="1"/>
    <col min="9" max="9" width="24.90625" style="1" customWidth="1"/>
  </cols>
  <sheetData>
    <row r="1" spans="1:13" x14ac:dyDescent="0.35">
      <c r="A1" t="s">
        <v>0</v>
      </c>
      <c r="B1" t="s">
        <v>38</v>
      </c>
      <c r="C1" s="1" t="s">
        <v>55</v>
      </c>
      <c r="D1" s="1" t="s">
        <v>50</v>
      </c>
      <c r="E1" s="1" t="s">
        <v>46</v>
      </c>
      <c r="F1" s="1" t="s">
        <v>49</v>
      </c>
      <c r="G1" s="1" t="s">
        <v>45</v>
      </c>
      <c r="H1" s="1" t="s">
        <v>48</v>
      </c>
      <c r="I1" s="1" t="s">
        <v>47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35">
      <c r="A2" t="s">
        <v>1</v>
      </c>
      <c r="B2" t="s">
        <v>39</v>
      </c>
      <c r="C2" s="1">
        <v>14220974</v>
      </c>
      <c r="D2" s="1">
        <v>185</v>
      </c>
      <c r="E2" s="1">
        <v>4609</v>
      </c>
      <c r="F2" s="1">
        <v>7531</v>
      </c>
      <c r="G2" s="1">
        <v>1615</v>
      </c>
      <c r="H2" s="1">
        <v>570</v>
      </c>
      <c r="I2" s="1">
        <v>868</v>
      </c>
      <c r="J2" t="str">
        <f>"1:"&amp;ROUND(Table1[[#This Row],[Total Population @ 2024]]/Table1[[#This Row],[Doctors]],0)</f>
        <v>1:3085</v>
      </c>
      <c r="K2" t="str">
        <f>"1:"&amp;ROUND(Table1[[#This Row],[Total Population @ 2024]]/Table1[[#This Row],[Nurses/Midwives]],0)</f>
        <v>1:1888</v>
      </c>
      <c r="L2" s="1" t="str">
        <f>"1:"&amp;ROUND(Table1[[#This Row],[Total Population @ 2024]]/Table1[[#This Row],[Pharmacists]],0)</f>
        <v>1:8806</v>
      </c>
      <c r="M2" s="1" t="str">
        <f>"1:"&amp;ROUND(Table1[[#This Row],[Total Population @ 2024]]/Table1[[#This Row],[Laboratory Scientists/ Lab Technicians]],0)</f>
        <v>1:24949</v>
      </c>
    </row>
    <row r="3" spans="1:13" x14ac:dyDescent="0.35">
      <c r="A3" t="s">
        <v>2</v>
      </c>
      <c r="B3" t="s">
        <v>40</v>
      </c>
      <c r="C3" s="1">
        <v>4455132</v>
      </c>
      <c r="D3" s="1">
        <v>184</v>
      </c>
      <c r="E3" s="1">
        <v>157</v>
      </c>
      <c r="F3" s="1">
        <v>503</v>
      </c>
      <c r="G3" s="1">
        <v>49</v>
      </c>
      <c r="H3" s="1">
        <v>139</v>
      </c>
      <c r="I3" s="1">
        <v>1011</v>
      </c>
      <c r="J3" t="str">
        <f>"1:"&amp;ROUND(Table1[[#This Row],[Total Population @ 2024]]/Table1[[#This Row],[Doctors]],0)</f>
        <v>1:28377</v>
      </c>
      <c r="K3" t="str">
        <f>"1:"&amp;ROUND(Table1[[#This Row],[Total Population @ 2024]]/Table1[[#This Row],[Nurses/Midwives]],0)</f>
        <v>1:8857</v>
      </c>
      <c r="L3" s="1" t="str">
        <f>"1:"&amp;ROUND(Table1[[#This Row],[Total Population @ 2024]]/Table1[[#This Row],[Pharmacists]],0)</f>
        <v>1:90921</v>
      </c>
      <c r="M3" s="1" t="str">
        <f>"1:"&amp;ROUND(Table1[[#This Row],[Total Population @ 2024]]/Table1[[#This Row],[Laboratory Scientists/ Lab Technicians]],0)</f>
        <v>1:32051</v>
      </c>
    </row>
    <row r="4" spans="1:13" x14ac:dyDescent="0.35">
      <c r="A4" t="s">
        <v>3</v>
      </c>
      <c r="B4" t="s">
        <v>41</v>
      </c>
      <c r="C4" s="1">
        <v>5280522</v>
      </c>
      <c r="D4" s="1">
        <v>226</v>
      </c>
      <c r="E4" s="1">
        <v>68</v>
      </c>
      <c r="F4" s="1">
        <v>986</v>
      </c>
      <c r="G4" s="1">
        <v>32</v>
      </c>
      <c r="H4" s="1">
        <v>35</v>
      </c>
      <c r="I4" s="1">
        <v>2965</v>
      </c>
      <c r="J4" t="str">
        <f>"1:"&amp;ROUND(Table1[[#This Row],[Total Population @ 2024]]/Table1[[#This Row],[Doctors]],0)</f>
        <v>1:77655</v>
      </c>
      <c r="K4" t="str">
        <f>"1:"&amp;ROUND(Table1[[#This Row],[Total Population @ 2024]]/Table1[[#This Row],[Nurses/Midwives]],0)</f>
        <v>1:5355</v>
      </c>
      <c r="L4" s="1" t="str">
        <f>"1:"&amp;ROUND(Table1[[#This Row],[Total Population @ 2024]]/Table1[[#This Row],[Pharmacists]],0)</f>
        <v>1:165016</v>
      </c>
      <c r="M4" s="1" t="str">
        <f>"1:"&amp;ROUND(Table1[[#This Row],[Total Population @ 2024]]/Table1[[#This Row],[Laboratory Scientists/ Lab Technicians]],0)</f>
        <v>1:150872</v>
      </c>
    </row>
    <row r="5" spans="1:13" x14ac:dyDescent="0.35">
      <c r="A5" t="s">
        <v>4</v>
      </c>
      <c r="B5" t="s">
        <v>42</v>
      </c>
      <c r="C5" s="1">
        <v>7922783</v>
      </c>
      <c r="D5" s="1">
        <v>189</v>
      </c>
      <c r="E5" s="1">
        <v>329</v>
      </c>
      <c r="F5" s="1">
        <v>912</v>
      </c>
      <c r="G5" s="1">
        <v>56</v>
      </c>
      <c r="H5" s="1">
        <v>50</v>
      </c>
      <c r="I5" s="1">
        <v>55</v>
      </c>
      <c r="J5" t="str">
        <f>"1:"&amp;ROUND(Table1[[#This Row],[Total Population @ 2024]]/Table1[[#This Row],[Doctors]],0)</f>
        <v>1:24081</v>
      </c>
      <c r="K5" t="str">
        <f>"1:"&amp;ROUND(Table1[[#This Row],[Total Population @ 2024]]/Table1[[#This Row],[Nurses/Midwives]],0)</f>
        <v>1:8687</v>
      </c>
      <c r="L5" s="1" t="str">
        <f>"1:"&amp;ROUND(Table1[[#This Row],[Total Population @ 2024]]/Table1[[#This Row],[Pharmacists]],0)</f>
        <v>1:141478</v>
      </c>
      <c r="M5" s="1" t="str">
        <f>"1:"&amp;ROUND(Table1[[#This Row],[Total Population @ 2024]]/Table1[[#This Row],[Laboratory Scientists/ Lab Technicians]],0)</f>
        <v>1:158456</v>
      </c>
    </row>
    <row r="6" spans="1:13" x14ac:dyDescent="0.35">
      <c r="A6" t="s">
        <v>5</v>
      </c>
      <c r="B6" t="s">
        <v>40</v>
      </c>
      <c r="C6" s="1">
        <v>4953737</v>
      </c>
      <c r="D6" s="1">
        <v>260</v>
      </c>
      <c r="E6" s="1">
        <v>2278</v>
      </c>
      <c r="F6" s="1">
        <v>882</v>
      </c>
      <c r="G6" s="1">
        <v>550</v>
      </c>
      <c r="H6" s="1">
        <v>1498</v>
      </c>
      <c r="I6" s="1">
        <v>1707</v>
      </c>
      <c r="J6" t="str">
        <f>"1:"&amp;ROUND(Table1[[#This Row],[Total Population @ 2024]]/Table1[[#This Row],[Doctors]],0)</f>
        <v>1:2175</v>
      </c>
      <c r="K6" t="str">
        <f>"1:"&amp;ROUND(Table1[[#This Row],[Total Population @ 2024]]/Table1[[#This Row],[Nurses/Midwives]],0)</f>
        <v>1:5616</v>
      </c>
      <c r="L6" s="1" t="str">
        <f>"1:"&amp;ROUND(Table1[[#This Row],[Total Population @ 2024]]/Table1[[#This Row],[Pharmacists]],0)</f>
        <v>1:9007</v>
      </c>
      <c r="M6" s="1" t="str">
        <f>"1:"&amp;ROUND(Table1[[#This Row],[Total Population @ 2024]]/Table1[[#This Row],[Laboratory Scientists/ Lab Technicians]],0)</f>
        <v>1:3307</v>
      </c>
    </row>
    <row r="7" spans="1:13" x14ac:dyDescent="0.35">
      <c r="A7" t="s">
        <v>6</v>
      </c>
      <c r="B7" t="s">
        <v>40</v>
      </c>
      <c r="C7" s="1">
        <v>6308633</v>
      </c>
      <c r="D7" s="1">
        <v>326</v>
      </c>
      <c r="E7" s="1">
        <v>467</v>
      </c>
      <c r="F7" s="1">
        <v>1647</v>
      </c>
      <c r="G7" s="1">
        <v>98</v>
      </c>
      <c r="H7" s="1">
        <v>163</v>
      </c>
      <c r="I7" s="1">
        <v>684</v>
      </c>
      <c r="J7" t="str">
        <f>"1:"&amp;ROUND(Table1[[#This Row],[Total Population @ 2024]]/Table1[[#This Row],[Doctors]],0)</f>
        <v>1:13509</v>
      </c>
      <c r="K7" t="str">
        <f>"1:"&amp;ROUND(Table1[[#This Row],[Total Population @ 2024]]/Table1[[#This Row],[Nurses/Midwives]],0)</f>
        <v>1:3830</v>
      </c>
      <c r="L7" s="1" t="str">
        <f>"1:"&amp;ROUND(Table1[[#This Row],[Total Population @ 2024]]/Table1[[#This Row],[Pharmacists]],0)</f>
        <v>1:64374</v>
      </c>
      <c r="M7" s="1" t="str">
        <f>"1:"&amp;ROUND(Table1[[#This Row],[Total Population @ 2024]]/Table1[[#This Row],[Laboratory Scientists/ Lab Technicians]],0)</f>
        <v>1:38703</v>
      </c>
    </row>
    <row r="8" spans="1:13" x14ac:dyDescent="0.35">
      <c r="A8" t="s">
        <v>7</v>
      </c>
      <c r="B8" t="s">
        <v>39</v>
      </c>
      <c r="C8" s="1">
        <v>8449353</v>
      </c>
      <c r="D8" s="1">
        <v>189</v>
      </c>
      <c r="E8" s="1">
        <v>329</v>
      </c>
      <c r="F8" s="1">
        <v>912</v>
      </c>
      <c r="G8" s="1">
        <v>56</v>
      </c>
      <c r="H8" s="1">
        <v>50</v>
      </c>
      <c r="I8" s="1">
        <v>55</v>
      </c>
      <c r="J8" t="str">
        <f>"1:"&amp;ROUND(Table1[[#This Row],[Total Population @ 2024]]/Table1[[#This Row],[Doctors]],0)</f>
        <v>1:25682</v>
      </c>
      <c r="K8" t="str">
        <f>"1:"&amp;ROUND(Table1[[#This Row],[Total Population @ 2024]]/Table1[[#This Row],[Nurses/Midwives]],0)</f>
        <v>1:9265</v>
      </c>
      <c r="L8" s="1" t="str">
        <f>"1:"&amp;ROUND(Table1[[#This Row],[Total Population @ 2024]]/Table1[[#This Row],[Pharmacists]],0)</f>
        <v>1:150881</v>
      </c>
      <c r="M8" s="1" t="str">
        <f>"1:"&amp;ROUND(Table1[[#This Row],[Total Population @ 2024]]/Table1[[#This Row],[Laboratory Scientists/ Lab Technicians]],0)</f>
        <v>1:168987</v>
      </c>
    </row>
    <row r="9" spans="1:13" x14ac:dyDescent="0.35">
      <c r="A9" t="s">
        <v>8</v>
      </c>
      <c r="B9" t="s">
        <v>41</v>
      </c>
      <c r="C9" s="1">
        <v>9129569</v>
      </c>
      <c r="D9" s="1">
        <v>221</v>
      </c>
      <c r="E9" s="1">
        <v>71</v>
      </c>
      <c r="F9" s="1">
        <v>1933</v>
      </c>
      <c r="G9" s="1">
        <v>111</v>
      </c>
      <c r="H9" s="1">
        <v>670</v>
      </c>
      <c r="I9" s="1">
        <v>2237</v>
      </c>
      <c r="J9" t="str">
        <f>"1:"&amp;ROUND(Table1[[#This Row],[Total Population @ 2024]]/Table1[[#This Row],[Doctors]],0)</f>
        <v>1:128585</v>
      </c>
      <c r="K9" t="str">
        <f>"1:"&amp;ROUND(Table1[[#This Row],[Total Population @ 2024]]/Table1[[#This Row],[Nurses/Midwives]],0)</f>
        <v>1:4723</v>
      </c>
      <c r="L9" s="1" t="str">
        <f>"1:"&amp;ROUND(Table1[[#This Row],[Total Population @ 2024]]/Table1[[#This Row],[Pharmacists]],0)</f>
        <v>1:82248</v>
      </c>
      <c r="M9" s="1" t="str">
        <f>"1:"&amp;ROUND(Table1[[#This Row],[Total Population @ 2024]]/Table1[[#This Row],[Laboratory Scientists/ Lab Technicians]],0)</f>
        <v>1:13626</v>
      </c>
    </row>
    <row r="10" spans="1:13" x14ac:dyDescent="0.35">
      <c r="A10" t="s">
        <v>9</v>
      </c>
      <c r="B10" t="s">
        <v>42</v>
      </c>
      <c r="C10" s="1">
        <v>5096321</v>
      </c>
      <c r="D10" s="1">
        <v>158</v>
      </c>
      <c r="E10" s="1">
        <v>267</v>
      </c>
      <c r="F10" s="1">
        <v>1002</v>
      </c>
      <c r="G10" s="1">
        <v>149</v>
      </c>
      <c r="H10" s="1">
        <v>232</v>
      </c>
      <c r="I10" s="1">
        <v>850</v>
      </c>
      <c r="J10" t="str">
        <f>"1:"&amp;ROUND(Table1[[#This Row],[Total Population @ 2024]]/Table1[[#This Row],[Doctors]],0)</f>
        <v>1:19087</v>
      </c>
      <c r="K10" t="str">
        <f>"1:"&amp;ROUND(Table1[[#This Row],[Total Population @ 2024]]/Table1[[#This Row],[Nurses/Midwives]],0)</f>
        <v>1:5086</v>
      </c>
      <c r="L10" s="1" t="str">
        <f>"1:"&amp;ROUND(Table1[[#This Row],[Total Population @ 2024]]/Table1[[#This Row],[Pharmacists]],0)</f>
        <v>1:34203</v>
      </c>
      <c r="M10" s="1" t="str">
        <f>"1:"&amp;ROUND(Table1[[#This Row],[Total Population @ 2024]]/Table1[[#This Row],[Laboratory Scientists/ Lab Technicians]],0)</f>
        <v>1:21967</v>
      </c>
    </row>
    <row r="11" spans="1:13" x14ac:dyDescent="0.35">
      <c r="A11" t="s">
        <v>10</v>
      </c>
      <c r="B11" t="s">
        <v>42</v>
      </c>
      <c r="C11" s="1">
        <v>2677663</v>
      </c>
      <c r="D11" s="1">
        <v>105</v>
      </c>
      <c r="E11" s="1">
        <v>641</v>
      </c>
      <c r="F11" s="1">
        <v>1382</v>
      </c>
      <c r="G11" s="1">
        <v>118</v>
      </c>
      <c r="H11" s="1">
        <v>204</v>
      </c>
      <c r="I11" s="1">
        <v>638</v>
      </c>
      <c r="J11" t="str">
        <f>"1:"&amp;ROUND(Table1[[#This Row],[Total Population @ 2024]]/Table1[[#This Row],[Doctors]],0)</f>
        <v>1:4177</v>
      </c>
      <c r="K11" t="str">
        <f>"1:"&amp;ROUND(Table1[[#This Row],[Total Population @ 2024]]/Table1[[#This Row],[Nurses/Midwives]],0)</f>
        <v>1:1938</v>
      </c>
      <c r="L11" s="1" t="str">
        <f>"1:"&amp;ROUND(Table1[[#This Row],[Total Population @ 2024]]/Table1[[#This Row],[Pharmacists]],0)</f>
        <v>1:22692</v>
      </c>
      <c r="M11" s="1" t="str">
        <f>"1:"&amp;ROUND(Table1[[#This Row],[Total Population @ 2024]]/Table1[[#This Row],[Laboratory Scientists/ Lab Technicians]],0)</f>
        <v>1:13126</v>
      </c>
    </row>
    <row r="12" spans="1:13" x14ac:dyDescent="0.35">
      <c r="A12" t="s">
        <v>11</v>
      </c>
      <c r="B12" t="s">
        <v>43</v>
      </c>
      <c r="C12" s="1">
        <v>9746918</v>
      </c>
      <c r="D12" s="1">
        <v>225</v>
      </c>
      <c r="E12" s="1">
        <v>2432</v>
      </c>
      <c r="F12" s="1">
        <v>6713</v>
      </c>
      <c r="G12" s="1">
        <v>877</v>
      </c>
      <c r="H12" s="1">
        <v>2558</v>
      </c>
      <c r="I12" s="1">
        <v>3092</v>
      </c>
      <c r="J12" t="str">
        <f>"1:"&amp;ROUND(Table1[[#This Row],[Total Population @ 2024]]/Table1[[#This Row],[Doctors]],0)</f>
        <v>1:4008</v>
      </c>
      <c r="K12" t="str">
        <f>"1:"&amp;ROUND(Table1[[#This Row],[Total Population @ 2024]]/Table1[[#This Row],[Nurses/Midwives]],0)</f>
        <v>1:1452</v>
      </c>
      <c r="L12" s="1" t="str">
        <f>"1:"&amp;ROUND(Table1[[#This Row],[Total Population @ 2024]]/Table1[[#This Row],[Pharmacists]],0)</f>
        <v>1:11114</v>
      </c>
      <c r="M12" s="1" t="str">
        <f>"1:"&amp;ROUND(Table1[[#This Row],[Total Population @ 2024]]/Table1[[#This Row],[Laboratory Scientists/ Lab Technicians]],0)</f>
        <v>1:3810</v>
      </c>
    </row>
    <row r="13" spans="1:13" x14ac:dyDescent="0.35">
      <c r="A13" t="s">
        <v>12</v>
      </c>
      <c r="B13" t="s">
        <v>44</v>
      </c>
      <c r="C13" s="1">
        <v>9129569</v>
      </c>
      <c r="D13" s="1">
        <v>276</v>
      </c>
      <c r="E13" s="1">
        <v>107</v>
      </c>
      <c r="F13" s="1">
        <v>924</v>
      </c>
      <c r="G13" s="1">
        <v>76</v>
      </c>
      <c r="H13" s="1">
        <v>44</v>
      </c>
      <c r="I13" s="1">
        <v>2504</v>
      </c>
      <c r="J13" t="str">
        <f>"1:"&amp;ROUND(Table1[[#This Row],[Total Population @ 2024]]/Table1[[#This Row],[Doctors]],0)</f>
        <v>1:85323</v>
      </c>
      <c r="K13" t="str">
        <f>"1:"&amp;ROUND(Table1[[#This Row],[Total Population @ 2024]]/Table1[[#This Row],[Nurses/Midwives]],0)</f>
        <v>1:9880</v>
      </c>
      <c r="L13" s="1" t="str">
        <f>"1:"&amp;ROUND(Table1[[#This Row],[Total Population @ 2024]]/Table1[[#This Row],[Pharmacists]],0)</f>
        <v>1:120126</v>
      </c>
      <c r="M13" s="1" t="str">
        <f>"1:"&amp;ROUND(Table1[[#This Row],[Total Population @ 2024]]/Table1[[#This Row],[Laboratory Scientists/ Lab Technicians]],0)</f>
        <v>1:207490</v>
      </c>
    </row>
    <row r="14" spans="1:13" x14ac:dyDescent="0.35">
      <c r="A14" t="s">
        <v>13</v>
      </c>
      <c r="B14" t="s">
        <v>41</v>
      </c>
      <c r="C14" s="1">
        <v>6466476</v>
      </c>
      <c r="D14" s="1">
        <v>122</v>
      </c>
      <c r="E14" s="1">
        <v>222</v>
      </c>
      <c r="F14" s="1">
        <v>1222</v>
      </c>
      <c r="G14" s="1">
        <v>145</v>
      </c>
      <c r="H14" s="1">
        <v>127</v>
      </c>
      <c r="I14" s="1">
        <v>9310</v>
      </c>
      <c r="J14" t="str">
        <f>"1:"&amp;ROUND(Table1[[#This Row],[Total Population @ 2024]]/Table1[[#This Row],[Doctors]],0)</f>
        <v>1:29128</v>
      </c>
      <c r="K14" t="str">
        <f>"1:"&amp;ROUND(Table1[[#This Row],[Total Population @ 2024]]/Table1[[#This Row],[Nurses/Midwives]],0)</f>
        <v>1:5292</v>
      </c>
      <c r="L14" s="1" t="str">
        <f>"1:"&amp;ROUND(Table1[[#This Row],[Total Population @ 2024]]/Table1[[#This Row],[Pharmacists]],0)</f>
        <v>1:44596</v>
      </c>
      <c r="M14" s="1" t="str">
        <f>"1:"&amp;ROUND(Table1[[#This Row],[Total Population @ 2024]]/Table1[[#This Row],[Laboratory Scientists/ Lab Technicians]],0)</f>
        <v>1:50917</v>
      </c>
    </row>
    <row r="15" spans="1:13" x14ac:dyDescent="0.35">
      <c r="A15" t="s">
        <v>14</v>
      </c>
      <c r="B15" t="s">
        <v>39</v>
      </c>
      <c r="C15" s="1">
        <v>6821913</v>
      </c>
      <c r="D15" s="1">
        <v>236</v>
      </c>
      <c r="E15" s="1">
        <v>634</v>
      </c>
      <c r="F15" s="1">
        <v>2206</v>
      </c>
      <c r="G15" s="1">
        <v>156</v>
      </c>
      <c r="H15" s="1">
        <v>205</v>
      </c>
      <c r="I15" s="1">
        <v>1140</v>
      </c>
      <c r="J15" t="str">
        <f>"1:"&amp;ROUND(Table1[[#This Row],[Total Population @ 2024]]/Table1[[#This Row],[Doctors]],0)</f>
        <v>1:10760</v>
      </c>
      <c r="K15" t="str">
        <f>"1:"&amp;ROUND(Table1[[#This Row],[Total Population @ 2024]]/Table1[[#This Row],[Nurses/Midwives]],0)</f>
        <v>1:3092</v>
      </c>
      <c r="L15" s="1" t="str">
        <f>"1:"&amp;ROUND(Table1[[#This Row],[Total Population @ 2024]]/Table1[[#This Row],[Pharmacists]],0)</f>
        <v>1:43730</v>
      </c>
      <c r="M15" s="1" t="str">
        <f>"1:"&amp;ROUND(Table1[[#This Row],[Total Population @ 2024]]/Table1[[#This Row],[Laboratory Scientists/ Lab Technicians]],0)</f>
        <v>1:33278</v>
      </c>
    </row>
    <row r="16" spans="1:13" x14ac:dyDescent="0.35">
      <c r="A16" t="s">
        <v>15</v>
      </c>
      <c r="B16" t="s">
        <v>42</v>
      </c>
      <c r="C16" s="1">
        <v>4636130</v>
      </c>
      <c r="D16" s="1">
        <v>193</v>
      </c>
      <c r="E16" s="1">
        <v>32</v>
      </c>
      <c r="F16" s="1">
        <v>660</v>
      </c>
      <c r="G16" s="1">
        <v>13</v>
      </c>
      <c r="H16" s="1">
        <v>30</v>
      </c>
      <c r="I16" s="1">
        <v>317</v>
      </c>
      <c r="J16" t="str">
        <f>"1:"&amp;ROUND(Table1[[#This Row],[Total Population @ 2024]]/Table1[[#This Row],[Doctors]],0)</f>
        <v>1:144879</v>
      </c>
      <c r="K16" t="str">
        <f>"1:"&amp;ROUND(Table1[[#This Row],[Total Population @ 2024]]/Table1[[#This Row],[Nurses/Midwives]],0)</f>
        <v>1:7024</v>
      </c>
      <c r="L16" s="1" t="str">
        <f>"1:"&amp;ROUND(Table1[[#This Row],[Total Population @ 2024]]/Table1[[#This Row],[Pharmacists]],0)</f>
        <v>1:356625</v>
      </c>
      <c r="M16" s="1" t="str">
        <f>"1:"&amp;ROUND(Table1[[#This Row],[Total Population @ 2024]]/Table1[[#This Row],[Laboratory Scientists/ Lab Technicians]],0)</f>
        <v>1:154538</v>
      </c>
    </row>
    <row r="17" spans="1:13" x14ac:dyDescent="0.35">
      <c r="A17" t="s">
        <v>16</v>
      </c>
      <c r="B17" t="s">
        <v>43</v>
      </c>
      <c r="C17" s="1">
        <v>16709624</v>
      </c>
      <c r="D17" s="1">
        <v>484</v>
      </c>
      <c r="E17" s="1">
        <v>513</v>
      </c>
      <c r="F17" s="1">
        <v>416</v>
      </c>
      <c r="G17" s="1">
        <v>14</v>
      </c>
      <c r="H17" s="1">
        <v>188</v>
      </c>
      <c r="I17" s="1">
        <v>3147</v>
      </c>
      <c r="J17" t="str">
        <f>"1:"&amp;ROUND(Table1[[#This Row],[Total Population @ 2024]]/Table1[[#This Row],[Doctors]],0)</f>
        <v>1:32572</v>
      </c>
      <c r="K17" t="str">
        <f>"1:"&amp;ROUND(Table1[[#This Row],[Total Population @ 2024]]/Table1[[#This Row],[Nurses/Midwives]],0)</f>
        <v>1:40167</v>
      </c>
      <c r="L17" s="1" t="str">
        <f>"1:"&amp;ROUND(Table1[[#This Row],[Total Population @ 2024]]/Table1[[#This Row],[Pharmacists]],0)</f>
        <v>1:1193545</v>
      </c>
      <c r="M17" s="1" t="str">
        <f>"1:"&amp;ROUND(Table1[[#This Row],[Total Population @ 2024]]/Table1[[#This Row],[Laboratory Scientists/ Lab Technicians]],0)</f>
        <v>1:88881</v>
      </c>
    </row>
    <row r="18" spans="1:13" x14ac:dyDescent="0.35">
      <c r="A18" t="s">
        <v>17</v>
      </c>
      <c r="B18" t="s">
        <v>42</v>
      </c>
      <c r="C18" s="1">
        <v>5972331</v>
      </c>
      <c r="D18" s="1">
        <v>257</v>
      </c>
      <c r="E18" s="1">
        <v>311</v>
      </c>
      <c r="F18" s="1">
        <v>1196</v>
      </c>
      <c r="G18" s="1">
        <v>117</v>
      </c>
      <c r="H18" s="1">
        <v>82</v>
      </c>
      <c r="I18" s="1">
        <v>7</v>
      </c>
      <c r="J18" t="str">
        <f>"1:"&amp;ROUND(Table1[[#This Row],[Total Population @ 2024]]/Table1[[#This Row],[Doctors]],0)</f>
        <v>1:19204</v>
      </c>
      <c r="K18" t="str">
        <f>"1:"&amp;ROUND(Table1[[#This Row],[Total Population @ 2024]]/Table1[[#This Row],[Nurses/Midwives]],0)</f>
        <v>1:4994</v>
      </c>
      <c r="L18" s="1" t="str">
        <f>"1:"&amp;ROUND(Table1[[#This Row],[Total Population @ 2024]]/Table1[[#This Row],[Pharmacists]],0)</f>
        <v>1:51046</v>
      </c>
      <c r="M18" s="1" t="str">
        <f>"1:"&amp;ROUND(Table1[[#This Row],[Total Population @ 2024]]/Table1[[#This Row],[Laboratory Scientists/ Lab Technicians]],0)</f>
        <v>1:72833</v>
      </c>
    </row>
    <row r="19" spans="1:13" x14ac:dyDescent="0.35">
      <c r="A19" t="s">
        <v>18</v>
      </c>
      <c r="B19" t="s">
        <v>40</v>
      </c>
      <c r="C19" s="1">
        <v>3488772</v>
      </c>
      <c r="D19" s="1">
        <v>169</v>
      </c>
      <c r="E19" s="1">
        <v>433</v>
      </c>
      <c r="F19" s="1">
        <v>1596</v>
      </c>
      <c r="G19" s="1">
        <v>136</v>
      </c>
      <c r="H19" s="1">
        <v>341</v>
      </c>
      <c r="I19" s="1">
        <v>962</v>
      </c>
      <c r="J19" t="str">
        <f>"1:"&amp;ROUND(Table1[[#This Row],[Total Population @ 2024]]/Table1[[#This Row],[Doctors]],0)</f>
        <v>1:8057</v>
      </c>
      <c r="K19" t="str">
        <f>"1:"&amp;ROUND(Table1[[#This Row],[Total Population @ 2024]]/Table1[[#This Row],[Nurses/Midwives]],0)</f>
        <v>1:2186</v>
      </c>
      <c r="L19" s="1" t="str">
        <f>"1:"&amp;ROUND(Table1[[#This Row],[Total Population @ 2024]]/Table1[[#This Row],[Pharmacists]],0)</f>
        <v>1:25653</v>
      </c>
      <c r="M19" s="1" t="str">
        <f>"1:"&amp;ROUND(Table1[[#This Row],[Total Population @ 2024]]/Table1[[#This Row],[Laboratory Scientists/ Lab Technicians]],0)</f>
        <v>1:10231</v>
      </c>
    </row>
    <row r="20" spans="1:13" x14ac:dyDescent="0.35">
      <c r="A20" t="s">
        <v>19</v>
      </c>
      <c r="B20" t="s">
        <v>39</v>
      </c>
      <c r="C20" s="1">
        <v>4638423</v>
      </c>
      <c r="D20" s="1">
        <v>331</v>
      </c>
      <c r="E20" s="1">
        <v>329</v>
      </c>
      <c r="F20" s="1">
        <v>912</v>
      </c>
      <c r="G20" s="1">
        <v>56</v>
      </c>
      <c r="H20" s="1">
        <v>50</v>
      </c>
      <c r="I20" s="1">
        <v>55</v>
      </c>
      <c r="J20" t="str">
        <f>"1:"&amp;ROUND(Table1[[#This Row],[Total Population @ 2024]]/Table1[[#This Row],[Doctors]],0)</f>
        <v>1:14099</v>
      </c>
      <c r="K20" t="str">
        <f>"1:"&amp;ROUND(Table1[[#This Row],[Total Population @ 2024]]/Table1[[#This Row],[Nurses/Midwives]],0)</f>
        <v>1:5086</v>
      </c>
      <c r="L20" s="1" t="str">
        <f>"1:"&amp;ROUND(Table1[[#This Row],[Total Population @ 2024]]/Table1[[#This Row],[Pharmacists]],0)</f>
        <v>1:82829</v>
      </c>
      <c r="M20" s="1" t="str">
        <f>"1:"&amp;ROUND(Table1[[#This Row],[Total Population @ 2024]]/Table1[[#This Row],[Laboratory Scientists/ Lab Technicians]],0)</f>
        <v>1:92768</v>
      </c>
    </row>
    <row r="21" spans="1:13" x14ac:dyDescent="0.35">
      <c r="A21" t="s">
        <v>20</v>
      </c>
      <c r="B21" t="s">
        <v>44</v>
      </c>
      <c r="C21" s="1">
        <v>5047381</v>
      </c>
      <c r="D21" s="1">
        <v>189</v>
      </c>
      <c r="E21" s="1">
        <v>329</v>
      </c>
      <c r="F21" s="1">
        <v>912</v>
      </c>
      <c r="G21" s="1">
        <v>56</v>
      </c>
      <c r="H21" s="1">
        <v>50</v>
      </c>
      <c r="I21" s="1">
        <v>55</v>
      </c>
      <c r="J21" t="str">
        <f>"1:"&amp;ROUND(Table1[[#This Row],[Total Population @ 2024]]/Table1[[#This Row],[Doctors]],0)</f>
        <v>1:15342</v>
      </c>
      <c r="K21" t="str">
        <f>"1:"&amp;ROUND(Table1[[#This Row],[Total Population @ 2024]]/Table1[[#This Row],[Nurses/Midwives]],0)</f>
        <v>1:5534</v>
      </c>
      <c r="L21" s="1" t="str">
        <f>"1:"&amp;ROUND(Table1[[#This Row],[Total Population @ 2024]]/Table1[[#This Row],[Pharmacists]],0)</f>
        <v>1:90132</v>
      </c>
      <c r="M21" s="1" t="str">
        <f>"1:"&amp;ROUND(Table1[[#This Row],[Total Population @ 2024]]/Table1[[#This Row],[Laboratory Scientists/ Lab Technicians]],0)</f>
        <v>1:100948</v>
      </c>
    </row>
    <row r="22" spans="1:13" x14ac:dyDescent="0.35">
      <c r="A22" t="s">
        <v>21</v>
      </c>
      <c r="B22" t="s">
        <v>39</v>
      </c>
      <c r="C22" s="1">
        <v>3836751</v>
      </c>
      <c r="E22" s="1">
        <v>177</v>
      </c>
      <c r="F22" s="1">
        <v>755</v>
      </c>
      <c r="G22" s="1">
        <v>50</v>
      </c>
      <c r="H22" s="1">
        <v>246</v>
      </c>
      <c r="I22" s="1">
        <v>1133</v>
      </c>
      <c r="J22" t="str">
        <f>"1:"&amp;ROUND(Table1[[#This Row],[Total Population @ 2024]]/Table1[[#This Row],[Doctors]],0)</f>
        <v>1:21677</v>
      </c>
      <c r="K22" t="str">
        <f>"1:"&amp;ROUND(Table1[[#This Row],[Total Population @ 2024]]/Table1[[#This Row],[Nurses/Midwives]],0)</f>
        <v>1:5082</v>
      </c>
      <c r="L22" s="1" t="str">
        <f>"1:"&amp;ROUND(Table1[[#This Row],[Total Population @ 2024]]/Table1[[#This Row],[Pharmacists]],0)</f>
        <v>1:76735</v>
      </c>
      <c r="M22" s="1" t="str">
        <f>"1:"&amp;ROUND(Table1[[#This Row],[Total Population @ 2024]]/Table1[[#This Row],[Laboratory Scientists/ Lab Technicians]],0)</f>
        <v>1:15597</v>
      </c>
    </row>
    <row r="23" spans="1:13" x14ac:dyDescent="0.35">
      <c r="A23" t="s">
        <v>22</v>
      </c>
      <c r="B23" t="s">
        <v>40</v>
      </c>
      <c r="C23" s="1">
        <v>5756086</v>
      </c>
      <c r="D23" s="1">
        <v>304</v>
      </c>
      <c r="E23" s="1">
        <v>1711</v>
      </c>
      <c r="F23" s="1">
        <v>5755</v>
      </c>
      <c r="G23" s="1">
        <v>265</v>
      </c>
      <c r="H23" s="1">
        <v>514</v>
      </c>
      <c r="I23" s="1">
        <v>765</v>
      </c>
      <c r="J23" t="str">
        <f>"1:"&amp;ROUND(Table1[[#This Row],[Total Population @ 2024]]/Table1[[#This Row],[Doctors]],0)</f>
        <v>1:3364</v>
      </c>
      <c r="K23" t="str">
        <f>"1:"&amp;ROUND(Table1[[#This Row],[Total Population @ 2024]]/Table1[[#This Row],[Nurses/Midwives]],0)</f>
        <v>1:1000</v>
      </c>
      <c r="L23" s="1" t="str">
        <f>"1:"&amp;ROUND(Table1[[#This Row],[Total Population @ 2024]]/Table1[[#This Row],[Pharmacists]],0)</f>
        <v>1:21721</v>
      </c>
      <c r="M23" s="1" t="str">
        <f>"1:"&amp;ROUND(Table1[[#This Row],[Total Population @ 2024]]/Table1[[#This Row],[Laboratory Scientists/ Lab Technicians]],0)</f>
        <v>1:11199</v>
      </c>
    </row>
    <row r="24" spans="1:13" x14ac:dyDescent="0.35">
      <c r="A24" t="s">
        <v>23</v>
      </c>
      <c r="B24" t="s">
        <v>44</v>
      </c>
      <c r="C24" s="1">
        <v>3866752</v>
      </c>
      <c r="D24" s="1">
        <v>186</v>
      </c>
      <c r="E24" s="1">
        <v>194</v>
      </c>
      <c r="F24" s="1">
        <v>833</v>
      </c>
      <c r="G24" s="1">
        <v>25</v>
      </c>
      <c r="H24" s="1">
        <v>74</v>
      </c>
      <c r="I24" s="1">
        <v>409</v>
      </c>
      <c r="J24" t="str">
        <f>"1:"&amp;ROUND(Table1[[#This Row],[Total Population @ 2024]]/Table1[[#This Row],[Doctors]],0)</f>
        <v>1:19932</v>
      </c>
      <c r="K24" t="str">
        <f>"1:"&amp;ROUND(Table1[[#This Row],[Total Population @ 2024]]/Table1[[#This Row],[Nurses/Midwives]],0)</f>
        <v>1:4642</v>
      </c>
      <c r="L24" s="1" t="str">
        <f>"1:"&amp;ROUND(Table1[[#This Row],[Total Population @ 2024]]/Table1[[#This Row],[Pharmacists]],0)</f>
        <v>1:154670</v>
      </c>
      <c r="M24" s="1" t="str">
        <f>"1:"&amp;ROUND(Table1[[#This Row],[Total Population @ 2024]]/Table1[[#This Row],[Laboratory Scientists/ Lab Technicians]],0)</f>
        <v>1:52253</v>
      </c>
    </row>
    <row r="25" spans="1:13" x14ac:dyDescent="0.35">
      <c r="A25" t="s">
        <v>24</v>
      </c>
      <c r="B25" t="s">
        <v>41</v>
      </c>
      <c r="C25" s="1">
        <v>4314741</v>
      </c>
      <c r="D25" s="1">
        <v>114</v>
      </c>
      <c r="E25" s="1">
        <v>125</v>
      </c>
      <c r="F25" s="1">
        <v>1140</v>
      </c>
      <c r="G25" s="1">
        <v>105</v>
      </c>
      <c r="H25" s="1">
        <v>214</v>
      </c>
      <c r="I25" s="1">
        <v>2039</v>
      </c>
      <c r="J25" t="str">
        <f>"1:"&amp;ROUND(Table1[[#This Row],[Total Population @ 2024]]/Table1[[#This Row],[Doctors]],0)</f>
        <v>1:34518</v>
      </c>
      <c r="K25" t="str">
        <f>"1:"&amp;ROUND(Table1[[#This Row],[Total Population @ 2024]]/Table1[[#This Row],[Nurses/Midwives]],0)</f>
        <v>1:3785</v>
      </c>
      <c r="L25" s="1" t="str">
        <f>"1:"&amp;ROUND(Table1[[#This Row],[Total Population @ 2024]]/Table1[[#This Row],[Pharmacists]],0)</f>
        <v>1:41093</v>
      </c>
      <c r="M25" s="1" t="str">
        <f>"1:"&amp;ROUND(Table1[[#This Row],[Total Population @ 2024]]/Table1[[#This Row],[Laboratory Scientists/ Lab Technicians]],0)</f>
        <v>1:20162</v>
      </c>
    </row>
    <row r="26" spans="1:13" x14ac:dyDescent="0.35">
      <c r="A26" t="s">
        <v>25</v>
      </c>
      <c r="B26" t="s">
        <v>43</v>
      </c>
      <c r="C26" s="1">
        <v>8280647</v>
      </c>
      <c r="D26" s="1">
        <v>284</v>
      </c>
      <c r="E26" s="1">
        <v>187</v>
      </c>
      <c r="F26" s="1">
        <v>1869</v>
      </c>
      <c r="G26" s="1">
        <v>89</v>
      </c>
      <c r="H26" s="1">
        <v>124</v>
      </c>
      <c r="I26" s="1">
        <v>1250</v>
      </c>
      <c r="J26" t="str">
        <f>"1:"&amp;ROUND(Table1[[#This Row],[Total Population @ 2024]]/Table1[[#This Row],[Doctors]],0)</f>
        <v>1:44282</v>
      </c>
      <c r="K26" t="str">
        <f>"1:"&amp;ROUND(Table1[[#This Row],[Total Population @ 2024]]/Table1[[#This Row],[Nurses/Midwives]],0)</f>
        <v>1:4431</v>
      </c>
      <c r="L26" s="1" t="str">
        <f>"1:"&amp;ROUND(Table1[[#This Row],[Total Population @ 2024]]/Table1[[#This Row],[Pharmacists]],0)</f>
        <v>1:93041</v>
      </c>
      <c r="M26" s="1" t="str">
        <f>"1:"&amp;ROUND(Table1[[#This Row],[Total Population @ 2024]]/Table1[[#This Row],[Laboratory Scientists/ Lab Technicians]],0)</f>
        <v>1:66779</v>
      </c>
    </row>
    <row r="27" spans="1:13" x14ac:dyDescent="0.35">
      <c r="A27" t="s">
        <v>26</v>
      </c>
      <c r="B27" t="s">
        <v>39</v>
      </c>
      <c r="C27" s="1">
        <v>5675275</v>
      </c>
      <c r="D27" s="1">
        <v>203</v>
      </c>
      <c r="E27" s="1">
        <v>348</v>
      </c>
      <c r="F27" s="1">
        <v>688</v>
      </c>
      <c r="G27" s="1">
        <v>93</v>
      </c>
      <c r="H27" s="1">
        <v>171</v>
      </c>
      <c r="I27" s="1">
        <v>755</v>
      </c>
      <c r="J27" t="str">
        <f>"1:"&amp;ROUND(Table1[[#This Row],[Total Population @ 2024]]/Table1[[#This Row],[Doctors]],0)</f>
        <v>1:16308</v>
      </c>
      <c r="K27" t="str">
        <f>"1:"&amp;ROUND(Table1[[#This Row],[Total Population @ 2024]]/Table1[[#This Row],[Nurses/Midwives]],0)</f>
        <v>1:8249</v>
      </c>
      <c r="L27" s="1" t="str">
        <f>"1:"&amp;ROUND(Table1[[#This Row],[Total Population @ 2024]]/Table1[[#This Row],[Pharmacists]],0)</f>
        <v>1:61024</v>
      </c>
      <c r="M27" s="1" t="str">
        <f>"1:"&amp;ROUND(Table1[[#This Row],[Total Population @ 2024]]/Table1[[#This Row],[Laboratory Scientists/ Lab Technicians]],0)</f>
        <v>1:33189</v>
      </c>
    </row>
    <row r="28" spans="1:13" x14ac:dyDescent="0.35">
      <c r="A28" t="s">
        <v>27</v>
      </c>
      <c r="B28" t="s">
        <v>43</v>
      </c>
      <c r="C28" s="1">
        <v>11532414</v>
      </c>
      <c r="D28" s="1">
        <v>69</v>
      </c>
      <c r="E28" s="1">
        <v>661</v>
      </c>
      <c r="F28" s="1">
        <v>2447</v>
      </c>
      <c r="G28" s="1">
        <v>154</v>
      </c>
      <c r="H28" s="1">
        <v>561</v>
      </c>
      <c r="I28" s="1">
        <v>3398</v>
      </c>
      <c r="J28" t="str">
        <f>"1:"&amp;ROUND(Table1[[#This Row],[Total Population @ 2024]]/Table1[[#This Row],[Doctors]],0)</f>
        <v>1:17447</v>
      </c>
      <c r="K28" t="str">
        <f>"1:"&amp;ROUND(Table1[[#This Row],[Total Population @ 2024]]/Table1[[#This Row],[Nurses/Midwives]],0)</f>
        <v>1:4713</v>
      </c>
      <c r="L28" s="1" t="str">
        <f>"1:"&amp;ROUND(Table1[[#This Row],[Total Population @ 2024]]/Table1[[#This Row],[Pharmacists]],0)</f>
        <v>1:74886</v>
      </c>
      <c r="M28" s="1" t="str">
        <f>"1:"&amp;ROUND(Table1[[#This Row],[Total Population @ 2024]]/Table1[[#This Row],[Laboratory Scientists/ Lab Technicians]],0)</f>
        <v>1:20557</v>
      </c>
    </row>
    <row r="29" spans="1:13" x14ac:dyDescent="0.35">
      <c r="A29" t="s">
        <v>28</v>
      </c>
      <c r="B29" t="s">
        <v>43</v>
      </c>
      <c r="C29" s="1">
        <v>6181328</v>
      </c>
      <c r="D29" s="1">
        <v>225</v>
      </c>
      <c r="E29" s="1">
        <v>108</v>
      </c>
      <c r="F29" s="1">
        <v>1167</v>
      </c>
      <c r="G29" s="1">
        <v>77</v>
      </c>
      <c r="H29" s="1">
        <v>137</v>
      </c>
      <c r="I29" s="1">
        <v>1580</v>
      </c>
      <c r="J29" t="str">
        <f>"1:"&amp;ROUND(Table1[[#This Row],[Total Population @ 2024]]/Table1[[#This Row],[Doctors]],0)</f>
        <v>1:57235</v>
      </c>
      <c r="K29" t="str">
        <f>"1:"&amp;ROUND(Table1[[#This Row],[Total Population @ 2024]]/Table1[[#This Row],[Nurses/Midwives]],0)</f>
        <v>1:5297</v>
      </c>
      <c r="L29" s="1" t="str">
        <f>"1:"&amp;ROUND(Table1[[#This Row],[Total Population @ 2024]]/Table1[[#This Row],[Pharmacists]],0)</f>
        <v>1:80277</v>
      </c>
      <c r="M29" s="1" t="str">
        <f>"1:"&amp;ROUND(Table1[[#This Row],[Total Population @ 2024]]/Table1[[#This Row],[Laboratory Scientists/ Lab Technicians]],0)</f>
        <v>1:45119</v>
      </c>
    </row>
    <row r="30" spans="1:13" x14ac:dyDescent="0.35">
      <c r="A30" t="s">
        <v>29</v>
      </c>
      <c r="B30" t="s">
        <v>44</v>
      </c>
      <c r="C30" s="1">
        <v>4801814</v>
      </c>
      <c r="D30" s="1">
        <v>234</v>
      </c>
      <c r="E30" s="1">
        <v>167</v>
      </c>
      <c r="F30" s="1">
        <v>675</v>
      </c>
      <c r="G30" s="1">
        <v>52</v>
      </c>
      <c r="H30" s="1">
        <v>52</v>
      </c>
      <c r="I30" s="1">
        <v>1241</v>
      </c>
      <c r="J30" t="str">
        <f>"1:"&amp;ROUND(Table1[[#This Row],[Total Population @ 2024]]/Table1[[#This Row],[Doctors]],0)</f>
        <v>1:28753</v>
      </c>
      <c r="K30" t="str">
        <f>"1:"&amp;ROUND(Table1[[#This Row],[Total Population @ 2024]]/Table1[[#This Row],[Nurses/Midwives]],0)</f>
        <v>1:7114</v>
      </c>
      <c r="L30" s="1" t="str">
        <f>"1:"&amp;ROUND(Table1[[#This Row],[Total Population @ 2024]]/Table1[[#This Row],[Pharmacists]],0)</f>
        <v>1:92343</v>
      </c>
      <c r="M30" s="1" t="str">
        <f>"1:"&amp;ROUND(Table1[[#This Row],[Total Population @ 2024]]/Table1[[#This Row],[Laboratory Scientists/ Lab Technicians]],0)</f>
        <v>1:92343</v>
      </c>
    </row>
    <row r="31" spans="1:13" x14ac:dyDescent="0.35">
      <c r="A31" t="s">
        <v>30</v>
      </c>
      <c r="B31" t="s">
        <v>43</v>
      </c>
      <c r="C31" s="1">
        <v>6934965</v>
      </c>
      <c r="D31" s="1">
        <v>189</v>
      </c>
      <c r="E31" s="1">
        <v>329</v>
      </c>
      <c r="F31" s="1">
        <v>912</v>
      </c>
      <c r="G31" s="1">
        <v>56</v>
      </c>
      <c r="H31" s="1">
        <v>50</v>
      </c>
      <c r="I31" s="1">
        <v>55</v>
      </c>
      <c r="J31" t="str">
        <f>"1:"&amp;ROUND(Table1[[#This Row],[Total Population @ 2024]]/Table1[[#This Row],[Doctors]],0)</f>
        <v>1:21079</v>
      </c>
      <c r="K31" t="str">
        <f>"1:"&amp;ROUND(Table1[[#This Row],[Total Population @ 2024]]/Table1[[#This Row],[Nurses/Midwives]],0)</f>
        <v>1:7604</v>
      </c>
      <c r="L31" s="1" t="str">
        <f>"1:"&amp;ROUND(Table1[[#This Row],[Total Population @ 2024]]/Table1[[#This Row],[Pharmacists]],0)</f>
        <v>1:123839</v>
      </c>
      <c r="M31" s="1" t="str">
        <f>"1:"&amp;ROUND(Table1[[#This Row],[Total Population @ 2024]]/Table1[[#This Row],[Laboratory Scientists/ Lab Technicians]],0)</f>
        <v>1:138699</v>
      </c>
    </row>
    <row r="32" spans="1:13" x14ac:dyDescent="0.35">
      <c r="A32" t="s">
        <v>31</v>
      </c>
      <c r="B32" t="s">
        <v>44</v>
      </c>
      <c r="C32" s="1">
        <v>3161908</v>
      </c>
      <c r="D32" s="1">
        <v>146</v>
      </c>
      <c r="E32" s="1">
        <v>636</v>
      </c>
      <c r="F32" s="1">
        <v>1295</v>
      </c>
      <c r="G32" s="1">
        <v>153</v>
      </c>
      <c r="H32" s="1">
        <v>210</v>
      </c>
      <c r="I32" s="1">
        <v>2749</v>
      </c>
      <c r="J32" t="str">
        <f>"1:"&amp;ROUND(Table1[[#This Row],[Total Population @ 2024]]/Table1[[#This Row],[Doctors]],0)</f>
        <v>1:4972</v>
      </c>
      <c r="K32" t="str">
        <f>"1:"&amp;ROUND(Table1[[#This Row],[Total Population @ 2024]]/Table1[[#This Row],[Nurses/Midwives]],0)</f>
        <v>1:2442</v>
      </c>
      <c r="L32" s="1" t="str">
        <f>"1:"&amp;ROUND(Table1[[#This Row],[Total Population @ 2024]]/Table1[[#This Row],[Pharmacists]],0)</f>
        <v>1:20666</v>
      </c>
      <c r="M32" s="1" t="str">
        <f>"1:"&amp;ROUND(Table1[[#This Row],[Total Population @ 2024]]/Table1[[#This Row],[Laboratory Scientists/ Lab Technicians]],0)</f>
        <v>1:15057</v>
      </c>
    </row>
    <row r="33" spans="1:13" x14ac:dyDescent="0.35">
      <c r="A33" t="s">
        <v>32</v>
      </c>
      <c r="B33" t="s">
        <v>44</v>
      </c>
      <c r="C33" s="1">
        <v>7364927</v>
      </c>
      <c r="D33" s="1">
        <v>274</v>
      </c>
      <c r="E33" s="1">
        <v>199</v>
      </c>
      <c r="F33" s="1">
        <v>1016</v>
      </c>
      <c r="G33" s="1">
        <v>55</v>
      </c>
      <c r="H33" s="1">
        <v>362</v>
      </c>
      <c r="I33" s="1">
        <v>2231</v>
      </c>
      <c r="J33" t="str">
        <f>"1:"&amp;ROUND(Table1[[#This Row],[Total Population @ 2024]]/Table1[[#This Row],[Doctors]],0)</f>
        <v>1:37010</v>
      </c>
      <c r="K33" t="str">
        <f>"1:"&amp;ROUND(Table1[[#This Row],[Total Population @ 2024]]/Table1[[#This Row],[Nurses/Midwives]],0)</f>
        <v>1:7249</v>
      </c>
      <c r="L33" s="1" t="str">
        <f>"1:"&amp;ROUND(Table1[[#This Row],[Total Population @ 2024]]/Table1[[#This Row],[Pharmacists]],0)</f>
        <v>1:133908</v>
      </c>
      <c r="M33" s="1" t="str">
        <f>"1:"&amp;ROUND(Table1[[#This Row],[Total Population @ 2024]]/Table1[[#This Row],[Laboratory Scientists/ Lab Technicians]],0)</f>
        <v>1:20345</v>
      </c>
    </row>
    <row r="34" spans="1:13" x14ac:dyDescent="0.35">
      <c r="A34" t="s">
        <v>33</v>
      </c>
      <c r="B34" t="s">
        <v>41</v>
      </c>
      <c r="C34" s="1">
        <v>3908412</v>
      </c>
      <c r="D34" s="1">
        <v>189</v>
      </c>
      <c r="E34" s="1">
        <v>329</v>
      </c>
      <c r="F34" s="1">
        <v>912</v>
      </c>
      <c r="G34" s="1">
        <v>56</v>
      </c>
      <c r="H34" s="1">
        <v>50</v>
      </c>
      <c r="I34" s="1">
        <v>55</v>
      </c>
      <c r="J34" t="str">
        <f>"1:"&amp;ROUND(Table1[[#This Row],[Total Population @ 2024]]/Table1[[#This Row],[Doctors]],0)</f>
        <v>1:11880</v>
      </c>
      <c r="K34" t="str">
        <f>"1:"&amp;ROUND(Table1[[#This Row],[Total Population @ 2024]]/Table1[[#This Row],[Nurses/Midwives]],0)</f>
        <v>1:4286</v>
      </c>
      <c r="L34" s="1" t="str">
        <f>"1:"&amp;ROUND(Table1[[#This Row],[Total Population @ 2024]]/Table1[[#This Row],[Pharmacists]],0)</f>
        <v>1:69793</v>
      </c>
      <c r="M34" s="1" t="str">
        <f>"1:"&amp;ROUND(Table1[[#This Row],[Total Population @ 2024]]/Table1[[#This Row],[Laboratory Scientists/ Lab Technicians]],0)</f>
        <v>1:78168</v>
      </c>
    </row>
    <row r="35" spans="1:13" x14ac:dyDescent="0.35">
      <c r="A35" t="s">
        <v>34</v>
      </c>
      <c r="B35" t="s">
        <v>43</v>
      </c>
      <c r="C35" s="1">
        <v>3904498</v>
      </c>
      <c r="D35" s="1">
        <v>189</v>
      </c>
      <c r="E35" s="1">
        <v>329</v>
      </c>
      <c r="F35" s="1">
        <v>912</v>
      </c>
      <c r="G35" s="1">
        <v>56</v>
      </c>
      <c r="H35" s="1">
        <v>50</v>
      </c>
      <c r="I35" s="1">
        <v>55</v>
      </c>
      <c r="J35" t="str">
        <f>"1:"&amp;ROUND(Table1[[#This Row],[Total Population @ 2024]]/Table1[[#This Row],[Doctors]],0)</f>
        <v>1:11868</v>
      </c>
      <c r="K35" t="str">
        <f>"1:"&amp;ROUND(Table1[[#This Row],[Total Population @ 2024]]/Table1[[#This Row],[Nurses/Midwives]],0)</f>
        <v>1:4281</v>
      </c>
      <c r="L35" s="1" t="str">
        <f>"1:"&amp;ROUND(Table1[[#This Row],[Total Population @ 2024]]/Table1[[#This Row],[Pharmacists]],0)</f>
        <v>1:69723</v>
      </c>
      <c r="M35" s="1" t="str">
        <f>"1:"&amp;ROUND(Table1[[#This Row],[Total Population @ 2024]]/Table1[[#This Row],[Laboratory Scientists/ Lab Technicians]],0)</f>
        <v>1:78090</v>
      </c>
    </row>
    <row r="36" spans="1:13" x14ac:dyDescent="0.35">
      <c r="A36" t="s">
        <v>35</v>
      </c>
      <c r="B36" t="s">
        <v>41</v>
      </c>
      <c r="C36" s="1">
        <v>3904498</v>
      </c>
      <c r="D36" s="1">
        <v>189</v>
      </c>
      <c r="E36" s="1">
        <v>329</v>
      </c>
      <c r="F36" s="1">
        <v>912</v>
      </c>
      <c r="G36" s="1">
        <v>56</v>
      </c>
      <c r="H36" s="1">
        <v>50</v>
      </c>
      <c r="I36" s="1">
        <v>55</v>
      </c>
      <c r="J36" t="str">
        <f>"1:"&amp;ROUND(Table1[[#This Row],[Total Population @ 2024]]/Table1[[#This Row],[Doctors]],0)</f>
        <v>1:11868</v>
      </c>
      <c r="K36" t="str">
        <f>"1:"&amp;ROUND(Table1[[#This Row],[Total Population @ 2024]]/Table1[[#This Row],[Nurses/Midwives]],0)</f>
        <v>1:4281</v>
      </c>
      <c r="L36" s="1" t="str">
        <f>"1:"&amp;ROUND(Table1[[#This Row],[Total Population @ 2024]]/Table1[[#This Row],[Pharmacists]],0)</f>
        <v>1:69723</v>
      </c>
      <c r="M36" s="1" t="str">
        <f>"1:"&amp;ROUND(Table1[[#This Row],[Total Population @ 2024]]/Table1[[#This Row],[Laboratory Scientists/ Lab Technicians]],0)</f>
        <v>1:78090</v>
      </c>
    </row>
    <row r="37" spans="1:13" x14ac:dyDescent="0.35">
      <c r="A37" t="s">
        <v>36</v>
      </c>
      <c r="B37" t="s">
        <v>44</v>
      </c>
      <c r="C37" s="1">
        <v>3459438</v>
      </c>
      <c r="D37" s="1">
        <v>62</v>
      </c>
      <c r="E37" s="1">
        <v>1287</v>
      </c>
      <c r="F37" s="1">
        <v>2605</v>
      </c>
      <c r="G37" s="1">
        <v>318</v>
      </c>
      <c r="H37" s="1">
        <v>402</v>
      </c>
      <c r="I37" s="1">
        <v>612</v>
      </c>
      <c r="J37" t="str">
        <f>"1:"&amp;ROUND(Table1[[#This Row],[Total Population @ 2024]]/Table1[[#This Row],[Doctors]],0)</f>
        <v>1:2688</v>
      </c>
      <c r="K37" t="str">
        <f>"1:"&amp;ROUND(Table1[[#This Row],[Total Population @ 2024]]/Table1[[#This Row],[Nurses/Midwives]],0)</f>
        <v>1:1328</v>
      </c>
      <c r="L37" s="1" t="str">
        <f>"1:"&amp;ROUND(Table1[[#This Row],[Total Population @ 2024]]/Table1[[#This Row],[Pharmacists]],0)</f>
        <v>1:10879</v>
      </c>
      <c r="M37" s="1" t="str">
        <f>"1:"&amp;ROUND(Table1[[#This Row],[Total Population @ 2024]]/Table1[[#This Row],[Laboratory Scientists/ Lab Technicians]],0)</f>
        <v>1:8606</v>
      </c>
    </row>
    <row r="38" spans="1:13" x14ac:dyDescent="0.35">
      <c r="A38" t="s">
        <v>37</v>
      </c>
      <c r="B38" t="s">
        <v>42</v>
      </c>
      <c r="C38" s="1">
        <v>5179217</v>
      </c>
      <c r="D38" s="1">
        <v>189</v>
      </c>
      <c r="E38" s="1">
        <v>329</v>
      </c>
      <c r="F38" s="1">
        <v>912</v>
      </c>
      <c r="G38" s="1">
        <v>56</v>
      </c>
      <c r="H38" s="1">
        <v>50</v>
      </c>
      <c r="I38" s="1">
        <v>55</v>
      </c>
      <c r="J38" t="str">
        <f>"1:"&amp;ROUND(Table1[[#This Row],[Total Population @ 2024]]/Table1[[#This Row],[Doctors]],0)</f>
        <v>1:15742</v>
      </c>
      <c r="K38" t="str">
        <f>"1:"&amp;ROUND(Table1[[#This Row],[Total Population @ 2024]]/Table1[[#This Row],[Nurses/Midwives]],0)</f>
        <v>1:5679</v>
      </c>
      <c r="L38" s="1" t="str">
        <f>"1:"&amp;ROUND(Table1[[#This Row],[Total Population @ 2024]]/Table1[[#This Row],[Pharmacists]],0)</f>
        <v>1:92486</v>
      </c>
      <c r="M38" s="1" t="str">
        <f>"1:"&amp;ROUND(Table1[[#This Row],[Total Population @ 2024]]/Table1[[#This Row],[Laboratory Scientists/ Lab Technicians]],0)</f>
        <v>1:103584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1</vt:lpstr>
      <vt:lpstr>Sheet 2</vt:lpstr>
      <vt:lpstr>Sheet 3</vt:lpstr>
      <vt:lpstr>Sheet 4</vt:lpstr>
      <vt:lpstr>Sheet 5</vt:lpstr>
      <vt:lpstr>Sheet 6</vt:lpstr>
      <vt:lpstr>Sheet 7</vt:lpstr>
      <vt:lpstr>Raw Data</vt:lpstr>
      <vt:lpstr>Cleaned, Formated, &amp; 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2025-07-19T18:40:46Z</dcterms:created>
  <dcterms:modified xsi:type="dcterms:W3CDTF">2025-07-23T20:44:46Z</dcterms:modified>
</cp:coreProperties>
</file>