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echange\DemoPreprod\"/>
    </mc:Choice>
  </mc:AlternateContent>
  <bookViews>
    <workbookView xWindow="0" yWindow="0" windowWidth="25200" windowHeight="11985" firstSheet="1" activeTab="4"/>
  </bookViews>
  <sheets>
    <sheet name="Evaluation Formelle" sheetId="1" r:id="rId1"/>
    <sheet name="Liste Fonctionalités" sheetId="8" r:id="rId2"/>
    <sheet name="Backlog de Produit" sheetId="2" r:id="rId3"/>
    <sheet name="Backlog de Sprint 1" sheetId="7" r:id="rId4"/>
    <sheet name="Backlog de Sprint 2" sheetId="9" r:id="rId5"/>
    <sheet name="listes" sheetId="6" r:id="rId6"/>
  </sheets>
  <definedNames>
    <definedName name="_xlnm._FilterDatabase" localSheetId="2" hidden="1">'Backlog de Produit'!$A$1:$J$26</definedName>
    <definedName name="catégorie">listes!$B$1:$B$6</definedName>
    <definedName name="Employés">listes!$C$1:$C$6</definedName>
    <definedName name="Gens">listes!$C$1:$C$9</definedName>
    <definedName name="qui">listes!$A$1:$A$5</definedName>
  </definedNames>
  <calcPr calcId="152511"/>
</workbook>
</file>

<file path=xl/calcChain.xml><?xml version="1.0" encoding="utf-8"?>
<calcChain xmlns="http://schemas.openxmlformats.org/spreadsheetml/2006/main">
  <c r="B45" i="9" l="1"/>
  <c r="B51" i="9"/>
  <c r="B46" i="9"/>
  <c r="B48" i="9"/>
  <c r="B50" i="9"/>
  <c r="B49" i="9"/>
  <c r="B47" i="9"/>
  <c r="D47" i="9" s="1"/>
  <c r="D46" i="9"/>
  <c r="B44" i="9"/>
  <c r="D44" i="9" s="1"/>
  <c r="B43" i="9"/>
  <c r="D43" i="9" s="1"/>
  <c r="D51" i="9"/>
  <c r="D50" i="9"/>
  <c r="D49" i="9"/>
  <c r="D48" i="9"/>
  <c r="D45" i="9"/>
  <c r="D34" i="7" l="1"/>
  <c r="B36" i="7"/>
  <c r="B34" i="7"/>
  <c r="B40" i="7"/>
  <c r="B33" i="7"/>
  <c r="B39" i="7"/>
  <c r="B38" i="7"/>
  <c r="B37" i="7"/>
  <c r="B35" i="7"/>
  <c r="B32" i="7"/>
  <c r="G25" i="2"/>
  <c r="G26" i="2" s="1"/>
  <c r="D40" i="7"/>
  <c r="D39" i="7"/>
  <c r="D38" i="7"/>
  <c r="D32" i="7"/>
  <c r="D33" i="7"/>
  <c r="D35" i="7"/>
  <c r="D36" i="7"/>
  <c r="D37" i="7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A3" i="2"/>
  <c r="A4" i="2" s="1"/>
  <c r="E4" i="2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E7" i="2" l="1"/>
  <c r="A20" i="2"/>
  <c r="E19" i="2"/>
  <c r="E5" i="2"/>
  <c r="E6" i="2"/>
  <c r="A21" i="2" l="1"/>
  <c r="E20" i="2"/>
  <c r="E16" i="2"/>
  <c r="E14" i="2"/>
  <c r="E12" i="2"/>
  <c r="E8" i="2"/>
  <c r="E15" i="2"/>
  <c r="E13" i="2"/>
  <c r="E11" i="2"/>
  <c r="E10" i="2"/>
  <c r="E3" i="2"/>
  <c r="E2" i="2"/>
  <c r="I34" i="1"/>
  <c r="H31" i="1"/>
  <c r="H33" i="1" s="1"/>
  <c r="H35" i="1" s="1"/>
  <c r="G31" i="1"/>
  <c r="G33" i="1" s="1"/>
  <c r="G35" i="1" s="1"/>
  <c r="F31" i="1"/>
  <c r="F33" i="1" s="1"/>
  <c r="F35" i="1" s="1"/>
  <c r="E31" i="1"/>
  <c r="E33" i="1" s="1"/>
  <c r="E35" i="1" s="1"/>
  <c r="D31" i="1"/>
  <c r="D33" i="1" s="1"/>
  <c r="D35" i="1" s="1"/>
  <c r="C31" i="1"/>
  <c r="C33" i="1" s="1"/>
  <c r="C35" i="1" s="1"/>
  <c r="B31" i="1"/>
  <c r="B33" i="1" s="1"/>
  <c r="B35" i="1" s="1"/>
  <c r="E21" i="2" l="1"/>
  <c r="A22" i="2"/>
  <c r="E18" i="2"/>
  <c r="E17" i="2"/>
  <c r="E9" i="2"/>
  <c r="A23" i="2" l="1"/>
  <c r="E22" i="2"/>
  <c r="E23" i="2" l="1"/>
  <c r="A24" i="2"/>
  <c r="E24" i="2" s="1"/>
</calcChain>
</file>

<file path=xl/sharedStrings.xml><?xml version="1.0" encoding="utf-8"?>
<sst xmlns="http://schemas.openxmlformats.org/spreadsheetml/2006/main" count="303" uniqueCount="176">
  <si>
    <t>Fonctionalité</t>
  </si>
  <si>
    <t>Conception</t>
  </si>
  <si>
    <t>Art</t>
  </si>
  <si>
    <t>Animation</t>
  </si>
  <si>
    <t>Interface</t>
  </si>
  <si>
    <t>Programmation</t>
  </si>
  <si>
    <t>Son</t>
  </si>
  <si>
    <t>QA</t>
  </si>
  <si>
    <t>Project SetUp</t>
  </si>
  <si>
    <t>Loading</t>
  </si>
  <si>
    <t>Menu</t>
  </si>
  <si>
    <t>Instruction</t>
  </si>
  <si>
    <t>HUD</t>
  </si>
  <si>
    <t>Endless Runner CGL</t>
  </si>
  <si>
    <t>Memory Card Game CGL</t>
  </si>
  <si>
    <t>Difficulty ++</t>
  </si>
  <si>
    <t>GameOver GameLoop</t>
  </si>
  <si>
    <t>CoreGameLoopDoc</t>
  </si>
  <si>
    <t>GDD</t>
  </si>
  <si>
    <t>Balancing</t>
  </si>
  <si>
    <t>Background Game</t>
  </si>
  <si>
    <t>Background Menu</t>
  </si>
  <si>
    <t>Obstacles -- 6</t>
  </si>
  <si>
    <t>Runner +  Anim</t>
  </si>
  <si>
    <t>Memory Card --10</t>
  </si>
  <si>
    <t>FeedBack</t>
  </si>
  <si>
    <t>SoundFx --6</t>
  </si>
  <si>
    <t>Music</t>
  </si>
  <si>
    <t>Test Plan</t>
  </si>
  <si>
    <t>Arts Bible</t>
  </si>
  <si>
    <t>UML</t>
  </si>
  <si>
    <t>Total initial</t>
  </si>
  <si>
    <t>Tampon</t>
  </si>
  <si>
    <t>NA</t>
  </si>
  <si>
    <t>Total réel</t>
  </si>
  <si>
    <t>Temps disponible</t>
  </si>
  <si>
    <t>Différence</t>
  </si>
  <si>
    <t>Gestion de projet</t>
  </si>
  <si>
    <t>Story</t>
  </si>
  <si>
    <t>Qui</t>
  </si>
  <si>
    <t>je veux</t>
  </si>
  <si>
    <t>Description</t>
  </si>
  <si>
    <t>Complet</t>
  </si>
  <si>
    <t>Catégorie</t>
  </si>
  <si>
    <t>Points de Story</t>
  </si>
  <si>
    <t>Valeur</t>
  </si>
  <si>
    <t>Sprint</t>
  </si>
  <si>
    <t>CLIENT</t>
  </si>
  <si>
    <t>bien comprendre le produit et son gameplay</t>
  </si>
  <si>
    <t>Design</t>
  </si>
  <si>
    <t>approuver le design visuel du jeu</t>
  </si>
  <si>
    <t>JOUEUR</t>
  </si>
  <si>
    <t>Prog</t>
  </si>
  <si>
    <t>Gestion</t>
  </si>
  <si>
    <t>me rendre facilement au jeu et comprendre immédiatement comment il se joue</t>
  </si>
  <si>
    <t>un personnage intéressant</t>
  </si>
  <si>
    <t>que le jeu marche sur chrome, explorer et firefox</t>
  </si>
  <si>
    <t>des sons et de la musique et les désactiver au besoin</t>
  </si>
  <si>
    <t>du feedback sur mes actions</t>
  </si>
  <si>
    <t>PROGRAMMEUR</t>
  </si>
  <si>
    <t>organiser mes classes de programmation de manière efficace</t>
  </si>
  <si>
    <t>CONCEPTEUR</t>
  </si>
  <si>
    <t>pouvoir accèder aux paramètres du jeu et pouvoir les modifier et voir le résultat</t>
  </si>
  <si>
    <t>avoir un setup project bien en place pour être efficace</t>
  </si>
  <si>
    <t>DÉVELOPPEUR</t>
  </si>
  <si>
    <t>m'assurer que toutes les personnes connaissent leurs tâches</t>
  </si>
  <si>
    <t>que le jeu roule a 60 fps</t>
  </si>
  <si>
    <t>Points par sprint</t>
  </si>
  <si>
    <t>Points</t>
  </si>
  <si>
    <t>Tâches</t>
  </si>
  <si>
    <t>Assignation</t>
  </si>
  <si>
    <t>Temps estimé</t>
  </si>
  <si>
    <t>Temps travaillé</t>
  </si>
  <si>
    <t>Temps restant</t>
  </si>
  <si>
    <t>Max</t>
  </si>
  <si>
    <t>Pat</t>
  </si>
  <si>
    <t>Total par employé</t>
  </si>
  <si>
    <t>Réel</t>
  </si>
  <si>
    <t>Disponible</t>
  </si>
  <si>
    <t>Total</t>
  </si>
  <si>
    <t xml:space="preserve">DÉVELOPPEUR </t>
  </si>
  <si>
    <t xml:space="preserve">PROGRAMMEUR </t>
  </si>
  <si>
    <t xml:space="preserve">CONCEPTEUR </t>
  </si>
  <si>
    <t xml:space="preserve">CLIENT </t>
  </si>
  <si>
    <t xml:space="preserve">JOUEUR </t>
  </si>
  <si>
    <t xml:space="preserve">En tant que </t>
  </si>
  <si>
    <t xml:space="preserve">, je veux </t>
  </si>
  <si>
    <t>que le jeu respecte la philosophie de la campagne</t>
  </si>
  <si>
    <t>respecter les standards de nomenclature du projet</t>
  </si>
  <si>
    <t>Éric</t>
  </si>
  <si>
    <t>Alex</t>
  </si>
  <si>
    <t>NicPot</t>
  </si>
  <si>
    <t>PierLuc</t>
  </si>
  <si>
    <t>Oli</t>
  </si>
  <si>
    <t>Mike</t>
  </si>
  <si>
    <t>NicRoy</t>
  </si>
  <si>
    <t>Fonctionnalité</t>
  </si>
  <si>
    <t>User Story</t>
  </si>
  <si>
    <t>bien planifier la production des éléments visuels et sonores</t>
  </si>
  <si>
    <t>un plan de test</t>
  </si>
  <si>
    <t>valider rapidement que le jeu est fun</t>
  </si>
  <si>
    <t>Système de niveaux</t>
  </si>
  <si>
    <t>Jauge de santé</t>
  </si>
  <si>
    <t>Barre de fumée</t>
  </si>
  <si>
    <t>Combat juridique (écran de fin de niveau)</t>
  </si>
  <si>
    <t>Système de points</t>
  </si>
  <si>
    <t>Collectables</t>
  </si>
  <si>
    <t>Plateformes mouvantes</t>
  </si>
  <si>
    <t>Chargement de niveaux</t>
  </si>
  <si>
    <t>Malus qui tombe</t>
  </si>
  <si>
    <t>Mouvement du personnage</t>
  </si>
  <si>
    <t>Caméra</t>
  </si>
  <si>
    <t>être capable d'atteindre la fin d'un niveau avec succès</t>
  </si>
  <si>
    <t>pouvoir être capable de déplacer mon personnage à travers le niveau.</t>
  </si>
  <si>
    <t>avoir un défi "fair" tant qu'à la difficulté du niveau.</t>
  </si>
  <si>
    <t>que le contexte naratif de la victoire ou de la défaite améliore l'expérience de jeu.</t>
  </si>
  <si>
    <t>terminer tous les niveaux.</t>
  </si>
  <si>
    <t>une caméra qui me permet de bien naviguer dans les niveaux.</t>
  </si>
  <si>
    <t>EPIC</t>
  </si>
  <si>
    <t>En tant que CLIENT, je veux bien comprendre le produit et son gameplay</t>
  </si>
  <si>
    <t>En tant que CLIENT, je veux approuver le design visuel du jeu</t>
  </si>
  <si>
    <t>En tant que DÉVELOPPEUR , je veux bien planifier la production des éléments visuels et sonores</t>
  </si>
  <si>
    <t>En tant que CLIENT , je veux valider rapidement que le jeu est fun</t>
  </si>
  <si>
    <t>En tant que CONCEPTEUR, je veux pouvoir accèder aux paramètres du jeu et pouvoir les modifier et voir le résultat</t>
  </si>
  <si>
    <t>En tant que PROGRAMMEUR, je veux organiser mes classes de programmation de manière efficace</t>
  </si>
  <si>
    <t>En tant que JOUEUR , je veux pouvoir être capable de déplacer mon personnage à travers le niveau.</t>
  </si>
  <si>
    <t>Design de l'interface</t>
  </si>
  <si>
    <t>AssetList</t>
  </si>
  <si>
    <t>SoundList</t>
  </si>
  <si>
    <t>Détermination des paramètre de base</t>
  </si>
  <si>
    <t>Personnage</t>
  </si>
  <si>
    <t>Background</t>
  </si>
  <si>
    <t>Contrôle personnage</t>
  </si>
  <si>
    <t>Éléments interactifs</t>
  </si>
  <si>
    <t>En tant que CLIENT, je veux que le jeu respecte la philosophie de la campagne</t>
  </si>
  <si>
    <t>En tant que DÉVELOPPEUR, je veux m'assurer que toutes les personnes connaissent leurs tâches</t>
  </si>
  <si>
    <t>En tant que PROGRAMMEUR, je veux respecter les standards de nomenclature du projet</t>
  </si>
  <si>
    <t>Mettre à jour Trello</t>
  </si>
  <si>
    <t>Créer la nomenclature</t>
  </si>
  <si>
    <t>En tant que JOUEUR , je veux que le contexte naratif de la victoire ou de la défaite améliore l'expérience de jeu.</t>
  </si>
  <si>
    <t>Faire un sketch de victoire et de défaite</t>
  </si>
  <si>
    <t>En tant que DÉVELOPPEUR, je veux un plan de test</t>
  </si>
  <si>
    <t>QA list</t>
  </si>
  <si>
    <t>En tant que JOUEUR, je veux des sons et de la musique et les désactiver au besoin</t>
  </si>
  <si>
    <t>Une musique</t>
  </si>
  <si>
    <t>En tant que JOUEUR, je veux me rendre facilement au jeu et comprendre immédiatement comment il se joue</t>
  </si>
  <si>
    <t>En tant que JOUEUR, je veux un personnage intéressant</t>
  </si>
  <si>
    <t>En tant que JOUEUR , je veux être capable d'atteindre la fin d'un niveau avec succès</t>
  </si>
  <si>
    <t>En tant que JOUEUR, je veux une caméra qui me permet de bien naviguer dans les niveaux.</t>
  </si>
  <si>
    <t>Compléter le GDD.</t>
  </si>
  <si>
    <t>Asset list visuel</t>
  </si>
  <si>
    <t>Élaborer les scénarios de fin de séquence.</t>
  </si>
  <si>
    <t>Flow de navigation des écrans.</t>
  </si>
  <si>
    <t>Wireframes</t>
  </si>
  <si>
    <t>Tous les états du personnage.</t>
  </si>
  <si>
    <t>Intégration du système de son(SFX et musique).</t>
  </si>
  <si>
    <t>Livrer les SFX.</t>
  </si>
  <si>
    <t>Camera</t>
  </si>
  <si>
    <t>Programmer la fin du niveau.</t>
  </si>
  <si>
    <t>Créer un niveau.</t>
  </si>
  <si>
    <t>Transition de fin de niveau.</t>
  </si>
  <si>
    <t>Intégrer le HUD (PlaceHolder).</t>
  </si>
  <si>
    <t>Créer les assets du HUD.</t>
  </si>
  <si>
    <t>Menu de pause.</t>
  </si>
  <si>
    <t>Transition visuelle.</t>
  </si>
  <si>
    <t>Loading Screen.</t>
  </si>
  <si>
    <t>Title Screen.</t>
  </si>
  <si>
    <t>Intégrer la navigation.</t>
  </si>
  <si>
    <t>Barre de fumée fonctionelle.</t>
  </si>
  <si>
    <t>Plusieurs malus qui tombe du niveau.</t>
  </si>
  <si>
    <t>Rapport de test d'alpha.</t>
  </si>
  <si>
    <t>State machine Animation</t>
  </si>
  <si>
    <t>State machine Gameplay</t>
  </si>
  <si>
    <t>Livrer deux musique.</t>
  </si>
  <si>
    <t>En tant que JOUEUR, je veux du feedback sur mes actions</t>
  </si>
  <si>
    <t>Trouver des effets visuels pour des situations précises.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</si>
</sst>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0" xfId="0" applyBorder="1"/>
    <xf numFmtId="0" fontId="1" fillId="0" borderId="0" xfId="0" applyFont="1"/>
    <xf numFmtId="0" fontId="1" fillId="0" borderId="0" xfId="0" applyFont="1" applyAlignment="1">
      <alignment horizontal="justify" vertic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I36"/>
  <sheetViews>
    <sheetView zoomScaleNormal="100" workbookViewId="0"/>
  </sheetViews>
  <sheetFormatPr baseColWidth="10" defaultColWidth="9.140625" defaultRowHeight="15" x14ac:dyDescent="0.25"/>
  <cols>
    <col min="1" max="1025" width="11.5703125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F2">
        <v>1</v>
      </c>
    </row>
    <row r="3" spans="1:8" x14ac:dyDescent="0.25">
      <c r="A3" t="s">
        <v>9</v>
      </c>
      <c r="F3">
        <v>1.5</v>
      </c>
    </row>
    <row r="4" spans="1:8" x14ac:dyDescent="0.25">
      <c r="A4" t="s">
        <v>10</v>
      </c>
      <c r="E4">
        <v>0.25</v>
      </c>
      <c r="F4">
        <v>0.5</v>
      </c>
    </row>
    <row r="5" spans="1:8" x14ac:dyDescent="0.25">
      <c r="A5" t="s">
        <v>11</v>
      </c>
      <c r="E5">
        <v>1</v>
      </c>
      <c r="F5">
        <v>0.25</v>
      </c>
    </row>
    <row r="6" spans="1:8" x14ac:dyDescent="0.25">
      <c r="A6" t="s">
        <v>12</v>
      </c>
      <c r="E6">
        <v>1.5</v>
      </c>
      <c r="F6">
        <v>2</v>
      </c>
    </row>
    <row r="7" spans="1:8" x14ac:dyDescent="0.25">
      <c r="A7" t="s">
        <v>13</v>
      </c>
      <c r="F7">
        <v>2</v>
      </c>
    </row>
    <row r="8" spans="1:8" x14ac:dyDescent="0.25">
      <c r="A8" t="s">
        <v>14</v>
      </c>
      <c r="F8">
        <v>3</v>
      </c>
    </row>
    <row r="9" spans="1:8" x14ac:dyDescent="0.25">
      <c r="A9" t="s">
        <v>15</v>
      </c>
      <c r="F9">
        <v>1</v>
      </c>
    </row>
    <row r="10" spans="1:8" x14ac:dyDescent="0.25">
      <c r="A10" t="s">
        <v>16</v>
      </c>
      <c r="E10">
        <v>0.25</v>
      </c>
      <c r="F10">
        <v>1</v>
      </c>
    </row>
    <row r="12" spans="1:8" x14ac:dyDescent="0.25">
      <c r="A12" t="s">
        <v>17</v>
      </c>
      <c r="B12">
        <v>4</v>
      </c>
    </row>
    <row r="13" spans="1:8" x14ac:dyDescent="0.25">
      <c r="A13" t="s">
        <v>18</v>
      </c>
      <c r="B13">
        <v>7</v>
      </c>
    </row>
    <row r="14" spans="1:8" x14ac:dyDescent="0.25">
      <c r="A14" t="s">
        <v>19</v>
      </c>
      <c r="B14">
        <v>2.5</v>
      </c>
    </row>
    <row r="16" spans="1:8" x14ac:dyDescent="0.25">
      <c r="A16" t="s">
        <v>20</v>
      </c>
      <c r="C16">
        <v>2.5</v>
      </c>
    </row>
    <row r="17" spans="1:8" x14ac:dyDescent="0.25">
      <c r="A17" t="s">
        <v>21</v>
      </c>
      <c r="C17">
        <v>0.5</v>
      </c>
    </row>
    <row r="18" spans="1:8" x14ac:dyDescent="0.25">
      <c r="A18" t="s">
        <v>22</v>
      </c>
      <c r="C18">
        <v>1</v>
      </c>
      <c r="F18">
        <v>0.5</v>
      </c>
    </row>
    <row r="19" spans="1:8" x14ac:dyDescent="0.25">
      <c r="A19" t="s">
        <v>23</v>
      </c>
      <c r="C19">
        <v>2.5</v>
      </c>
      <c r="D19">
        <v>3</v>
      </c>
      <c r="F19">
        <v>0.5</v>
      </c>
    </row>
    <row r="20" spans="1:8" x14ac:dyDescent="0.25">
      <c r="A20" t="s">
        <v>24</v>
      </c>
      <c r="C20">
        <v>2</v>
      </c>
      <c r="D20">
        <v>1</v>
      </c>
    </row>
    <row r="21" spans="1:8" x14ac:dyDescent="0.25">
      <c r="A21" t="s">
        <v>25</v>
      </c>
      <c r="D21">
        <v>1</v>
      </c>
    </row>
    <row r="23" spans="1:8" x14ac:dyDescent="0.25">
      <c r="A23" t="s">
        <v>26</v>
      </c>
      <c r="F23">
        <v>2</v>
      </c>
      <c r="G23">
        <v>2</v>
      </c>
    </row>
    <row r="24" spans="1:8" x14ac:dyDescent="0.25">
      <c r="A24" t="s">
        <v>27</v>
      </c>
      <c r="F24">
        <v>1</v>
      </c>
      <c r="G24">
        <v>3</v>
      </c>
    </row>
    <row r="26" spans="1:8" x14ac:dyDescent="0.25">
      <c r="A26" t="s">
        <v>28</v>
      </c>
      <c r="H26">
        <v>3</v>
      </c>
    </row>
    <row r="27" spans="1:8" x14ac:dyDescent="0.25">
      <c r="A27" t="s">
        <v>29</v>
      </c>
      <c r="C27">
        <v>2</v>
      </c>
    </row>
    <row r="29" spans="1:8" x14ac:dyDescent="0.25">
      <c r="A29" t="s">
        <v>30</v>
      </c>
      <c r="F29">
        <v>1</v>
      </c>
      <c r="H29">
        <v>6</v>
      </c>
    </row>
    <row r="31" spans="1:8" x14ac:dyDescent="0.25">
      <c r="A31" t="s">
        <v>31</v>
      </c>
      <c r="B31">
        <f t="shared" ref="B31:H31" si="0">SUM(B2:B30)</f>
        <v>13.5</v>
      </c>
      <c r="C31">
        <f t="shared" si="0"/>
        <v>10.5</v>
      </c>
      <c r="D31">
        <f t="shared" si="0"/>
        <v>5</v>
      </c>
      <c r="E31">
        <f t="shared" si="0"/>
        <v>3</v>
      </c>
      <c r="F31">
        <f t="shared" si="0"/>
        <v>17.25</v>
      </c>
      <c r="G31">
        <f t="shared" si="0"/>
        <v>5</v>
      </c>
      <c r="H31">
        <f t="shared" si="0"/>
        <v>9</v>
      </c>
    </row>
    <row r="32" spans="1:8" x14ac:dyDescent="0.25">
      <c r="A32" t="s">
        <v>32</v>
      </c>
      <c r="B32">
        <v>0.1</v>
      </c>
      <c r="C32">
        <v>0.2</v>
      </c>
      <c r="D32">
        <v>0.2</v>
      </c>
      <c r="E32">
        <v>0.1</v>
      </c>
      <c r="F32">
        <v>1</v>
      </c>
      <c r="G32">
        <v>0.1</v>
      </c>
      <c r="H32" t="s">
        <v>33</v>
      </c>
    </row>
    <row r="33" spans="1:9" x14ac:dyDescent="0.25">
      <c r="A33" t="s">
        <v>34</v>
      </c>
      <c r="B33">
        <f t="shared" ref="B33:G33" si="1">+B31*B32+B31</f>
        <v>14.85</v>
      </c>
      <c r="C33">
        <f t="shared" si="1"/>
        <v>12.6</v>
      </c>
      <c r="D33">
        <f t="shared" si="1"/>
        <v>6</v>
      </c>
      <c r="E33">
        <f t="shared" si="1"/>
        <v>3.3</v>
      </c>
      <c r="F33">
        <f t="shared" si="1"/>
        <v>34.5</v>
      </c>
      <c r="G33">
        <f t="shared" si="1"/>
        <v>5.5</v>
      </c>
      <c r="H33">
        <f>+H31</f>
        <v>9</v>
      </c>
    </row>
    <row r="34" spans="1:9" x14ac:dyDescent="0.25">
      <c r="A34" t="s">
        <v>35</v>
      </c>
      <c r="B34">
        <v>15</v>
      </c>
      <c r="C34">
        <v>5</v>
      </c>
      <c r="D34">
        <v>5</v>
      </c>
      <c r="E34">
        <v>5</v>
      </c>
      <c r="F34">
        <v>40</v>
      </c>
      <c r="G34">
        <v>5</v>
      </c>
      <c r="H34">
        <v>9</v>
      </c>
      <c r="I34" t="e">
        <f>SUM(#REF!)+B36</f>
        <v>#REF!</v>
      </c>
    </row>
    <row r="35" spans="1:9" x14ac:dyDescent="0.25">
      <c r="A35" t="s">
        <v>36</v>
      </c>
      <c r="B35">
        <f t="shared" ref="B35:H35" si="2">+B34-B33</f>
        <v>0.15000000000000036</v>
      </c>
      <c r="C35">
        <f t="shared" si="2"/>
        <v>-7.6</v>
      </c>
      <c r="D35">
        <f t="shared" si="2"/>
        <v>-1</v>
      </c>
      <c r="E35">
        <f t="shared" si="2"/>
        <v>1.7000000000000002</v>
      </c>
      <c r="F35">
        <f t="shared" si="2"/>
        <v>5.5</v>
      </c>
      <c r="G35">
        <f t="shared" si="2"/>
        <v>-0.5</v>
      </c>
      <c r="H35">
        <f t="shared" si="2"/>
        <v>0</v>
      </c>
    </row>
    <row r="36" spans="1:9" x14ac:dyDescent="0.25">
      <c r="A36" t="s">
        <v>37</v>
      </c>
      <c r="B36">
        <v>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190" zoomScaleNormal="190" workbookViewId="0">
      <selection activeCell="A13" sqref="A13"/>
    </sheetView>
  </sheetViews>
  <sheetFormatPr baseColWidth="10" defaultRowHeight="15" x14ac:dyDescent="0.25"/>
  <cols>
    <col min="1" max="1" width="50.85546875" customWidth="1"/>
    <col min="2" max="2" width="47.85546875" customWidth="1"/>
  </cols>
  <sheetData>
    <row r="1" spans="1:2" x14ac:dyDescent="0.25">
      <c r="A1" t="s">
        <v>96</v>
      </c>
      <c r="B1" t="s">
        <v>97</v>
      </c>
    </row>
    <row r="2" spans="1:2" x14ac:dyDescent="0.25">
      <c r="A2" s="9" t="s">
        <v>101</v>
      </c>
    </row>
    <row r="3" spans="1:2" x14ac:dyDescent="0.25">
      <c r="A3" s="9" t="s">
        <v>108</v>
      </c>
    </row>
    <row r="4" spans="1:2" x14ac:dyDescent="0.25">
      <c r="A4" s="9" t="s">
        <v>102</v>
      </c>
    </row>
    <row r="5" spans="1:2" x14ac:dyDescent="0.25">
      <c r="A5" s="9" t="s">
        <v>103</v>
      </c>
    </row>
    <row r="6" spans="1:2" x14ac:dyDescent="0.25">
      <c r="A6" s="10" t="s">
        <v>104</v>
      </c>
    </row>
    <row r="7" spans="1:2" x14ac:dyDescent="0.25">
      <c r="A7" s="9" t="s">
        <v>105</v>
      </c>
    </row>
    <row r="8" spans="1:2" x14ac:dyDescent="0.25">
      <c r="A8" s="9" t="s">
        <v>106</v>
      </c>
    </row>
    <row r="9" spans="1:2" x14ac:dyDescent="0.25">
      <c r="A9" s="9" t="s">
        <v>107</v>
      </c>
    </row>
    <row r="10" spans="1:2" x14ac:dyDescent="0.25">
      <c r="A10" s="9" t="s">
        <v>110</v>
      </c>
    </row>
    <row r="11" spans="1:2" x14ac:dyDescent="0.25">
      <c r="A11" s="9" t="s">
        <v>109</v>
      </c>
    </row>
    <row r="12" spans="1:2" x14ac:dyDescent="0.25">
      <c r="A12" s="9" t="s">
        <v>111</v>
      </c>
    </row>
    <row r="13" spans="1:2" x14ac:dyDescent="0.25">
      <c r="A13" s="9" t="s">
        <v>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FF"/>
  </sheetPr>
  <dimension ref="A1:I26"/>
  <sheetViews>
    <sheetView topLeftCell="B1" zoomScale="130" zoomScaleNormal="130" workbookViewId="0">
      <selection activeCell="G11" sqref="G11:H11"/>
    </sheetView>
  </sheetViews>
  <sheetFormatPr baseColWidth="10" defaultColWidth="9.140625" defaultRowHeight="15" x14ac:dyDescent="0.25"/>
  <cols>
    <col min="1" max="1" width="11.42578125" style="1"/>
    <col min="2" max="2" width="17.140625" style="1" customWidth="1"/>
    <col min="3" max="3" width="11.42578125" style="1"/>
    <col min="4" max="4" width="43.42578125" style="1"/>
    <col min="5" max="5" width="47.42578125" style="1"/>
    <col min="6" max="7" width="16.28515625" style="1"/>
    <col min="8" max="8" width="9.42578125" style="1"/>
    <col min="9" max="9" width="11.42578125" style="1"/>
    <col min="10" max="1025" width="11.42578125"/>
  </cols>
  <sheetData>
    <row r="1" spans="1:9" x14ac:dyDescent="0.25">
      <c r="A1" s="2" t="s">
        <v>38</v>
      </c>
      <c r="B1" s="2" t="s">
        <v>39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1" t="s">
        <v>46</v>
      </c>
    </row>
    <row r="2" spans="1:9" ht="30" hidden="1" x14ac:dyDescent="0.25">
      <c r="A2" s="8" t="s">
        <v>85</v>
      </c>
      <c r="B2" s="2" t="s">
        <v>47</v>
      </c>
      <c r="C2" s="8" t="s">
        <v>86</v>
      </c>
      <c r="D2" s="3" t="s">
        <v>48</v>
      </c>
      <c r="E2" s="3" t="str">
        <f t="shared" ref="E2:E15" si="0">CONCATENATE(A2,B2,C2,D2)</f>
        <v>En tant que CLIENT, je veux bien comprendre le produit et son gameplay</v>
      </c>
      <c r="F2" s="3" t="s">
        <v>49</v>
      </c>
      <c r="G2" s="2">
        <v>5</v>
      </c>
      <c r="H2" s="2">
        <v>5</v>
      </c>
      <c r="I2" s="4">
        <v>2</v>
      </c>
    </row>
    <row r="3" spans="1:9" ht="30" hidden="1" x14ac:dyDescent="0.25">
      <c r="A3" s="6" t="str">
        <f t="shared" ref="A3:A24" si="1">+A2</f>
        <v xml:space="preserve">En tant que </v>
      </c>
      <c r="B3" s="2" t="s">
        <v>47</v>
      </c>
      <c r="C3" s="6" t="str">
        <f t="shared" ref="C3:C24" si="2">+C2</f>
        <v xml:space="preserve">, je veux </v>
      </c>
      <c r="D3" s="3" t="s">
        <v>50</v>
      </c>
      <c r="E3" s="3" t="str">
        <f t="shared" si="0"/>
        <v>En tant que CLIENT, je veux approuver le design visuel du jeu</v>
      </c>
      <c r="F3" s="3" t="s">
        <v>2</v>
      </c>
      <c r="G3" s="2">
        <v>3</v>
      </c>
      <c r="H3" s="2">
        <v>3</v>
      </c>
      <c r="I3" s="4">
        <v>1</v>
      </c>
    </row>
    <row r="4" spans="1:9" ht="30" hidden="1" x14ac:dyDescent="0.25">
      <c r="A4" s="6" t="str">
        <f t="shared" si="1"/>
        <v xml:space="preserve">En tant que </v>
      </c>
      <c r="B4" s="6" t="s">
        <v>80</v>
      </c>
      <c r="C4" s="6" t="str">
        <f t="shared" si="2"/>
        <v xml:space="preserve">, je veux </v>
      </c>
      <c r="D4" s="7" t="s">
        <v>98</v>
      </c>
      <c r="E4" s="3" t="str">
        <f t="shared" ref="E4" si="3">CONCATENATE(A4,B4,C4,D4)</f>
        <v>En tant que DÉVELOPPEUR , je veux bien planifier la production des éléments visuels et sonores</v>
      </c>
      <c r="F4" s="3" t="s">
        <v>53</v>
      </c>
      <c r="G4" s="6">
        <v>3</v>
      </c>
      <c r="H4" s="6">
        <v>1</v>
      </c>
      <c r="I4" s="4">
        <v>2</v>
      </c>
    </row>
    <row r="5" spans="1:9" ht="30" hidden="1" x14ac:dyDescent="0.25">
      <c r="A5" s="6" t="str">
        <f t="shared" si="1"/>
        <v xml:space="preserve">En tant que </v>
      </c>
      <c r="B5" s="6" t="s">
        <v>47</v>
      </c>
      <c r="C5" s="6" t="str">
        <f t="shared" si="2"/>
        <v xml:space="preserve">, je veux </v>
      </c>
      <c r="D5" s="7" t="s">
        <v>87</v>
      </c>
      <c r="E5" s="3" t="str">
        <f t="shared" si="0"/>
        <v>En tant que CLIENT, je veux que le jeu respecte la philosophie de la campagne</v>
      </c>
      <c r="F5" s="3" t="s">
        <v>53</v>
      </c>
      <c r="G5" s="11">
        <v>1</v>
      </c>
      <c r="H5" s="11">
        <v>5</v>
      </c>
      <c r="I5" s="4" t="s">
        <v>118</v>
      </c>
    </row>
    <row r="6" spans="1:9" ht="45" hidden="1" x14ac:dyDescent="0.25">
      <c r="A6" s="6" t="str">
        <f t="shared" si="1"/>
        <v xml:space="preserve">En tant que </v>
      </c>
      <c r="B6" s="6" t="s">
        <v>51</v>
      </c>
      <c r="C6" s="6" t="str">
        <f t="shared" si="2"/>
        <v xml:space="preserve">, je veux </v>
      </c>
      <c r="D6" s="3" t="s">
        <v>54</v>
      </c>
      <c r="E6" s="3" t="str">
        <f t="shared" si="0"/>
        <v>En tant que JOUEUR, je veux me rendre facilement au jeu et comprendre immédiatement comment il se joue</v>
      </c>
      <c r="F6" s="3" t="s">
        <v>4</v>
      </c>
      <c r="G6" s="11">
        <v>1</v>
      </c>
      <c r="H6" s="11">
        <v>3</v>
      </c>
      <c r="I6" s="4">
        <v>2</v>
      </c>
    </row>
    <row r="7" spans="1:9" ht="30" hidden="1" x14ac:dyDescent="0.25">
      <c r="A7" s="6" t="str">
        <f t="shared" si="1"/>
        <v xml:space="preserve">En tant que </v>
      </c>
      <c r="B7" s="6" t="s">
        <v>51</v>
      </c>
      <c r="C7" s="6" t="str">
        <f t="shared" si="2"/>
        <v xml:space="preserve">, je veux </v>
      </c>
      <c r="D7" s="3" t="s">
        <v>55</v>
      </c>
      <c r="E7" s="3" t="str">
        <f t="shared" ref="E7" si="4">CONCATENATE(A7,B7,C7,D7)</f>
        <v>En tant que JOUEUR, je veux un personnage intéressant</v>
      </c>
      <c r="F7" s="3" t="s">
        <v>2</v>
      </c>
      <c r="G7" s="11">
        <v>3</v>
      </c>
      <c r="H7" s="11">
        <v>1</v>
      </c>
      <c r="I7" s="4">
        <v>2</v>
      </c>
    </row>
    <row r="8" spans="1:9" ht="30" hidden="1" x14ac:dyDescent="0.25">
      <c r="A8" s="6" t="str">
        <f t="shared" si="1"/>
        <v xml:space="preserve">En tant que </v>
      </c>
      <c r="B8" s="2" t="s">
        <v>83</v>
      </c>
      <c r="C8" s="6" t="str">
        <f t="shared" si="2"/>
        <v xml:space="preserve">, je veux </v>
      </c>
      <c r="D8" s="7" t="s">
        <v>100</v>
      </c>
      <c r="E8" s="3" t="str">
        <f t="shared" si="0"/>
        <v>En tant que CLIENT , je veux valider rapidement que le jeu est fun</v>
      </c>
      <c r="F8" s="3" t="s">
        <v>52</v>
      </c>
      <c r="G8" s="11">
        <v>8</v>
      </c>
      <c r="H8" s="11">
        <v>1</v>
      </c>
      <c r="I8" s="4">
        <v>1</v>
      </c>
    </row>
    <row r="9" spans="1:9" ht="30" x14ac:dyDescent="0.25">
      <c r="A9" s="6" t="str">
        <f t="shared" si="1"/>
        <v xml:space="preserve">En tant que </v>
      </c>
      <c r="B9" s="6" t="s">
        <v>47</v>
      </c>
      <c r="C9" s="6" t="str">
        <f t="shared" si="2"/>
        <v xml:space="preserve">, je veux </v>
      </c>
      <c r="D9" s="3" t="s">
        <v>56</v>
      </c>
      <c r="E9" s="3" t="str">
        <f t="shared" si="0"/>
        <v>En tant que CLIENT, je veux que le jeu marche sur chrome, explorer et firefox</v>
      </c>
      <c r="F9" s="3" t="s">
        <v>52</v>
      </c>
      <c r="G9" s="11">
        <v>1</v>
      </c>
      <c r="H9" s="11">
        <v>1</v>
      </c>
      <c r="I9" s="4">
        <v>3</v>
      </c>
    </row>
    <row r="10" spans="1:9" ht="30" hidden="1" x14ac:dyDescent="0.25">
      <c r="A10" s="6" t="str">
        <f t="shared" si="1"/>
        <v xml:space="preserve">En tant que </v>
      </c>
      <c r="B10" s="6" t="s">
        <v>51</v>
      </c>
      <c r="C10" s="6" t="str">
        <f t="shared" si="2"/>
        <v xml:space="preserve">, je veux </v>
      </c>
      <c r="D10" s="3" t="s">
        <v>57</v>
      </c>
      <c r="E10" s="3" t="str">
        <f t="shared" si="0"/>
        <v>En tant que JOUEUR, je veux des sons et de la musique et les désactiver au besoin</v>
      </c>
      <c r="F10" s="3" t="s">
        <v>6</v>
      </c>
      <c r="G10" s="11">
        <v>3</v>
      </c>
      <c r="H10" s="11">
        <v>1</v>
      </c>
      <c r="I10" s="4">
        <v>2</v>
      </c>
    </row>
    <row r="11" spans="1:9" ht="30" x14ac:dyDescent="0.25">
      <c r="A11" s="6" t="str">
        <f t="shared" si="1"/>
        <v xml:space="preserve">En tant que </v>
      </c>
      <c r="B11" s="2" t="s">
        <v>51</v>
      </c>
      <c r="C11" s="6" t="str">
        <f t="shared" si="2"/>
        <v xml:space="preserve">, je veux </v>
      </c>
      <c r="D11" s="3" t="s">
        <v>58</v>
      </c>
      <c r="E11" s="3" t="str">
        <f t="shared" si="0"/>
        <v>En tant que JOUEUR, je veux du feedback sur mes actions</v>
      </c>
      <c r="F11" s="3" t="s">
        <v>4</v>
      </c>
      <c r="G11" s="11">
        <v>5</v>
      </c>
      <c r="H11" s="11">
        <v>1</v>
      </c>
      <c r="I11" s="4">
        <v>3</v>
      </c>
    </row>
    <row r="12" spans="1:9" ht="45" hidden="1" x14ac:dyDescent="0.25">
      <c r="A12" s="6" t="str">
        <f t="shared" si="1"/>
        <v xml:space="preserve">En tant que </v>
      </c>
      <c r="B12" s="6" t="s">
        <v>61</v>
      </c>
      <c r="C12" s="6" t="str">
        <f t="shared" si="2"/>
        <v xml:space="preserve">, je veux </v>
      </c>
      <c r="D12" s="3" t="s">
        <v>62</v>
      </c>
      <c r="E12" s="3" t="str">
        <f t="shared" si="0"/>
        <v>En tant que CONCEPTEUR, je veux pouvoir accèder aux paramètres du jeu et pouvoir les modifier et voir le résultat</v>
      </c>
      <c r="F12" s="3" t="s">
        <v>52</v>
      </c>
      <c r="G12" s="11">
        <v>3</v>
      </c>
      <c r="H12" s="11">
        <v>1</v>
      </c>
      <c r="I12" s="4">
        <v>1</v>
      </c>
    </row>
    <row r="13" spans="1:9" ht="30" hidden="1" x14ac:dyDescent="0.25">
      <c r="A13" s="6" t="str">
        <f t="shared" si="1"/>
        <v xml:space="preserve">En tant que </v>
      </c>
      <c r="B13" s="2" t="s">
        <v>59</v>
      </c>
      <c r="C13" s="6" t="str">
        <f t="shared" si="2"/>
        <v xml:space="preserve">, je veux </v>
      </c>
      <c r="D13" s="3" t="s">
        <v>60</v>
      </c>
      <c r="E13" s="3" t="str">
        <f t="shared" si="0"/>
        <v>En tant que PROGRAMMEUR, je veux organiser mes classes de programmation de manière efficace</v>
      </c>
      <c r="F13" s="3" t="s">
        <v>52</v>
      </c>
      <c r="G13" s="11">
        <v>5</v>
      </c>
      <c r="H13" s="11">
        <v>1</v>
      </c>
      <c r="I13" s="4">
        <v>1</v>
      </c>
    </row>
    <row r="14" spans="1:9" ht="30" hidden="1" x14ac:dyDescent="0.25">
      <c r="A14" s="6" t="str">
        <f t="shared" si="1"/>
        <v xml:space="preserve">En tant que </v>
      </c>
      <c r="B14" s="6" t="s">
        <v>64</v>
      </c>
      <c r="C14" s="6" t="str">
        <f t="shared" si="2"/>
        <v xml:space="preserve">, je veux </v>
      </c>
      <c r="D14" s="3" t="s">
        <v>65</v>
      </c>
      <c r="E14" s="3" t="str">
        <f t="shared" si="0"/>
        <v>En tant que DÉVELOPPEUR, je veux m'assurer que toutes les personnes connaissent leurs tâches</v>
      </c>
      <c r="F14" s="3" t="s">
        <v>53</v>
      </c>
      <c r="G14" s="11">
        <v>3</v>
      </c>
      <c r="H14" s="11">
        <v>1</v>
      </c>
      <c r="I14" s="4" t="s">
        <v>118</v>
      </c>
    </row>
    <row r="15" spans="1:9" ht="30" hidden="1" x14ac:dyDescent="0.25">
      <c r="A15" s="6" t="str">
        <f t="shared" si="1"/>
        <v xml:space="preserve">En tant que </v>
      </c>
      <c r="B15" s="2" t="s">
        <v>59</v>
      </c>
      <c r="C15" s="6" t="str">
        <f t="shared" si="2"/>
        <v xml:space="preserve">, je veux </v>
      </c>
      <c r="D15" s="3" t="s">
        <v>63</v>
      </c>
      <c r="E15" s="3" t="str">
        <f t="shared" si="0"/>
        <v>En tant que PROGRAMMEUR, je veux avoir un setup project bien en place pour être efficace</v>
      </c>
      <c r="F15" s="3" t="s">
        <v>52</v>
      </c>
      <c r="G15" s="2"/>
      <c r="H15" s="11"/>
      <c r="I15" s="4"/>
    </row>
    <row r="16" spans="1:9" ht="30" hidden="1" x14ac:dyDescent="0.25">
      <c r="A16" s="6" t="str">
        <f t="shared" si="1"/>
        <v xml:space="preserve">En tant que </v>
      </c>
      <c r="B16" s="6" t="s">
        <v>59</v>
      </c>
      <c r="C16" s="6" t="str">
        <f t="shared" si="2"/>
        <v xml:space="preserve">, je veux </v>
      </c>
      <c r="D16" s="7" t="s">
        <v>88</v>
      </c>
      <c r="E16" s="3" t="str">
        <f t="shared" ref="E16:E24" si="5">CONCATENATE(A16,B16,C16,D16)</f>
        <v>En tant que PROGRAMMEUR, je veux respecter les standards de nomenclature du projet</v>
      </c>
      <c r="F16" s="3" t="s">
        <v>52</v>
      </c>
      <c r="G16" s="11">
        <v>3</v>
      </c>
      <c r="H16" s="11">
        <v>1</v>
      </c>
      <c r="I16" s="4" t="s">
        <v>118</v>
      </c>
    </row>
    <row r="17" spans="1:9" ht="30" x14ac:dyDescent="0.25">
      <c r="A17" s="6" t="str">
        <f t="shared" si="1"/>
        <v xml:space="preserve">En tant que </v>
      </c>
      <c r="B17" s="6" t="s">
        <v>64</v>
      </c>
      <c r="C17" s="6" t="str">
        <f t="shared" si="2"/>
        <v xml:space="preserve">, je veux </v>
      </c>
      <c r="D17" s="3" t="s">
        <v>66</v>
      </c>
      <c r="E17" s="3" t="str">
        <f t="shared" si="5"/>
        <v>En tant que DÉVELOPPEUR, je veux que le jeu roule a 60 fps</v>
      </c>
      <c r="F17" s="3" t="s">
        <v>53</v>
      </c>
      <c r="G17" s="11">
        <v>1</v>
      </c>
      <c r="H17" s="11">
        <v>1</v>
      </c>
      <c r="I17" s="4">
        <v>3</v>
      </c>
    </row>
    <row r="18" spans="1:9" hidden="1" x14ac:dyDescent="0.25">
      <c r="A18" s="6" t="str">
        <f t="shared" si="1"/>
        <v xml:space="preserve">En tant que </v>
      </c>
      <c r="B18" s="6" t="s">
        <v>64</v>
      </c>
      <c r="C18" s="6" t="str">
        <f t="shared" si="2"/>
        <v xml:space="preserve">, je veux </v>
      </c>
      <c r="D18" s="7" t="s">
        <v>99</v>
      </c>
      <c r="E18" s="3" t="str">
        <f t="shared" si="5"/>
        <v>En tant que DÉVELOPPEUR, je veux un plan de test</v>
      </c>
      <c r="F18" s="3" t="s">
        <v>53</v>
      </c>
      <c r="G18" s="11">
        <v>3</v>
      </c>
      <c r="H18" s="11">
        <v>1</v>
      </c>
      <c r="I18" s="4">
        <v>1</v>
      </c>
    </row>
    <row r="19" spans="1:9" ht="30" hidden="1" x14ac:dyDescent="0.25">
      <c r="A19" s="6" t="str">
        <f t="shared" si="1"/>
        <v xml:space="preserve">En tant que </v>
      </c>
      <c r="B19" s="6" t="s">
        <v>84</v>
      </c>
      <c r="C19" s="6" t="str">
        <f t="shared" si="2"/>
        <v xml:space="preserve">, je veux </v>
      </c>
      <c r="D19" s="7" t="s">
        <v>112</v>
      </c>
      <c r="E19" s="3" t="str">
        <f t="shared" si="5"/>
        <v>En tant que JOUEUR , je veux être capable d'atteindre la fin d'un niveau avec succès</v>
      </c>
      <c r="F19" s="3" t="s">
        <v>52</v>
      </c>
      <c r="G19" s="11">
        <v>3</v>
      </c>
      <c r="H19" s="11">
        <v>1</v>
      </c>
      <c r="I19" s="4">
        <v>2</v>
      </c>
    </row>
    <row r="20" spans="1:9" ht="30" hidden="1" x14ac:dyDescent="0.25">
      <c r="A20" s="6" t="str">
        <f t="shared" si="1"/>
        <v xml:space="preserve">En tant que </v>
      </c>
      <c r="B20" s="6" t="s">
        <v>84</v>
      </c>
      <c r="C20" s="6" t="str">
        <f t="shared" si="2"/>
        <v xml:space="preserve">, je veux </v>
      </c>
      <c r="D20" s="7" t="s">
        <v>113</v>
      </c>
      <c r="E20" s="3" t="str">
        <f t="shared" si="5"/>
        <v>En tant que JOUEUR , je veux pouvoir être capable de déplacer mon personnage à travers le niveau.</v>
      </c>
      <c r="F20" s="3" t="s">
        <v>52</v>
      </c>
      <c r="G20" s="11">
        <v>3</v>
      </c>
      <c r="H20" s="11">
        <v>3</v>
      </c>
      <c r="I20" s="4">
        <v>1</v>
      </c>
    </row>
    <row r="21" spans="1:9" ht="30" x14ac:dyDescent="0.25">
      <c r="A21" s="6" t="str">
        <f t="shared" si="1"/>
        <v xml:space="preserve">En tant que </v>
      </c>
      <c r="B21" s="6" t="s">
        <v>84</v>
      </c>
      <c r="C21" s="6" t="str">
        <f t="shared" si="2"/>
        <v xml:space="preserve">, je veux </v>
      </c>
      <c r="D21" s="7" t="s">
        <v>114</v>
      </c>
      <c r="E21" s="3" t="str">
        <f t="shared" si="5"/>
        <v>En tant que JOUEUR , je veux avoir un défi "fair" tant qu'à la difficulté du niveau.</v>
      </c>
      <c r="F21" s="3" t="s">
        <v>49</v>
      </c>
      <c r="G21" s="11">
        <v>5</v>
      </c>
      <c r="H21" s="11">
        <v>5</v>
      </c>
      <c r="I21" s="4">
        <v>3</v>
      </c>
    </row>
    <row r="22" spans="1:9" ht="45" hidden="1" x14ac:dyDescent="0.25">
      <c r="A22" s="6" t="str">
        <f t="shared" si="1"/>
        <v xml:space="preserve">En tant que </v>
      </c>
      <c r="B22" s="6" t="s">
        <v>84</v>
      </c>
      <c r="C22" s="6" t="str">
        <f t="shared" si="2"/>
        <v xml:space="preserve">, je veux </v>
      </c>
      <c r="D22" s="3" t="s">
        <v>115</v>
      </c>
      <c r="E22" s="3" t="str">
        <f t="shared" si="5"/>
        <v>En tant que JOUEUR , je veux que le contexte naratif de la victoire ou de la défaite améliore l'expérience de jeu.</v>
      </c>
      <c r="F22" s="3" t="s">
        <v>49</v>
      </c>
      <c r="G22" s="11">
        <v>5</v>
      </c>
      <c r="H22" s="11">
        <v>5</v>
      </c>
      <c r="I22" s="4">
        <v>1</v>
      </c>
    </row>
    <row r="23" spans="1:9" ht="17.25" customHeight="1" x14ac:dyDescent="0.25">
      <c r="A23" s="6" t="str">
        <f t="shared" si="1"/>
        <v xml:space="preserve">En tant que </v>
      </c>
      <c r="B23" s="2" t="s">
        <v>84</v>
      </c>
      <c r="C23" s="6" t="str">
        <f t="shared" si="2"/>
        <v xml:space="preserve">, je veux </v>
      </c>
      <c r="D23" s="3" t="s">
        <v>116</v>
      </c>
      <c r="E23" s="3" t="str">
        <f t="shared" si="5"/>
        <v>En tant que JOUEUR , je veux terminer tous les niveaux.</v>
      </c>
      <c r="F23" s="3" t="s">
        <v>52</v>
      </c>
      <c r="G23" s="11">
        <v>3</v>
      </c>
      <c r="H23" s="11">
        <v>3</v>
      </c>
      <c r="I23" s="4">
        <v>3</v>
      </c>
    </row>
    <row r="24" spans="1:9" ht="30" hidden="1" x14ac:dyDescent="0.25">
      <c r="A24" s="6" t="str">
        <f t="shared" si="1"/>
        <v xml:space="preserve">En tant que </v>
      </c>
      <c r="B24" s="11" t="s">
        <v>51</v>
      </c>
      <c r="C24" s="6" t="str">
        <f t="shared" si="2"/>
        <v xml:space="preserve">, je veux </v>
      </c>
      <c r="D24" s="12" t="s">
        <v>117</v>
      </c>
      <c r="E24" s="3" t="str">
        <f t="shared" si="5"/>
        <v>En tant que JOUEUR, je veux une caméra qui me permet de bien naviguer dans les niveaux.</v>
      </c>
      <c r="F24" s="12" t="s">
        <v>52</v>
      </c>
      <c r="G24" s="11">
        <v>3</v>
      </c>
      <c r="H24" s="11">
        <v>1</v>
      </c>
      <c r="I24" s="1">
        <v>2</v>
      </c>
    </row>
    <row r="25" spans="1:9" hidden="1" x14ac:dyDescent="0.25">
      <c r="E25" s="5"/>
      <c r="F25" s="5"/>
      <c r="G25" s="1">
        <f>SUM(G3:G24)</f>
        <v>68</v>
      </c>
    </row>
    <row r="26" spans="1:9" hidden="1" x14ac:dyDescent="0.25">
      <c r="F26" s="5" t="s">
        <v>67</v>
      </c>
      <c r="G26" s="1">
        <f>+G25/2.7</f>
        <v>25.185185185185183</v>
      </c>
    </row>
  </sheetData>
  <autoFilter ref="A1:J26">
    <filterColumn colId="8">
      <filters>
        <filter val="3"/>
      </filters>
    </filterColumn>
  </autoFilter>
  <dataValidations count="2">
    <dataValidation type="list" allowBlank="1" showInputMessage="1" showErrorMessage="1" sqref="B2:B23">
      <formula1>qui</formula1>
      <formula2>0</formula2>
    </dataValidation>
    <dataValidation type="list" allowBlank="1" showInputMessage="1" showErrorMessage="1" sqref="F2:F23">
      <formula1>catégorie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H40"/>
  <sheetViews>
    <sheetView zoomScaleNormal="100" workbookViewId="0">
      <selection activeCell="F6" sqref="D6:F6"/>
    </sheetView>
  </sheetViews>
  <sheetFormatPr baseColWidth="10" defaultColWidth="9.140625" defaultRowHeight="15" x14ac:dyDescent="0.25"/>
  <cols>
    <col min="1" max="1" width="91.85546875" style="1" customWidth="1"/>
    <col min="2" max="3" width="9.140625" style="1"/>
    <col min="4" max="4" width="56.85546875" style="1" bestFit="1" customWidth="1"/>
    <col min="5" max="5" width="11.28515625" style="1" bestFit="1" customWidth="1"/>
    <col min="6" max="6" width="13.42578125" style="1" bestFit="1" customWidth="1"/>
    <col min="7" max="7" width="14.5703125" style="1" bestFit="1" customWidth="1"/>
    <col min="8" max="8" width="13.5703125" style="1" bestFit="1" customWidth="1"/>
  </cols>
  <sheetData>
    <row r="1" spans="1:8" x14ac:dyDescent="0.25">
      <c r="A1" s="1" t="s">
        <v>38</v>
      </c>
      <c r="B1" s="1" t="s">
        <v>68</v>
      </c>
      <c r="C1" s="1" t="s">
        <v>45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spans="1:8" x14ac:dyDescent="0.25">
      <c r="A2" s="3" t="s">
        <v>119</v>
      </c>
      <c r="B2" s="6">
        <v>5</v>
      </c>
      <c r="C2" s="6">
        <v>5</v>
      </c>
      <c r="D2" s="1" t="s">
        <v>18</v>
      </c>
      <c r="E2" s="1" t="s">
        <v>93</v>
      </c>
      <c r="F2" s="1">
        <v>3</v>
      </c>
      <c r="G2" s="1">
        <v>5.5</v>
      </c>
      <c r="H2" s="1">
        <v>0</v>
      </c>
    </row>
    <row r="3" spans="1:8" x14ac:dyDescent="0.25">
      <c r="A3" s="3" t="s">
        <v>120</v>
      </c>
      <c r="B3" s="6">
        <v>3</v>
      </c>
      <c r="C3" s="6">
        <v>3</v>
      </c>
      <c r="D3" s="1" t="s">
        <v>130</v>
      </c>
      <c r="E3" s="1" t="s">
        <v>95</v>
      </c>
      <c r="F3" s="1">
        <v>3</v>
      </c>
      <c r="G3" s="1">
        <v>3.5</v>
      </c>
      <c r="H3" s="1">
        <v>0</v>
      </c>
    </row>
    <row r="4" spans="1:8" x14ac:dyDescent="0.25">
      <c r="A4" s="3"/>
      <c r="B4" s="6"/>
      <c r="C4" s="6"/>
      <c r="D4" s="1" t="s">
        <v>131</v>
      </c>
      <c r="E4" s="1" t="s">
        <v>90</v>
      </c>
      <c r="F4" s="1">
        <v>3</v>
      </c>
      <c r="G4" s="1">
        <v>1</v>
      </c>
      <c r="H4" s="1">
        <v>0</v>
      </c>
    </row>
    <row r="5" spans="1:8" x14ac:dyDescent="0.25">
      <c r="A5" s="3"/>
      <c r="B5" s="6"/>
      <c r="C5" s="6"/>
      <c r="D5" s="1" t="s">
        <v>126</v>
      </c>
      <c r="E5" s="1" t="s">
        <v>91</v>
      </c>
      <c r="F5" s="1">
        <v>5</v>
      </c>
      <c r="G5" s="1">
        <v>3</v>
      </c>
      <c r="H5" s="1">
        <v>0</v>
      </c>
    </row>
    <row r="6" spans="1:8" x14ac:dyDescent="0.25">
      <c r="A6" s="3" t="s">
        <v>121</v>
      </c>
      <c r="B6" s="6">
        <v>3</v>
      </c>
      <c r="C6" s="6">
        <v>1</v>
      </c>
      <c r="D6" s="1" t="s">
        <v>127</v>
      </c>
      <c r="E6" s="1" t="s">
        <v>90</v>
      </c>
      <c r="F6" s="1">
        <v>2</v>
      </c>
      <c r="G6" s="1">
        <v>3</v>
      </c>
      <c r="H6" s="1">
        <v>0</v>
      </c>
    </row>
    <row r="7" spans="1:8" x14ac:dyDescent="0.25">
      <c r="A7" s="3"/>
      <c r="B7" s="6"/>
      <c r="C7" s="6"/>
      <c r="D7" s="1" t="s">
        <v>128</v>
      </c>
      <c r="E7" s="1" t="s">
        <v>75</v>
      </c>
      <c r="F7" s="1">
        <v>1</v>
      </c>
      <c r="G7" s="1">
        <v>1</v>
      </c>
      <c r="H7" s="1">
        <v>0</v>
      </c>
    </row>
    <row r="8" spans="1:8" x14ac:dyDescent="0.25">
      <c r="A8" s="3" t="s">
        <v>122</v>
      </c>
      <c r="B8" s="11">
        <v>8</v>
      </c>
      <c r="C8" s="11">
        <v>1</v>
      </c>
      <c r="D8" s="1" t="s">
        <v>132</v>
      </c>
      <c r="E8" s="1" t="s">
        <v>89</v>
      </c>
      <c r="F8" s="1">
        <v>5</v>
      </c>
      <c r="G8" s="1">
        <v>4</v>
      </c>
      <c r="H8" s="1">
        <v>0</v>
      </c>
    </row>
    <row r="9" spans="1:8" x14ac:dyDescent="0.25">
      <c r="A9" s="3"/>
      <c r="B9" s="11"/>
      <c r="C9" s="11"/>
      <c r="D9" s="1" t="s">
        <v>133</v>
      </c>
      <c r="E9" s="1" t="s">
        <v>94</v>
      </c>
      <c r="F9" s="1">
        <v>5</v>
      </c>
      <c r="G9" s="1">
        <v>4</v>
      </c>
      <c r="H9" s="1">
        <v>0</v>
      </c>
    </row>
    <row r="10" spans="1:8" ht="30" x14ac:dyDescent="0.25">
      <c r="A10" s="3" t="s">
        <v>123</v>
      </c>
      <c r="B10" s="11">
        <v>3</v>
      </c>
      <c r="C10" s="11">
        <v>1</v>
      </c>
      <c r="D10" s="1" t="s">
        <v>129</v>
      </c>
      <c r="E10" s="1" t="s">
        <v>93</v>
      </c>
      <c r="F10" s="1">
        <v>2</v>
      </c>
      <c r="G10" s="1">
        <v>1.5</v>
      </c>
      <c r="H10" s="1">
        <v>0</v>
      </c>
    </row>
    <row r="11" spans="1:8" x14ac:dyDescent="0.25">
      <c r="A11" s="3" t="s">
        <v>124</v>
      </c>
      <c r="B11" s="11">
        <v>5</v>
      </c>
      <c r="C11" s="11">
        <v>1</v>
      </c>
      <c r="D11" s="1" t="s">
        <v>30</v>
      </c>
      <c r="E11" s="1" t="s">
        <v>92</v>
      </c>
      <c r="F11" s="1">
        <v>2</v>
      </c>
      <c r="G11" s="1">
        <v>3</v>
      </c>
      <c r="H11" s="1">
        <v>0</v>
      </c>
    </row>
    <row r="12" spans="1:8" x14ac:dyDescent="0.25">
      <c r="A12" s="3" t="s">
        <v>125</v>
      </c>
      <c r="B12" s="11">
        <v>3</v>
      </c>
      <c r="C12" s="11">
        <v>3</v>
      </c>
    </row>
    <row r="13" spans="1:8" x14ac:dyDescent="0.25">
      <c r="A13" s="3" t="s">
        <v>134</v>
      </c>
      <c r="B13" s="11">
        <v>1</v>
      </c>
      <c r="C13" s="11">
        <v>5</v>
      </c>
    </row>
    <row r="14" spans="1:8" x14ac:dyDescent="0.25">
      <c r="A14" s="3" t="s">
        <v>135</v>
      </c>
      <c r="B14" s="11">
        <v>3</v>
      </c>
      <c r="C14" s="11">
        <v>1</v>
      </c>
      <c r="D14" s="1" t="s">
        <v>137</v>
      </c>
      <c r="E14" s="1" t="s">
        <v>74</v>
      </c>
      <c r="F14" s="1">
        <v>1</v>
      </c>
      <c r="G14" s="1">
        <v>1</v>
      </c>
      <c r="H14" s="1">
        <v>0</v>
      </c>
    </row>
    <row r="15" spans="1:8" x14ac:dyDescent="0.25">
      <c r="A15" s="3" t="s">
        <v>136</v>
      </c>
      <c r="B15" s="11">
        <v>3</v>
      </c>
      <c r="C15" s="11">
        <v>1</v>
      </c>
      <c r="D15" s="1" t="s">
        <v>138</v>
      </c>
      <c r="E15" s="1" t="s">
        <v>92</v>
      </c>
      <c r="F15" s="1">
        <v>1</v>
      </c>
      <c r="G15" s="1">
        <v>1</v>
      </c>
      <c r="H15" s="1">
        <v>0</v>
      </c>
    </row>
    <row r="16" spans="1:8" ht="30" x14ac:dyDescent="0.25">
      <c r="A16" s="4" t="s">
        <v>139</v>
      </c>
      <c r="B16" s="11">
        <v>5</v>
      </c>
      <c r="C16" s="11">
        <v>5</v>
      </c>
      <c r="D16" s="1" t="s">
        <v>140</v>
      </c>
      <c r="E16" s="1" t="s">
        <v>95</v>
      </c>
      <c r="F16" s="1">
        <v>2</v>
      </c>
      <c r="G16" s="1">
        <v>1</v>
      </c>
      <c r="H16" s="1">
        <v>0</v>
      </c>
    </row>
    <row r="17" spans="1:8" x14ac:dyDescent="0.25">
      <c r="A17" t="s">
        <v>141</v>
      </c>
      <c r="B17" s="11">
        <v>3</v>
      </c>
      <c r="C17" s="11">
        <v>1</v>
      </c>
      <c r="D17" s="1" t="s">
        <v>142</v>
      </c>
      <c r="E17" s="1" t="s">
        <v>74</v>
      </c>
      <c r="F17" s="1">
        <v>2</v>
      </c>
      <c r="G17" s="1">
        <v>1</v>
      </c>
      <c r="H17" s="1">
        <v>0</v>
      </c>
    </row>
    <row r="18" spans="1:8" x14ac:dyDescent="0.25">
      <c r="A18" s="1" t="s">
        <v>143</v>
      </c>
      <c r="B18" s="11">
        <v>3</v>
      </c>
      <c r="C18" s="11">
        <v>1</v>
      </c>
      <c r="D18" s="1" t="s">
        <v>144</v>
      </c>
      <c r="E18" s="1" t="s">
        <v>75</v>
      </c>
      <c r="F18" s="1">
        <v>4</v>
      </c>
      <c r="G18" s="1">
        <v>1</v>
      </c>
      <c r="H18" s="1">
        <v>3</v>
      </c>
    </row>
    <row r="20" spans="1:8" x14ac:dyDescent="0.25">
      <c r="A20"/>
      <c r="B20"/>
      <c r="C20"/>
      <c r="D20"/>
    </row>
    <row r="24" spans="1:8" x14ac:dyDescent="0.25">
      <c r="A24"/>
      <c r="B24"/>
      <c r="C24"/>
    </row>
    <row r="28" spans="1:8" x14ac:dyDescent="0.25">
      <c r="A28"/>
      <c r="B28"/>
      <c r="C28"/>
    </row>
    <row r="30" spans="1:8" x14ac:dyDescent="0.25">
      <c r="A30"/>
      <c r="B30"/>
      <c r="C30"/>
      <c r="D30"/>
    </row>
    <row r="31" spans="1:8" x14ac:dyDescent="0.25">
      <c r="A31" s="1" t="s">
        <v>76</v>
      </c>
      <c r="B31" s="1" t="s">
        <v>77</v>
      </c>
      <c r="C31" s="1" t="s">
        <v>78</v>
      </c>
      <c r="D31" s="1" t="s">
        <v>79</v>
      </c>
    </row>
    <row r="32" spans="1:8" x14ac:dyDescent="0.25">
      <c r="A32" t="s">
        <v>89</v>
      </c>
      <c r="B32" s="1">
        <f>F8</f>
        <v>5</v>
      </c>
      <c r="C32" s="1">
        <v>5</v>
      </c>
      <c r="D32" s="1">
        <f t="shared" ref="D32:D37" si="0">+C32-B32</f>
        <v>0</v>
      </c>
    </row>
    <row r="33" spans="1:4" x14ac:dyDescent="0.25">
      <c r="A33" t="s">
        <v>90</v>
      </c>
      <c r="B33" s="1">
        <f>F4+F6</f>
        <v>5</v>
      </c>
      <c r="C33" s="1">
        <v>5</v>
      </c>
      <c r="D33" s="1">
        <f t="shared" si="0"/>
        <v>0</v>
      </c>
    </row>
    <row r="34" spans="1:4" x14ac:dyDescent="0.25">
      <c r="A34" t="s">
        <v>74</v>
      </c>
      <c r="B34" s="1">
        <f>F14+F17</f>
        <v>3</v>
      </c>
      <c r="C34" s="1">
        <v>3</v>
      </c>
      <c r="D34" s="1">
        <f>+C34-B34</f>
        <v>0</v>
      </c>
    </row>
    <row r="35" spans="1:4" x14ac:dyDescent="0.25">
      <c r="A35" t="s">
        <v>91</v>
      </c>
      <c r="B35" s="1">
        <f>F5</f>
        <v>5</v>
      </c>
      <c r="C35" s="1">
        <v>5</v>
      </c>
      <c r="D35" s="1">
        <f t="shared" si="0"/>
        <v>0</v>
      </c>
    </row>
    <row r="36" spans="1:4" x14ac:dyDescent="0.25">
      <c r="A36" t="s">
        <v>75</v>
      </c>
      <c r="B36" s="1">
        <f>F7+F18</f>
        <v>5</v>
      </c>
      <c r="C36" s="1">
        <v>5</v>
      </c>
      <c r="D36" s="1">
        <f t="shared" si="0"/>
        <v>0</v>
      </c>
    </row>
    <row r="37" spans="1:4" x14ac:dyDescent="0.25">
      <c r="A37" t="s">
        <v>92</v>
      </c>
      <c r="B37" s="1">
        <f>F15+F11</f>
        <v>3</v>
      </c>
      <c r="C37" s="1">
        <v>3</v>
      </c>
      <c r="D37" s="1">
        <f t="shared" si="0"/>
        <v>0</v>
      </c>
    </row>
    <row r="38" spans="1:4" x14ac:dyDescent="0.25">
      <c r="A38" t="s">
        <v>93</v>
      </c>
      <c r="B38" s="1">
        <f>F2+F10</f>
        <v>5</v>
      </c>
      <c r="C38" s="1">
        <v>5</v>
      </c>
      <c r="D38" s="1">
        <f t="shared" ref="D38:D40" si="1">+C38-B38</f>
        <v>0</v>
      </c>
    </row>
    <row r="39" spans="1:4" x14ac:dyDescent="0.25">
      <c r="A39" t="s">
        <v>94</v>
      </c>
      <c r="B39" s="1">
        <f>F9</f>
        <v>5</v>
      </c>
      <c r="C39" s="1">
        <v>5</v>
      </c>
      <c r="D39" s="1">
        <f t="shared" si="1"/>
        <v>0</v>
      </c>
    </row>
    <row r="40" spans="1:4" x14ac:dyDescent="0.25">
      <c r="A40" t="s">
        <v>95</v>
      </c>
      <c r="B40" s="1">
        <f>F3+F16</f>
        <v>5</v>
      </c>
      <c r="C40" s="1">
        <v>5</v>
      </c>
      <c r="D40" s="1">
        <f t="shared" si="1"/>
        <v>0</v>
      </c>
    </row>
  </sheetData>
  <dataValidations count="1">
    <dataValidation type="list" allowBlank="1" showInputMessage="1" showErrorMessage="1" sqref="E2:E28">
      <formula1>Gens</formula1>
    </dataValidation>
  </dataValidation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H51"/>
  <sheetViews>
    <sheetView tabSelected="1" zoomScaleNormal="100" workbookViewId="0">
      <selection activeCell="E42" sqref="E42"/>
    </sheetView>
  </sheetViews>
  <sheetFormatPr baseColWidth="10" defaultColWidth="9.140625" defaultRowHeight="15" x14ac:dyDescent="0.25"/>
  <cols>
    <col min="1" max="1" width="91.85546875" style="1" customWidth="1"/>
    <col min="2" max="3" width="9.140625" style="1"/>
    <col min="4" max="4" width="56.85546875" style="1" bestFit="1" customWidth="1"/>
    <col min="5" max="5" width="11.28515625" style="1" bestFit="1" customWidth="1"/>
    <col min="6" max="6" width="13.42578125" style="1" bestFit="1" customWidth="1"/>
    <col min="7" max="7" width="14.5703125" style="1" bestFit="1" customWidth="1"/>
    <col min="8" max="8" width="13.5703125" style="1" bestFit="1" customWidth="1"/>
  </cols>
  <sheetData>
    <row r="1" spans="1:8" x14ac:dyDescent="0.25">
      <c r="A1" s="1" t="s">
        <v>38</v>
      </c>
      <c r="B1" s="1" t="s">
        <v>68</v>
      </c>
      <c r="C1" s="1" t="s">
        <v>45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spans="1:8" x14ac:dyDescent="0.25">
      <c r="A2" s="3" t="s">
        <v>119</v>
      </c>
      <c r="B2" s="6">
        <v>5</v>
      </c>
      <c r="C2" s="6">
        <v>5</v>
      </c>
      <c r="D2" s="1" t="s">
        <v>149</v>
      </c>
      <c r="E2" s="1" t="s">
        <v>93</v>
      </c>
      <c r="F2" s="1">
        <v>4</v>
      </c>
    </row>
    <row r="3" spans="1:8" x14ac:dyDescent="0.25">
      <c r="A3" s="3" t="s">
        <v>121</v>
      </c>
      <c r="B3" s="6">
        <v>3</v>
      </c>
      <c r="C3" s="6">
        <v>1</v>
      </c>
      <c r="D3" s="1" t="s">
        <v>150</v>
      </c>
      <c r="E3" s="1" t="s">
        <v>90</v>
      </c>
      <c r="F3" s="1">
        <v>1</v>
      </c>
    </row>
    <row r="4" spans="1:8" x14ac:dyDescent="0.25">
      <c r="A4" s="3" t="s">
        <v>134</v>
      </c>
      <c r="B4" s="11">
        <v>1</v>
      </c>
      <c r="C4" s="11">
        <v>5</v>
      </c>
      <c r="D4" s="1" t="s">
        <v>151</v>
      </c>
      <c r="E4" s="1" t="s">
        <v>95</v>
      </c>
      <c r="F4" s="1">
        <v>2</v>
      </c>
    </row>
    <row r="5" spans="1:8" ht="30" x14ac:dyDescent="0.25">
      <c r="A5" s="3" t="s">
        <v>145</v>
      </c>
      <c r="B5" s="11">
        <v>1</v>
      </c>
      <c r="C5" s="11">
        <v>3</v>
      </c>
      <c r="D5" s="1" t="s">
        <v>152</v>
      </c>
      <c r="E5" s="1" t="s">
        <v>91</v>
      </c>
      <c r="F5" s="1">
        <v>1.5</v>
      </c>
    </row>
    <row r="6" spans="1:8" x14ac:dyDescent="0.25">
      <c r="A6" s="3"/>
      <c r="B6" s="11"/>
      <c r="C6" s="11"/>
      <c r="D6" s="1" t="s">
        <v>153</v>
      </c>
      <c r="E6" s="1" t="s">
        <v>91</v>
      </c>
      <c r="F6" s="1">
        <v>2.5</v>
      </c>
    </row>
    <row r="7" spans="1:8" x14ac:dyDescent="0.25">
      <c r="A7" s="3" t="s">
        <v>146</v>
      </c>
      <c r="B7" s="11">
        <v>3</v>
      </c>
      <c r="C7" s="11">
        <v>1</v>
      </c>
      <c r="D7" s="1" t="s">
        <v>154</v>
      </c>
      <c r="E7" s="1" t="s">
        <v>90</v>
      </c>
      <c r="F7" s="1">
        <v>4</v>
      </c>
    </row>
    <row r="8" spans="1:8" x14ac:dyDescent="0.25">
      <c r="A8" s="3" t="s">
        <v>143</v>
      </c>
      <c r="B8" s="11">
        <v>3</v>
      </c>
      <c r="C8" s="11">
        <v>1</v>
      </c>
      <c r="D8" s="1" t="s">
        <v>155</v>
      </c>
      <c r="E8" s="1" t="s">
        <v>94</v>
      </c>
      <c r="F8" s="1">
        <v>1</v>
      </c>
    </row>
    <row r="9" spans="1:8" x14ac:dyDescent="0.25">
      <c r="A9" s="3"/>
      <c r="B9" s="11"/>
      <c r="C9" s="11"/>
      <c r="D9" s="1" t="s">
        <v>156</v>
      </c>
      <c r="E9" s="1" t="s">
        <v>75</v>
      </c>
      <c r="F9" s="1">
        <v>3</v>
      </c>
    </row>
    <row r="10" spans="1:8" x14ac:dyDescent="0.25">
      <c r="A10" s="3"/>
      <c r="B10" s="11"/>
      <c r="C10" s="11"/>
      <c r="D10" s="1" t="s">
        <v>173</v>
      </c>
      <c r="E10" s="1" t="s">
        <v>75</v>
      </c>
      <c r="F10" s="1">
        <v>3</v>
      </c>
    </row>
    <row r="11" spans="1:8" x14ac:dyDescent="0.25">
      <c r="A11" s="3" t="s">
        <v>136</v>
      </c>
      <c r="B11" s="11">
        <v>3</v>
      </c>
      <c r="C11" s="11">
        <v>1</v>
      </c>
    </row>
    <row r="12" spans="1:8" x14ac:dyDescent="0.25">
      <c r="A12" s="3" t="s">
        <v>147</v>
      </c>
      <c r="B12" s="11">
        <v>3</v>
      </c>
      <c r="C12" s="11">
        <v>1</v>
      </c>
      <c r="D12" s="1" t="s">
        <v>157</v>
      </c>
      <c r="E12" s="1" t="s">
        <v>89</v>
      </c>
      <c r="F12" s="1">
        <v>1</v>
      </c>
    </row>
    <row r="13" spans="1:8" x14ac:dyDescent="0.25">
      <c r="A13" s="3" t="s">
        <v>148</v>
      </c>
      <c r="B13" s="11">
        <v>3</v>
      </c>
      <c r="C13" s="11">
        <v>1</v>
      </c>
      <c r="D13" s="1" t="s">
        <v>158</v>
      </c>
      <c r="E13" s="1" t="s">
        <v>94</v>
      </c>
      <c r="F13" s="1">
        <v>1</v>
      </c>
    </row>
    <row r="14" spans="1:8" x14ac:dyDescent="0.25">
      <c r="A14" s="3"/>
      <c r="B14" s="11"/>
      <c r="C14" s="11"/>
      <c r="D14" s="1" t="s">
        <v>159</v>
      </c>
      <c r="E14" s="1" t="s">
        <v>93</v>
      </c>
      <c r="F14" s="1">
        <v>2</v>
      </c>
    </row>
    <row r="15" spans="1:8" x14ac:dyDescent="0.25">
      <c r="A15" s="3"/>
      <c r="B15" s="11"/>
      <c r="C15" s="11"/>
      <c r="D15" s="1" t="s">
        <v>160</v>
      </c>
      <c r="E15" s="1" t="s">
        <v>94</v>
      </c>
      <c r="F15" s="1">
        <v>1</v>
      </c>
    </row>
    <row r="16" spans="1:8" x14ac:dyDescent="0.25">
      <c r="A16" s="3"/>
      <c r="B16" s="11"/>
      <c r="C16" s="11"/>
      <c r="D16" s="1" t="s">
        <v>162</v>
      </c>
      <c r="E16" s="1" t="s">
        <v>91</v>
      </c>
      <c r="F16" s="1">
        <v>2</v>
      </c>
    </row>
    <row r="17" spans="1:6" x14ac:dyDescent="0.25">
      <c r="A17" s="3"/>
      <c r="B17" s="11"/>
      <c r="C17" s="11"/>
      <c r="D17" s="1" t="s">
        <v>161</v>
      </c>
      <c r="E17" s="1" t="s">
        <v>89</v>
      </c>
      <c r="F17" s="1">
        <v>2</v>
      </c>
    </row>
    <row r="18" spans="1:6" x14ac:dyDescent="0.25">
      <c r="A18" s="3"/>
      <c r="B18" s="11"/>
      <c r="C18" s="11"/>
      <c r="D18" s="1" t="s">
        <v>163</v>
      </c>
      <c r="E18" s="1" t="s">
        <v>95</v>
      </c>
      <c r="F18" s="1">
        <v>1.5</v>
      </c>
    </row>
    <row r="19" spans="1:6" x14ac:dyDescent="0.25">
      <c r="A19" s="3"/>
      <c r="B19" s="11"/>
      <c r="C19" s="11"/>
      <c r="D19" s="1" t="s">
        <v>166</v>
      </c>
      <c r="E19" s="1" t="s">
        <v>95</v>
      </c>
      <c r="F19" s="1">
        <v>1.5</v>
      </c>
    </row>
    <row r="20" spans="1:6" x14ac:dyDescent="0.25">
      <c r="A20" s="3"/>
      <c r="B20" s="11"/>
      <c r="C20" s="11"/>
      <c r="D20" s="1" t="s">
        <v>165</v>
      </c>
      <c r="E20" s="1" t="s">
        <v>95</v>
      </c>
      <c r="F20" s="1">
        <v>1</v>
      </c>
    </row>
    <row r="21" spans="1:6" x14ac:dyDescent="0.25">
      <c r="D21" s="1" t="s">
        <v>164</v>
      </c>
      <c r="E21" s="1" t="s">
        <v>89</v>
      </c>
      <c r="F21" s="1">
        <v>1</v>
      </c>
    </row>
    <row r="22" spans="1:6" x14ac:dyDescent="0.25">
      <c r="D22" s="1" t="s">
        <v>167</v>
      </c>
      <c r="E22" s="1" t="s">
        <v>94</v>
      </c>
      <c r="F22" s="1">
        <v>1</v>
      </c>
    </row>
    <row r="23" spans="1:6" x14ac:dyDescent="0.25">
      <c r="A23" s="3"/>
      <c r="B23" s="11"/>
      <c r="C23" s="11"/>
      <c r="D23" s="1" t="s">
        <v>168</v>
      </c>
      <c r="E23" s="1" t="s">
        <v>94</v>
      </c>
      <c r="F23" s="1">
        <v>1</v>
      </c>
    </row>
    <row r="24" spans="1:6" x14ac:dyDescent="0.25">
      <c r="A24" s="3"/>
      <c r="B24" s="11"/>
      <c r="C24" s="11"/>
      <c r="D24" s="1" t="s">
        <v>169</v>
      </c>
      <c r="E24" s="1" t="s">
        <v>89</v>
      </c>
      <c r="F24" s="1">
        <v>1</v>
      </c>
    </row>
    <row r="25" spans="1:6" x14ac:dyDescent="0.25">
      <c r="A25" s="3"/>
      <c r="B25" s="11"/>
      <c r="C25" s="11"/>
      <c r="D25" s="1" t="s">
        <v>170</v>
      </c>
      <c r="E25" s="1" t="s">
        <v>74</v>
      </c>
      <c r="F25" s="1">
        <v>2</v>
      </c>
    </row>
    <row r="26" spans="1:6" x14ac:dyDescent="0.25">
      <c r="A26" s="3"/>
      <c r="B26" s="11"/>
      <c r="C26" s="11"/>
      <c r="D26" s="1" t="s">
        <v>171</v>
      </c>
      <c r="E26" s="1" t="s">
        <v>92</v>
      </c>
      <c r="F26" s="1">
        <v>1</v>
      </c>
    </row>
    <row r="27" spans="1:6" x14ac:dyDescent="0.25">
      <c r="A27" s="4"/>
      <c r="B27" s="11"/>
      <c r="C27" s="11"/>
      <c r="D27" s="1" t="s">
        <v>172</v>
      </c>
      <c r="E27" s="1" t="s">
        <v>92</v>
      </c>
      <c r="F27" s="1">
        <v>3</v>
      </c>
    </row>
    <row r="28" spans="1:6" x14ac:dyDescent="0.25">
      <c r="A28" t="s">
        <v>174</v>
      </c>
      <c r="B28" s="11">
        <v>5</v>
      </c>
      <c r="C28" s="11">
        <v>1</v>
      </c>
      <c r="D28" s="1" t="s">
        <v>175</v>
      </c>
      <c r="E28" s="1" t="s">
        <v>74</v>
      </c>
      <c r="F28" s="1">
        <v>3</v>
      </c>
    </row>
    <row r="29" spans="1:6" x14ac:dyDescent="0.25">
      <c r="B29" s="11"/>
      <c r="C29" s="11"/>
    </row>
    <row r="31" spans="1:6" x14ac:dyDescent="0.25">
      <c r="A31"/>
      <c r="B31"/>
      <c r="C31"/>
      <c r="D31"/>
    </row>
    <row r="35" spans="1:4" x14ac:dyDescent="0.25">
      <c r="A35"/>
      <c r="B35"/>
      <c r="C35"/>
    </row>
    <row r="39" spans="1:4" x14ac:dyDescent="0.25">
      <c r="A39"/>
      <c r="B39"/>
      <c r="C39"/>
    </row>
    <row r="41" spans="1:4" x14ac:dyDescent="0.25">
      <c r="A41"/>
      <c r="B41"/>
      <c r="C41"/>
      <c r="D41"/>
    </row>
    <row r="42" spans="1:4" x14ac:dyDescent="0.25">
      <c r="A42" s="1" t="s">
        <v>76</v>
      </c>
      <c r="B42" s="1" t="s">
        <v>77</v>
      </c>
      <c r="C42" s="1" t="s">
        <v>78</v>
      </c>
      <c r="D42" s="1" t="s">
        <v>79</v>
      </c>
    </row>
    <row r="43" spans="1:4" x14ac:dyDescent="0.25">
      <c r="A43" t="s">
        <v>89</v>
      </c>
      <c r="B43" s="1">
        <f>F12+F17+F21+F24</f>
        <v>5</v>
      </c>
      <c r="C43" s="1">
        <v>6</v>
      </c>
      <c r="D43" s="1">
        <f t="shared" ref="D43:D51" si="0">+C43-B43</f>
        <v>1</v>
      </c>
    </row>
    <row r="44" spans="1:4" s="1" customFormat="1" x14ac:dyDescent="0.25">
      <c r="A44" t="s">
        <v>90</v>
      </c>
      <c r="B44" s="1">
        <f>F3+F7</f>
        <v>5</v>
      </c>
      <c r="C44" s="1">
        <v>6</v>
      </c>
      <c r="D44" s="1">
        <f t="shared" si="0"/>
        <v>1</v>
      </c>
    </row>
    <row r="45" spans="1:4" s="1" customFormat="1" x14ac:dyDescent="0.25">
      <c r="A45" t="s">
        <v>74</v>
      </c>
      <c r="B45" s="1">
        <f>F25+F28</f>
        <v>5</v>
      </c>
      <c r="C45" s="1">
        <v>5</v>
      </c>
      <c r="D45" s="1">
        <f>+C45-B45</f>
        <v>0</v>
      </c>
    </row>
    <row r="46" spans="1:4" s="1" customFormat="1" x14ac:dyDescent="0.25">
      <c r="A46" t="s">
        <v>91</v>
      </c>
      <c r="B46" s="1">
        <f>F5+F6+F16</f>
        <v>6</v>
      </c>
      <c r="C46" s="1">
        <v>6</v>
      </c>
      <c r="D46" s="1">
        <f t="shared" si="0"/>
        <v>0</v>
      </c>
    </row>
    <row r="47" spans="1:4" s="1" customFormat="1" x14ac:dyDescent="0.25">
      <c r="A47" t="s">
        <v>75</v>
      </c>
      <c r="B47" s="1">
        <f>F9+F10</f>
        <v>6</v>
      </c>
      <c r="C47" s="1">
        <v>6</v>
      </c>
      <c r="D47" s="1">
        <f t="shared" si="0"/>
        <v>0</v>
      </c>
    </row>
    <row r="48" spans="1:4" s="1" customFormat="1" x14ac:dyDescent="0.25">
      <c r="A48" t="s">
        <v>92</v>
      </c>
      <c r="B48" s="1">
        <f>F26+F27</f>
        <v>4</v>
      </c>
      <c r="C48" s="1">
        <v>5</v>
      </c>
      <c r="D48" s="1">
        <f t="shared" si="0"/>
        <v>1</v>
      </c>
    </row>
    <row r="49" spans="1:4" s="1" customFormat="1" x14ac:dyDescent="0.25">
      <c r="A49" t="s">
        <v>93</v>
      </c>
      <c r="B49" s="1">
        <f>F2+F14</f>
        <v>6</v>
      </c>
      <c r="C49" s="1">
        <v>6</v>
      </c>
      <c r="D49" s="1">
        <f t="shared" si="0"/>
        <v>0</v>
      </c>
    </row>
    <row r="50" spans="1:4" s="1" customFormat="1" x14ac:dyDescent="0.25">
      <c r="A50" t="s">
        <v>94</v>
      </c>
      <c r="B50" s="1">
        <f>F8+F13+F15+F22+F23</f>
        <v>5</v>
      </c>
      <c r="C50" s="1">
        <v>6</v>
      </c>
      <c r="D50" s="1">
        <f t="shared" si="0"/>
        <v>1</v>
      </c>
    </row>
    <row r="51" spans="1:4" s="1" customFormat="1" x14ac:dyDescent="0.25">
      <c r="A51" t="s">
        <v>95</v>
      </c>
      <c r="B51" s="1">
        <f>F4+F18+F19+F20</f>
        <v>6</v>
      </c>
      <c r="C51" s="1">
        <v>6</v>
      </c>
      <c r="D51" s="1">
        <f t="shared" si="0"/>
        <v>0</v>
      </c>
    </row>
  </sheetData>
  <dataValidations count="1">
    <dataValidation type="list" allowBlank="1" showInputMessage="1" showErrorMessage="1" sqref="E2:E39">
      <formula1>Gens</formula1>
    </dataValidation>
  </dataValidation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C9"/>
  <sheetViews>
    <sheetView zoomScaleNormal="100" workbookViewId="0">
      <selection activeCell="C5" sqref="C5"/>
    </sheetView>
  </sheetViews>
  <sheetFormatPr baseColWidth="10" defaultColWidth="9.140625" defaultRowHeight="15" x14ac:dyDescent="0.25"/>
  <cols>
    <col min="1" max="1" width="15.42578125"/>
    <col min="2" max="2" width="11.42578125"/>
    <col min="3" max="3" width="7.42578125" bestFit="1" customWidth="1"/>
    <col min="4" max="1025" width="11.42578125"/>
  </cols>
  <sheetData>
    <row r="1" spans="1:3" x14ac:dyDescent="0.25">
      <c r="A1" t="s">
        <v>80</v>
      </c>
      <c r="B1" t="s">
        <v>49</v>
      </c>
      <c r="C1" t="s">
        <v>89</v>
      </c>
    </row>
    <row r="2" spans="1:3" x14ac:dyDescent="0.25">
      <c r="A2" t="s">
        <v>81</v>
      </c>
      <c r="B2" t="s">
        <v>52</v>
      </c>
      <c r="C2" t="s">
        <v>90</v>
      </c>
    </row>
    <row r="3" spans="1:3" x14ac:dyDescent="0.25">
      <c r="A3" t="s">
        <v>82</v>
      </c>
      <c r="B3" t="s">
        <v>6</v>
      </c>
      <c r="C3" t="s">
        <v>74</v>
      </c>
    </row>
    <row r="4" spans="1:3" x14ac:dyDescent="0.25">
      <c r="A4" t="s">
        <v>83</v>
      </c>
      <c r="B4" t="s">
        <v>2</v>
      </c>
      <c r="C4" t="s">
        <v>91</v>
      </c>
    </row>
    <row r="5" spans="1:3" x14ac:dyDescent="0.25">
      <c r="A5" t="s">
        <v>84</v>
      </c>
      <c r="B5" t="s">
        <v>53</v>
      </c>
      <c r="C5" t="s">
        <v>75</v>
      </c>
    </row>
    <row r="6" spans="1:3" x14ac:dyDescent="0.25">
      <c r="B6" t="s">
        <v>4</v>
      </c>
      <c r="C6" t="s">
        <v>92</v>
      </c>
    </row>
    <row r="7" spans="1:3" x14ac:dyDescent="0.25">
      <c r="C7" t="s">
        <v>93</v>
      </c>
    </row>
    <row r="8" spans="1:3" x14ac:dyDescent="0.25">
      <c r="C8" t="s">
        <v>94</v>
      </c>
    </row>
    <row r="9" spans="1:3" x14ac:dyDescent="0.25">
      <c r="C9" t="s">
        <v>95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4</vt:i4>
      </vt:variant>
    </vt:vector>
  </HeadingPairs>
  <TitlesOfParts>
    <vt:vector size="10" baseType="lpstr">
      <vt:lpstr>Evaluation Formelle</vt:lpstr>
      <vt:lpstr>Liste Fonctionalités</vt:lpstr>
      <vt:lpstr>Backlog de Produit</vt:lpstr>
      <vt:lpstr>Backlog de Sprint 1</vt:lpstr>
      <vt:lpstr>Backlog de Sprint 2</vt:lpstr>
      <vt:lpstr>listes</vt:lpstr>
      <vt:lpstr>catégorie</vt:lpstr>
      <vt:lpstr>Employés</vt:lpstr>
      <vt:lpstr>Gens</vt:lpstr>
      <vt:lpstr>qui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glefebvre</dc:creator>
  <cp:lastModifiedBy>College Bart</cp:lastModifiedBy>
  <cp:revision>0</cp:revision>
  <dcterms:created xsi:type="dcterms:W3CDTF">2014-07-08T16:47:45Z</dcterms:created>
  <dcterms:modified xsi:type="dcterms:W3CDTF">2015-07-16T18:33:46Z</dcterms:modified>
  <dc:language>en-CA</dc:language>
</cp:coreProperties>
</file>