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6"/>
  <workbookPr/>
  <mc:AlternateContent xmlns:mc="http://schemas.openxmlformats.org/markup-compatibility/2006">
    <mc:Choice Requires="x15">
      <x15ac:absPath xmlns:x15ac="http://schemas.microsoft.com/office/spreadsheetml/2010/11/ac" url="/Users/elisabeteinarsdot/Library/CloudStorage/GoogleDrive-elisabet.einarsdottir@scilifelab.se/.shortcut-targets-by-id/0B-nYDL3tRPIzOTdkMzljMmItNDc0Zi00ZWE3LWJmYWMtMDAzMDVkMDdiZTBh/_Quality assurance system/Projects/New projects/B.Cronholm_24_05/Agreement/"/>
    </mc:Choice>
  </mc:AlternateContent>
  <xr:revisionPtr revIDLastSave="0" documentId="13_ncr:1_{5C395722-8824-CA40-B9D8-56F5831BA4C3}" xr6:coauthVersionLast="47" xr6:coauthVersionMax="47" xr10:uidLastSave="{00000000-0000-0000-0000-000000000000}"/>
  <bookViews>
    <workbookView xWindow="0" yWindow="760" windowWidth="30240" windowHeight="17100" xr2:uid="{00000000-000D-0000-FFFF-FFFF00000000}"/>
  </bookViews>
  <sheets>
    <sheet name="Sample information" sheetId="1" r:id="rId1"/>
    <sheet name="DATA" sheetId="2" state="hidden" r:id="rId2"/>
    <sheet name="Index_NextSeq or NovaSeq" sheetId="3" r:id="rId3"/>
    <sheet name="Index_MiSeq" sheetId="4" r:id="rId4"/>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1">
      <go:sheetsCustomData xmlns:go="http://customooxmlschemas.google.com/" r:id="rId8" roundtripDataSignature="AMtx7mi6TOKGfdNBefplPOyRnptBSz7vJg=="/>
    </ext>
  </extLst>
</workbook>
</file>

<file path=xl/calcChain.xml><?xml version="1.0" encoding="utf-8"?>
<calcChain xmlns="http://schemas.openxmlformats.org/spreadsheetml/2006/main">
  <c r="C18" i="2" l="1"/>
  <c r="B18" i="2"/>
  <c r="D18" i="2" s="1"/>
  <c r="O913" i="1" s="1"/>
  <c r="U1018" i="1"/>
  <c r="T1018" i="1"/>
  <c r="N1018" i="1" s="1"/>
  <c r="J1018" i="1"/>
  <c r="G1018" i="1"/>
  <c r="D1018" i="1"/>
  <c r="U1017" i="1"/>
  <c r="T1017" i="1"/>
  <c r="N1017" i="1" s="1"/>
  <c r="J1017" i="1"/>
  <c r="G1017" i="1"/>
  <c r="D1017" i="1"/>
  <c r="U1016" i="1"/>
  <c r="T1016" i="1"/>
  <c r="N1016" i="1" s="1"/>
  <c r="J1016" i="1"/>
  <c r="G1016" i="1"/>
  <c r="D1016" i="1"/>
  <c r="U1015" i="1"/>
  <c r="T1015" i="1"/>
  <c r="N1015" i="1" s="1"/>
  <c r="J1015" i="1"/>
  <c r="G1015" i="1"/>
  <c r="D1015" i="1"/>
  <c r="U1014" i="1"/>
  <c r="T1014" i="1"/>
  <c r="N1014" i="1"/>
  <c r="J1014" i="1"/>
  <c r="G1014" i="1"/>
  <c r="D1014" i="1"/>
  <c r="U1013" i="1"/>
  <c r="T1013" i="1"/>
  <c r="N1013" i="1" s="1"/>
  <c r="J1013" i="1"/>
  <c r="G1013" i="1"/>
  <c r="D1013" i="1"/>
  <c r="U1012" i="1"/>
  <c r="T1012" i="1"/>
  <c r="N1012" i="1" s="1"/>
  <c r="J1012" i="1"/>
  <c r="G1012" i="1"/>
  <c r="D1012" i="1"/>
  <c r="U1011" i="1"/>
  <c r="T1011" i="1"/>
  <c r="N1011" i="1" s="1"/>
  <c r="J1011" i="1"/>
  <c r="G1011" i="1"/>
  <c r="D1011" i="1"/>
  <c r="U1010" i="1"/>
  <c r="T1010" i="1"/>
  <c r="N1010" i="1" s="1"/>
  <c r="J1010" i="1"/>
  <c r="G1010" i="1"/>
  <c r="D1010" i="1"/>
  <c r="U1009" i="1"/>
  <c r="T1009" i="1"/>
  <c r="N1009" i="1"/>
  <c r="J1009" i="1"/>
  <c r="G1009" i="1"/>
  <c r="D1009" i="1"/>
  <c r="U1008" i="1"/>
  <c r="T1008" i="1"/>
  <c r="N1008" i="1" s="1"/>
  <c r="J1008" i="1"/>
  <c r="G1008" i="1"/>
  <c r="D1008" i="1"/>
  <c r="U1007" i="1"/>
  <c r="T1007" i="1"/>
  <c r="N1007" i="1" s="1"/>
  <c r="J1007" i="1"/>
  <c r="G1007" i="1"/>
  <c r="D1007" i="1"/>
  <c r="U1006" i="1"/>
  <c r="T1006" i="1"/>
  <c r="N1006" i="1" s="1"/>
  <c r="J1006" i="1"/>
  <c r="G1006" i="1"/>
  <c r="D1006" i="1"/>
  <c r="U1005" i="1"/>
  <c r="T1005" i="1"/>
  <c r="N1005" i="1" s="1"/>
  <c r="J1005" i="1"/>
  <c r="G1005" i="1"/>
  <c r="D1005" i="1"/>
  <c r="U1004" i="1"/>
  <c r="T1004" i="1"/>
  <c r="N1004" i="1" s="1"/>
  <c r="J1004" i="1"/>
  <c r="G1004" i="1"/>
  <c r="D1004" i="1"/>
  <c r="U1003" i="1"/>
  <c r="T1003" i="1"/>
  <c r="N1003" i="1" s="1"/>
  <c r="J1003" i="1"/>
  <c r="G1003" i="1"/>
  <c r="D1003" i="1"/>
  <c r="U1002" i="1"/>
  <c r="T1002" i="1"/>
  <c r="N1002" i="1" s="1"/>
  <c r="J1002" i="1"/>
  <c r="G1002" i="1"/>
  <c r="D1002" i="1"/>
  <c r="U1001" i="1"/>
  <c r="T1001" i="1"/>
  <c r="N1001" i="1"/>
  <c r="J1001" i="1"/>
  <c r="G1001" i="1"/>
  <c r="D1001" i="1"/>
  <c r="U1000" i="1"/>
  <c r="T1000" i="1"/>
  <c r="N1000" i="1" s="1"/>
  <c r="J1000" i="1"/>
  <c r="G1000" i="1"/>
  <c r="D1000" i="1"/>
  <c r="U999" i="1"/>
  <c r="T999" i="1"/>
  <c r="N999" i="1" s="1"/>
  <c r="J999" i="1"/>
  <c r="G999" i="1"/>
  <c r="D999" i="1"/>
  <c r="U998" i="1"/>
  <c r="T998" i="1"/>
  <c r="N998" i="1"/>
  <c r="J998" i="1"/>
  <c r="G998" i="1"/>
  <c r="D998" i="1"/>
  <c r="U997" i="1"/>
  <c r="T997" i="1"/>
  <c r="N997" i="1" s="1"/>
  <c r="J997" i="1"/>
  <c r="G997" i="1"/>
  <c r="D997" i="1"/>
  <c r="U996" i="1"/>
  <c r="T996" i="1"/>
  <c r="N996" i="1"/>
  <c r="J996" i="1"/>
  <c r="G996" i="1"/>
  <c r="D996" i="1"/>
  <c r="U995" i="1"/>
  <c r="T995" i="1"/>
  <c r="N995" i="1" s="1"/>
  <c r="J995" i="1"/>
  <c r="G995" i="1"/>
  <c r="D995" i="1"/>
  <c r="U994" i="1"/>
  <c r="T994" i="1"/>
  <c r="N994" i="1" s="1"/>
  <c r="J994" i="1"/>
  <c r="G994" i="1"/>
  <c r="D994" i="1"/>
  <c r="U993" i="1"/>
  <c r="T993" i="1"/>
  <c r="N993" i="1" s="1"/>
  <c r="J993" i="1"/>
  <c r="G993" i="1"/>
  <c r="D993" i="1"/>
  <c r="U992" i="1"/>
  <c r="T992" i="1"/>
  <c r="N992" i="1" s="1"/>
  <c r="J992" i="1"/>
  <c r="G992" i="1"/>
  <c r="D992" i="1"/>
  <c r="U991" i="1"/>
  <c r="T991" i="1"/>
  <c r="N991" i="1" s="1"/>
  <c r="J991" i="1"/>
  <c r="G991" i="1"/>
  <c r="D991" i="1"/>
  <c r="U990" i="1"/>
  <c r="T990" i="1"/>
  <c r="N990" i="1" s="1"/>
  <c r="J990" i="1"/>
  <c r="G990" i="1"/>
  <c r="D990" i="1"/>
  <c r="U989" i="1"/>
  <c r="T989" i="1"/>
  <c r="N989" i="1" s="1"/>
  <c r="J989" i="1"/>
  <c r="G989" i="1"/>
  <c r="D989" i="1"/>
  <c r="U988" i="1"/>
  <c r="T988" i="1"/>
  <c r="N988" i="1"/>
  <c r="J988" i="1"/>
  <c r="G988" i="1"/>
  <c r="D988" i="1"/>
  <c r="U987" i="1"/>
  <c r="T987" i="1"/>
  <c r="N987" i="1" s="1"/>
  <c r="J987" i="1"/>
  <c r="G987" i="1"/>
  <c r="D987" i="1"/>
  <c r="U986" i="1"/>
  <c r="T986" i="1"/>
  <c r="N986" i="1" s="1"/>
  <c r="J986" i="1"/>
  <c r="G986" i="1"/>
  <c r="D986" i="1"/>
  <c r="U985" i="1"/>
  <c r="T985" i="1"/>
  <c r="N985" i="1"/>
  <c r="J985" i="1"/>
  <c r="G985" i="1"/>
  <c r="D985" i="1"/>
  <c r="U984" i="1"/>
  <c r="T984" i="1"/>
  <c r="N984" i="1" s="1"/>
  <c r="J984" i="1"/>
  <c r="G984" i="1"/>
  <c r="D984" i="1"/>
  <c r="U983" i="1"/>
  <c r="T983" i="1"/>
  <c r="N983" i="1" s="1"/>
  <c r="J983" i="1"/>
  <c r="G983" i="1"/>
  <c r="D983" i="1"/>
  <c r="U982" i="1"/>
  <c r="T982" i="1"/>
  <c r="N982" i="1"/>
  <c r="J982" i="1"/>
  <c r="G982" i="1"/>
  <c r="D982" i="1"/>
  <c r="U981" i="1"/>
  <c r="T981" i="1"/>
  <c r="N981" i="1" s="1"/>
  <c r="J981" i="1"/>
  <c r="G981" i="1"/>
  <c r="D981" i="1"/>
  <c r="U980" i="1"/>
  <c r="T980" i="1"/>
  <c r="N980" i="1" s="1"/>
  <c r="J980" i="1"/>
  <c r="G980" i="1"/>
  <c r="D980" i="1"/>
  <c r="U979" i="1"/>
  <c r="T979" i="1"/>
  <c r="N979" i="1" s="1"/>
  <c r="J979" i="1"/>
  <c r="G979" i="1"/>
  <c r="D979" i="1"/>
  <c r="U978" i="1"/>
  <c r="T978" i="1"/>
  <c r="N978" i="1" s="1"/>
  <c r="J978" i="1"/>
  <c r="G978" i="1"/>
  <c r="D978" i="1"/>
  <c r="U977" i="1"/>
  <c r="T977" i="1"/>
  <c r="N977" i="1"/>
  <c r="J977" i="1"/>
  <c r="G977" i="1"/>
  <c r="D977" i="1"/>
  <c r="U976" i="1"/>
  <c r="T976" i="1"/>
  <c r="N976" i="1" s="1"/>
  <c r="J976" i="1"/>
  <c r="G976" i="1"/>
  <c r="D976" i="1"/>
  <c r="U975" i="1"/>
  <c r="T975" i="1"/>
  <c r="N975" i="1" s="1"/>
  <c r="J975" i="1"/>
  <c r="G975" i="1"/>
  <c r="D975" i="1"/>
  <c r="U974" i="1"/>
  <c r="T974" i="1"/>
  <c r="N974" i="1" s="1"/>
  <c r="J974" i="1"/>
  <c r="G974" i="1"/>
  <c r="D974" i="1"/>
  <c r="U973" i="1"/>
  <c r="T973" i="1"/>
  <c r="N973" i="1" s="1"/>
  <c r="J973" i="1"/>
  <c r="G973" i="1"/>
  <c r="D973" i="1"/>
  <c r="U972" i="1"/>
  <c r="T972" i="1"/>
  <c r="N972" i="1" s="1"/>
  <c r="J972" i="1"/>
  <c r="G972" i="1"/>
  <c r="D972" i="1"/>
  <c r="U971" i="1"/>
  <c r="T971" i="1"/>
  <c r="N971" i="1" s="1"/>
  <c r="J971" i="1"/>
  <c r="G971" i="1"/>
  <c r="D971" i="1"/>
  <c r="U970" i="1"/>
  <c r="T970" i="1"/>
  <c r="N970" i="1" s="1"/>
  <c r="J970" i="1"/>
  <c r="G970" i="1"/>
  <c r="D970" i="1"/>
  <c r="U969" i="1"/>
  <c r="T969" i="1"/>
  <c r="N969" i="1"/>
  <c r="J969" i="1"/>
  <c r="G969" i="1"/>
  <c r="D969" i="1"/>
  <c r="U968" i="1"/>
  <c r="T968" i="1"/>
  <c r="N968" i="1" s="1"/>
  <c r="J968" i="1"/>
  <c r="G968" i="1"/>
  <c r="D968" i="1"/>
  <c r="U967" i="1"/>
  <c r="T967" i="1"/>
  <c r="N967" i="1" s="1"/>
  <c r="J967" i="1"/>
  <c r="G967" i="1"/>
  <c r="D967" i="1"/>
  <c r="U966" i="1"/>
  <c r="T966" i="1"/>
  <c r="N966" i="1"/>
  <c r="J966" i="1"/>
  <c r="G966" i="1"/>
  <c r="D966" i="1"/>
  <c r="U965" i="1"/>
  <c r="T965" i="1"/>
  <c r="N965" i="1" s="1"/>
  <c r="J965" i="1"/>
  <c r="G965" i="1"/>
  <c r="D965" i="1"/>
  <c r="U964" i="1"/>
  <c r="T964" i="1"/>
  <c r="N964" i="1"/>
  <c r="J964" i="1"/>
  <c r="G964" i="1"/>
  <c r="D964" i="1"/>
  <c r="U963" i="1"/>
  <c r="T963" i="1"/>
  <c r="N963" i="1" s="1"/>
  <c r="J963" i="1"/>
  <c r="G963" i="1"/>
  <c r="D963" i="1"/>
  <c r="U962" i="1"/>
  <c r="T962" i="1"/>
  <c r="N962" i="1" s="1"/>
  <c r="J962" i="1"/>
  <c r="G962" i="1"/>
  <c r="D962" i="1"/>
  <c r="U961" i="1"/>
  <c r="T961" i="1"/>
  <c r="N961" i="1" s="1"/>
  <c r="J961" i="1"/>
  <c r="G961" i="1"/>
  <c r="D961" i="1"/>
  <c r="U960" i="1"/>
  <c r="T960" i="1"/>
  <c r="N960" i="1" s="1"/>
  <c r="J960" i="1"/>
  <c r="G960" i="1"/>
  <c r="D960" i="1"/>
  <c r="U959" i="1"/>
  <c r="T959" i="1"/>
  <c r="N959" i="1" s="1"/>
  <c r="J959" i="1"/>
  <c r="G959" i="1"/>
  <c r="D959" i="1"/>
  <c r="U958" i="1"/>
  <c r="T958" i="1"/>
  <c r="N958" i="1" s="1"/>
  <c r="J958" i="1"/>
  <c r="G958" i="1"/>
  <c r="D958" i="1"/>
  <c r="U957" i="1"/>
  <c r="T957" i="1"/>
  <c r="N957" i="1" s="1"/>
  <c r="J957" i="1"/>
  <c r="G957" i="1"/>
  <c r="D957" i="1"/>
  <c r="U956" i="1"/>
  <c r="T956" i="1"/>
  <c r="N956" i="1"/>
  <c r="J956" i="1"/>
  <c r="G956" i="1"/>
  <c r="D956" i="1"/>
  <c r="U955" i="1"/>
  <c r="T955" i="1"/>
  <c r="N955" i="1" s="1"/>
  <c r="J955" i="1"/>
  <c r="G955" i="1"/>
  <c r="D955" i="1"/>
  <c r="U954" i="1"/>
  <c r="T954" i="1"/>
  <c r="N954" i="1" s="1"/>
  <c r="J954" i="1"/>
  <c r="G954" i="1"/>
  <c r="D954" i="1"/>
  <c r="U953" i="1"/>
  <c r="T953" i="1"/>
  <c r="N953" i="1"/>
  <c r="J953" i="1"/>
  <c r="G953" i="1"/>
  <c r="D953" i="1"/>
  <c r="U952" i="1"/>
  <c r="T952" i="1"/>
  <c r="N952" i="1" s="1"/>
  <c r="J952" i="1"/>
  <c r="G952" i="1"/>
  <c r="D952" i="1"/>
  <c r="U951" i="1"/>
  <c r="T951" i="1"/>
  <c r="N951" i="1" s="1"/>
  <c r="J951" i="1"/>
  <c r="G951" i="1"/>
  <c r="D951" i="1"/>
  <c r="U950" i="1"/>
  <c r="T950" i="1"/>
  <c r="N950" i="1" s="1"/>
  <c r="J950" i="1"/>
  <c r="G950" i="1"/>
  <c r="D950" i="1"/>
  <c r="U949" i="1"/>
  <c r="T949" i="1"/>
  <c r="N949" i="1" s="1"/>
  <c r="J949" i="1"/>
  <c r="G949" i="1"/>
  <c r="D949" i="1"/>
  <c r="U948" i="1"/>
  <c r="T948" i="1"/>
  <c r="N948" i="1" s="1"/>
  <c r="J948" i="1"/>
  <c r="G948" i="1"/>
  <c r="D948" i="1"/>
  <c r="U947" i="1"/>
  <c r="T947" i="1"/>
  <c r="N947" i="1" s="1"/>
  <c r="J947" i="1"/>
  <c r="G947" i="1"/>
  <c r="D947" i="1"/>
  <c r="U946" i="1"/>
  <c r="T946" i="1"/>
  <c r="N946" i="1" s="1"/>
  <c r="J946" i="1"/>
  <c r="G946" i="1"/>
  <c r="D946" i="1"/>
  <c r="U945" i="1"/>
  <c r="T945" i="1"/>
  <c r="N945" i="1" s="1"/>
  <c r="J945" i="1"/>
  <c r="G945" i="1"/>
  <c r="D945" i="1"/>
  <c r="U944" i="1"/>
  <c r="T944" i="1"/>
  <c r="N944" i="1" s="1"/>
  <c r="J944" i="1"/>
  <c r="G944" i="1"/>
  <c r="D944" i="1"/>
  <c r="U943" i="1"/>
  <c r="T943" i="1"/>
  <c r="N943" i="1" s="1"/>
  <c r="O943" i="1"/>
  <c r="J943" i="1"/>
  <c r="G943" i="1"/>
  <c r="D943" i="1"/>
  <c r="U942" i="1"/>
  <c r="T942" i="1"/>
  <c r="N942" i="1"/>
  <c r="J942" i="1"/>
  <c r="G942" i="1"/>
  <c r="D942" i="1"/>
  <c r="U941" i="1"/>
  <c r="T941" i="1"/>
  <c r="N941" i="1" s="1"/>
  <c r="O941" i="1"/>
  <c r="J941" i="1"/>
  <c r="G941" i="1"/>
  <c r="D941" i="1"/>
  <c r="U940" i="1"/>
  <c r="T940" i="1"/>
  <c r="N940" i="1" s="1"/>
  <c r="J940" i="1"/>
  <c r="G940" i="1"/>
  <c r="D940" i="1"/>
  <c r="U939" i="1"/>
  <c r="T939" i="1"/>
  <c r="N939" i="1" s="1"/>
  <c r="J939" i="1"/>
  <c r="G939" i="1"/>
  <c r="D939" i="1"/>
  <c r="U938" i="1"/>
  <c r="T938" i="1"/>
  <c r="N938" i="1" s="1"/>
  <c r="O938" i="1"/>
  <c r="J938" i="1"/>
  <c r="G938" i="1"/>
  <c r="D938" i="1"/>
  <c r="F938" i="1" s="1"/>
  <c r="U937" i="1"/>
  <c r="T937" i="1"/>
  <c r="N937" i="1" s="1"/>
  <c r="J937" i="1"/>
  <c r="G937" i="1"/>
  <c r="D937" i="1"/>
  <c r="U936" i="1"/>
  <c r="T936" i="1"/>
  <c r="N936" i="1" s="1"/>
  <c r="J936" i="1"/>
  <c r="G936" i="1"/>
  <c r="D936" i="1"/>
  <c r="U935" i="1"/>
  <c r="T935" i="1"/>
  <c r="N935" i="1" s="1"/>
  <c r="O935" i="1"/>
  <c r="J935" i="1"/>
  <c r="G935" i="1"/>
  <c r="D935" i="1"/>
  <c r="F935" i="1" s="1"/>
  <c r="U934" i="1"/>
  <c r="T934" i="1"/>
  <c r="N934" i="1" s="1"/>
  <c r="J934" i="1"/>
  <c r="G934" i="1"/>
  <c r="D934" i="1"/>
  <c r="U933" i="1"/>
  <c r="T933" i="1"/>
  <c r="N933" i="1" s="1"/>
  <c r="O933" i="1"/>
  <c r="J933" i="1"/>
  <c r="G933" i="1"/>
  <c r="D933" i="1"/>
  <c r="F933" i="1" s="1"/>
  <c r="U932" i="1"/>
  <c r="T932" i="1"/>
  <c r="N932" i="1"/>
  <c r="J932" i="1"/>
  <c r="G932" i="1"/>
  <c r="D932" i="1"/>
  <c r="F932" i="1" s="1"/>
  <c r="U931" i="1"/>
  <c r="T931" i="1"/>
  <c r="N931" i="1" s="1"/>
  <c r="O931" i="1"/>
  <c r="J931" i="1"/>
  <c r="G931" i="1"/>
  <c r="D931" i="1"/>
  <c r="U930" i="1"/>
  <c r="T930" i="1"/>
  <c r="N930" i="1" s="1"/>
  <c r="J930" i="1"/>
  <c r="G930" i="1"/>
  <c r="D930" i="1"/>
  <c r="U929" i="1"/>
  <c r="T929" i="1"/>
  <c r="N929" i="1" s="1"/>
  <c r="J929" i="1"/>
  <c r="G929" i="1"/>
  <c r="D929" i="1"/>
  <c r="F929" i="1" s="1"/>
  <c r="U928" i="1"/>
  <c r="T928" i="1"/>
  <c r="O928" i="1"/>
  <c r="N928" i="1"/>
  <c r="J928" i="1"/>
  <c r="G928" i="1"/>
  <c r="D928" i="1"/>
  <c r="U927" i="1"/>
  <c r="T927" i="1"/>
  <c r="O927" i="1"/>
  <c r="N927" i="1"/>
  <c r="J927" i="1"/>
  <c r="G927" i="1"/>
  <c r="D927" i="1"/>
  <c r="U926" i="1"/>
  <c r="T926" i="1"/>
  <c r="N926" i="1" s="1"/>
  <c r="J926" i="1"/>
  <c r="G926" i="1"/>
  <c r="D926" i="1"/>
  <c r="F926" i="1" s="1"/>
  <c r="U925" i="1"/>
  <c r="T925" i="1"/>
  <c r="O925" i="1"/>
  <c r="N925" i="1"/>
  <c r="J925" i="1"/>
  <c r="G925" i="1"/>
  <c r="D925" i="1"/>
  <c r="U924" i="1"/>
  <c r="T924" i="1"/>
  <c r="N924" i="1" s="1"/>
  <c r="O924" i="1"/>
  <c r="J924" i="1"/>
  <c r="G924" i="1"/>
  <c r="D924" i="1"/>
  <c r="F924" i="1" s="1"/>
  <c r="U923" i="1"/>
  <c r="T923" i="1"/>
  <c r="N923" i="1" s="1"/>
  <c r="J923" i="1"/>
  <c r="G923" i="1"/>
  <c r="D923" i="1"/>
  <c r="U922" i="1"/>
  <c r="T922" i="1"/>
  <c r="N922" i="1" s="1"/>
  <c r="O922" i="1"/>
  <c r="J922" i="1"/>
  <c r="G922" i="1"/>
  <c r="D922" i="1"/>
  <c r="F922" i="1" s="1"/>
  <c r="U921" i="1"/>
  <c r="T921" i="1"/>
  <c r="N921" i="1" s="1"/>
  <c r="J921" i="1"/>
  <c r="G921" i="1"/>
  <c r="D921" i="1"/>
  <c r="U920" i="1"/>
  <c r="T920" i="1"/>
  <c r="N920" i="1" s="1"/>
  <c r="O920" i="1"/>
  <c r="J920" i="1"/>
  <c r="G920" i="1"/>
  <c r="D920" i="1"/>
  <c r="U919" i="1"/>
  <c r="T919" i="1"/>
  <c r="N919" i="1"/>
  <c r="J919" i="1"/>
  <c r="G919" i="1"/>
  <c r="D919" i="1"/>
  <c r="F919" i="1" s="1"/>
  <c r="U918" i="1"/>
  <c r="T918" i="1"/>
  <c r="N918" i="1" s="1"/>
  <c r="J918" i="1"/>
  <c r="G918" i="1"/>
  <c r="D918" i="1"/>
  <c r="F918" i="1" s="1"/>
  <c r="U917" i="1"/>
  <c r="T917" i="1"/>
  <c r="N917" i="1" s="1"/>
  <c r="J917" i="1"/>
  <c r="G917" i="1"/>
  <c r="D917" i="1"/>
  <c r="U916" i="1"/>
  <c r="T916" i="1"/>
  <c r="N916" i="1" s="1"/>
  <c r="O916" i="1"/>
  <c r="J916" i="1"/>
  <c r="G916" i="1"/>
  <c r="D916" i="1"/>
  <c r="F916" i="1" s="1"/>
  <c r="U915" i="1"/>
  <c r="T915" i="1"/>
  <c r="N915" i="1" s="1"/>
  <c r="J915" i="1"/>
  <c r="G915" i="1"/>
  <c r="D915" i="1"/>
  <c r="U914" i="1"/>
  <c r="T914" i="1"/>
  <c r="O914" i="1"/>
  <c r="N914" i="1"/>
  <c r="J914" i="1"/>
  <c r="G914" i="1"/>
  <c r="D914" i="1"/>
  <c r="U913" i="1"/>
  <c r="T913" i="1"/>
  <c r="N913" i="1" s="1"/>
  <c r="J913" i="1"/>
  <c r="G913" i="1"/>
  <c r="D913" i="1"/>
  <c r="F913" i="1" s="1"/>
  <c r="U912" i="1"/>
  <c r="T912" i="1"/>
  <c r="N912" i="1" s="1"/>
  <c r="O912" i="1"/>
  <c r="J912" i="1"/>
  <c r="G912" i="1"/>
  <c r="D912" i="1"/>
  <c r="U911" i="1"/>
  <c r="T911" i="1"/>
  <c r="O911" i="1"/>
  <c r="N911" i="1"/>
  <c r="J911" i="1"/>
  <c r="G911" i="1"/>
  <c r="D911" i="1"/>
  <c r="F911" i="1" s="1"/>
  <c r="U910" i="1"/>
  <c r="T910" i="1"/>
  <c r="N910" i="1" s="1"/>
  <c r="J910" i="1"/>
  <c r="G910" i="1"/>
  <c r="D910" i="1"/>
  <c r="F910" i="1" s="1"/>
  <c r="U909" i="1"/>
  <c r="T909" i="1"/>
  <c r="N909" i="1" s="1"/>
  <c r="J909" i="1"/>
  <c r="G909" i="1"/>
  <c r="D909" i="1"/>
  <c r="U908" i="1"/>
  <c r="T908" i="1"/>
  <c r="O908" i="1"/>
  <c r="N908" i="1"/>
  <c r="J908" i="1"/>
  <c r="G908" i="1"/>
  <c r="D908" i="1"/>
  <c r="F908" i="1" s="1"/>
  <c r="U907" i="1"/>
  <c r="T907" i="1"/>
  <c r="N907" i="1" s="1"/>
  <c r="J907" i="1"/>
  <c r="G907" i="1"/>
  <c r="D907" i="1"/>
  <c r="F907" i="1" s="1"/>
  <c r="U906" i="1"/>
  <c r="T906" i="1"/>
  <c r="N906" i="1"/>
  <c r="J906" i="1"/>
  <c r="G906" i="1"/>
  <c r="D906" i="1"/>
  <c r="U905" i="1"/>
  <c r="T905" i="1"/>
  <c r="N905" i="1" s="1"/>
  <c r="O905" i="1"/>
  <c r="J905" i="1"/>
  <c r="G905" i="1"/>
  <c r="D905" i="1"/>
  <c r="U904" i="1"/>
  <c r="T904" i="1"/>
  <c r="N904" i="1"/>
  <c r="J904" i="1"/>
  <c r="G904" i="1"/>
  <c r="D904" i="1"/>
  <c r="F904" i="1" s="1"/>
  <c r="U903" i="1"/>
  <c r="T903" i="1"/>
  <c r="N903" i="1" s="1"/>
  <c r="O903" i="1"/>
  <c r="J903" i="1"/>
  <c r="G903" i="1"/>
  <c r="D903" i="1"/>
  <c r="U902" i="1"/>
  <c r="T902" i="1"/>
  <c r="N902" i="1" s="1"/>
  <c r="O902" i="1"/>
  <c r="J902" i="1"/>
  <c r="G902" i="1"/>
  <c r="D902" i="1"/>
  <c r="U901" i="1"/>
  <c r="T901" i="1"/>
  <c r="N901" i="1" s="1"/>
  <c r="J901" i="1"/>
  <c r="G901" i="1"/>
  <c r="D901" i="1"/>
  <c r="F901" i="1" s="1"/>
  <c r="U900" i="1"/>
  <c r="T900" i="1"/>
  <c r="N900" i="1" s="1"/>
  <c r="J900" i="1"/>
  <c r="G900" i="1"/>
  <c r="D900" i="1"/>
  <c r="U899" i="1"/>
  <c r="T899" i="1"/>
  <c r="N899" i="1" s="1"/>
  <c r="O899" i="1"/>
  <c r="J899" i="1"/>
  <c r="G899" i="1"/>
  <c r="D899" i="1"/>
  <c r="F899" i="1" s="1"/>
  <c r="U898" i="1"/>
  <c r="T898" i="1"/>
  <c r="N898" i="1"/>
  <c r="J898" i="1"/>
  <c r="G898" i="1"/>
  <c r="D898" i="1"/>
  <c r="F898" i="1" s="1"/>
  <c r="U897" i="1"/>
  <c r="T897" i="1"/>
  <c r="N897" i="1" s="1"/>
  <c r="O897" i="1"/>
  <c r="J897" i="1"/>
  <c r="G897" i="1"/>
  <c r="D897" i="1"/>
  <c r="U896" i="1"/>
  <c r="T896" i="1"/>
  <c r="N896" i="1" s="1"/>
  <c r="J896" i="1"/>
  <c r="G896" i="1"/>
  <c r="D896" i="1"/>
  <c r="F896" i="1" s="1"/>
  <c r="U895" i="1"/>
  <c r="T895" i="1"/>
  <c r="N895" i="1" s="1"/>
  <c r="O895" i="1"/>
  <c r="J895" i="1"/>
  <c r="G895" i="1"/>
  <c r="D895" i="1"/>
  <c r="U894" i="1"/>
  <c r="T894" i="1"/>
  <c r="N894" i="1" s="1"/>
  <c r="O894" i="1"/>
  <c r="J894" i="1"/>
  <c r="G894" i="1"/>
  <c r="D894" i="1"/>
  <c r="U893" i="1"/>
  <c r="T893" i="1"/>
  <c r="N893" i="1"/>
  <c r="J893" i="1"/>
  <c r="G893" i="1"/>
  <c r="D893" i="1"/>
  <c r="F893" i="1" s="1"/>
  <c r="U892" i="1"/>
  <c r="T892" i="1"/>
  <c r="N892" i="1" s="1"/>
  <c r="J892" i="1"/>
  <c r="G892" i="1"/>
  <c r="D892" i="1"/>
  <c r="U891" i="1"/>
  <c r="T891" i="1"/>
  <c r="N891" i="1" s="1"/>
  <c r="O891" i="1"/>
  <c r="J891" i="1"/>
  <c r="G891" i="1"/>
  <c r="D891" i="1"/>
  <c r="F891" i="1" s="1"/>
  <c r="U890" i="1"/>
  <c r="T890" i="1"/>
  <c r="N890" i="1"/>
  <c r="J890" i="1"/>
  <c r="G890" i="1"/>
  <c r="F890" i="1"/>
  <c r="D890" i="1"/>
  <c r="U889" i="1"/>
  <c r="T889" i="1"/>
  <c r="N889" i="1" s="1"/>
  <c r="J889" i="1"/>
  <c r="G889" i="1"/>
  <c r="D889" i="1"/>
  <c r="U888" i="1"/>
  <c r="T888" i="1"/>
  <c r="N888" i="1" s="1"/>
  <c r="O888" i="1"/>
  <c r="J888" i="1"/>
  <c r="G888" i="1"/>
  <c r="D888" i="1"/>
  <c r="F888" i="1" s="1"/>
  <c r="U887" i="1"/>
  <c r="T887" i="1"/>
  <c r="N887" i="1"/>
  <c r="J887" i="1"/>
  <c r="G887" i="1"/>
  <c r="D887" i="1"/>
  <c r="F887" i="1" s="1"/>
  <c r="U886" i="1"/>
  <c r="T886" i="1"/>
  <c r="N886" i="1" s="1"/>
  <c r="O886" i="1"/>
  <c r="J886" i="1"/>
  <c r="G886" i="1"/>
  <c r="D886" i="1"/>
  <c r="U885" i="1"/>
  <c r="T885" i="1"/>
  <c r="N885" i="1"/>
  <c r="J885" i="1"/>
  <c r="G885" i="1"/>
  <c r="D885" i="1"/>
  <c r="F885" i="1" s="1"/>
  <c r="U884" i="1"/>
  <c r="T884" i="1"/>
  <c r="N884" i="1" s="1"/>
  <c r="J884" i="1"/>
  <c r="G884" i="1"/>
  <c r="D884" i="1"/>
  <c r="U883" i="1"/>
  <c r="T883" i="1"/>
  <c r="N883" i="1" s="1"/>
  <c r="O883" i="1"/>
  <c r="J883" i="1"/>
  <c r="G883" i="1"/>
  <c r="D883" i="1"/>
  <c r="F883" i="1" s="1"/>
  <c r="U882" i="1"/>
  <c r="T882" i="1"/>
  <c r="N882" i="1" s="1"/>
  <c r="J882" i="1"/>
  <c r="G882" i="1"/>
  <c r="D882" i="1"/>
  <c r="F882" i="1" s="1"/>
  <c r="U881" i="1"/>
  <c r="T881" i="1"/>
  <c r="N881" i="1" s="1"/>
  <c r="O881" i="1"/>
  <c r="J881" i="1"/>
  <c r="G881" i="1"/>
  <c r="D881" i="1"/>
  <c r="U880" i="1"/>
  <c r="T880" i="1"/>
  <c r="N880" i="1" s="1"/>
  <c r="O880" i="1"/>
  <c r="J880" i="1"/>
  <c r="G880" i="1"/>
  <c r="D880" i="1"/>
  <c r="U879" i="1"/>
  <c r="T879" i="1"/>
  <c r="N879" i="1" s="1"/>
  <c r="J879" i="1"/>
  <c r="G879" i="1"/>
  <c r="D879" i="1"/>
  <c r="F879" i="1" s="1"/>
  <c r="U878" i="1"/>
  <c r="T878" i="1"/>
  <c r="N878" i="1" s="1"/>
  <c r="O878" i="1"/>
  <c r="J878" i="1"/>
  <c r="G878" i="1"/>
  <c r="D878" i="1"/>
  <c r="U877" i="1"/>
  <c r="T877" i="1"/>
  <c r="N877" i="1"/>
  <c r="J877" i="1"/>
  <c r="G877" i="1"/>
  <c r="D877" i="1"/>
  <c r="F877" i="1" s="1"/>
  <c r="U876" i="1"/>
  <c r="T876" i="1"/>
  <c r="N876" i="1"/>
  <c r="J876" i="1"/>
  <c r="G876" i="1"/>
  <c r="D876" i="1"/>
  <c r="F876" i="1" s="1"/>
  <c r="U875" i="1"/>
  <c r="T875" i="1"/>
  <c r="N875" i="1" s="1"/>
  <c r="O875" i="1"/>
  <c r="J875" i="1"/>
  <c r="G875" i="1"/>
  <c r="D875" i="1"/>
  <c r="U874" i="1"/>
  <c r="T874" i="1"/>
  <c r="N874" i="1" s="1"/>
  <c r="J874" i="1"/>
  <c r="G874" i="1"/>
  <c r="D874" i="1"/>
  <c r="F874" i="1" s="1"/>
  <c r="U873" i="1"/>
  <c r="T873" i="1"/>
  <c r="N873" i="1" s="1"/>
  <c r="O873" i="1"/>
  <c r="J873" i="1"/>
  <c r="G873" i="1"/>
  <c r="D873" i="1"/>
  <c r="U872" i="1"/>
  <c r="T872" i="1"/>
  <c r="O872" i="1"/>
  <c r="N872" i="1"/>
  <c r="J872" i="1"/>
  <c r="G872" i="1"/>
  <c r="D872" i="1"/>
  <c r="F872" i="1" s="1"/>
  <c r="U871" i="1"/>
  <c r="T871" i="1"/>
  <c r="N871" i="1" s="1"/>
  <c r="J871" i="1"/>
  <c r="G871" i="1"/>
  <c r="D871" i="1"/>
  <c r="F871" i="1" s="1"/>
  <c r="U870" i="1"/>
  <c r="T870" i="1"/>
  <c r="N870" i="1" s="1"/>
  <c r="O870" i="1"/>
  <c r="J870" i="1"/>
  <c r="G870" i="1"/>
  <c r="D870" i="1"/>
  <c r="U869" i="1"/>
  <c r="T869" i="1"/>
  <c r="O869" i="1"/>
  <c r="N869" i="1"/>
  <c r="J869" i="1"/>
  <c r="G869" i="1"/>
  <c r="D869" i="1"/>
  <c r="F869" i="1" s="1"/>
  <c r="U868" i="1"/>
  <c r="T868" i="1"/>
  <c r="N868" i="1"/>
  <c r="J868" i="1"/>
  <c r="G868" i="1"/>
  <c r="D868" i="1"/>
  <c r="F868" i="1" s="1"/>
  <c r="U867" i="1"/>
  <c r="T867" i="1"/>
  <c r="N867" i="1" s="1"/>
  <c r="O867" i="1"/>
  <c r="J867" i="1"/>
  <c r="G867" i="1"/>
  <c r="D867" i="1"/>
  <c r="U866" i="1"/>
  <c r="T866" i="1"/>
  <c r="O866" i="1"/>
  <c r="N866" i="1"/>
  <c r="J866" i="1"/>
  <c r="G866" i="1"/>
  <c r="D866" i="1"/>
  <c r="F866" i="1" s="1"/>
  <c r="U865" i="1"/>
  <c r="T865" i="1"/>
  <c r="N865" i="1" s="1"/>
  <c r="J865" i="1"/>
  <c r="G865" i="1"/>
  <c r="D865" i="1"/>
  <c r="F865" i="1" s="1"/>
  <c r="U864" i="1"/>
  <c r="T864" i="1"/>
  <c r="N864" i="1"/>
  <c r="J864" i="1"/>
  <c r="G864" i="1"/>
  <c r="D864" i="1"/>
  <c r="U863" i="1"/>
  <c r="T863" i="1"/>
  <c r="N863" i="1" s="1"/>
  <c r="O863" i="1"/>
  <c r="J863" i="1"/>
  <c r="G863" i="1"/>
  <c r="D863" i="1"/>
  <c r="U862" i="1"/>
  <c r="T862" i="1"/>
  <c r="N862" i="1" s="1"/>
  <c r="J862" i="1"/>
  <c r="G862" i="1"/>
  <c r="D862" i="1"/>
  <c r="F862" i="1" s="1"/>
  <c r="U861" i="1"/>
  <c r="T861" i="1"/>
  <c r="N861" i="1" s="1"/>
  <c r="J861" i="1"/>
  <c r="G861" i="1"/>
  <c r="D861" i="1"/>
  <c r="U860" i="1"/>
  <c r="T860" i="1"/>
  <c r="O860" i="1"/>
  <c r="N860" i="1"/>
  <c r="J860" i="1"/>
  <c r="G860" i="1"/>
  <c r="D860" i="1"/>
  <c r="U859" i="1"/>
  <c r="T859" i="1"/>
  <c r="N859" i="1" s="1"/>
  <c r="J859" i="1"/>
  <c r="G859" i="1"/>
  <c r="D859" i="1"/>
  <c r="F859" i="1" s="1"/>
  <c r="U858" i="1"/>
  <c r="T858" i="1"/>
  <c r="N858" i="1" s="1"/>
  <c r="O858" i="1"/>
  <c r="J858" i="1"/>
  <c r="G858" i="1"/>
  <c r="D858" i="1"/>
  <c r="U857" i="1"/>
  <c r="T857" i="1"/>
  <c r="N857" i="1" s="1"/>
  <c r="O857" i="1"/>
  <c r="J857" i="1"/>
  <c r="G857" i="1"/>
  <c r="D857" i="1"/>
  <c r="F857" i="1" s="1"/>
  <c r="U856" i="1"/>
  <c r="T856" i="1"/>
  <c r="N856" i="1" s="1"/>
  <c r="J856" i="1"/>
  <c r="G856" i="1"/>
  <c r="D856" i="1"/>
  <c r="U855" i="1"/>
  <c r="T855" i="1"/>
  <c r="N855" i="1" s="1"/>
  <c r="O855" i="1"/>
  <c r="J855" i="1"/>
  <c r="G855" i="1"/>
  <c r="D855" i="1"/>
  <c r="F855" i="1" s="1"/>
  <c r="U854" i="1"/>
  <c r="T854" i="1"/>
  <c r="N854" i="1" s="1"/>
  <c r="J854" i="1"/>
  <c r="G854" i="1"/>
  <c r="D854" i="1"/>
  <c r="F854" i="1" s="1"/>
  <c r="U853" i="1"/>
  <c r="T853" i="1"/>
  <c r="N853" i="1" s="1"/>
  <c r="J853" i="1"/>
  <c r="G853" i="1"/>
  <c r="D853" i="1"/>
  <c r="U852" i="1"/>
  <c r="T852" i="1"/>
  <c r="O852" i="1"/>
  <c r="N852" i="1"/>
  <c r="J852" i="1"/>
  <c r="G852" i="1"/>
  <c r="D852" i="1"/>
  <c r="U851" i="1"/>
  <c r="T851" i="1"/>
  <c r="N851" i="1" s="1"/>
  <c r="J851" i="1"/>
  <c r="G851" i="1"/>
  <c r="D851" i="1"/>
  <c r="F851" i="1" s="1"/>
  <c r="U850" i="1"/>
  <c r="T850" i="1"/>
  <c r="N850" i="1" s="1"/>
  <c r="O850" i="1"/>
  <c r="J850" i="1"/>
  <c r="G850" i="1"/>
  <c r="D850" i="1"/>
  <c r="U849" i="1"/>
  <c r="T849" i="1"/>
  <c r="N849" i="1" s="1"/>
  <c r="J849" i="1"/>
  <c r="G849" i="1"/>
  <c r="D849" i="1"/>
  <c r="F849" i="1" s="1"/>
  <c r="U848" i="1"/>
  <c r="T848" i="1"/>
  <c r="N848" i="1" s="1"/>
  <c r="O848" i="1"/>
  <c r="J848" i="1"/>
  <c r="G848" i="1"/>
  <c r="D848" i="1"/>
  <c r="U847" i="1"/>
  <c r="T847" i="1"/>
  <c r="N847" i="1" s="1"/>
  <c r="O847" i="1"/>
  <c r="J847" i="1"/>
  <c r="G847" i="1"/>
  <c r="D847" i="1"/>
  <c r="U846" i="1"/>
  <c r="T846" i="1"/>
  <c r="N846" i="1" s="1"/>
  <c r="J846" i="1"/>
  <c r="G846" i="1"/>
  <c r="D846" i="1"/>
  <c r="F846" i="1" s="1"/>
  <c r="U845" i="1"/>
  <c r="T845" i="1"/>
  <c r="N845" i="1" s="1"/>
  <c r="O845" i="1"/>
  <c r="J845" i="1"/>
  <c r="G845" i="1"/>
  <c r="D845" i="1"/>
  <c r="U844" i="1"/>
  <c r="T844" i="1"/>
  <c r="O844" i="1"/>
  <c r="N844" i="1"/>
  <c r="J844" i="1"/>
  <c r="G844" i="1"/>
  <c r="D844" i="1"/>
  <c r="U843" i="1"/>
  <c r="T843" i="1"/>
  <c r="N843" i="1" s="1"/>
  <c r="J843" i="1"/>
  <c r="G843" i="1"/>
  <c r="F843" i="1"/>
  <c r="D843" i="1"/>
  <c r="U842" i="1"/>
  <c r="T842" i="1"/>
  <c r="N842" i="1" s="1"/>
  <c r="J842" i="1"/>
  <c r="G842" i="1"/>
  <c r="D842" i="1"/>
  <c r="U841" i="1"/>
  <c r="T841" i="1"/>
  <c r="N841" i="1" s="1"/>
  <c r="O841" i="1"/>
  <c r="J841" i="1"/>
  <c r="G841" i="1"/>
  <c r="D841" i="1"/>
  <c r="F841" i="1" s="1"/>
  <c r="U840" i="1"/>
  <c r="T840" i="1"/>
  <c r="N840" i="1"/>
  <c r="J840" i="1"/>
  <c r="G840" i="1"/>
  <c r="D840" i="1"/>
  <c r="F840" i="1" s="1"/>
  <c r="U839" i="1"/>
  <c r="T839" i="1"/>
  <c r="O839" i="1"/>
  <c r="N839" i="1"/>
  <c r="J839" i="1"/>
  <c r="G839" i="1"/>
  <c r="D839" i="1"/>
  <c r="U838" i="1"/>
  <c r="T838" i="1"/>
  <c r="N838" i="1" s="1"/>
  <c r="O838" i="1"/>
  <c r="J838" i="1"/>
  <c r="G838" i="1"/>
  <c r="D838" i="1"/>
  <c r="F838" i="1" s="1"/>
  <c r="U837" i="1"/>
  <c r="T837" i="1"/>
  <c r="N837" i="1" s="1"/>
  <c r="J837" i="1"/>
  <c r="G837" i="1"/>
  <c r="D837" i="1"/>
  <c r="U836" i="1"/>
  <c r="T836" i="1"/>
  <c r="O836" i="1"/>
  <c r="N836" i="1"/>
  <c r="J836" i="1"/>
  <c r="G836" i="1"/>
  <c r="D836" i="1"/>
  <c r="U835" i="1"/>
  <c r="T835" i="1"/>
  <c r="N835" i="1" s="1"/>
  <c r="J835" i="1"/>
  <c r="G835" i="1"/>
  <c r="D835" i="1"/>
  <c r="F835" i="1" s="1"/>
  <c r="U834" i="1"/>
  <c r="T834" i="1"/>
  <c r="N834" i="1" s="1"/>
  <c r="O834" i="1"/>
  <c r="J834" i="1"/>
  <c r="G834" i="1"/>
  <c r="D834" i="1"/>
  <c r="U833" i="1"/>
  <c r="T833" i="1"/>
  <c r="N833" i="1" s="1"/>
  <c r="O833" i="1"/>
  <c r="J833" i="1"/>
  <c r="G833" i="1"/>
  <c r="D833" i="1"/>
  <c r="U832" i="1"/>
  <c r="T832" i="1"/>
  <c r="N832" i="1" s="1"/>
  <c r="J832" i="1"/>
  <c r="G832" i="1"/>
  <c r="D832" i="1"/>
  <c r="F832" i="1" s="1"/>
  <c r="U831" i="1"/>
  <c r="T831" i="1"/>
  <c r="N831" i="1"/>
  <c r="J831" i="1"/>
  <c r="G831" i="1"/>
  <c r="D831" i="1"/>
  <c r="U830" i="1"/>
  <c r="T830" i="1"/>
  <c r="N830" i="1" s="1"/>
  <c r="O830" i="1"/>
  <c r="J830" i="1"/>
  <c r="G830" i="1"/>
  <c r="D830" i="1"/>
  <c r="U829" i="1"/>
  <c r="T829" i="1"/>
  <c r="N829" i="1" s="1"/>
  <c r="J829" i="1"/>
  <c r="G829" i="1"/>
  <c r="D829" i="1"/>
  <c r="F829" i="1" s="1"/>
  <c r="U828" i="1"/>
  <c r="T828" i="1"/>
  <c r="N828" i="1"/>
  <c r="J828" i="1"/>
  <c r="G828" i="1"/>
  <c r="D828" i="1"/>
  <c r="U827" i="1"/>
  <c r="T827" i="1"/>
  <c r="N827" i="1" s="1"/>
  <c r="O827" i="1"/>
  <c r="J827" i="1"/>
  <c r="G827" i="1"/>
  <c r="D827" i="1"/>
  <c r="U826" i="1"/>
  <c r="T826" i="1"/>
  <c r="N826" i="1" s="1"/>
  <c r="J826" i="1"/>
  <c r="G826" i="1"/>
  <c r="D826" i="1"/>
  <c r="F826" i="1" s="1"/>
  <c r="U825" i="1"/>
  <c r="T825" i="1"/>
  <c r="N825" i="1" s="1"/>
  <c r="J825" i="1"/>
  <c r="G825" i="1"/>
  <c r="D825" i="1"/>
  <c r="U824" i="1"/>
  <c r="T824" i="1"/>
  <c r="O824" i="1"/>
  <c r="N824" i="1"/>
  <c r="J824" i="1"/>
  <c r="G824" i="1"/>
  <c r="D824" i="1"/>
  <c r="U823" i="1"/>
  <c r="T823" i="1"/>
  <c r="N823" i="1"/>
  <c r="J823" i="1"/>
  <c r="G823" i="1"/>
  <c r="D823" i="1"/>
  <c r="F823" i="1" s="1"/>
  <c r="U822" i="1"/>
  <c r="T822" i="1"/>
  <c r="N822" i="1" s="1"/>
  <c r="J822" i="1"/>
  <c r="G822" i="1"/>
  <c r="D822" i="1"/>
  <c r="U821" i="1"/>
  <c r="T821" i="1"/>
  <c r="N821" i="1" s="1"/>
  <c r="O821" i="1"/>
  <c r="J821" i="1"/>
  <c r="G821" i="1"/>
  <c r="D821" i="1"/>
  <c r="F821" i="1" s="1"/>
  <c r="U820" i="1"/>
  <c r="T820" i="1"/>
  <c r="N820" i="1"/>
  <c r="J820" i="1"/>
  <c r="G820" i="1"/>
  <c r="D820" i="1"/>
  <c r="F820" i="1" s="1"/>
  <c r="U819" i="1"/>
  <c r="T819" i="1"/>
  <c r="O819" i="1"/>
  <c r="N819" i="1"/>
  <c r="J819" i="1"/>
  <c r="G819" i="1"/>
  <c r="D819" i="1"/>
  <c r="U818" i="1"/>
  <c r="T818" i="1"/>
  <c r="N818" i="1" s="1"/>
  <c r="O818" i="1"/>
  <c r="J818" i="1"/>
  <c r="G818" i="1"/>
  <c r="D818" i="1"/>
  <c r="F818" i="1" s="1"/>
  <c r="U817" i="1"/>
  <c r="T817" i="1"/>
  <c r="N817" i="1"/>
  <c r="J817" i="1"/>
  <c r="G817" i="1"/>
  <c r="D817" i="1"/>
  <c r="F817" i="1" s="1"/>
  <c r="U816" i="1"/>
  <c r="T816" i="1"/>
  <c r="N816" i="1" s="1"/>
  <c r="O816" i="1"/>
  <c r="J816" i="1"/>
  <c r="G816" i="1"/>
  <c r="D816" i="1"/>
  <c r="U815" i="1"/>
  <c r="T815" i="1"/>
  <c r="N815" i="1"/>
  <c r="J815" i="1"/>
  <c r="G815" i="1"/>
  <c r="D815" i="1"/>
  <c r="F815" i="1" s="1"/>
  <c r="U814" i="1"/>
  <c r="T814" i="1"/>
  <c r="N814" i="1" s="1"/>
  <c r="J814" i="1"/>
  <c r="G814" i="1"/>
  <c r="D814" i="1"/>
  <c r="U813" i="1"/>
  <c r="T813" i="1"/>
  <c r="N813" i="1" s="1"/>
  <c r="O813" i="1"/>
  <c r="J813" i="1"/>
  <c r="G813" i="1"/>
  <c r="D813" i="1"/>
  <c r="F813" i="1" s="1"/>
  <c r="U812" i="1"/>
  <c r="T812" i="1"/>
  <c r="N812" i="1"/>
  <c r="J812" i="1"/>
  <c r="G812" i="1"/>
  <c r="D812" i="1"/>
  <c r="F812" i="1" s="1"/>
  <c r="U811" i="1"/>
  <c r="T811" i="1"/>
  <c r="O811" i="1"/>
  <c r="N811" i="1"/>
  <c r="J811" i="1"/>
  <c r="G811" i="1"/>
  <c r="D811" i="1"/>
  <c r="U810" i="1"/>
  <c r="T810" i="1"/>
  <c r="N810" i="1" s="1"/>
  <c r="O810" i="1"/>
  <c r="J810" i="1"/>
  <c r="G810" i="1"/>
  <c r="D810" i="1"/>
  <c r="F810" i="1" s="1"/>
  <c r="U809" i="1"/>
  <c r="T809" i="1"/>
  <c r="N809" i="1" s="1"/>
  <c r="J809" i="1"/>
  <c r="G809" i="1"/>
  <c r="D809" i="1"/>
  <c r="F809" i="1" s="1"/>
  <c r="U808" i="1"/>
  <c r="T808" i="1"/>
  <c r="N808" i="1" s="1"/>
  <c r="J808" i="1"/>
  <c r="G808" i="1"/>
  <c r="D808" i="1"/>
  <c r="U807" i="1"/>
  <c r="T807" i="1"/>
  <c r="O807" i="1"/>
  <c r="N807" i="1"/>
  <c r="J807" i="1"/>
  <c r="G807" i="1"/>
  <c r="D807" i="1"/>
  <c r="U806" i="1"/>
  <c r="T806" i="1"/>
  <c r="N806" i="1" s="1"/>
  <c r="J806" i="1"/>
  <c r="G806" i="1"/>
  <c r="D806" i="1"/>
  <c r="F806" i="1" s="1"/>
  <c r="U805" i="1"/>
  <c r="T805" i="1"/>
  <c r="N805" i="1" s="1"/>
  <c r="O805" i="1"/>
  <c r="J805" i="1"/>
  <c r="G805" i="1"/>
  <c r="D805" i="1"/>
  <c r="U804" i="1"/>
  <c r="T804" i="1"/>
  <c r="N804" i="1" s="1"/>
  <c r="O804" i="1"/>
  <c r="J804" i="1"/>
  <c r="G804" i="1"/>
  <c r="D804" i="1"/>
  <c r="F804" i="1" s="1"/>
  <c r="U803" i="1"/>
  <c r="T803" i="1"/>
  <c r="N803" i="1"/>
  <c r="J803" i="1"/>
  <c r="G803" i="1"/>
  <c r="D803" i="1"/>
  <c r="F803" i="1" s="1"/>
  <c r="U802" i="1"/>
  <c r="T802" i="1"/>
  <c r="N802" i="1" s="1"/>
  <c r="O802" i="1"/>
  <c r="J802" i="1"/>
  <c r="G802" i="1"/>
  <c r="D802" i="1"/>
  <c r="F802" i="1" s="1"/>
  <c r="U801" i="1"/>
  <c r="T801" i="1"/>
  <c r="N801" i="1" s="1"/>
  <c r="J801" i="1"/>
  <c r="G801" i="1"/>
  <c r="D801" i="1"/>
  <c r="F801" i="1" s="1"/>
  <c r="U800" i="1"/>
  <c r="T800" i="1"/>
  <c r="N800" i="1" s="1"/>
  <c r="O800" i="1"/>
  <c r="J800" i="1"/>
  <c r="G800" i="1"/>
  <c r="D800" i="1"/>
  <c r="U799" i="1"/>
  <c r="T799" i="1"/>
  <c r="O799" i="1"/>
  <c r="N799" i="1"/>
  <c r="J799" i="1"/>
  <c r="G799" i="1"/>
  <c r="D799" i="1"/>
  <c r="F799" i="1" s="1"/>
  <c r="U798" i="1"/>
  <c r="T798" i="1"/>
  <c r="N798" i="1"/>
  <c r="J798" i="1"/>
  <c r="G798" i="1"/>
  <c r="D798" i="1"/>
  <c r="F798" i="1" s="1"/>
  <c r="U797" i="1"/>
  <c r="T797" i="1"/>
  <c r="N797" i="1" s="1"/>
  <c r="O797" i="1"/>
  <c r="J797" i="1"/>
  <c r="G797" i="1"/>
  <c r="D797" i="1"/>
  <c r="U796" i="1"/>
  <c r="T796" i="1"/>
  <c r="N796" i="1" s="1"/>
  <c r="O796" i="1"/>
  <c r="J796" i="1"/>
  <c r="G796" i="1"/>
  <c r="D796" i="1"/>
  <c r="U795" i="1"/>
  <c r="T795" i="1"/>
  <c r="N795" i="1"/>
  <c r="J795" i="1"/>
  <c r="G795" i="1"/>
  <c r="D795" i="1"/>
  <c r="F795" i="1" s="1"/>
  <c r="U794" i="1"/>
  <c r="T794" i="1"/>
  <c r="N794" i="1" s="1"/>
  <c r="O794" i="1"/>
  <c r="J794" i="1"/>
  <c r="G794" i="1"/>
  <c r="D794" i="1"/>
  <c r="U793" i="1"/>
  <c r="T793" i="1"/>
  <c r="N793" i="1" s="1"/>
  <c r="O793" i="1"/>
  <c r="J793" i="1"/>
  <c r="G793" i="1"/>
  <c r="D793" i="1"/>
  <c r="F793" i="1" s="1"/>
  <c r="U792" i="1"/>
  <c r="T792" i="1"/>
  <c r="N792" i="1" s="1"/>
  <c r="O792" i="1"/>
  <c r="J792" i="1"/>
  <c r="G792" i="1"/>
  <c r="D792" i="1"/>
  <c r="U791" i="1"/>
  <c r="T791" i="1"/>
  <c r="O791" i="1"/>
  <c r="N791" i="1"/>
  <c r="J791" i="1"/>
  <c r="G791" i="1"/>
  <c r="D791" i="1"/>
  <c r="F791" i="1" s="1"/>
  <c r="U790" i="1"/>
  <c r="T790" i="1"/>
  <c r="N790" i="1"/>
  <c r="J790" i="1"/>
  <c r="G790" i="1"/>
  <c r="D790" i="1"/>
  <c r="F790" i="1" s="1"/>
  <c r="U789" i="1"/>
  <c r="T789" i="1"/>
  <c r="N789" i="1" s="1"/>
  <c r="O789" i="1"/>
  <c r="J789" i="1"/>
  <c r="G789" i="1"/>
  <c r="D789" i="1"/>
  <c r="U788" i="1"/>
  <c r="T788" i="1"/>
  <c r="N788" i="1" s="1"/>
  <c r="O788" i="1"/>
  <c r="J788" i="1"/>
  <c r="G788" i="1"/>
  <c r="D788" i="1"/>
  <c r="F788" i="1" s="1"/>
  <c r="U787" i="1"/>
  <c r="T787" i="1"/>
  <c r="N787" i="1" s="1"/>
  <c r="J787" i="1"/>
  <c r="G787" i="1"/>
  <c r="D787" i="1"/>
  <c r="F787" i="1" s="1"/>
  <c r="U786" i="1"/>
  <c r="T786" i="1"/>
  <c r="N786" i="1" s="1"/>
  <c r="O786" i="1"/>
  <c r="J786" i="1"/>
  <c r="G786" i="1"/>
  <c r="D786" i="1"/>
  <c r="U785" i="1"/>
  <c r="T785" i="1"/>
  <c r="O785" i="1"/>
  <c r="N785" i="1"/>
  <c r="J785" i="1"/>
  <c r="G785" i="1"/>
  <c r="D785" i="1"/>
  <c r="F785" i="1" s="1"/>
  <c r="U784" i="1"/>
  <c r="T784" i="1"/>
  <c r="N784" i="1" s="1"/>
  <c r="J784" i="1"/>
  <c r="G784" i="1"/>
  <c r="D784" i="1"/>
  <c r="F784" i="1" s="1"/>
  <c r="U783" i="1"/>
  <c r="T783" i="1"/>
  <c r="N783" i="1" s="1"/>
  <c r="O783" i="1"/>
  <c r="J783" i="1"/>
  <c r="G783" i="1"/>
  <c r="D783" i="1"/>
  <c r="U782" i="1"/>
  <c r="T782" i="1"/>
  <c r="O782" i="1"/>
  <c r="N782" i="1"/>
  <c r="J782" i="1"/>
  <c r="G782" i="1"/>
  <c r="D782" i="1"/>
  <c r="F782" i="1" s="1"/>
  <c r="U781" i="1"/>
  <c r="T781" i="1"/>
  <c r="N781" i="1" s="1"/>
  <c r="J781" i="1"/>
  <c r="G781" i="1"/>
  <c r="D781" i="1"/>
  <c r="F781" i="1" s="1"/>
  <c r="U780" i="1"/>
  <c r="T780" i="1"/>
  <c r="N780" i="1" s="1"/>
  <c r="O780" i="1"/>
  <c r="J780" i="1"/>
  <c r="G780" i="1"/>
  <c r="D780" i="1"/>
  <c r="F780" i="1" s="1"/>
  <c r="U779" i="1"/>
  <c r="T779" i="1"/>
  <c r="N779" i="1" s="1"/>
  <c r="J779" i="1"/>
  <c r="G779" i="1"/>
  <c r="D779" i="1"/>
  <c r="F779" i="1" s="1"/>
  <c r="U778" i="1"/>
  <c r="T778" i="1"/>
  <c r="N778" i="1" s="1"/>
  <c r="O778" i="1"/>
  <c r="J778" i="1"/>
  <c r="G778" i="1"/>
  <c r="D778" i="1"/>
  <c r="U777" i="1"/>
  <c r="T777" i="1"/>
  <c r="O777" i="1"/>
  <c r="N777" i="1"/>
  <c r="J777" i="1"/>
  <c r="G777" i="1"/>
  <c r="D777" i="1"/>
  <c r="F777" i="1" s="1"/>
  <c r="U776" i="1"/>
  <c r="T776" i="1"/>
  <c r="N776" i="1" s="1"/>
  <c r="O776" i="1"/>
  <c r="J776" i="1"/>
  <c r="G776" i="1"/>
  <c r="D776" i="1"/>
  <c r="F776" i="1" s="1"/>
  <c r="U775" i="1"/>
  <c r="T775" i="1"/>
  <c r="N775" i="1" s="1"/>
  <c r="O775" i="1"/>
  <c r="J775" i="1"/>
  <c r="G775" i="1"/>
  <c r="D775" i="1"/>
  <c r="U774" i="1"/>
  <c r="T774" i="1"/>
  <c r="N774" i="1" s="1"/>
  <c r="O774" i="1"/>
  <c r="J774" i="1"/>
  <c r="G774" i="1"/>
  <c r="D774" i="1"/>
  <c r="F774" i="1" s="1"/>
  <c r="U773" i="1"/>
  <c r="T773" i="1"/>
  <c r="N773" i="1" s="1"/>
  <c r="O773" i="1"/>
  <c r="J773" i="1"/>
  <c r="G773" i="1"/>
  <c r="D773" i="1"/>
  <c r="U772" i="1"/>
  <c r="T772" i="1"/>
  <c r="N772" i="1" s="1"/>
  <c r="O772" i="1"/>
  <c r="J772" i="1"/>
  <c r="G772" i="1"/>
  <c r="D772" i="1"/>
  <c r="F772" i="1" s="1"/>
  <c r="U771" i="1"/>
  <c r="T771" i="1"/>
  <c r="N771" i="1" s="1"/>
  <c r="O771" i="1"/>
  <c r="J771" i="1"/>
  <c r="G771" i="1"/>
  <c r="D771" i="1"/>
  <c r="F771" i="1" s="1"/>
  <c r="U770" i="1"/>
  <c r="T770" i="1"/>
  <c r="N770" i="1" s="1"/>
  <c r="O770" i="1"/>
  <c r="J770" i="1"/>
  <c r="G770" i="1"/>
  <c r="D770" i="1"/>
  <c r="U769" i="1"/>
  <c r="T769" i="1"/>
  <c r="O769" i="1"/>
  <c r="N769" i="1"/>
  <c r="J769" i="1"/>
  <c r="G769" i="1"/>
  <c r="D769" i="1"/>
  <c r="F769" i="1" s="1"/>
  <c r="U768" i="1"/>
  <c r="T768" i="1"/>
  <c r="N768" i="1" s="1"/>
  <c r="J768" i="1"/>
  <c r="G768" i="1"/>
  <c r="D768" i="1"/>
  <c r="F768" i="1" s="1"/>
  <c r="U767" i="1"/>
  <c r="T767" i="1"/>
  <c r="O767" i="1"/>
  <c r="N767" i="1"/>
  <c r="J767" i="1"/>
  <c r="G767" i="1"/>
  <c r="D767" i="1"/>
  <c r="U766" i="1"/>
  <c r="T766" i="1"/>
  <c r="N766" i="1" s="1"/>
  <c r="O766" i="1"/>
  <c r="J766" i="1"/>
  <c r="G766" i="1"/>
  <c r="D766" i="1"/>
  <c r="F766" i="1" s="1"/>
  <c r="U765" i="1"/>
  <c r="T765" i="1"/>
  <c r="N765" i="1" s="1"/>
  <c r="J765" i="1"/>
  <c r="G765" i="1"/>
  <c r="D765" i="1"/>
  <c r="F765" i="1" s="1"/>
  <c r="U764" i="1"/>
  <c r="T764" i="1"/>
  <c r="N764" i="1" s="1"/>
  <c r="O764" i="1"/>
  <c r="J764" i="1"/>
  <c r="G764" i="1"/>
  <c r="D764" i="1"/>
  <c r="F764" i="1" s="1"/>
  <c r="U763" i="1"/>
  <c r="T763" i="1"/>
  <c r="N763" i="1"/>
  <c r="J763" i="1"/>
  <c r="G763" i="1"/>
  <c r="D763" i="1"/>
  <c r="F763" i="1" s="1"/>
  <c r="U762" i="1"/>
  <c r="T762" i="1"/>
  <c r="N762" i="1" s="1"/>
  <c r="O762" i="1"/>
  <c r="J762" i="1"/>
  <c r="G762" i="1"/>
  <c r="D762" i="1"/>
  <c r="U761" i="1"/>
  <c r="T761" i="1"/>
  <c r="O761" i="1"/>
  <c r="N761" i="1"/>
  <c r="J761" i="1"/>
  <c r="G761" i="1"/>
  <c r="D761" i="1"/>
  <c r="U760" i="1"/>
  <c r="T760" i="1"/>
  <c r="N760" i="1" s="1"/>
  <c r="O760" i="1"/>
  <c r="J760" i="1"/>
  <c r="G760" i="1"/>
  <c r="D760" i="1"/>
  <c r="F760" i="1" s="1"/>
  <c r="U759" i="1"/>
  <c r="T759" i="1"/>
  <c r="O759" i="1"/>
  <c r="N759" i="1"/>
  <c r="J759" i="1"/>
  <c r="G759" i="1"/>
  <c r="D759" i="1"/>
  <c r="F759" i="1" s="1"/>
  <c r="U758" i="1"/>
  <c r="T758" i="1"/>
  <c r="N758" i="1" s="1"/>
  <c r="O758" i="1"/>
  <c r="J758" i="1"/>
  <c r="G758" i="1"/>
  <c r="D758" i="1"/>
  <c r="F758" i="1" s="1"/>
  <c r="U757" i="1"/>
  <c r="T757" i="1"/>
  <c r="N757" i="1" s="1"/>
  <c r="J757" i="1"/>
  <c r="G757" i="1"/>
  <c r="D757" i="1"/>
  <c r="F757" i="1" s="1"/>
  <c r="U756" i="1"/>
  <c r="T756" i="1"/>
  <c r="N756" i="1" s="1"/>
  <c r="O756" i="1"/>
  <c r="J756" i="1"/>
  <c r="G756" i="1"/>
  <c r="D756" i="1"/>
  <c r="F756" i="1" s="1"/>
  <c r="U755" i="1"/>
  <c r="T755" i="1"/>
  <c r="O755" i="1"/>
  <c r="N755" i="1"/>
  <c r="J755" i="1"/>
  <c r="G755" i="1"/>
  <c r="D755" i="1"/>
  <c r="F755" i="1" s="1"/>
  <c r="U754" i="1"/>
  <c r="T754" i="1"/>
  <c r="N754" i="1" s="1"/>
  <c r="O754" i="1"/>
  <c r="J754" i="1"/>
  <c r="G754" i="1"/>
  <c r="D754" i="1"/>
  <c r="F754" i="1" s="1"/>
  <c r="U753" i="1"/>
  <c r="T753" i="1"/>
  <c r="O753" i="1"/>
  <c r="N753" i="1"/>
  <c r="J753" i="1"/>
  <c r="G753" i="1"/>
  <c r="D753" i="1"/>
  <c r="F753" i="1" s="1"/>
  <c r="U752" i="1"/>
  <c r="T752" i="1"/>
  <c r="N752" i="1" s="1"/>
  <c r="O752" i="1"/>
  <c r="J752" i="1"/>
  <c r="G752" i="1"/>
  <c r="F752" i="1"/>
  <c r="D752" i="1"/>
  <c r="U751" i="1"/>
  <c r="T751" i="1"/>
  <c r="O751" i="1"/>
  <c r="N751" i="1"/>
  <c r="J751" i="1"/>
  <c r="G751" i="1"/>
  <c r="D751" i="1"/>
  <c r="F751" i="1" s="1"/>
  <c r="U750" i="1"/>
  <c r="T750" i="1"/>
  <c r="N750" i="1" s="1"/>
  <c r="O750" i="1"/>
  <c r="J750" i="1"/>
  <c r="G750" i="1"/>
  <c r="D750" i="1"/>
  <c r="U749" i="1"/>
  <c r="T749" i="1"/>
  <c r="N749" i="1" s="1"/>
  <c r="O749" i="1"/>
  <c r="J749" i="1"/>
  <c r="G749" i="1"/>
  <c r="D749" i="1"/>
  <c r="F749" i="1" s="1"/>
  <c r="U748" i="1"/>
  <c r="T748" i="1"/>
  <c r="N748" i="1" s="1"/>
  <c r="O748" i="1"/>
  <c r="J748" i="1"/>
  <c r="G748" i="1"/>
  <c r="D748" i="1"/>
  <c r="F748" i="1" s="1"/>
  <c r="U747" i="1"/>
  <c r="T747" i="1"/>
  <c r="O747" i="1"/>
  <c r="N747" i="1"/>
  <c r="J747" i="1"/>
  <c r="G747" i="1"/>
  <c r="D747" i="1"/>
  <c r="F747" i="1" s="1"/>
  <c r="U746" i="1"/>
  <c r="T746" i="1"/>
  <c r="N746" i="1" s="1"/>
  <c r="O746" i="1"/>
  <c r="J746" i="1"/>
  <c r="G746" i="1"/>
  <c r="D746" i="1"/>
  <c r="F746" i="1" s="1"/>
  <c r="U745" i="1"/>
  <c r="T745" i="1"/>
  <c r="N745" i="1"/>
  <c r="J745" i="1"/>
  <c r="G745" i="1"/>
  <c r="D745" i="1"/>
  <c r="F745" i="1" s="1"/>
  <c r="U744" i="1"/>
  <c r="T744" i="1"/>
  <c r="N744" i="1" s="1"/>
  <c r="O744" i="1"/>
  <c r="J744" i="1"/>
  <c r="G744" i="1"/>
  <c r="D744" i="1"/>
  <c r="U743" i="1"/>
  <c r="T743" i="1"/>
  <c r="O743" i="1"/>
  <c r="N743" i="1"/>
  <c r="J743" i="1"/>
  <c r="G743" i="1"/>
  <c r="D743" i="1"/>
  <c r="F743" i="1" s="1"/>
  <c r="U742" i="1"/>
  <c r="T742" i="1"/>
  <c r="N742" i="1" s="1"/>
  <c r="J742" i="1"/>
  <c r="G742" i="1"/>
  <c r="D742" i="1"/>
  <c r="F742" i="1" s="1"/>
  <c r="U741" i="1"/>
  <c r="T741" i="1"/>
  <c r="N741" i="1" s="1"/>
  <c r="O741" i="1"/>
  <c r="J741" i="1"/>
  <c r="G741" i="1"/>
  <c r="D741" i="1"/>
  <c r="F741" i="1" s="1"/>
  <c r="U740" i="1"/>
  <c r="T740" i="1"/>
  <c r="N740" i="1" s="1"/>
  <c r="J740" i="1"/>
  <c r="G740" i="1"/>
  <c r="D740" i="1"/>
  <c r="F740" i="1" s="1"/>
  <c r="U739" i="1"/>
  <c r="T739" i="1"/>
  <c r="O739" i="1"/>
  <c r="N739" i="1"/>
  <c r="J739" i="1"/>
  <c r="G739" i="1"/>
  <c r="D739" i="1"/>
  <c r="U738" i="1"/>
  <c r="T738" i="1"/>
  <c r="N738" i="1" s="1"/>
  <c r="O738" i="1"/>
  <c r="J738" i="1"/>
  <c r="G738" i="1"/>
  <c r="D738" i="1"/>
  <c r="F738" i="1" s="1"/>
  <c r="U737" i="1"/>
  <c r="T737" i="1"/>
  <c r="N737" i="1"/>
  <c r="J737" i="1"/>
  <c r="G737" i="1"/>
  <c r="D737" i="1"/>
  <c r="F737" i="1" s="1"/>
  <c r="U736" i="1"/>
  <c r="T736" i="1"/>
  <c r="N736" i="1" s="1"/>
  <c r="O736" i="1"/>
  <c r="J736" i="1"/>
  <c r="G736" i="1"/>
  <c r="D736" i="1"/>
  <c r="U735" i="1"/>
  <c r="T735" i="1"/>
  <c r="O735" i="1"/>
  <c r="N735" i="1"/>
  <c r="J735" i="1"/>
  <c r="G735" i="1"/>
  <c r="D735" i="1"/>
  <c r="F735" i="1" s="1"/>
  <c r="U734" i="1"/>
  <c r="T734" i="1"/>
  <c r="N734" i="1" s="1"/>
  <c r="J734" i="1"/>
  <c r="G734" i="1"/>
  <c r="D734" i="1"/>
  <c r="F734" i="1" s="1"/>
  <c r="U733" i="1"/>
  <c r="T733" i="1"/>
  <c r="N733" i="1" s="1"/>
  <c r="O733" i="1"/>
  <c r="J733" i="1"/>
  <c r="G733" i="1"/>
  <c r="D733" i="1"/>
  <c r="F733" i="1" s="1"/>
  <c r="U732" i="1"/>
  <c r="T732" i="1"/>
  <c r="N732" i="1" s="1"/>
  <c r="O732" i="1"/>
  <c r="J732" i="1"/>
  <c r="G732" i="1"/>
  <c r="D732" i="1"/>
  <c r="F732" i="1" s="1"/>
  <c r="U731" i="1"/>
  <c r="T731" i="1"/>
  <c r="N731" i="1" s="1"/>
  <c r="J731" i="1"/>
  <c r="G731" i="1"/>
  <c r="D731" i="1"/>
  <c r="F731" i="1" s="1"/>
  <c r="U730" i="1"/>
  <c r="T730" i="1"/>
  <c r="O730" i="1"/>
  <c r="N730" i="1"/>
  <c r="J730" i="1"/>
  <c r="G730" i="1"/>
  <c r="D730" i="1"/>
  <c r="U729" i="1"/>
  <c r="T729" i="1"/>
  <c r="O729" i="1"/>
  <c r="N729" i="1"/>
  <c r="J729" i="1"/>
  <c r="G729" i="1"/>
  <c r="D729" i="1"/>
  <c r="F729" i="1" s="1"/>
  <c r="U728" i="1"/>
  <c r="T728" i="1"/>
  <c r="N728" i="1" s="1"/>
  <c r="J728" i="1"/>
  <c r="G728" i="1"/>
  <c r="D728" i="1"/>
  <c r="F728" i="1" s="1"/>
  <c r="U727" i="1"/>
  <c r="T727" i="1"/>
  <c r="O727" i="1"/>
  <c r="N727" i="1"/>
  <c r="J727" i="1"/>
  <c r="G727" i="1"/>
  <c r="D727" i="1"/>
  <c r="U726" i="1"/>
  <c r="T726" i="1"/>
  <c r="N726" i="1" s="1"/>
  <c r="O726" i="1"/>
  <c r="J726" i="1"/>
  <c r="G726" i="1"/>
  <c r="D726" i="1"/>
  <c r="F726" i="1" s="1"/>
  <c r="U725" i="1"/>
  <c r="T725" i="1"/>
  <c r="N725" i="1" s="1"/>
  <c r="O725" i="1"/>
  <c r="J725" i="1"/>
  <c r="G725" i="1"/>
  <c r="D725" i="1"/>
  <c r="U724" i="1"/>
  <c r="T724" i="1"/>
  <c r="N724" i="1" s="1"/>
  <c r="O724" i="1"/>
  <c r="J724" i="1"/>
  <c r="G724" i="1"/>
  <c r="D724" i="1"/>
  <c r="F724" i="1" s="1"/>
  <c r="U723" i="1"/>
  <c r="T723" i="1"/>
  <c r="N723" i="1" s="1"/>
  <c r="O723" i="1"/>
  <c r="J723" i="1"/>
  <c r="G723" i="1"/>
  <c r="F723" i="1"/>
  <c r="D723" i="1"/>
  <c r="U722" i="1"/>
  <c r="T722" i="1"/>
  <c r="O722" i="1"/>
  <c r="N722" i="1"/>
  <c r="J722" i="1"/>
  <c r="G722" i="1"/>
  <c r="D722" i="1"/>
  <c r="U721" i="1"/>
  <c r="T721" i="1"/>
  <c r="O721" i="1"/>
  <c r="N721" i="1"/>
  <c r="J721" i="1"/>
  <c r="G721" i="1"/>
  <c r="D721" i="1"/>
  <c r="F721" i="1" s="1"/>
  <c r="U720" i="1"/>
  <c r="T720" i="1"/>
  <c r="N720" i="1" s="1"/>
  <c r="J720" i="1"/>
  <c r="G720" i="1"/>
  <c r="D720" i="1"/>
  <c r="F720" i="1" s="1"/>
  <c r="U719" i="1"/>
  <c r="T719" i="1"/>
  <c r="O719" i="1"/>
  <c r="N719" i="1"/>
  <c r="J719" i="1"/>
  <c r="G719" i="1"/>
  <c r="D719" i="1"/>
  <c r="U718" i="1"/>
  <c r="T718" i="1"/>
  <c r="N718" i="1" s="1"/>
  <c r="O718" i="1"/>
  <c r="J718" i="1"/>
  <c r="G718" i="1"/>
  <c r="D718" i="1"/>
  <c r="F718" i="1" s="1"/>
  <c r="U717" i="1"/>
  <c r="T717" i="1"/>
  <c r="O717" i="1"/>
  <c r="N717" i="1"/>
  <c r="J717" i="1"/>
  <c r="G717" i="1"/>
  <c r="D717" i="1"/>
  <c r="F717" i="1" s="1"/>
  <c r="U716" i="1"/>
  <c r="T716" i="1"/>
  <c r="N716" i="1" s="1"/>
  <c r="O716" i="1"/>
  <c r="J716" i="1"/>
  <c r="G716" i="1"/>
  <c r="D716" i="1"/>
  <c r="F716" i="1" s="1"/>
  <c r="U715" i="1"/>
  <c r="T715" i="1"/>
  <c r="O715" i="1"/>
  <c r="N715" i="1"/>
  <c r="J715" i="1"/>
  <c r="G715" i="1"/>
  <c r="D715" i="1"/>
  <c r="F715" i="1" s="1"/>
  <c r="U714" i="1"/>
  <c r="T714" i="1"/>
  <c r="N714" i="1" s="1"/>
  <c r="O714" i="1"/>
  <c r="J714" i="1"/>
  <c r="G714" i="1"/>
  <c r="D714" i="1"/>
  <c r="F714" i="1" s="1"/>
  <c r="U713" i="1"/>
  <c r="T713" i="1"/>
  <c r="N713" i="1" s="1"/>
  <c r="O713" i="1"/>
  <c r="J713" i="1"/>
  <c r="G713" i="1"/>
  <c r="D713" i="1"/>
  <c r="U712" i="1"/>
  <c r="T712" i="1"/>
  <c r="N712" i="1" s="1"/>
  <c r="O712" i="1"/>
  <c r="J712" i="1"/>
  <c r="G712" i="1"/>
  <c r="D712" i="1"/>
  <c r="F712" i="1" s="1"/>
  <c r="U711" i="1"/>
  <c r="T711" i="1"/>
  <c r="O711" i="1"/>
  <c r="N711" i="1"/>
  <c r="J711" i="1"/>
  <c r="G711" i="1"/>
  <c r="D711" i="1"/>
  <c r="F711" i="1" s="1"/>
  <c r="U710" i="1"/>
  <c r="T710" i="1"/>
  <c r="N710" i="1" s="1"/>
  <c r="O710" i="1"/>
  <c r="J710" i="1"/>
  <c r="G710" i="1"/>
  <c r="D710" i="1"/>
  <c r="F710" i="1" s="1"/>
  <c r="U709" i="1"/>
  <c r="T709" i="1"/>
  <c r="N709" i="1"/>
  <c r="J709" i="1"/>
  <c r="G709" i="1"/>
  <c r="D709" i="1"/>
  <c r="F709" i="1" s="1"/>
  <c r="U708" i="1"/>
  <c r="T708" i="1"/>
  <c r="N708" i="1" s="1"/>
  <c r="O708" i="1"/>
  <c r="J708" i="1"/>
  <c r="G708" i="1"/>
  <c r="D708" i="1"/>
  <c r="U707" i="1"/>
  <c r="T707" i="1"/>
  <c r="O707" i="1"/>
  <c r="N707" i="1"/>
  <c r="J707" i="1"/>
  <c r="G707" i="1"/>
  <c r="D707" i="1"/>
  <c r="F707" i="1" s="1"/>
  <c r="U706" i="1"/>
  <c r="T706" i="1"/>
  <c r="N706" i="1" s="1"/>
  <c r="J706" i="1"/>
  <c r="G706" i="1"/>
  <c r="D706" i="1"/>
  <c r="F706" i="1" s="1"/>
  <c r="U705" i="1"/>
  <c r="T705" i="1"/>
  <c r="N705" i="1" s="1"/>
  <c r="O705" i="1"/>
  <c r="J705" i="1"/>
  <c r="G705" i="1"/>
  <c r="D705" i="1"/>
  <c r="F705" i="1" s="1"/>
  <c r="U704" i="1"/>
  <c r="T704" i="1"/>
  <c r="O704" i="1"/>
  <c r="N704" i="1"/>
  <c r="J704" i="1"/>
  <c r="G704" i="1"/>
  <c r="D704" i="1"/>
  <c r="F704" i="1" s="1"/>
  <c r="U703" i="1"/>
  <c r="T703" i="1"/>
  <c r="N703" i="1" s="1"/>
  <c r="O703" i="1"/>
  <c r="J703" i="1"/>
  <c r="G703" i="1"/>
  <c r="D703" i="1"/>
  <c r="F703" i="1" s="1"/>
  <c r="U702" i="1"/>
  <c r="T702" i="1"/>
  <c r="N702" i="1" s="1"/>
  <c r="O702" i="1"/>
  <c r="J702" i="1"/>
  <c r="G702" i="1"/>
  <c r="D702" i="1"/>
  <c r="U701" i="1"/>
  <c r="T701" i="1"/>
  <c r="O701" i="1"/>
  <c r="N701" i="1"/>
  <c r="J701" i="1"/>
  <c r="G701" i="1"/>
  <c r="D701" i="1"/>
  <c r="F701" i="1" s="1"/>
  <c r="U700" i="1"/>
  <c r="T700" i="1"/>
  <c r="N700" i="1" s="1"/>
  <c r="J700" i="1"/>
  <c r="G700" i="1"/>
  <c r="D700" i="1"/>
  <c r="F700" i="1" s="1"/>
  <c r="U699" i="1"/>
  <c r="T699" i="1"/>
  <c r="N699" i="1" s="1"/>
  <c r="O699" i="1"/>
  <c r="J699" i="1"/>
  <c r="G699" i="1"/>
  <c r="D699" i="1"/>
  <c r="F699" i="1" s="1"/>
  <c r="U698" i="1"/>
  <c r="T698" i="1"/>
  <c r="N698" i="1"/>
  <c r="J698" i="1"/>
  <c r="G698" i="1"/>
  <c r="D698" i="1"/>
  <c r="F698" i="1" s="1"/>
  <c r="U697" i="1"/>
  <c r="T697" i="1"/>
  <c r="N697" i="1" s="1"/>
  <c r="O697" i="1"/>
  <c r="J697" i="1"/>
  <c r="G697" i="1"/>
  <c r="D697" i="1"/>
  <c r="U696" i="1"/>
  <c r="T696" i="1"/>
  <c r="O696" i="1"/>
  <c r="N696" i="1"/>
  <c r="J696" i="1"/>
  <c r="G696" i="1"/>
  <c r="D696" i="1"/>
  <c r="F696" i="1" s="1"/>
  <c r="U695" i="1"/>
  <c r="T695" i="1"/>
  <c r="N695" i="1" s="1"/>
  <c r="J695" i="1"/>
  <c r="G695" i="1"/>
  <c r="D695" i="1"/>
  <c r="F695" i="1" s="1"/>
  <c r="U694" i="1"/>
  <c r="T694" i="1"/>
  <c r="N694" i="1" s="1"/>
  <c r="O694" i="1"/>
  <c r="J694" i="1"/>
  <c r="G694" i="1"/>
  <c r="D694" i="1"/>
  <c r="F694" i="1" s="1"/>
  <c r="U693" i="1"/>
  <c r="T693" i="1"/>
  <c r="N693" i="1" s="1"/>
  <c r="O693" i="1"/>
  <c r="J693" i="1"/>
  <c r="G693" i="1"/>
  <c r="D693" i="1"/>
  <c r="F693" i="1" s="1"/>
  <c r="U692" i="1"/>
  <c r="T692" i="1"/>
  <c r="N692" i="1" s="1"/>
  <c r="J692" i="1"/>
  <c r="G692" i="1"/>
  <c r="D692" i="1"/>
  <c r="F692" i="1" s="1"/>
  <c r="U691" i="1"/>
  <c r="T691" i="1"/>
  <c r="N691" i="1" s="1"/>
  <c r="O691" i="1"/>
  <c r="J691" i="1"/>
  <c r="G691" i="1"/>
  <c r="D691" i="1"/>
  <c r="F691" i="1" s="1"/>
  <c r="U690" i="1"/>
  <c r="T690" i="1"/>
  <c r="N690" i="1"/>
  <c r="J690" i="1"/>
  <c r="G690" i="1"/>
  <c r="D690" i="1"/>
  <c r="F690" i="1" s="1"/>
  <c r="U689" i="1"/>
  <c r="T689" i="1"/>
  <c r="N689" i="1" s="1"/>
  <c r="O689" i="1"/>
  <c r="J689" i="1"/>
  <c r="G689" i="1"/>
  <c r="D689" i="1"/>
  <c r="U688" i="1"/>
  <c r="T688" i="1"/>
  <c r="O688" i="1"/>
  <c r="N688" i="1"/>
  <c r="J688" i="1"/>
  <c r="G688" i="1"/>
  <c r="D688" i="1"/>
  <c r="F688" i="1" s="1"/>
  <c r="U687" i="1"/>
  <c r="T687" i="1"/>
  <c r="N687" i="1"/>
  <c r="J687" i="1"/>
  <c r="G687" i="1"/>
  <c r="F687" i="1"/>
  <c r="D687" i="1"/>
  <c r="U686" i="1"/>
  <c r="T686" i="1"/>
  <c r="N686" i="1" s="1"/>
  <c r="J686" i="1"/>
  <c r="G686" i="1"/>
  <c r="D686" i="1"/>
  <c r="F686" i="1" s="1"/>
  <c r="U685" i="1"/>
  <c r="T685" i="1"/>
  <c r="N685" i="1" s="1"/>
  <c r="O685" i="1"/>
  <c r="J685" i="1"/>
  <c r="G685" i="1"/>
  <c r="D685" i="1"/>
  <c r="F685" i="1" s="1"/>
  <c r="U684" i="1"/>
  <c r="T684" i="1"/>
  <c r="N684" i="1" s="1"/>
  <c r="J684" i="1"/>
  <c r="G684" i="1"/>
  <c r="D684" i="1"/>
  <c r="F684" i="1" s="1"/>
  <c r="U683" i="1"/>
  <c r="T683" i="1"/>
  <c r="O683" i="1"/>
  <c r="N683" i="1"/>
  <c r="J683" i="1"/>
  <c r="G683" i="1"/>
  <c r="D683" i="1"/>
  <c r="U682" i="1"/>
  <c r="T682" i="1"/>
  <c r="N682" i="1" s="1"/>
  <c r="O682" i="1"/>
  <c r="J682" i="1"/>
  <c r="G682" i="1"/>
  <c r="D682" i="1"/>
  <c r="F682" i="1" s="1"/>
  <c r="U681" i="1"/>
  <c r="T681" i="1"/>
  <c r="N681" i="1" s="1"/>
  <c r="O681" i="1"/>
  <c r="J681" i="1"/>
  <c r="G681" i="1"/>
  <c r="D681" i="1"/>
  <c r="F681" i="1" s="1"/>
  <c r="U680" i="1"/>
  <c r="T680" i="1"/>
  <c r="O680" i="1"/>
  <c r="N680" i="1"/>
  <c r="J680" i="1"/>
  <c r="G680" i="1"/>
  <c r="D680" i="1"/>
  <c r="F680" i="1" s="1"/>
  <c r="U679" i="1"/>
  <c r="T679" i="1"/>
  <c r="O679" i="1"/>
  <c r="N679" i="1"/>
  <c r="J679" i="1"/>
  <c r="G679" i="1"/>
  <c r="D679" i="1"/>
  <c r="F679" i="1" s="1"/>
  <c r="U678" i="1"/>
  <c r="T678" i="1"/>
  <c r="N678" i="1" s="1"/>
  <c r="O678" i="1"/>
  <c r="J678" i="1"/>
  <c r="G678" i="1"/>
  <c r="F678" i="1"/>
  <c r="D678" i="1"/>
  <c r="U677" i="1"/>
  <c r="T677" i="1"/>
  <c r="O677" i="1"/>
  <c r="N677" i="1"/>
  <c r="J677" i="1"/>
  <c r="G677" i="1"/>
  <c r="D677" i="1"/>
  <c r="U676" i="1"/>
  <c r="T676" i="1"/>
  <c r="N676" i="1" s="1"/>
  <c r="O676" i="1"/>
  <c r="J676" i="1"/>
  <c r="G676" i="1"/>
  <c r="D676" i="1"/>
  <c r="F676" i="1" s="1"/>
  <c r="U675" i="1"/>
  <c r="T675" i="1"/>
  <c r="O675" i="1"/>
  <c r="N675" i="1"/>
  <c r="J675" i="1"/>
  <c r="G675" i="1"/>
  <c r="D675" i="1"/>
  <c r="F675" i="1" s="1"/>
  <c r="U674" i="1"/>
  <c r="T674" i="1"/>
  <c r="N674" i="1" s="1"/>
  <c r="O674" i="1"/>
  <c r="J674" i="1"/>
  <c r="G674" i="1"/>
  <c r="D674" i="1"/>
  <c r="F674" i="1" s="1"/>
  <c r="U673" i="1"/>
  <c r="T673" i="1"/>
  <c r="N673" i="1" s="1"/>
  <c r="O673" i="1"/>
  <c r="J673" i="1"/>
  <c r="G673" i="1"/>
  <c r="D673" i="1"/>
  <c r="F673" i="1" s="1"/>
  <c r="U672" i="1"/>
  <c r="T672" i="1"/>
  <c r="N672" i="1" s="1"/>
  <c r="J672" i="1"/>
  <c r="G672" i="1"/>
  <c r="D672" i="1"/>
  <c r="F672" i="1" s="1"/>
  <c r="U671" i="1"/>
  <c r="T671" i="1"/>
  <c r="O671" i="1"/>
  <c r="N671" i="1"/>
  <c r="J671" i="1"/>
  <c r="G671" i="1"/>
  <c r="D671" i="1"/>
  <c r="U670" i="1"/>
  <c r="T670" i="1"/>
  <c r="N670" i="1" s="1"/>
  <c r="O670" i="1"/>
  <c r="J670" i="1"/>
  <c r="G670" i="1"/>
  <c r="D670" i="1"/>
  <c r="F670" i="1" s="1"/>
  <c r="U669" i="1"/>
  <c r="T669" i="1"/>
  <c r="O669" i="1"/>
  <c r="N669" i="1"/>
  <c r="J669" i="1"/>
  <c r="G669" i="1"/>
  <c r="D669" i="1"/>
  <c r="F669" i="1" s="1"/>
  <c r="U668" i="1"/>
  <c r="T668" i="1"/>
  <c r="N668" i="1" s="1"/>
  <c r="O668" i="1"/>
  <c r="J668" i="1"/>
  <c r="G668" i="1"/>
  <c r="F668" i="1"/>
  <c r="D668" i="1"/>
  <c r="U667" i="1"/>
  <c r="T667" i="1"/>
  <c r="O667" i="1"/>
  <c r="N667" i="1"/>
  <c r="J667" i="1"/>
  <c r="G667" i="1"/>
  <c r="F667" i="1"/>
  <c r="D667" i="1"/>
  <c r="U666" i="1"/>
  <c r="T666" i="1"/>
  <c r="O666" i="1"/>
  <c r="N666" i="1"/>
  <c r="J666" i="1"/>
  <c r="G666" i="1"/>
  <c r="D666" i="1"/>
  <c r="F666" i="1" s="1"/>
  <c r="U665" i="1"/>
  <c r="T665" i="1"/>
  <c r="N665" i="1" s="1"/>
  <c r="O665" i="1"/>
  <c r="J665" i="1"/>
  <c r="G665" i="1"/>
  <c r="F665" i="1"/>
  <c r="D665" i="1"/>
  <c r="U664" i="1"/>
  <c r="T664" i="1"/>
  <c r="N664" i="1" s="1"/>
  <c r="O664" i="1"/>
  <c r="J664" i="1"/>
  <c r="G664" i="1"/>
  <c r="D664" i="1"/>
  <c r="F664" i="1" s="1"/>
  <c r="U663" i="1"/>
  <c r="T663" i="1"/>
  <c r="O663" i="1"/>
  <c r="N663" i="1"/>
  <c r="J663" i="1"/>
  <c r="G663" i="1"/>
  <c r="D663" i="1"/>
  <c r="F663" i="1" s="1"/>
  <c r="U662" i="1"/>
  <c r="T662" i="1"/>
  <c r="N662" i="1" s="1"/>
  <c r="O662" i="1"/>
  <c r="J662" i="1"/>
  <c r="G662" i="1"/>
  <c r="D662" i="1"/>
  <c r="F662" i="1" s="1"/>
  <c r="U661" i="1"/>
  <c r="T661" i="1"/>
  <c r="N661" i="1" s="1"/>
  <c r="O661" i="1"/>
  <c r="J661" i="1"/>
  <c r="G661" i="1"/>
  <c r="D661" i="1"/>
  <c r="F661" i="1" s="1"/>
  <c r="U660" i="1"/>
  <c r="T660" i="1"/>
  <c r="N660" i="1" s="1"/>
  <c r="J660" i="1"/>
  <c r="G660" i="1"/>
  <c r="D660" i="1"/>
  <c r="F660" i="1" s="1"/>
  <c r="U659" i="1"/>
  <c r="T659" i="1"/>
  <c r="O659" i="1"/>
  <c r="N659" i="1"/>
  <c r="J659" i="1"/>
  <c r="G659" i="1"/>
  <c r="D659" i="1"/>
  <c r="U658" i="1"/>
  <c r="T658" i="1"/>
  <c r="O658" i="1"/>
  <c r="N658" i="1"/>
  <c r="J658" i="1"/>
  <c r="G658" i="1"/>
  <c r="D658" i="1"/>
  <c r="F658" i="1" s="1"/>
  <c r="U657" i="1"/>
  <c r="T657" i="1"/>
  <c r="N657" i="1" s="1"/>
  <c r="J657" i="1"/>
  <c r="G657" i="1"/>
  <c r="F657" i="1"/>
  <c r="D657" i="1"/>
  <c r="U656" i="1"/>
  <c r="T656" i="1"/>
  <c r="O656" i="1"/>
  <c r="N656" i="1"/>
  <c r="J656" i="1"/>
  <c r="G656" i="1"/>
  <c r="D656" i="1"/>
  <c r="F656" i="1" s="1"/>
  <c r="U655" i="1"/>
  <c r="T655" i="1"/>
  <c r="N655" i="1" s="1"/>
  <c r="O655" i="1"/>
  <c r="J655" i="1"/>
  <c r="G655" i="1"/>
  <c r="D655" i="1"/>
  <c r="F655" i="1" s="1"/>
  <c r="U654" i="1"/>
  <c r="T654" i="1"/>
  <c r="N654" i="1" s="1"/>
  <c r="J654" i="1"/>
  <c r="G654" i="1"/>
  <c r="D654" i="1"/>
  <c r="F654" i="1" s="1"/>
  <c r="U653" i="1"/>
  <c r="T653" i="1"/>
  <c r="N653" i="1" s="1"/>
  <c r="O653" i="1"/>
  <c r="J653" i="1"/>
  <c r="G653" i="1"/>
  <c r="D653" i="1"/>
  <c r="F653" i="1" s="1"/>
  <c r="U652" i="1"/>
  <c r="T652" i="1"/>
  <c r="N652" i="1" s="1"/>
  <c r="J652" i="1"/>
  <c r="G652" i="1"/>
  <c r="D652" i="1"/>
  <c r="F652" i="1" s="1"/>
  <c r="U651" i="1"/>
  <c r="T651" i="1"/>
  <c r="N651" i="1" s="1"/>
  <c r="O651" i="1"/>
  <c r="J651" i="1"/>
  <c r="G651" i="1"/>
  <c r="D651" i="1"/>
  <c r="F651" i="1" s="1"/>
  <c r="U650" i="1"/>
  <c r="T650" i="1"/>
  <c r="O650" i="1"/>
  <c r="N650" i="1"/>
  <c r="J650" i="1"/>
  <c r="G650" i="1"/>
  <c r="D650" i="1"/>
  <c r="F650" i="1" s="1"/>
  <c r="U649" i="1"/>
  <c r="T649" i="1"/>
  <c r="N649" i="1" s="1"/>
  <c r="O649" i="1"/>
  <c r="J649" i="1"/>
  <c r="G649" i="1"/>
  <c r="D649" i="1"/>
  <c r="F649" i="1" s="1"/>
  <c r="U648" i="1"/>
  <c r="T648" i="1"/>
  <c r="O648" i="1"/>
  <c r="N648" i="1"/>
  <c r="J648" i="1"/>
  <c r="G648" i="1"/>
  <c r="D648" i="1"/>
  <c r="F648" i="1" s="1"/>
  <c r="U647" i="1"/>
  <c r="T647" i="1"/>
  <c r="N647" i="1" s="1"/>
  <c r="O647" i="1"/>
  <c r="J647" i="1"/>
  <c r="G647" i="1"/>
  <c r="D647" i="1"/>
  <c r="F647" i="1" s="1"/>
  <c r="U646" i="1"/>
  <c r="T646" i="1"/>
  <c r="N646" i="1" s="1"/>
  <c r="O646" i="1"/>
  <c r="J646" i="1"/>
  <c r="G646" i="1"/>
  <c r="D646" i="1"/>
  <c r="F646" i="1" s="1"/>
  <c r="U645" i="1"/>
  <c r="T645" i="1"/>
  <c r="O645" i="1"/>
  <c r="N645" i="1"/>
  <c r="J645" i="1"/>
  <c r="G645" i="1"/>
  <c r="D645" i="1"/>
  <c r="F645" i="1" s="1"/>
  <c r="U644" i="1"/>
  <c r="T644" i="1"/>
  <c r="N644" i="1" s="1"/>
  <c r="O644" i="1"/>
  <c r="J644" i="1"/>
  <c r="G644" i="1"/>
  <c r="D644" i="1"/>
  <c r="F644" i="1" s="1"/>
  <c r="U643" i="1"/>
  <c r="T643" i="1"/>
  <c r="N643" i="1" s="1"/>
  <c r="O643" i="1"/>
  <c r="J643" i="1"/>
  <c r="G643" i="1"/>
  <c r="D643" i="1"/>
  <c r="U642" i="1"/>
  <c r="T642" i="1"/>
  <c r="O642" i="1"/>
  <c r="N642" i="1"/>
  <c r="J642" i="1"/>
  <c r="G642" i="1"/>
  <c r="D642" i="1"/>
  <c r="F642" i="1" s="1"/>
  <c r="U641" i="1"/>
  <c r="T641" i="1"/>
  <c r="N641" i="1" s="1"/>
  <c r="J641" i="1"/>
  <c r="G641" i="1"/>
  <c r="D641" i="1"/>
  <c r="F641" i="1" s="1"/>
  <c r="U640" i="1"/>
  <c r="T640" i="1"/>
  <c r="N640" i="1" s="1"/>
  <c r="O640" i="1"/>
  <c r="J640" i="1"/>
  <c r="G640" i="1"/>
  <c r="F640" i="1"/>
  <c r="D640" i="1"/>
  <c r="U639" i="1"/>
  <c r="T639" i="1"/>
  <c r="O639" i="1"/>
  <c r="N639" i="1"/>
  <c r="J639" i="1"/>
  <c r="G639" i="1"/>
  <c r="D639" i="1"/>
  <c r="F639" i="1" s="1"/>
  <c r="U638" i="1"/>
  <c r="T638" i="1"/>
  <c r="N638" i="1" s="1"/>
  <c r="J638" i="1"/>
  <c r="G638" i="1"/>
  <c r="D638" i="1"/>
  <c r="F638" i="1" s="1"/>
  <c r="U637" i="1"/>
  <c r="T637" i="1"/>
  <c r="O637" i="1"/>
  <c r="N637" i="1"/>
  <c r="J637" i="1"/>
  <c r="G637" i="1"/>
  <c r="D637" i="1"/>
  <c r="U636" i="1"/>
  <c r="T636" i="1"/>
  <c r="N636" i="1" s="1"/>
  <c r="O636" i="1"/>
  <c r="J636" i="1"/>
  <c r="G636" i="1"/>
  <c r="D636" i="1"/>
  <c r="F636" i="1" s="1"/>
  <c r="U635" i="1"/>
  <c r="T635" i="1"/>
  <c r="O635" i="1"/>
  <c r="N635" i="1"/>
  <c r="J635" i="1"/>
  <c r="G635" i="1"/>
  <c r="D635" i="1"/>
  <c r="F635" i="1" s="1"/>
  <c r="U634" i="1"/>
  <c r="T634" i="1"/>
  <c r="N634" i="1" s="1"/>
  <c r="O634" i="1"/>
  <c r="J634" i="1"/>
  <c r="G634" i="1"/>
  <c r="D634" i="1"/>
  <c r="F634" i="1" s="1"/>
  <c r="U633" i="1"/>
  <c r="T633" i="1"/>
  <c r="N633" i="1" s="1"/>
  <c r="O633" i="1"/>
  <c r="J633" i="1"/>
  <c r="G633" i="1"/>
  <c r="D633" i="1"/>
  <c r="F633" i="1" s="1"/>
  <c r="U632" i="1"/>
  <c r="T632" i="1"/>
  <c r="N632" i="1" s="1"/>
  <c r="O632" i="1"/>
  <c r="J632" i="1"/>
  <c r="G632" i="1"/>
  <c r="D632" i="1"/>
  <c r="F632" i="1" s="1"/>
  <c r="U631" i="1"/>
  <c r="T631" i="1"/>
  <c r="O631" i="1"/>
  <c r="N631" i="1"/>
  <c r="J631" i="1"/>
  <c r="G631" i="1"/>
  <c r="D631" i="1"/>
  <c r="F631" i="1" s="1"/>
  <c r="U630" i="1"/>
  <c r="T630" i="1"/>
  <c r="N630" i="1" s="1"/>
  <c r="O630" i="1"/>
  <c r="J630" i="1"/>
  <c r="G630" i="1"/>
  <c r="D630" i="1"/>
  <c r="F630" i="1" s="1"/>
  <c r="U629" i="1"/>
  <c r="T629" i="1"/>
  <c r="O629" i="1"/>
  <c r="N629" i="1"/>
  <c r="J629" i="1"/>
  <c r="G629" i="1"/>
  <c r="D629" i="1"/>
  <c r="F629" i="1" s="1"/>
  <c r="U628" i="1"/>
  <c r="T628" i="1"/>
  <c r="N628" i="1" s="1"/>
  <c r="O628" i="1"/>
  <c r="J628" i="1"/>
  <c r="G628" i="1"/>
  <c r="D628" i="1"/>
  <c r="F628" i="1" s="1"/>
  <c r="U627" i="1"/>
  <c r="T627" i="1"/>
  <c r="N627" i="1"/>
  <c r="J627" i="1"/>
  <c r="G627" i="1"/>
  <c r="F627" i="1"/>
  <c r="D627" i="1"/>
  <c r="U626" i="1"/>
  <c r="T626" i="1"/>
  <c r="N626" i="1" s="1"/>
  <c r="O626" i="1"/>
  <c r="J626" i="1"/>
  <c r="G626" i="1"/>
  <c r="D626" i="1"/>
  <c r="F626" i="1" s="1"/>
  <c r="U625" i="1"/>
  <c r="T625" i="1"/>
  <c r="N625" i="1" s="1"/>
  <c r="O625" i="1"/>
  <c r="J625" i="1"/>
  <c r="G625" i="1"/>
  <c r="D625" i="1"/>
  <c r="F625" i="1" s="1"/>
  <c r="U624" i="1"/>
  <c r="T624" i="1"/>
  <c r="N624" i="1"/>
  <c r="J624" i="1"/>
  <c r="G624" i="1"/>
  <c r="D624" i="1"/>
  <c r="F624" i="1" s="1"/>
  <c r="U623" i="1"/>
  <c r="T623" i="1"/>
  <c r="N623" i="1" s="1"/>
  <c r="O623" i="1"/>
  <c r="J623" i="1"/>
  <c r="G623" i="1"/>
  <c r="D623" i="1"/>
  <c r="U622" i="1"/>
  <c r="T622" i="1"/>
  <c r="N622" i="1" s="1"/>
  <c r="O622" i="1"/>
  <c r="J622" i="1"/>
  <c r="G622" i="1"/>
  <c r="D622" i="1"/>
  <c r="F622" i="1" s="1"/>
  <c r="U621" i="1"/>
  <c r="T621" i="1"/>
  <c r="O621" i="1"/>
  <c r="N621" i="1"/>
  <c r="J621" i="1"/>
  <c r="G621" i="1"/>
  <c r="D621" i="1"/>
  <c r="F621" i="1" s="1"/>
  <c r="U620" i="1"/>
  <c r="T620" i="1"/>
  <c r="N620" i="1" s="1"/>
  <c r="O620" i="1"/>
  <c r="J620" i="1"/>
  <c r="G620" i="1"/>
  <c r="D620" i="1"/>
  <c r="F620" i="1" s="1"/>
  <c r="U619" i="1"/>
  <c r="T619" i="1"/>
  <c r="N619" i="1" s="1"/>
  <c r="O619" i="1"/>
  <c r="J619" i="1"/>
  <c r="G619" i="1"/>
  <c r="D619" i="1"/>
  <c r="F619" i="1" s="1"/>
  <c r="U618" i="1"/>
  <c r="T618" i="1"/>
  <c r="O618" i="1"/>
  <c r="N618" i="1"/>
  <c r="J618" i="1"/>
  <c r="G618" i="1"/>
  <c r="D618" i="1"/>
  <c r="F618" i="1" s="1"/>
  <c r="U617" i="1"/>
  <c r="T617" i="1"/>
  <c r="N617" i="1" s="1"/>
  <c r="O617" i="1"/>
  <c r="J617" i="1"/>
  <c r="G617" i="1"/>
  <c r="D617" i="1"/>
  <c r="F617" i="1" s="1"/>
  <c r="U616" i="1"/>
  <c r="T616" i="1"/>
  <c r="O616" i="1"/>
  <c r="N616" i="1"/>
  <c r="J616" i="1"/>
  <c r="G616" i="1"/>
  <c r="D616" i="1"/>
  <c r="F616" i="1" s="1"/>
  <c r="U615" i="1"/>
  <c r="T615" i="1"/>
  <c r="N615" i="1" s="1"/>
  <c r="O615" i="1"/>
  <c r="J615" i="1"/>
  <c r="G615" i="1"/>
  <c r="D615" i="1"/>
  <c r="F615" i="1" s="1"/>
  <c r="U614" i="1"/>
  <c r="T614" i="1"/>
  <c r="N614" i="1" s="1"/>
  <c r="O614" i="1"/>
  <c r="J614" i="1"/>
  <c r="G614" i="1"/>
  <c r="D614" i="1"/>
  <c r="F614" i="1" s="1"/>
  <c r="U613" i="1"/>
  <c r="T613" i="1"/>
  <c r="N613" i="1" s="1"/>
  <c r="J613" i="1"/>
  <c r="G613" i="1"/>
  <c r="D613" i="1"/>
  <c r="F613" i="1" s="1"/>
  <c r="U612" i="1"/>
  <c r="T612" i="1"/>
  <c r="N612" i="1" s="1"/>
  <c r="O612" i="1"/>
  <c r="J612" i="1"/>
  <c r="G612" i="1"/>
  <c r="D612" i="1"/>
  <c r="F612" i="1" s="1"/>
  <c r="U611" i="1"/>
  <c r="T611" i="1"/>
  <c r="N611" i="1" s="1"/>
  <c r="O611" i="1"/>
  <c r="J611" i="1"/>
  <c r="G611" i="1"/>
  <c r="D611" i="1"/>
  <c r="F611" i="1" s="1"/>
  <c r="U610" i="1"/>
  <c r="T610" i="1"/>
  <c r="O610" i="1"/>
  <c r="N610" i="1"/>
  <c r="J610" i="1"/>
  <c r="G610" i="1"/>
  <c r="D610" i="1"/>
  <c r="F610" i="1" s="1"/>
  <c r="U609" i="1"/>
  <c r="T609" i="1"/>
  <c r="N609" i="1" s="1"/>
  <c r="O609" i="1"/>
  <c r="J609" i="1"/>
  <c r="G609" i="1"/>
  <c r="D609" i="1"/>
  <c r="F609" i="1" s="1"/>
  <c r="U608" i="1"/>
  <c r="T608" i="1"/>
  <c r="O608" i="1"/>
  <c r="N608" i="1"/>
  <c r="J608" i="1"/>
  <c r="G608" i="1"/>
  <c r="D608" i="1"/>
  <c r="F608" i="1" s="1"/>
  <c r="U607" i="1"/>
  <c r="T607" i="1"/>
  <c r="O607" i="1"/>
  <c r="N607" i="1"/>
  <c r="J607" i="1"/>
  <c r="G607" i="1"/>
  <c r="F607" i="1"/>
  <c r="D607" i="1"/>
  <c r="U606" i="1"/>
  <c r="T606" i="1"/>
  <c r="N606" i="1" s="1"/>
  <c r="O606" i="1"/>
  <c r="J606" i="1"/>
  <c r="G606" i="1"/>
  <c r="D606" i="1"/>
  <c r="F606" i="1" s="1"/>
  <c r="U605" i="1"/>
  <c r="T605" i="1"/>
  <c r="O605" i="1"/>
  <c r="N605" i="1"/>
  <c r="J605" i="1"/>
  <c r="G605" i="1"/>
  <c r="D605" i="1"/>
  <c r="F605" i="1" s="1"/>
  <c r="U604" i="1"/>
  <c r="T604" i="1"/>
  <c r="N604" i="1" s="1"/>
  <c r="O604" i="1"/>
  <c r="J604" i="1"/>
  <c r="G604" i="1"/>
  <c r="F604" i="1"/>
  <c r="D604" i="1"/>
  <c r="U603" i="1"/>
  <c r="T603" i="1"/>
  <c r="O603" i="1"/>
  <c r="N603" i="1"/>
  <c r="J603" i="1"/>
  <c r="G603" i="1"/>
  <c r="D603" i="1"/>
  <c r="U602" i="1"/>
  <c r="T602" i="1"/>
  <c r="N602" i="1" s="1"/>
  <c r="O602" i="1"/>
  <c r="J602" i="1"/>
  <c r="G602" i="1"/>
  <c r="D602" i="1"/>
  <c r="F602" i="1" s="1"/>
  <c r="U601" i="1"/>
  <c r="T601" i="1"/>
  <c r="N601" i="1" s="1"/>
  <c r="J601" i="1"/>
  <c r="G601" i="1"/>
  <c r="D601" i="1"/>
  <c r="F601" i="1" s="1"/>
  <c r="U600" i="1"/>
  <c r="T600" i="1"/>
  <c r="N600" i="1" s="1"/>
  <c r="O600" i="1"/>
  <c r="J600" i="1"/>
  <c r="G600" i="1"/>
  <c r="D600" i="1"/>
  <c r="F600" i="1" s="1"/>
  <c r="U599" i="1"/>
  <c r="T599" i="1"/>
  <c r="O599" i="1"/>
  <c r="N599" i="1"/>
  <c r="J599" i="1"/>
  <c r="G599" i="1"/>
  <c r="D599" i="1"/>
  <c r="F599" i="1" s="1"/>
  <c r="U598" i="1"/>
  <c r="T598" i="1"/>
  <c r="N598" i="1" s="1"/>
  <c r="O598" i="1"/>
  <c r="J598" i="1"/>
  <c r="G598" i="1"/>
  <c r="F598" i="1"/>
  <c r="D598" i="1"/>
  <c r="U597" i="1"/>
  <c r="T597" i="1"/>
  <c r="O597" i="1"/>
  <c r="N597" i="1"/>
  <c r="J597" i="1"/>
  <c r="G597" i="1"/>
  <c r="D597" i="1"/>
  <c r="U596" i="1"/>
  <c r="T596" i="1"/>
  <c r="N596" i="1" s="1"/>
  <c r="O596" i="1"/>
  <c r="J596" i="1"/>
  <c r="G596" i="1"/>
  <c r="D596" i="1"/>
  <c r="F596" i="1" s="1"/>
  <c r="U595" i="1"/>
  <c r="T595" i="1"/>
  <c r="O595" i="1"/>
  <c r="N595" i="1"/>
  <c r="J595" i="1"/>
  <c r="G595" i="1"/>
  <c r="D595" i="1"/>
  <c r="F595" i="1" s="1"/>
  <c r="U594" i="1"/>
  <c r="T594" i="1"/>
  <c r="N594" i="1" s="1"/>
  <c r="O594" i="1"/>
  <c r="J594" i="1"/>
  <c r="G594" i="1"/>
  <c r="D594" i="1"/>
  <c r="F594" i="1" s="1"/>
  <c r="U593" i="1"/>
  <c r="T593" i="1"/>
  <c r="O593" i="1"/>
  <c r="N593" i="1"/>
  <c r="J593" i="1"/>
  <c r="G593" i="1"/>
  <c r="D593" i="1"/>
  <c r="F593" i="1" s="1"/>
  <c r="U592" i="1"/>
  <c r="T592" i="1"/>
  <c r="N592" i="1" s="1"/>
  <c r="O592" i="1"/>
  <c r="J592" i="1"/>
  <c r="G592" i="1"/>
  <c r="D592" i="1"/>
  <c r="F592" i="1" s="1"/>
  <c r="U591" i="1"/>
  <c r="T591" i="1"/>
  <c r="N591" i="1" s="1"/>
  <c r="O591" i="1"/>
  <c r="J591" i="1"/>
  <c r="G591" i="1"/>
  <c r="D591" i="1"/>
  <c r="F591" i="1" s="1"/>
  <c r="U590" i="1"/>
  <c r="T590" i="1"/>
  <c r="O590" i="1"/>
  <c r="N590" i="1"/>
  <c r="J590" i="1"/>
  <c r="G590" i="1"/>
  <c r="D590" i="1"/>
  <c r="F590" i="1" s="1"/>
  <c r="U589" i="1"/>
  <c r="T589" i="1"/>
  <c r="N589" i="1" s="1"/>
  <c r="O589" i="1"/>
  <c r="J589" i="1"/>
  <c r="G589" i="1"/>
  <c r="D589" i="1"/>
  <c r="F589" i="1" s="1"/>
  <c r="U588" i="1"/>
  <c r="T588" i="1"/>
  <c r="N588" i="1" s="1"/>
  <c r="O588" i="1"/>
  <c r="J588" i="1"/>
  <c r="G588" i="1"/>
  <c r="D588" i="1"/>
  <c r="F588" i="1" s="1"/>
  <c r="U587" i="1"/>
  <c r="T587" i="1"/>
  <c r="N587" i="1"/>
  <c r="J587" i="1"/>
  <c r="G587" i="1"/>
  <c r="D587" i="1"/>
  <c r="F587" i="1" s="1"/>
  <c r="U586" i="1"/>
  <c r="T586" i="1"/>
  <c r="O586" i="1"/>
  <c r="N586" i="1"/>
  <c r="J586" i="1"/>
  <c r="G586" i="1"/>
  <c r="F586" i="1"/>
  <c r="D586" i="1"/>
  <c r="U585" i="1"/>
  <c r="T585" i="1"/>
  <c r="N585" i="1" s="1"/>
  <c r="O585" i="1"/>
  <c r="J585" i="1"/>
  <c r="G585" i="1"/>
  <c r="D585" i="1"/>
  <c r="F585" i="1" s="1"/>
  <c r="U584" i="1"/>
  <c r="T584" i="1"/>
  <c r="O584" i="1"/>
  <c r="N584" i="1"/>
  <c r="J584" i="1"/>
  <c r="G584" i="1"/>
  <c r="D584" i="1"/>
  <c r="F584" i="1" s="1"/>
  <c r="U583" i="1"/>
  <c r="T583" i="1"/>
  <c r="N583" i="1" s="1"/>
  <c r="O583" i="1"/>
  <c r="J583" i="1"/>
  <c r="G583" i="1"/>
  <c r="F583" i="1"/>
  <c r="D583" i="1"/>
  <c r="U582" i="1"/>
  <c r="T582" i="1"/>
  <c r="O582" i="1"/>
  <c r="N582" i="1"/>
  <c r="J582" i="1"/>
  <c r="G582" i="1"/>
  <c r="D582" i="1"/>
  <c r="F582" i="1" s="1"/>
  <c r="U581" i="1"/>
  <c r="T581" i="1"/>
  <c r="N581" i="1" s="1"/>
  <c r="O581" i="1"/>
  <c r="J581" i="1"/>
  <c r="G581" i="1"/>
  <c r="D581" i="1"/>
  <c r="F581" i="1" s="1"/>
  <c r="U580" i="1"/>
  <c r="T580" i="1"/>
  <c r="N580" i="1" s="1"/>
  <c r="O580" i="1"/>
  <c r="J580" i="1"/>
  <c r="G580" i="1"/>
  <c r="F580" i="1"/>
  <c r="D580" i="1"/>
  <c r="U579" i="1"/>
  <c r="T579" i="1"/>
  <c r="O579" i="1"/>
  <c r="N579" i="1"/>
  <c r="J579" i="1"/>
  <c r="G579" i="1"/>
  <c r="F579" i="1"/>
  <c r="D579" i="1"/>
  <c r="U578" i="1"/>
  <c r="T578" i="1"/>
  <c r="O578" i="1"/>
  <c r="N578" i="1"/>
  <c r="J578" i="1"/>
  <c r="G578" i="1"/>
  <c r="D578" i="1"/>
  <c r="F578" i="1" s="1"/>
  <c r="U577" i="1"/>
  <c r="T577" i="1"/>
  <c r="N577" i="1" s="1"/>
  <c r="J577" i="1"/>
  <c r="G577" i="1"/>
  <c r="D577" i="1"/>
  <c r="F577" i="1" s="1"/>
  <c r="U576" i="1"/>
  <c r="T576" i="1"/>
  <c r="O576" i="1"/>
  <c r="N576" i="1"/>
  <c r="J576" i="1"/>
  <c r="G576" i="1"/>
  <c r="D576" i="1"/>
  <c r="U575" i="1"/>
  <c r="T575" i="1"/>
  <c r="N575" i="1" s="1"/>
  <c r="O575" i="1"/>
  <c r="J575" i="1"/>
  <c r="G575" i="1"/>
  <c r="D575" i="1"/>
  <c r="F575" i="1" s="1"/>
  <c r="U574" i="1"/>
  <c r="T574" i="1"/>
  <c r="O574" i="1"/>
  <c r="N574" i="1"/>
  <c r="J574" i="1"/>
  <c r="G574" i="1"/>
  <c r="D574" i="1"/>
  <c r="F574" i="1" s="1"/>
  <c r="U573" i="1"/>
  <c r="T573" i="1"/>
  <c r="N573" i="1" s="1"/>
  <c r="O573" i="1"/>
  <c r="J573" i="1"/>
  <c r="G573" i="1"/>
  <c r="D573" i="1"/>
  <c r="F573" i="1" s="1"/>
  <c r="U572" i="1"/>
  <c r="T572" i="1"/>
  <c r="N572" i="1" s="1"/>
  <c r="O572" i="1"/>
  <c r="J572" i="1"/>
  <c r="G572" i="1"/>
  <c r="D572" i="1"/>
  <c r="F572" i="1" s="1"/>
  <c r="U571" i="1"/>
  <c r="T571" i="1"/>
  <c r="N571" i="1" s="1"/>
  <c r="O571" i="1"/>
  <c r="J571" i="1"/>
  <c r="G571" i="1"/>
  <c r="D571" i="1"/>
  <c r="F571" i="1" s="1"/>
  <c r="U570" i="1"/>
  <c r="T570" i="1"/>
  <c r="O570" i="1"/>
  <c r="N570" i="1"/>
  <c r="J570" i="1"/>
  <c r="G570" i="1"/>
  <c r="D570" i="1"/>
  <c r="F570" i="1" s="1"/>
  <c r="U569" i="1"/>
  <c r="T569" i="1"/>
  <c r="O569" i="1"/>
  <c r="N569" i="1"/>
  <c r="J569" i="1"/>
  <c r="G569" i="1"/>
  <c r="D569" i="1"/>
  <c r="F569" i="1" s="1"/>
  <c r="U568" i="1"/>
  <c r="T568" i="1"/>
  <c r="N568" i="1" s="1"/>
  <c r="O568" i="1"/>
  <c r="J568" i="1"/>
  <c r="G568" i="1"/>
  <c r="F568" i="1"/>
  <c r="D568" i="1"/>
  <c r="U567" i="1"/>
  <c r="T567" i="1"/>
  <c r="N567" i="1" s="1"/>
  <c r="O567" i="1"/>
  <c r="J567" i="1"/>
  <c r="G567" i="1"/>
  <c r="D567" i="1"/>
  <c r="F567" i="1" s="1"/>
  <c r="U566" i="1"/>
  <c r="T566" i="1"/>
  <c r="O566" i="1"/>
  <c r="N566" i="1"/>
  <c r="J566" i="1"/>
  <c r="G566" i="1"/>
  <c r="D566" i="1"/>
  <c r="F566" i="1" s="1"/>
  <c r="U565" i="1"/>
  <c r="T565" i="1"/>
  <c r="N565" i="1" s="1"/>
  <c r="O565" i="1"/>
  <c r="J565" i="1"/>
  <c r="G565" i="1"/>
  <c r="D565" i="1"/>
  <c r="F565" i="1" s="1"/>
  <c r="U564" i="1"/>
  <c r="T564" i="1"/>
  <c r="N564" i="1" s="1"/>
  <c r="O564" i="1"/>
  <c r="J564" i="1"/>
  <c r="G564" i="1"/>
  <c r="D564" i="1"/>
  <c r="F564" i="1" s="1"/>
  <c r="U563" i="1"/>
  <c r="T563" i="1"/>
  <c r="N563" i="1" s="1"/>
  <c r="O563" i="1"/>
  <c r="J563" i="1"/>
  <c r="G563" i="1"/>
  <c r="D563" i="1"/>
  <c r="F563" i="1" s="1"/>
  <c r="U562" i="1"/>
  <c r="T562" i="1"/>
  <c r="O562" i="1"/>
  <c r="N562" i="1"/>
  <c r="J562" i="1"/>
  <c r="G562" i="1"/>
  <c r="D562" i="1"/>
  <c r="F562" i="1" s="1"/>
  <c r="U561" i="1"/>
  <c r="T561" i="1"/>
  <c r="O561" i="1"/>
  <c r="N561" i="1"/>
  <c r="J561" i="1"/>
  <c r="G561" i="1"/>
  <c r="D561" i="1"/>
  <c r="F561" i="1" s="1"/>
  <c r="U560" i="1"/>
  <c r="T560" i="1"/>
  <c r="N560" i="1" s="1"/>
  <c r="O560" i="1"/>
  <c r="J560" i="1"/>
  <c r="G560" i="1"/>
  <c r="D560" i="1"/>
  <c r="F560" i="1" s="1"/>
  <c r="U559" i="1"/>
  <c r="T559" i="1"/>
  <c r="N559" i="1" s="1"/>
  <c r="O559" i="1"/>
  <c r="J559" i="1"/>
  <c r="G559" i="1"/>
  <c r="D559" i="1"/>
  <c r="U558" i="1"/>
  <c r="T558" i="1"/>
  <c r="O558" i="1"/>
  <c r="N558" i="1"/>
  <c r="J558" i="1"/>
  <c r="G558" i="1"/>
  <c r="D558" i="1"/>
  <c r="F558" i="1" s="1"/>
  <c r="U557" i="1"/>
  <c r="T557" i="1"/>
  <c r="O557" i="1"/>
  <c r="N557" i="1"/>
  <c r="J557" i="1"/>
  <c r="G557" i="1"/>
  <c r="D557" i="1"/>
  <c r="F557" i="1" s="1"/>
  <c r="U556" i="1"/>
  <c r="T556" i="1"/>
  <c r="N556" i="1" s="1"/>
  <c r="O556" i="1"/>
  <c r="J556" i="1"/>
  <c r="G556" i="1"/>
  <c r="D556" i="1"/>
  <c r="F556" i="1" s="1"/>
  <c r="U555" i="1"/>
  <c r="T555" i="1"/>
  <c r="N555" i="1" s="1"/>
  <c r="O555" i="1"/>
  <c r="J555" i="1"/>
  <c r="G555" i="1"/>
  <c r="D555" i="1"/>
  <c r="F555" i="1" s="1"/>
  <c r="U554" i="1"/>
  <c r="T554" i="1"/>
  <c r="N554" i="1"/>
  <c r="J554" i="1"/>
  <c r="G554" i="1"/>
  <c r="D554" i="1"/>
  <c r="F554" i="1" s="1"/>
  <c r="U553" i="1"/>
  <c r="T553" i="1"/>
  <c r="O553" i="1"/>
  <c r="N553" i="1"/>
  <c r="J553" i="1"/>
  <c r="G553" i="1"/>
  <c r="D553" i="1"/>
  <c r="F553" i="1" s="1"/>
  <c r="U552" i="1"/>
  <c r="T552" i="1"/>
  <c r="N552" i="1" s="1"/>
  <c r="O552" i="1"/>
  <c r="J552" i="1"/>
  <c r="G552" i="1"/>
  <c r="D552" i="1"/>
  <c r="F552" i="1" s="1"/>
  <c r="U551" i="1"/>
  <c r="T551" i="1"/>
  <c r="N551" i="1" s="1"/>
  <c r="J551" i="1"/>
  <c r="G551" i="1"/>
  <c r="D551" i="1"/>
  <c r="F551" i="1" s="1"/>
  <c r="U550" i="1"/>
  <c r="T550" i="1"/>
  <c r="O550" i="1"/>
  <c r="N550" i="1"/>
  <c r="J550" i="1"/>
  <c r="G550" i="1"/>
  <c r="D550" i="1"/>
  <c r="U549" i="1"/>
  <c r="T549" i="1"/>
  <c r="O549" i="1"/>
  <c r="N549" i="1"/>
  <c r="J549" i="1"/>
  <c r="G549" i="1"/>
  <c r="D549" i="1"/>
  <c r="F549" i="1" s="1"/>
  <c r="U548" i="1"/>
  <c r="T548" i="1"/>
  <c r="N548" i="1" s="1"/>
  <c r="J548" i="1"/>
  <c r="G548" i="1"/>
  <c r="D548" i="1"/>
  <c r="F548" i="1" s="1"/>
  <c r="U547" i="1"/>
  <c r="T547" i="1"/>
  <c r="N547" i="1" s="1"/>
  <c r="O547" i="1"/>
  <c r="J547" i="1"/>
  <c r="G547" i="1"/>
  <c r="D547" i="1"/>
  <c r="F547" i="1" s="1"/>
  <c r="U546" i="1"/>
  <c r="T546" i="1"/>
  <c r="O546" i="1"/>
  <c r="N546" i="1"/>
  <c r="J546" i="1"/>
  <c r="G546" i="1"/>
  <c r="D546" i="1"/>
  <c r="F546" i="1" s="1"/>
  <c r="U545" i="1"/>
  <c r="T545" i="1"/>
  <c r="O545" i="1"/>
  <c r="N545" i="1"/>
  <c r="J545" i="1"/>
  <c r="G545" i="1"/>
  <c r="D545" i="1"/>
  <c r="F545" i="1" s="1"/>
  <c r="U544" i="1"/>
  <c r="T544" i="1"/>
  <c r="N544" i="1" s="1"/>
  <c r="O544" i="1"/>
  <c r="J544" i="1"/>
  <c r="G544" i="1"/>
  <c r="D544" i="1"/>
  <c r="F544" i="1" s="1"/>
  <c r="U543" i="1"/>
  <c r="T543" i="1"/>
  <c r="N543" i="1" s="1"/>
  <c r="O543" i="1"/>
  <c r="J543" i="1"/>
  <c r="G543" i="1"/>
  <c r="D543" i="1"/>
  <c r="F543" i="1" s="1"/>
  <c r="U542" i="1"/>
  <c r="T542" i="1"/>
  <c r="O542" i="1"/>
  <c r="N542" i="1"/>
  <c r="J542" i="1"/>
  <c r="G542" i="1"/>
  <c r="D542" i="1"/>
  <c r="F542" i="1" s="1"/>
  <c r="U541" i="1"/>
  <c r="T541" i="1"/>
  <c r="O541" i="1"/>
  <c r="N541" i="1"/>
  <c r="J541" i="1"/>
  <c r="G541" i="1"/>
  <c r="D541" i="1"/>
  <c r="F541" i="1" s="1"/>
  <c r="U540" i="1"/>
  <c r="T540" i="1"/>
  <c r="N540" i="1" s="1"/>
  <c r="O540" i="1"/>
  <c r="J540" i="1"/>
  <c r="G540" i="1"/>
  <c r="D540" i="1"/>
  <c r="F540" i="1" s="1"/>
  <c r="U539" i="1"/>
  <c r="T539" i="1"/>
  <c r="N539" i="1" s="1"/>
  <c r="O539" i="1"/>
  <c r="J539" i="1"/>
  <c r="G539" i="1"/>
  <c r="D539" i="1"/>
  <c r="F539" i="1" s="1"/>
  <c r="U538" i="1"/>
  <c r="T538" i="1"/>
  <c r="O538" i="1"/>
  <c r="N538" i="1"/>
  <c r="J538" i="1"/>
  <c r="G538" i="1"/>
  <c r="D538" i="1"/>
  <c r="F538" i="1" s="1"/>
  <c r="U537" i="1"/>
  <c r="T537" i="1"/>
  <c r="O537" i="1"/>
  <c r="N537" i="1"/>
  <c r="J537" i="1"/>
  <c r="G537" i="1"/>
  <c r="D537" i="1"/>
  <c r="F537" i="1" s="1"/>
  <c r="U536" i="1"/>
  <c r="T536" i="1"/>
  <c r="N536" i="1" s="1"/>
  <c r="O536" i="1"/>
  <c r="J536" i="1"/>
  <c r="G536" i="1"/>
  <c r="D536" i="1"/>
  <c r="F536" i="1" s="1"/>
  <c r="U535" i="1"/>
  <c r="T535" i="1"/>
  <c r="N535" i="1" s="1"/>
  <c r="O535" i="1"/>
  <c r="J535" i="1"/>
  <c r="G535" i="1"/>
  <c r="D535" i="1"/>
  <c r="F535" i="1" s="1"/>
  <c r="U534" i="1"/>
  <c r="T534" i="1"/>
  <c r="N534" i="1"/>
  <c r="J534" i="1"/>
  <c r="G534" i="1"/>
  <c r="D534" i="1"/>
  <c r="F534" i="1" s="1"/>
  <c r="U533" i="1"/>
  <c r="T533" i="1"/>
  <c r="O533" i="1"/>
  <c r="N533" i="1"/>
  <c r="J533" i="1"/>
  <c r="G533" i="1"/>
  <c r="D533" i="1"/>
  <c r="F533" i="1" s="1"/>
  <c r="U532" i="1"/>
  <c r="T532" i="1"/>
  <c r="N532" i="1" s="1"/>
  <c r="O532" i="1"/>
  <c r="J532" i="1"/>
  <c r="G532" i="1"/>
  <c r="D532" i="1"/>
  <c r="F532" i="1" s="1"/>
  <c r="U531" i="1"/>
  <c r="T531" i="1"/>
  <c r="N531" i="1" s="1"/>
  <c r="J531" i="1"/>
  <c r="G531" i="1"/>
  <c r="D531" i="1"/>
  <c r="F531" i="1" s="1"/>
  <c r="U530" i="1"/>
  <c r="T530" i="1"/>
  <c r="O530" i="1"/>
  <c r="N530" i="1"/>
  <c r="J530" i="1"/>
  <c r="G530" i="1"/>
  <c r="D530" i="1"/>
  <c r="U529" i="1"/>
  <c r="T529" i="1"/>
  <c r="O529" i="1"/>
  <c r="N529" i="1"/>
  <c r="J529" i="1"/>
  <c r="G529" i="1"/>
  <c r="D529" i="1"/>
  <c r="F529" i="1" s="1"/>
  <c r="U528" i="1"/>
  <c r="T528" i="1"/>
  <c r="N528" i="1" s="1"/>
  <c r="J528" i="1"/>
  <c r="G528" i="1"/>
  <c r="D528" i="1"/>
  <c r="F528" i="1" s="1"/>
  <c r="U527" i="1"/>
  <c r="T527" i="1"/>
  <c r="N527" i="1" s="1"/>
  <c r="O527" i="1"/>
  <c r="J527" i="1"/>
  <c r="G527" i="1"/>
  <c r="D527" i="1"/>
  <c r="F527" i="1" s="1"/>
  <c r="U526" i="1"/>
  <c r="T526" i="1"/>
  <c r="O526" i="1"/>
  <c r="N526" i="1"/>
  <c r="J526" i="1"/>
  <c r="G526" i="1"/>
  <c r="D526" i="1"/>
  <c r="F526" i="1" s="1"/>
  <c r="U525" i="1"/>
  <c r="T525" i="1"/>
  <c r="O525" i="1"/>
  <c r="N525" i="1"/>
  <c r="J525" i="1"/>
  <c r="G525" i="1"/>
  <c r="D525" i="1"/>
  <c r="F525" i="1" s="1"/>
  <c r="U524" i="1"/>
  <c r="T524" i="1"/>
  <c r="N524" i="1" s="1"/>
  <c r="O524" i="1"/>
  <c r="J524" i="1"/>
  <c r="G524" i="1"/>
  <c r="D524" i="1"/>
  <c r="F524" i="1" s="1"/>
  <c r="U523" i="1"/>
  <c r="T523" i="1"/>
  <c r="N523" i="1" s="1"/>
  <c r="O523" i="1"/>
  <c r="J523" i="1"/>
  <c r="G523" i="1"/>
  <c r="D523" i="1"/>
  <c r="F523" i="1" s="1"/>
  <c r="U522" i="1"/>
  <c r="T522" i="1"/>
  <c r="O522" i="1"/>
  <c r="N522" i="1"/>
  <c r="J522" i="1"/>
  <c r="G522" i="1"/>
  <c r="D522" i="1"/>
  <c r="F522" i="1" s="1"/>
  <c r="U521" i="1"/>
  <c r="T521" i="1"/>
  <c r="O521" i="1"/>
  <c r="N521" i="1"/>
  <c r="J521" i="1"/>
  <c r="G521" i="1"/>
  <c r="F521" i="1"/>
  <c r="D521" i="1"/>
  <c r="U520" i="1"/>
  <c r="T520" i="1"/>
  <c r="N520" i="1" s="1"/>
  <c r="O520" i="1"/>
  <c r="J520" i="1"/>
  <c r="G520" i="1"/>
  <c r="D520" i="1"/>
  <c r="F520" i="1" s="1"/>
  <c r="U519" i="1"/>
  <c r="T519" i="1"/>
  <c r="N519" i="1" s="1"/>
  <c r="O519" i="1"/>
  <c r="J519" i="1"/>
  <c r="G519" i="1"/>
  <c r="D519" i="1"/>
  <c r="F519" i="1" s="1"/>
  <c r="U518" i="1"/>
  <c r="T518" i="1"/>
  <c r="O518" i="1"/>
  <c r="N518" i="1"/>
  <c r="J518" i="1"/>
  <c r="G518" i="1"/>
  <c r="D518" i="1"/>
  <c r="F518" i="1" s="1"/>
  <c r="U517" i="1"/>
  <c r="T517" i="1"/>
  <c r="O517" i="1"/>
  <c r="N517" i="1"/>
  <c r="J517" i="1"/>
  <c r="G517" i="1"/>
  <c r="D517" i="1"/>
  <c r="F517" i="1" s="1"/>
  <c r="U516" i="1"/>
  <c r="T516" i="1"/>
  <c r="N516" i="1" s="1"/>
  <c r="O516" i="1"/>
  <c r="J516" i="1"/>
  <c r="G516" i="1"/>
  <c r="D516" i="1"/>
  <c r="F516" i="1" s="1"/>
  <c r="U515" i="1"/>
  <c r="T515" i="1"/>
  <c r="N515" i="1" s="1"/>
  <c r="O515" i="1"/>
  <c r="J515" i="1"/>
  <c r="G515" i="1"/>
  <c r="D515" i="1"/>
  <c r="F515" i="1" s="1"/>
  <c r="U514" i="1"/>
  <c r="T514" i="1"/>
  <c r="O514" i="1"/>
  <c r="N514" i="1"/>
  <c r="J514" i="1"/>
  <c r="G514" i="1"/>
  <c r="D514" i="1"/>
  <c r="F514" i="1" s="1"/>
  <c r="U513" i="1"/>
  <c r="T513" i="1"/>
  <c r="O513" i="1"/>
  <c r="N513" i="1"/>
  <c r="J513" i="1"/>
  <c r="G513" i="1"/>
  <c r="D513" i="1"/>
  <c r="F513" i="1" s="1"/>
  <c r="U512" i="1"/>
  <c r="T512" i="1"/>
  <c r="N512" i="1" s="1"/>
  <c r="O512" i="1"/>
  <c r="J512" i="1"/>
  <c r="G512" i="1"/>
  <c r="D512" i="1"/>
  <c r="F512" i="1" s="1"/>
  <c r="U511" i="1"/>
  <c r="T511" i="1"/>
  <c r="N511" i="1" s="1"/>
  <c r="O511" i="1"/>
  <c r="J511" i="1"/>
  <c r="G511" i="1"/>
  <c r="D511" i="1"/>
  <c r="F511" i="1" s="1"/>
  <c r="U510" i="1"/>
  <c r="T510" i="1"/>
  <c r="O510" i="1"/>
  <c r="N510" i="1"/>
  <c r="J510" i="1"/>
  <c r="G510" i="1"/>
  <c r="D510" i="1"/>
  <c r="F510" i="1" s="1"/>
  <c r="U509" i="1"/>
  <c r="T509" i="1"/>
  <c r="O509" i="1"/>
  <c r="N509" i="1"/>
  <c r="J509" i="1"/>
  <c r="G509" i="1"/>
  <c r="D509" i="1"/>
  <c r="F509" i="1" s="1"/>
  <c r="U508" i="1"/>
  <c r="T508" i="1"/>
  <c r="N508" i="1" s="1"/>
  <c r="O508" i="1"/>
  <c r="J508" i="1"/>
  <c r="G508" i="1"/>
  <c r="D508" i="1"/>
  <c r="F508" i="1" s="1"/>
  <c r="U507" i="1"/>
  <c r="T507" i="1"/>
  <c r="N507" i="1" s="1"/>
  <c r="O507" i="1"/>
  <c r="J507" i="1"/>
  <c r="G507" i="1"/>
  <c r="D507" i="1"/>
  <c r="U506" i="1"/>
  <c r="T506" i="1"/>
  <c r="O506" i="1"/>
  <c r="N506" i="1"/>
  <c r="J506" i="1"/>
  <c r="G506" i="1"/>
  <c r="D506" i="1"/>
  <c r="F506" i="1" s="1"/>
  <c r="U505" i="1"/>
  <c r="T505" i="1"/>
  <c r="N505" i="1"/>
  <c r="J505" i="1"/>
  <c r="G505" i="1"/>
  <c r="D505" i="1"/>
  <c r="F505" i="1" s="1"/>
  <c r="U504" i="1"/>
  <c r="T504" i="1"/>
  <c r="N504" i="1" s="1"/>
  <c r="O504" i="1"/>
  <c r="J504" i="1"/>
  <c r="G504" i="1"/>
  <c r="D504" i="1"/>
  <c r="U503" i="1"/>
  <c r="T503" i="1"/>
  <c r="N503" i="1" s="1"/>
  <c r="O503" i="1"/>
  <c r="J503" i="1"/>
  <c r="G503" i="1"/>
  <c r="F503" i="1"/>
  <c r="D503" i="1"/>
  <c r="U502" i="1"/>
  <c r="T502" i="1"/>
  <c r="N502" i="1"/>
  <c r="J502" i="1"/>
  <c r="G502" i="1"/>
  <c r="D502" i="1"/>
  <c r="F502" i="1" s="1"/>
  <c r="U501" i="1"/>
  <c r="T501" i="1"/>
  <c r="O501" i="1"/>
  <c r="N501" i="1"/>
  <c r="J501" i="1"/>
  <c r="G501" i="1"/>
  <c r="D501" i="1"/>
  <c r="F501" i="1" s="1"/>
  <c r="U500" i="1"/>
  <c r="T500" i="1"/>
  <c r="N500" i="1" s="1"/>
  <c r="O500" i="1"/>
  <c r="J500" i="1"/>
  <c r="G500" i="1"/>
  <c r="D500" i="1"/>
  <c r="F500" i="1" s="1"/>
  <c r="U499" i="1"/>
  <c r="T499" i="1"/>
  <c r="N499" i="1" s="1"/>
  <c r="J499" i="1"/>
  <c r="G499" i="1"/>
  <c r="D499" i="1"/>
  <c r="F499" i="1" s="1"/>
  <c r="U498" i="1"/>
  <c r="T498" i="1"/>
  <c r="O498" i="1"/>
  <c r="N498" i="1"/>
  <c r="J498" i="1"/>
  <c r="G498" i="1"/>
  <c r="D498" i="1"/>
  <c r="F498" i="1" s="1"/>
  <c r="U497" i="1"/>
  <c r="T497" i="1"/>
  <c r="O497" i="1"/>
  <c r="N497" i="1"/>
  <c r="J497" i="1"/>
  <c r="G497" i="1"/>
  <c r="D497" i="1"/>
  <c r="F497" i="1" s="1"/>
  <c r="U496" i="1"/>
  <c r="T496" i="1"/>
  <c r="N496" i="1" s="1"/>
  <c r="O496" i="1"/>
  <c r="J496" i="1"/>
  <c r="G496" i="1"/>
  <c r="D496" i="1"/>
  <c r="F496" i="1" s="1"/>
  <c r="U495" i="1"/>
  <c r="T495" i="1"/>
  <c r="N495" i="1" s="1"/>
  <c r="O495" i="1"/>
  <c r="J495" i="1"/>
  <c r="G495" i="1"/>
  <c r="D495" i="1"/>
  <c r="U494" i="1"/>
  <c r="T494" i="1"/>
  <c r="O494" i="1"/>
  <c r="N494" i="1"/>
  <c r="J494" i="1"/>
  <c r="G494" i="1"/>
  <c r="D494" i="1"/>
  <c r="F494" i="1" s="1"/>
  <c r="U493" i="1"/>
  <c r="T493" i="1"/>
  <c r="N493" i="1"/>
  <c r="J493" i="1"/>
  <c r="G493" i="1"/>
  <c r="D493" i="1"/>
  <c r="F493" i="1" s="1"/>
  <c r="U492" i="1"/>
  <c r="T492" i="1"/>
  <c r="N492" i="1" s="1"/>
  <c r="O492" i="1"/>
  <c r="J492" i="1"/>
  <c r="G492" i="1"/>
  <c r="D492" i="1"/>
  <c r="F492" i="1" s="1"/>
  <c r="U491" i="1"/>
  <c r="T491" i="1"/>
  <c r="O491" i="1"/>
  <c r="N491" i="1"/>
  <c r="J491" i="1"/>
  <c r="G491" i="1"/>
  <c r="D491" i="1"/>
  <c r="F491" i="1" s="1"/>
  <c r="U490" i="1"/>
  <c r="T490" i="1"/>
  <c r="N490" i="1" s="1"/>
  <c r="O490" i="1"/>
  <c r="J490" i="1"/>
  <c r="G490" i="1"/>
  <c r="D490" i="1"/>
  <c r="F490" i="1" s="1"/>
  <c r="U489" i="1"/>
  <c r="T489" i="1"/>
  <c r="O489" i="1"/>
  <c r="N489" i="1"/>
  <c r="J489" i="1"/>
  <c r="G489" i="1"/>
  <c r="D489" i="1"/>
  <c r="F489" i="1" s="1"/>
  <c r="U488" i="1"/>
  <c r="T488" i="1"/>
  <c r="N488" i="1" s="1"/>
  <c r="O488" i="1"/>
  <c r="J488" i="1"/>
  <c r="G488" i="1"/>
  <c r="D488" i="1"/>
  <c r="F488" i="1" s="1"/>
  <c r="U487" i="1"/>
  <c r="T487" i="1"/>
  <c r="N487" i="1" s="1"/>
  <c r="J487" i="1"/>
  <c r="G487" i="1"/>
  <c r="D487" i="1"/>
  <c r="F487" i="1" s="1"/>
  <c r="U486" i="1"/>
  <c r="T486" i="1"/>
  <c r="N486" i="1" s="1"/>
  <c r="O486" i="1"/>
  <c r="J486" i="1"/>
  <c r="G486" i="1"/>
  <c r="D486" i="1"/>
  <c r="F486" i="1" s="1"/>
  <c r="U485" i="1"/>
  <c r="T485" i="1"/>
  <c r="O485" i="1"/>
  <c r="N485" i="1"/>
  <c r="J485" i="1"/>
  <c r="G485" i="1"/>
  <c r="D485" i="1"/>
  <c r="F485" i="1" s="1"/>
  <c r="U484" i="1"/>
  <c r="T484" i="1"/>
  <c r="N484" i="1" s="1"/>
  <c r="O484" i="1"/>
  <c r="J484" i="1"/>
  <c r="G484" i="1"/>
  <c r="F484" i="1"/>
  <c r="D484" i="1"/>
  <c r="U483" i="1"/>
  <c r="T483" i="1"/>
  <c r="O483" i="1"/>
  <c r="N483" i="1"/>
  <c r="J483" i="1"/>
  <c r="G483" i="1"/>
  <c r="D483" i="1"/>
  <c r="U482" i="1"/>
  <c r="T482" i="1"/>
  <c r="N482" i="1" s="1"/>
  <c r="O482" i="1"/>
  <c r="J482" i="1"/>
  <c r="G482" i="1"/>
  <c r="F482" i="1"/>
  <c r="D482" i="1"/>
  <c r="U481" i="1"/>
  <c r="T481" i="1"/>
  <c r="N481" i="1"/>
  <c r="J481" i="1"/>
  <c r="G481" i="1"/>
  <c r="D481" i="1"/>
  <c r="F481" i="1" s="1"/>
  <c r="U480" i="1"/>
  <c r="T480" i="1"/>
  <c r="N480" i="1" s="1"/>
  <c r="O480" i="1"/>
  <c r="J480" i="1"/>
  <c r="G480" i="1"/>
  <c r="D480" i="1"/>
  <c r="F480" i="1" s="1"/>
  <c r="U479" i="1"/>
  <c r="T479" i="1"/>
  <c r="N479" i="1" s="1"/>
  <c r="O479" i="1"/>
  <c r="J479" i="1"/>
  <c r="G479" i="1"/>
  <c r="D479" i="1"/>
  <c r="F479" i="1" s="1"/>
  <c r="U478" i="1"/>
  <c r="T478" i="1"/>
  <c r="N478" i="1" s="1"/>
  <c r="O478" i="1"/>
  <c r="J478" i="1"/>
  <c r="G478" i="1"/>
  <c r="D478" i="1"/>
  <c r="F478" i="1" s="1"/>
  <c r="U477" i="1"/>
  <c r="T477" i="1"/>
  <c r="O477" i="1"/>
  <c r="N477" i="1"/>
  <c r="J477" i="1"/>
  <c r="G477" i="1"/>
  <c r="F477" i="1"/>
  <c r="D477" i="1"/>
  <c r="U476" i="1"/>
  <c r="T476" i="1"/>
  <c r="N476" i="1" s="1"/>
  <c r="O476" i="1"/>
  <c r="J476" i="1"/>
  <c r="G476" i="1"/>
  <c r="D476" i="1"/>
  <c r="F476" i="1" s="1"/>
  <c r="U475" i="1"/>
  <c r="T475" i="1"/>
  <c r="N475" i="1" s="1"/>
  <c r="O475" i="1"/>
  <c r="J475" i="1"/>
  <c r="G475" i="1"/>
  <c r="D475" i="1"/>
  <c r="F475" i="1" s="1"/>
  <c r="U474" i="1"/>
  <c r="T474" i="1"/>
  <c r="O474" i="1"/>
  <c r="N474" i="1"/>
  <c r="J474" i="1"/>
  <c r="G474" i="1"/>
  <c r="D474" i="1"/>
  <c r="F474" i="1" s="1"/>
  <c r="U473" i="1"/>
  <c r="T473" i="1"/>
  <c r="N473" i="1" s="1"/>
  <c r="O473" i="1"/>
  <c r="J473" i="1"/>
  <c r="G473" i="1"/>
  <c r="D473" i="1"/>
  <c r="F473" i="1" s="1"/>
  <c r="U472" i="1"/>
  <c r="T472" i="1"/>
  <c r="N472" i="1" s="1"/>
  <c r="O472" i="1"/>
  <c r="J472" i="1"/>
  <c r="G472" i="1"/>
  <c r="D472" i="1"/>
  <c r="F472" i="1" s="1"/>
  <c r="U471" i="1"/>
  <c r="T471" i="1"/>
  <c r="N471" i="1" s="1"/>
  <c r="O471" i="1"/>
  <c r="J471" i="1"/>
  <c r="G471" i="1"/>
  <c r="D471" i="1"/>
  <c r="F471" i="1" s="1"/>
  <c r="U470" i="1"/>
  <c r="T470" i="1"/>
  <c r="O470" i="1"/>
  <c r="N470" i="1"/>
  <c r="J470" i="1"/>
  <c r="G470" i="1"/>
  <c r="D470" i="1"/>
  <c r="F470" i="1" s="1"/>
  <c r="U469" i="1"/>
  <c r="T469" i="1"/>
  <c r="N469" i="1" s="1"/>
  <c r="O469" i="1"/>
  <c r="J469" i="1"/>
  <c r="G469" i="1"/>
  <c r="D469" i="1"/>
  <c r="F469" i="1" s="1"/>
  <c r="U468" i="1"/>
  <c r="T468" i="1"/>
  <c r="N468" i="1" s="1"/>
  <c r="O468" i="1"/>
  <c r="J468" i="1"/>
  <c r="G468" i="1"/>
  <c r="D468" i="1"/>
  <c r="F468" i="1" s="1"/>
  <c r="U467" i="1"/>
  <c r="T467" i="1"/>
  <c r="N467" i="1" s="1"/>
  <c r="O467" i="1"/>
  <c r="J467" i="1"/>
  <c r="G467" i="1"/>
  <c r="D467" i="1"/>
  <c r="F467" i="1" s="1"/>
  <c r="U466" i="1"/>
  <c r="T466" i="1"/>
  <c r="O466" i="1"/>
  <c r="N466" i="1"/>
  <c r="J466" i="1"/>
  <c r="G466" i="1"/>
  <c r="D466" i="1"/>
  <c r="F466" i="1" s="1"/>
  <c r="U465" i="1"/>
  <c r="T465" i="1"/>
  <c r="N465" i="1" s="1"/>
  <c r="O465" i="1"/>
  <c r="J465" i="1"/>
  <c r="G465" i="1"/>
  <c r="D465" i="1"/>
  <c r="F465" i="1" s="1"/>
  <c r="U464" i="1"/>
  <c r="T464" i="1"/>
  <c r="O464" i="1"/>
  <c r="N464" i="1"/>
  <c r="J464" i="1"/>
  <c r="G464" i="1"/>
  <c r="D464" i="1"/>
  <c r="F464" i="1" s="1"/>
  <c r="U463" i="1"/>
  <c r="T463" i="1"/>
  <c r="N463" i="1" s="1"/>
  <c r="O463" i="1"/>
  <c r="J463" i="1"/>
  <c r="G463" i="1"/>
  <c r="D463" i="1"/>
  <c r="F463" i="1" s="1"/>
  <c r="U462" i="1"/>
  <c r="T462" i="1"/>
  <c r="O462" i="1"/>
  <c r="N462" i="1"/>
  <c r="J462" i="1"/>
  <c r="G462" i="1"/>
  <c r="D462" i="1"/>
  <c r="F462" i="1" s="1"/>
  <c r="U461" i="1"/>
  <c r="T461" i="1"/>
  <c r="N461" i="1" s="1"/>
  <c r="O461" i="1"/>
  <c r="J461" i="1"/>
  <c r="G461" i="1"/>
  <c r="D461" i="1"/>
  <c r="F461" i="1" s="1"/>
  <c r="U460" i="1"/>
  <c r="T460" i="1"/>
  <c r="N460" i="1" s="1"/>
  <c r="O460" i="1"/>
  <c r="J460" i="1"/>
  <c r="G460" i="1"/>
  <c r="D460" i="1"/>
  <c r="F460" i="1" s="1"/>
  <c r="U459" i="1"/>
  <c r="T459" i="1"/>
  <c r="N459" i="1" s="1"/>
  <c r="O459" i="1"/>
  <c r="J459" i="1"/>
  <c r="G459" i="1"/>
  <c r="D459" i="1"/>
  <c r="F459" i="1" s="1"/>
  <c r="U458" i="1"/>
  <c r="T458" i="1"/>
  <c r="O458" i="1"/>
  <c r="N458" i="1"/>
  <c r="J458" i="1"/>
  <c r="G458" i="1"/>
  <c r="D458" i="1"/>
  <c r="F458" i="1" s="1"/>
  <c r="U457" i="1"/>
  <c r="T457" i="1"/>
  <c r="N457" i="1" s="1"/>
  <c r="O457" i="1"/>
  <c r="J457" i="1"/>
  <c r="G457" i="1"/>
  <c r="D457" i="1"/>
  <c r="F457" i="1" s="1"/>
  <c r="U456" i="1"/>
  <c r="T456" i="1"/>
  <c r="O456" i="1"/>
  <c r="N456" i="1"/>
  <c r="J456" i="1"/>
  <c r="G456" i="1"/>
  <c r="D456" i="1"/>
  <c r="F456" i="1" s="1"/>
  <c r="U455" i="1"/>
  <c r="T455" i="1"/>
  <c r="O455" i="1"/>
  <c r="N455" i="1"/>
  <c r="J455" i="1"/>
  <c r="G455" i="1"/>
  <c r="D455" i="1"/>
  <c r="F455" i="1" s="1"/>
  <c r="U454" i="1"/>
  <c r="T454" i="1"/>
  <c r="N454" i="1" s="1"/>
  <c r="O454" i="1"/>
  <c r="J454" i="1"/>
  <c r="G454" i="1"/>
  <c r="D454" i="1"/>
  <c r="F454" i="1" s="1"/>
  <c r="U453" i="1"/>
  <c r="T453" i="1"/>
  <c r="O453" i="1"/>
  <c r="N453" i="1"/>
  <c r="J453" i="1"/>
  <c r="G453" i="1"/>
  <c r="D453" i="1"/>
  <c r="F453" i="1" s="1"/>
  <c r="U452" i="1"/>
  <c r="T452" i="1"/>
  <c r="N452" i="1" s="1"/>
  <c r="O452" i="1"/>
  <c r="J452" i="1"/>
  <c r="G452" i="1"/>
  <c r="D452" i="1"/>
  <c r="F452" i="1" s="1"/>
  <c r="U451" i="1"/>
  <c r="T451" i="1"/>
  <c r="O451" i="1"/>
  <c r="N451" i="1"/>
  <c r="J451" i="1"/>
  <c r="G451" i="1"/>
  <c r="D451" i="1"/>
  <c r="F451" i="1" s="1"/>
  <c r="U450" i="1"/>
  <c r="T450" i="1"/>
  <c r="N450" i="1" s="1"/>
  <c r="O450" i="1"/>
  <c r="J450" i="1"/>
  <c r="G450" i="1"/>
  <c r="D450" i="1"/>
  <c r="F450" i="1" s="1"/>
  <c r="U449" i="1"/>
  <c r="T449" i="1"/>
  <c r="N449" i="1" s="1"/>
  <c r="O449" i="1"/>
  <c r="J449" i="1"/>
  <c r="G449" i="1"/>
  <c r="D449" i="1"/>
  <c r="F449" i="1" s="1"/>
  <c r="U448" i="1"/>
  <c r="T448" i="1"/>
  <c r="N448" i="1" s="1"/>
  <c r="O448" i="1"/>
  <c r="J448" i="1"/>
  <c r="G448" i="1"/>
  <c r="F448" i="1"/>
  <c r="D448" i="1"/>
  <c r="U447" i="1"/>
  <c r="T447" i="1"/>
  <c r="N447" i="1" s="1"/>
  <c r="O447" i="1"/>
  <c r="J447" i="1"/>
  <c r="G447" i="1"/>
  <c r="D447" i="1"/>
  <c r="F447" i="1" s="1"/>
  <c r="U446" i="1"/>
  <c r="T446" i="1"/>
  <c r="N446" i="1" s="1"/>
  <c r="O446" i="1"/>
  <c r="J446" i="1"/>
  <c r="G446" i="1"/>
  <c r="D446" i="1"/>
  <c r="F446" i="1" s="1"/>
  <c r="U445" i="1"/>
  <c r="T445" i="1"/>
  <c r="N445" i="1" s="1"/>
  <c r="O445" i="1"/>
  <c r="J445" i="1"/>
  <c r="G445" i="1"/>
  <c r="D445" i="1"/>
  <c r="F445" i="1" s="1"/>
  <c r="U444" i="1"/>
  <c r="T444" i="1"/>
  <c r="N444" i="1" s="1"/>
  <c r="O444" i="1"/>
  <c r="J444" i="1"/>
  <c r="G444" i="1"/>
  <c r="D444" i="1"/>
  <c r="F444" i="1" s="1"/>
  <c r="U443" i="1"/>
  <c r="T443" i="1"/>
  <c r="N443" i="1" s="1"/>
  <c r="O443" i="1"/>
  <c r="J443" i="1"/>
  <c r="G443" i="1"/>
  <c r="D443" i="1"/>
  <c r="F443" i="1" s="1"/>
  <c r="U442" i="1"/>
  <c r="T442" i="1"/>
  <c r="N442" i="1" s="1"/>
  <c r="O442" i="1"/>
  <c r="J442" i="1"/>
  <c r="G442" i="1"/>
  <c r="D442" i="1"/>
  <c r="F442" i="1" s="1"/>
  <c r="U441" i="1"/>
  <c r="T441" i="1"/>
  <c r="N441" i="1" s="1"/>
  <c r="O441" i="1"/>
  <c r="J441" i="1"/>
  <c r="G441" i="1"/>
  <c r="D441" i="1"/>
  <c r="F441" i="1" s="1"/>
  <c r="U440" i="1"/>
  <c r="T440" i="1"/>
  <c r="O440" i="1"/>
  <c r="N440" i="1"/>
  <c r="J440" i="1"/>
  <c r="G440" i="1"/>
  <c r="D440" i="1"/>
  <c r="F440" i="1" s="1"/>
  <c r="U439" i="1"/>
  <c r="T439" i="1"/>
  <c r="N439" i="1" s="1"/>
  <c r="O439" i="1"/>
  <c r="J439" i="1"/>
  <c r="G439" i="1"/>
  <c r="D439" i="1"/>
  <c r="F439" i="1" s="1"/>
  <c r="U438" i="1"/>
  <c r="T438" i="1"/>
  <c r="N438" i="1" s="1"/>
  <c r="O438" i="1"/>
  <c r="J438" i="1"/>
  <c r="G438" i="1"/>
  <c r="D438" i="1"/>
  <c r="F438" i="1" s="1"/>
  <c r="U437" i="1"/>
  <c r="T437" i="1"/>
  <c r="O437" i="1"/>
  <c r="N437" i="1"/>
  <c r="J437" i="1"/>
  <c r="G437" i="1"/>
  <c r="D437" i="1"/>
  <c r="F437" i="1" s="1"/>
  <c r="U436" i="1"/>
  <c r="T436" i="1"/>
  <c r="N436" i="1" s="1"/>
  <c r="O436" i="1"/>
  <c r="J436" i="1"/>
  <c r="G436" i="1"/>
  <c r="D436" i="1"/>
  <c r="F436" i="1" s="1"/>
  <c r="U435" i="1"/>
  <c r="T435" i="1"/>
  <c r="O435" i="1"/>
  <c r="N435" i="1"/>
  <c r="J435" i="1"/>
  <c r="G435" i="1"/>
  <c r="D435" i="1"/>
  <c r="F435" i="1" s="1"/>
  <c r="U434" i="1"/>
  <c r="T434" i="1"/>
  <c r="N434" i="1" s="1"/>
  <c r="O434" i="1"/>
  <c r="J434" i="1"/>
  <c r="G434" i="1"/>
  <c r="D434" i="1"/>
  <c r="F434" i="1" s="1"/>
  <c r="U433" i="1"/>
  <c r="T433" i="1"/>
  <c r="N433" i="1" s="1"/>
  <c r="O433" i="1"/>
  <c r="J433" i="1"/>
  <c r="G433" i="1"/>
  <c r="D433" i="1"/>
  <c r="F433" i="1" s="1"/>
  <c r="U432" i="1"/>
  <c r="T432" i="1"/>
  <c r="N432" i="1" s="1"/>
  <c r="O432" i="1"/>
  <c r="J432" i="1"/>
  <c r="G432" i="1"/>
  <c r="F432" i="1"/>
  <c r="D432" i="1"/>
  <c r="U431" i="1"/>
  <c r="T431" i="1"/>
  <c r="N431" i="1" s="1"/>
  <c r="O431" i="1"/>
  <c r="J431" i="1"/>
  <c r="G431" i="1"/>
  <c r="D431" i="1"/>
  <c r="F431" i="1" s="1"/>
  <c r="U430" i="1"/>
  <c r="T430" i="1"/>
  <c r="N430" i="1" s="1"/>
  <c r="O430" i="1"/>
  <c r="J430" i="1"/>
  <c r="G430" i="1"/>
  <c r="D430" i="1"/>
  <c r="F430" i="1" s="1"/>
  <c r="U429" i="1"/>
  <c r="T429" i="1"/>
  <c r="O429" i="1"/>
  <c r="N429" i="1"/>
  <c r="J429" i="1"/>
  <c r="G429" i="1"/>
  <c r="F429" i="1"/>
  <c r="D429" i="1"/>
  <c r="U428" i="1"/>
  <c r="T428" i="1"/>
  <c r="N428" i="1" s="1"/>
  <c r="O428" i="1"/>
  <c r="J428" i="1"/>
  <c r="G428" i="1"/>
  <c r="D428" i="1"/>
  <c r="F428" i="1" s="1"/>
  <c r="U427" i="1"/>
  <c r="T427" i="1"/>
  <c r="O427" i="1"/>
  <c r="N427" i="1"/>
  <c r="J427" i="1"/>
  <c r="G427" i="1"/>
  <c r="D427" i="1"/>
  <c r="F427" i="1" s="1"/>
  <c r="U426" i="1"/>
  <c r="T426" i="1"/>
  <c r="O426" i="1"/>
  <c r="N426" i="1"/>
  <c r="J426" i="1"/>
  <c r="G426" i="1"/>
  <c r="D426" i="1"/>
  <c r="F426" i="1" s="1"/>
  <c r="U425" i="1"/>
  <c r="T425" i="1"/>
  <c r="N425" i="1" s="1"/>
  <c r="O425" i="1"/>
  <c r="J425" i="1"/>
  <c r="G425" i="1"/>
  <c r="D425" i="1"/>
  <c r="F425" i="1" s="1"/>
  <c r="U424" i="1"/>
  <c r="T424" i="1"/>
  <c r="N424" i="1" s="1"/>
  <c r="O424" i="1"/>
  <c r="J424" i="1"/>
  <c r="G424" i="1"/>
  <c r="D424" i="1"/>
  <c r="F424" i="1" s="1"/>
  <c r="U423" i="1"/>
  <c r="T423" i="1"/>
  <c r="N423" i="1" s="1"/>
  <c r="O423" i="1"/>
  <c r="J423" i="1"/>
  <c r="G423" i="1"/>
  <c r="D423" i="1"/>
  <c r="F423" i="1" s="1"/>
  <c r="U422" i="1"/>
  <c r="T422" i="1"/>
  <c r="O422" i="1"/>
  <c r="N422" i="1"/>
  <c r="J422" i="1"/>
  <c r="G422" i="1"/>
  <c r="D422" i="1"/>
  <c r="F422" i="1" s="1"/>
  <c r="U421" i="1"/>
  <c r="T421" i="1"/>
  <c r="N421" i="1" s="1"/>
  <c r="O421" i="1"/>
  <c r="J421" i="1"/>
  <c r="G421" i="1"/>
  <c r="D421" i="1"/>
  <c r="F421" i="1" s="1"/>
  <c r="U420" i="1"/>
  <c r="T420" i="1"/>
  <c r="N420" i="1" s="1"/>
  <c r="O420" i="1"/>
  <c r="J420" i="1"/>
  <c r="G420" i="1"/>
  <c r="D420" i="1"/>
  <c r="F420" i="1" s="1"/>
  <c r="U419" i="1"/>
  <c r="T419" i="1"/>
  <c r="O419" i="1"/>
  <c r="N419" i="1"/>
  <c r="J419" i="1"/>
  <c r="G419" i="1"/>
  <c r="D419" i="1"/>
  <c r="F419" i="1" s="1"/>
  <c r="U418" i="1"/>
  <c r="T418" i="1"/>
  <c r="O418" i="1"/>
  <c r="N418" i="1"/>
  <c r="J418" i="1"/>
  <c r="G418" i="1"/>
  <c r="D418" i="1"/>
  <c r="F418" i="1" s="1"/>
  <c r="U417" i="1"/>
  <c r="T417" i="1"/>
  <c r="N417" i="1" s="1"/>
  <c r="O417" i="1"/>
  <c r="J417" i="1"/>
  <c r="G417" i="1"/>
  <c r="D417" i="1"/>
  <c r="F417" i="1" s="1"/>
  <c r="U416" i="1"/>
  <c r="T416" i="1"/>
  <c r="O416" i="1"/>
  <c r="N416" i="1"/>
  <c r="J416" i="1"/>
  <c r="G416" i="1"/>
  <c r="D416" i="1"/>
  <c r="F416" i="1" s="1"/>
  <c r="U415" i="1"/>
  <c r="T415" i="1"/>
  <c r="N415" i="1" s="1"/>
  <c r="O415" i="1"/>
  <c r="J415" i="1"/>
  <c r="G415" i="1"/>
  <c r="D415" i="1"/>
  <c r="F415" i="1" s="1"/>
  <c r="U414" i="1"/>
  <c r="T414" i="1"/>
  <c r="O414" i="1"/>
  <c r="N414" i="1"/>
  <c r="J414" i="1"/>
  <c r="G414" i="1"/>
  <c r="F414" i="1"/>
  <c r="D414" i="1"/>
  <c r="U413" i="1"/>
  <c r="T413" i="1"/>
  <c r="N413" i="1" s="1"/>
  <c r="O413" i="1"/>
  <c r="J413" i="1"/>
  <c r="G413" i="1"/>
  <c r="D413" i="1"/>
  <c r="F413" i="1" s="1"/>
  <c r="U412" i="1"/>
  <c r="T412" i="1"/>
  <c r="N412" i="1" s="1"/>
  <c r="O412" i="1"/>
  <c r="J412" i="1"/>
  <c r="G412" i="1"/>
  <c r="D412" i="1"/>
  <c r="F412" i="1" s="1"/>
  <c r="U411" i="1"/>
  <c r="T411" i="1"/>
  <c r="N411" i="1" s="1"/>
  <c r="O411" i="1"/>
  <c r="J411" i="1"/>
  <c r="G411" i="1"/>
  <c r="D411" i="1"/>
  <c r="F411" i="1" s="1"/>
  <c r="U410" i="1"/>
  <c r="T410" i="1"/>
  <c r="O410" i="1"/>
  <c r="N410" i="1"/>
  <c r="J410" i="1"/>
  <c r="G410" i="1"/>
  <c r="D410" i="1"/>
  <c r="F410" i="1" s="1"/>
  <c r="U409" i="1"/>
  <c r="T409" i="1"/>
  <c r="N409" i="1" s="1"/>
  <c r="O409" i="1"/>
  <c r="J409" i="1"/>
  <c r="G409" i="1"/>
  <c r="D409" i="1"/>
  <c r="F409" i="1" s="1"/>
  <c r="U408" i="1"/>
  <c r="T408" i="1"/>
  <c r="O408" i="1"/>
  <c r="N408" i="1"/>
  <c r="J408" i="1"/>
  <c r="G408" i="1"/>
  <c r="D408" i="1"/>
  <c r="F408" i="1" s="1"/>
  <c r="U407" i="1"/>
  <c r="T407" i="1"/>
  <c r="N407" i="1" s="1"/>
  <c r="O407" i="1"/>
  <c r="J407" i="1"/>
  <c r="G407" i="1"/>
  <c r="D407" i="1"/>
  <c r="F407" i="1" s="1"/>
  <c r="U406" i="1"/>
  <c r="T406" i="1"/>
  <c r="O406" i="1"/>
  <c r="N406" i="1"/>
  <c r="J406" i="1"/>
  <c r="G406" i="1"/>
  <c r="D406" i="1"/>
  <c r="F406" i="1" s="1"/>
  <c r="U405" i="1"/>
  <c r="T405" i="1"/>
  <c r="O405" i="1"/>
  <c r="N405" i="1"/>
  <c r="J405" i="1"/>
  <c r="G405" i="1"/>
  <c r="D405" i="1"/>
  <c r="F405" i="1" s="1"/>
  <c r="U404" i="1"/>
  <c r="T404" i="1"/>
  <c r="N404" i="1" s="1"/>
  <c r="O404" i="1"/>
  <c r="J404" i="1"/>
  <c r="G404" i="1"/>
  <c r="D404" i="1"/>
  <c r="F404" i="1" s="1"/>
  <c r="U403" i="1"/>
  <c r="T403" i="1"/>
  <c r="N403" i="1" s="1"/>
  <c r="O403" i="1"/>
  <c r="J403" i="1"/>
  <c r="G403" i="1"/>
  <c r="F403" i="1"/>
  <c r="D403" i="1"/>
  <c r="U402" i="1"/>
  <c r="T402" i="1"/>
  <c r="O402" i="1"/>
  <c r="N402" i="1"/>
  <c r="J402" i="1"/>
  <c r="G402" i="1"/>
  <c r="D402" i="1"/>
  <c r="F402" i="1" s="1"/>
  <c r="U401" i="1"/>
  <c r="T401" i="1"/>
  <c r="N401" i="1" s="1"/>
  <c r="O401" i="1"/>
  <c r="J401" i="1"/>
  <c r="G401" i="1"/>
  <c r="D401" i="1"/>
  <c r="F401" i="1" s="1"/>
  <c r="U400" i="1"/>
  <c r="T400" i="1"/>
  <c r="N400" i="1" s="1"/>
  <c r="O400" i="1"/>
  <c r="J400" i="1"/>
  <c r="G400" i="1"/>
  <c r="D400" i="1"/>
  <c r="F400" i="1" s="1"/>
  <c r="U399" i="1"/>
  <c r="T399" i="1"/>
  <c r="N399" i="1" s="1"/>
  <c r="O399" i="1"/>
  <c r="J399" i="1"/>
  <c r="G399" i="1"/>
  <c r="D399" i="1"/>
  <c r="F399" i="1" s="1"/>
  <c r="U398" i="1"/>
  <c r="T398" i="1"/>
  <c r="O398" i="1"/>
  <c r="N398" i="1"/>
  <c r="J398" i="1"/>
  <c r="G398" i="1"/>
  <c r="D398" i="1"/>
  <c r="F398" i="1" s="1"/>
  <c r="U397" i="1"/>
  <c r="T397" i="1"/>
  <c r="O397" i="1"/>
  <c r="N397" i="1"/>
  <c r="J397" i="1"/>
  <c r="G397" i="1"/>
  <c r="D397" i="1"/>
  <c r="F397" i="1" s="1"/>
  <c r="U396" i="1"/>
  <c r="T396" i="1"/>
  <c r="N396" i="1" s="1"/>
  <c r="O396" i="1"/>
  <c r="J396" i="1"/>
  <c r="G396" i="1"/>
  <c r="D396" i="1"/>
  <c r="F396" i="1" s="1"/>
  <c r="U395" i="1"/>
  <c r="T395" i="1"/>
  <c r="O395" i="1"/>
  <c r="N395" i="1"/>
  <c r="J395" i="1"/>
  <c r="G395" i="1"/>
  <c r="D395" i="1"/>
  <c r="F395" i="1" s="1"/>
  <c r="U394" i="1"/>
  <c r="T394" i="1"/>
  <c r="O394" i="1"/>
  <c r="N394" i="1"/>
  <c r="J394" i="1"/>
  <c r="G394" i="1"/>
  <c r="D394" i="1"/>
  <c r="F394" i="1" s="1"/>
  <c r="U393" i="1"/>
  <c r="T393" i="1"/>
  <c r="N393" i="1" s="1"/>
  <c r="O393" i="1"/>
  <c r="J393" i="1"/>
  <c r="G393" i="1"/>
  <c r="F393" i="1"/>
  <c r="D393" i="1"/>
  <c r="U392" i="1"/>
  <c r="T392" i="1"/>
  <c r="N392" i="1" s="1"/>
  <c r="O392" i="1"/>
  <c r="J392" i="1"/>
  <c r="G392" i="1"/>
  <c r="D392" i="1"/>
  <c r="F392" i="1" s="1"/>
  <c r="U391" i="1"/>
  <c r="T391" i="1"/>
  <c r="N391" i="1" s="1"/>
  <c r="O391" i="1"/>
  <c r="J391" i="1"/>
  <c r="G391" i="1"/>
  <c r="D391" i="1"/>
  <c r="F391" i="1" s="1"/>
  <c r="U390" i="1"/>
  <c r="T390" i="1"/>
  <c r="N390" i="1" s="1"/>
  <c r="O390" i="1"/>
  <c r="J390" i="1"/>
  <c r="G390" i="1"/>
  <c r="D390" i="1"/>
  <c r="F390" i="1" s="1"/>
  <c r="U389" i="1"/>
  <c r="T389" i="1"/>
  <c r="O389" i="1"/>
  <c r="N389" i="1"/>
  <c r="J389" i="1"/>
  <c r="G389" i="1"/>
  <c r="D389" i="1"/>
  <c r="F389" i="1" s="1"/>
  <c r="U388" i="1"/>
  <c r="T388" i="1"/>
  <c r="N388" i="1" s="1"/>
  <c r="O388" i="1"/>
  <c r="J388" i="1"/>
  <c r="G388" i="1"/>
  <c r="D388" i="1"/>
  <c r="F388" i="1" s="1"/>
  <c r="U387" i="1"/>
  <c r="T387" i="1"/>
  <c r="O387" i="1"/>
  <c r="N387" i="1"/>
  <c r="J387" i="1"/>
  <c r="G387" i="1"/>
  <c r="D387" i="1"/>
  <c r="F387" i="1" s="1"/>
  <c r="U386" i="1"/>
  <c r="T386" i="1"/>
  <c r="N386" i="1" s="1"/>
  <c r="O386" i="1"/>
  <c r="J386" i="1"/>
  <c r="G386" i="1"/>
  <c r="D386" i="1"/>
  <c r="F386" i="1" s="1"/>
  <c r="U385" i="1"/>
  <c r="T385" i="1"/>
  <c r="N385" i="1" s="1"/>
  <c r="O385" i="1"/>
  <c r="J385" i="1"/>
  <c r="G385" i="1"/>
  <c r="D385" i="1"/>
  <c r="F385" i="1" s="1"/>
  <c r="U384" i="1"/>
  <c r="T384" i="1"/>
  <c r="N384" i="1" s="1"/>
  <c r="O384" i="1"/>
  <c r="J384" i="1"/>
  <c r="G384" i="1"/>
  <c r="D384" i="1"/>
  <c r="F384" i="1" s="1"/>
  <c r="U383" i="1"/>
  <c r="T383" i="1"/>
  <c r="N383" i="1" s="1"/>
  <c r="O383" i="1"/>
  <c r="J383" i="1"/>
  <c r="G383" i="1"/>
  <c r="D383" i="1"/>
  <c r="F383" i="1" s="1"/>
  <c r="U382" i="1"/>
  <c r="T382" i="1"/>
  <c r="N382" i="1" s="1"/>
  <c r="O382" i="1"/>
  <c r="J382" i="1"/>
  <c r="G382" i="1"/>
  <c r="D382" i="1"/>
  <c r="F382" i="1" s="1"/>
  <c r="U381" i="1"/>
  <c r="T381" i="1"/>
  <c r="O381" i="1"/>
  <c r="N381" i="1"/>
  <c r="J381" i="1"/>
  <c r="G381" i="1"/>
  <c r="D381" i="1"/>
  <c r="F381" i="1" s="1"/>
  <c r="U380" i="1"/>
  <c r="T380" i="1"/>
  <c r="N380" i="1" s="1"/>
  <c r="O380" i="1"/>
  <c r="J380" i="1"/>
  <c r="G380" i="1"/>
  <c r="D380" i="1"/>
  <c r="F380" i="1" s="1"/>
  <c r="U379" i="1"/>
  <c r="T379" i="1"/>
  <c r="N379" i="1" s="1"/>
  <c r="O379" i="1"/>
  <c r="J379" i="1"/>
  <c r="G379" i="1"/>
  <c r="D379" i="1"/>
  <c r="F379" i="1" s="1"/>
  <c r="U378" i="1"/>
  <c r="T378" i="1"/>
  <c r="O378" i="1"/>
  <c r="N378" i="1"/>
  <c r="J378" i="1"/>
  <c r="G378" i="1"/>
  <c r="D378" i="1"/>
  <c r="F378" i="1" s="1"/>
  <c r="U377" i="1"/>
  <c r="T377" i="1"/>
  <c r="N377" i="1" s="1"/>
  <c r="O377" i="1"/>
  <c r="J377" i="1"/>
  <c r="G377" i="1"/>
  <c r="D377" i="1"/>
  <c r="F377" i="1" s="1"/>
  <c r="U376" i="1"/>
  <c r="T376" i="1"/>
  <c r="O376" i="1"/>
  <c r="N376" i="1"/>
  <c r="J376" i="1"/>
  <c r="G376" i="1"/>
  <c r="D376" i="1"/>
  <c r="F376" i="1" s="1"/>
  <c r="U375" i="1"/>
  <c r="T375" i="1"/>
  <c r="N375" i="1" s="1"/>
  <c r="O375" i="1"/>
  <c r="J375" i="1"/>
  <c r="G375" i="1"/>
  <c r="D375" i="1"/>
  <c r="F375" i="1" s="1"/>
  <c r="U374" i="1"/>
  <c r="T374" i="1"/>
  <c r="O374" i="1"/>
  <c r="N374" i="1"/>
  <c r="J374" i="1"/>
  <c r="G374" i="1"/>
  <c r="D374" i="1"/>
  <c r="F374" i="1" s="1"/>
  <c r="U373" i="1"/>
  <c r="T373" i="1"/>
  <c r="N373" i="1" s="1"/>
  <c r="O373" i="1"/>
  <c r="J373" i="1"/>
  <c r="G373" i="1"/>
  <c r="D373" i="1"/>
  <c r="F373" i="1" s="1"/>
  <c r="U372" i="1"/>
  <c r="T372" i="1"/>
  <c r="N372" i="1" s="1"/>
  <c r="O372" i="1"/>
  <c r="J372" i="1"/>
  <c r="G372" i="1"/>
  <c r="D372" i="1"/>
  <c r="F372" i="1" s="1"/>
  <c r="U371" i="1"/>
  <c r="T371" i="1"/>
  <c r="N371" i="1" s="1"/>
  <c r="O371" i="1"/>
  <c r="J371" i="1"/>
  <c r="G371" i="1"/>
  <c r="D371" i="1"/>
  <c r="F371" i="1" s="1"/>
  <c r="U370" i="1"/>
  <c r="T370" i="1"/>
  <c r="N370" i="1" s="1"/>
  <c r="O370" i="1"/>
  <c r="J370" i="1"/>
  <c r="G370" i="1"/>
  <c r="D370" i="1"/>
  <c r="F370" i="1" s="1"/>
  <c r="U369" i="1"/>
  <c r="T369" i="1"/>
  <c r="N369" i="1" s="1"/>
  <c r="O369" i="1"/>
  <c r="J369" i="1"/>
  <c r="G369" i="1"/>
  <c r="D369" i="1"/>
  <c r="F369" i="1" s="1"/>
  <c r="U368" i="1"/>
  <c r="T368" i="1"/>
  <c r="O368" i="1"/>
  <c r="N368" i="1"/>
  <c r="J368" i="1"/>
  <c r="G368" i="1"/>
  <c r="D368" i="1"/>
  <c r="F368" i="1" s="1"/>
  <c r="U367" i="1"/>
  <c r="T367" i="1"/>
  <c r="N367" i="1" s="1"/>
  <c r="O367" i="1"/>
  <c r="J367" i="1"/>
  <c r="G367" i="1"/>
  <c r="D367" i="1"/>
  <c r="F367" i="1" s="1"/>
  <c r="U366" i="1"/>
  <c r="T366" i="1"/>
  <c r="N366" i="1" s="1"/>
  <c r="O366" i="1"/>
  <c r="J366" i="1"/>
  <c r="G366" i="1"/>
  <c r="D366" i="1"/>
  <c r="F366" i="1" s="1"/>
  <c r="U365" i="1"/>
  <c r="T365" i="1"/>
  <c r="N365" i="1" s="1"/>
  <c r="O365" i="1"/>
  <c r="J365" i="1"/>
  <c r="G365" i="1"/>
  <c r="D365" i="1"/>
  <c r="F365" i="1" s="1"/>
  <c r="U364" i="1"/>
  <c r="T364" i="1"/>
  <c r="N364" i="1" s="1"/>
  <c r="O364" i="1"/>
  <c r="J364" i="1"/>
  <c r="G364" i="1"/>
  <c r="D364" i="1"/>
  <c r="F364" i="1" s="1"/>
  <c r="U363" i="1"/>
  <c r="T363" i="1"/>
  <c r="N363" i="1" s="1"/>
  <c r="O363" i="1"/>
  <c r="J363" i="1"/>
  <c r="G363" i="1"/>
  <c r="D363" i="1"/>
  <c r="F363" i="1" s="1"/>
  <c r="U362" i="1"/>
  <c r="T362" i="1"/>
  <c r="O362" i="1"/>
  <c r="N362" i="1"/>
  <c r="J362" i="1"/>
  <c r="G362" i="1"/>
  <c r="D362" i="1"/>
  <c r="F362" i="1" s="1"/>
  <c r="U361" i="1"/>
  <c r="T361" i="1"/>
  <c r="N361" i="1" s="1"/>
  <c r="O361" i="1"/>
  <c r="J361" i="1"/>
  <c r="G361" i="1"/>
  <c r="D361" i="1"/>
  <c r="F361" i="1" s="1"/>
  <c r="U360" i="1"/>
  <c r="T360" i="1"/>
  <c r="O360" i="1"/>
  <c r="N360" i="1"/>
  <c r="J360" i="1"/>
  <c r="G360" i="1"/>
  <c r="D360" i="1"/>
  <c r="F360" i="1" s="1"/>
  <c r="U359" i="1"/>
  <c r="T359" i="1"/>
  <c r="N359" i="1" s="1"/>
  <c r="O359" i="1"/>
  <c r="J359" i="1"/>
  <c r="G359" i="1"/>
  <c r="D359" i="1"/>
  <c r="F359" i="1" s="1"/>
  <c r="U358" i="1"/>
  <c r="T358" i="1"/>
  <c r="N358" i="1" s="1"/>
  <c r="O358" i="1"/>
  <c r="J358" i="1"/>
  <c r="G358" i="1"/>
  <c r="D358" i="1"/>
  <c r="F358" i="1" s="1"/>
  <c r="U357" i="1"/>
  <c r="T357" i="1"/>
  <c r="O357" i="1"/>
  <c r="N357" i="1"/>
  <c r="J357" i="1"/>
  <c r="G357" i="1"/>
  <c r="D357" i="1"/>
  <c r="F357" i="1" s="1"/>
  <c r="U356" i="1"/>
  <c r="T356" i="1"/>
  <c r="N356" i="1" s="1"/>
  <c r="O356" i="1"/>
  <c r="J356" i="1"/>
  <c r="G356" i="1"/>
  <c r="D356" i="1"/>
  <c r="F356" i="1" s="1"/>
  <c r="U355" i="1"/>
  <c r="T355" i="1"/>
  <c r="O355" i="1"/>
  <c r="N355" i="1"/>
  <c r="J355" i="1"/>
  <c r="G355" i="1"/>
  <c r="D355" i="1"/>
  <c r="F355" i="1" s="1"/>
  <c r="U354" i="1"/>
  <c r="T354" i="1"/>
  <c r="N354" i="1" s="1"/>
  <c r="O354" i="1"/>
  <c r="J354" i="1"/>
  <c r="G354" i="1"/>
  <c r="D354" i="1"/>
  <c r="F354" i="1" s="1"/>
  <c r="U353" i="1"/>
  <c r="T353" i="1"/>
  <c r="N353" i="1" s="1"/>
  <c r="O353" i="1"/>
  <c r="J353" i="1"/>
  <c r="G353" i="1"/>
  <c r="D353" i="1"/>
  <c r="F353" i="1" s="1"/>
  <c r="U352" i="1"/>
  <c r="T352" i="1"/>
  <c r="N352" i="1" s="1"/>
  <c r="O352" i="1"/>
  <c r="J352" i="1"/>
  <c r="G352" i="1"/>
  <c r="D352" i="1"/>
  <c r="F352" i="1" s="1"/>
  <c r="U351" i="1"/>
  <c r="T351" i="1"/>
  <c r="N351" i="1" s="1"/>
  <c r="O351" i="1"/>
  <c r="J351" i="1"/>
  <c r="G351" i="1"/>
  <c r="D351" i="1"/>
  <c r="F351" i="1" s="1"/>
  <c r="U350" i="1"/>
  <c r="T350" i="1"/>
  <c r="N350" i="1" s="1"/>
  <c r="O350" i="1"/>
  <c r="J350" i="1"/>
  <c r="G350" i="1"/>
  <c r="D350" i="1"/>
  <c r="F350" i="1" s="1"/>
  <c r="U349" i="1"/>
  <c r="T349" i="1"/>
  <c r="O349" i="1"/>
  <c r="N349" i="1"/>
  <c r="J349" i="1"/>
  <c r="G349" i="1"/>
  <c r="D349" i="1"/>
  <c r="F349" i="1" s="1"/>
  <c r="U348" i="1"/>
  <c r="T348" i="1"/>
  <c r="N348" i="1" s="1"/>
  <c r="O348" i="1"/>
  <c r="J348" i="1"/>
  <c r="G348" i="1"/>
  <c r="D348" i="1"/>
  <c r="F348" i="1" s="1"/>
  <c r="U347" i="1"/>
  <c r="T347" i="1"/>
  <c r="N347" i="1" s="1"/>
  <c r="O347" i="1"/>
  <c r="J347" i="1"/>
  <c r="G347" i="1"/>
  <c r="D347" i="1"/>
  <c r="F347" i="1" s="1"/>
  <c r="U346" i="1"/>
  <c r="T346" i="1"/>
  <c r="N346" i="1" s="1"/>
  <c r="O346" i="1"/>
  <c r="J346" i="1"/>
  <c r="G346" i="1"/>
  <c r="D346" i="1"/>
  <c r="F346" i="1" s="1"/>
  <c r="U345" i="1"/>
  <c r="T345" i="1"/>
  <c r="O345" i="1"/>
  <c r="N345" i="1"/>
  <c r="J345" i="1"/>
  <c r="G345" i="1"/>
  <c r="D345" i="1"/>
  <c r="F345" i="1" s="1"/>
  <c r="U344" i="1"/>
  <c r="T344" i="1"/>
  <c r="N344" i="1" s="1"/>
  <c r="O344" i="1"/>
  <c r="J344" i="1"/>
  <c r="G344" i="1"/>
  <c r="D344" i="1"/>
  <c r="F344" i="1" s="1"/>
  <c r="U343" i="1"/>
  <c r="T343" i="1"/>
  <c r="N343" i="1" s="1"/>
  <c r="O343" i="1"/>
  <c r="J343" i="1"/>
  <c r="G343" i="1"/>
  <c r="D343" i="1"/>
  <c r="F343" i="1" s="1"/>
  <c r="U342" i="1"/>
  <c r="T342" i="1"/>
  <c r="N342" i="1" s="1"/>
  <c r="O342" i="1"/>
  <c r="J342" i="1"/>
  <c r="G342" i="1"/>
  <c r="D342" i="1"/>
  <c r="F342" i="1" s="1"/>
  <c r="U341" i="1"/>
  <c r="T341" i="1"/>
  <c r="N341" i="1" s="1"/>
  <c r="O341" i="1"/>
  <c r="J341" i="1"/>
  <c r="G341" i="1"/>
  <c r="D341" i="1"/>
  <c r="F341" i="1" s="1"/>
  <c r="U340" i="1"/>
  <c r="T340" i="1"/>
  <c r="N340" i="1" s="1"/>
  <c r="O340" i="1"/>
  <c r="J340" i="1"/>
  <c r="G340" i="1"/>
  <c r="D340" i="1"/>
  <c r="F340" i="1" s="1"/>
  <c r="U339" i="1"/>
  <c r="T339" i="1"/>
  <c r="N339" i="1" s="1"/>
  <c r="O339" i="1"/>
  <c r="J339" i="1"/>
  <c r="G339" i="1"/>
  <c r="D339" i="1"/>
  <c r="F339" i="1" s="1"/>
  <c r="U338" i="1"/>
  <c r="T338" i="1"/>
  <c r="N338" i="1" s="1"/>
  <c r="O338" i="1"/>
  <c r="J338" i="1"/>
  <c r="G338" i="1"/>
  <c r="D338" i="1"/>
  <c r="F338" i="1" s="1"/>
  <c r="U337" i="1"/>
  <c r="T337" i="1"/>
  <c r="N337" i="1" s="1"/>
  <c r="O337" i="1"/>
  <c r="J337" i="1"/>
  <c r="G337" i="1"/>
  <c r="D337" i="1"/>
  <c r="F337" i="1" s="1"/>
  <c r="U336" i="1"/>
  <c r="T336" i="1"/>
  <c r="N336" i="1" s="1"/>
  <c r="O336" i="1"/>
  <c r="J336" i="1"/>
  <c r="G336" i="1"/>
  <c r="D336" i="1"/>
  <c r="F336" i="1" s="1"/>
  <c r="U335" i="1"/>
  <c r="T335" i="1"/>
  <c r="N335" i="1" s="1"/>
  <c r="O335" i="1"/>
  <c r="J335" i="1"/>
  <c r="G335" i="1"/>
  <c r="D335" i="1"/>
  <c r="F335" i="1" s="1"/>
  <c r="U334" i="1"/>
  <c r="T334" i="1"/>
  <c r="O334" i="1"/>
  <c r="N334" i="1"/>
  <c r="J334" i="1"/>
  <c r="G334" i="1"/>
  <c r="D334" i="1"/>
  <c r="F334" i="1" s="1"/>
  <c r="U333" i="1"/>
  <c r="T333" i="1"/>
  <c r="N333" i="1" s="1"/>
  <c r="O333" i="1"/>
  <c r="J333" i="1"/>
  <c r="G333" i="1"/>
  <c r="D333" i="1"/>
  <c r="F333" i="1" s="1"/>
  <c r="U332" i="1"/>
  <c r="T332" i="1"/>
  <c r="N332" i="1" s="1"/>
  <c r="O332" i="1"/>
  <c r="J332" i="1"/>
  <c r="G332" i="1"/>
  <c r="D332" i="1"/>
  <c r="F332" i="1" s="1"/>
  <c r="U331" i="1"/>
  <c r="T331" i="1"/>
  <c r="N331" i="1" s="1"/>
  <c r="O331" i="1"/>
  <c r="J331" i="1"/>
  <c r="G331" i="1"/>
  <c r="D331" i="1"/>
  <c r="F331" i="1" s="1"/>
  <c r="U330" i="1"/>
  <c r="T330" i="1"/>
  <c r="N330" i="1" s="1"/>
  <c r="O330" i="1"/>
  <c r="J330" i="1"/>
  <c r="G330" i="1"/>
  <c r="D330" i="1"/>
  <c r="F330" i="1" s="1"/>
  <c r="U329" i="1"/>
  <c r="T329" i="1"/>
  <c r="N329" i="1" s="1"/>
  <c r="O329" i="1"/>
  <c r="J329" i="1"/>
  <c r="G329" i="1"/>
  <c r="D329" i="1"/>
  <c r="F329" i="1" s="1"/>
  <c r="U328" i="1"/>
  <c r="T328" i="1"/>
  <c r="N328" i="1" s="1"/>
  <c r="O328" i="1"/>
  <c r="J328" i="1"/>
  <c r="G328" i="1"/>
  <c r="D328" i="1"/>
  <c r="F328" i="1" s="1"/>
  <c r="U327" i="1"/>
  <c r="T327" i="1"/>
  <c r="N327" i="1" s="1"/>
  <c r="O327" i="1"/>
  <c r="J327" i="1"/>
  <c r="G327" i="1"/>
  <c r="D327" i="1"/>
  <c r="F327" i="1" s="1"/>
  <c r="U326" i="1"/>
  <c r="T326" i="1"/>
  <c r="N326" i="1" s="1"/>
  <c r="O326" i="1"/>
  <c r="J326" i="1"/>
  <c r="G326" i="1"/>
  <c r="D326" i="1"/>
  <c r="F326" i="1" s="1"/>
  <c r="U325" i="1"/>
  <c r="T325" i="1"/>
  <c r="O325" i="1"/>
  <c r="N325" i="1"/>
  <c r="J325" i="1"/>
  <c r="G325" i="1"/>
  <c r="D325" i="1"/>
  <c r="F325" i="1" s="1"/>
  <c r="U324" i="1"/>
  <c r="T324" i="1"/>
  <c r="N324" i="1" s="1"/>
  <c r="O324" i="1"/>
  <c r="J324" i="1"/>
  <c r="G324" i="1"/>
  <c r="D324" i="1"/>
  <c r="F324" i="1" s="1"/>
  <c r="U323" i="1"/>
  <c r="T323" i="1"/>
  <c r="O323" i="1"/>
  <c r="N323" i="1"/>
  <c r="J323" i="1"/>
  <c r="G323" i="1"/>
  <c r="D323" i="1"/>
  <c r="F323" i="1" s="1"/>
  <c r="U322" i="1"/>
  <c r="T322" i="1"/>
  <c r="N322" i="1" s="1"/>
  <c r="O322" i="1"/>
  <c r="J322" i="1"/>
  <c r="G322" i="1"/>
  <c r="D322" i="1"/>
  <c r="F322" i="1" s="1"/>
  <c r="U321" i="1"/>
  <c r="T321" i="1"/>
  <c r="N321" i="1" s="1"/>
  <c r="O321" i="1"/>
  <c r="J321" i="1"/>
  <c r="G321" i="1"/>
  <c r="D321" i="1"/>
  <c r="F321" i="1" s="1"/>
  <c r="U320" i="1"/>
  <c r="T320" i="1"/>
  <c r="N320" i="1" s="1"/>
  <c r="O320" i="1"/>
  <c r="J320" i="1"/>
  <c r="G320" i="1"/>
  <c r="D320" i="1"/>
  <c r="F320" i="1" s="1"/>
  <c r="U319" i="1"/>
  <c r="T319" i="1"/>
  <c r="O319" i="1"/>
  <c r="N319" i="1"/>
  <c r="J319" i="1"/>
  <c r="G319" i="1"/>
  <c r="F319" i="1"/>
  <c r="D319" i="1"/>
  <c r="U318" i="1"/>
  <c r="T318" i="1"/>
  <c r="N318" i="1" s="1"/>
  <c r="O318" i="1"/>
  <c r="J318" i="1"/>
  <c r="G318" i="1"/>
  <c r="D318" i="1"/>
  <c r="F318" i="1" s="1"/>
  <c r="U317" i="1"/>
  <c r="T317" i="1"/>
  <c r="O317" i="1"/>
  <c r="N317" i="1"/>
  <c r="J317" i="1"/>
  <c r="G317" i="1"/>
  <c r="D317" i="1"/>
  <c r="F317" i="1" s="1"/>
  <c r="U316" i="1"/>
  <c r="T316" i="1"/>
  <c r="N316" i="1" s="1"/>
  <c r="O316" i="1"/>
  <c r="J316" i="1"/>
  <c r="G316" i="1"/>
  <c r="D316" i="1"/>
  <c r="F316" i="1" s="1"/>
  <c r="U315" i="1"/>
  <c r="T315" i="1"/>
  <c r="O315" i="1"/>
  <c r="N315" i="1"/>
  <c r="J315" i="1"/>
  <c r="G315" i="1"/>
  <c r="D315" i="1"/>
  <c r="F315" i="1" s="1"/>
  <c r="U314" i="1"/>
  <c r="T314" i="1"/>
  <c r="N314" i="1" s="1"/>
  <c r="O314" i="1"/>
  <c r="J314" i="1"/>
  <c r="G314" i="1"/>
  <c r="D314" i="1"/>
  <c r="F314" i="1" s="1"/>
  <c r="U313" i="1"/>
  <c r="T313" i="1"/>
  <c r="N313" i="1" s="1"/>
  <c r="O313" i="1"/>
  <c r="J313" i="1"/>
  <c r="G313" i="1"/>
  <c r="D313" i="1"/>
  <c r="F313" i="1" s="1"/>
  <c r="U312" i="1"/>
  <c r="T312" i="1"/>
  <c r="N312" i="1" s="1"/>
  <c r="O312" i="1"/>
  <c r="J312" i="1"/>
  <c r="G312" i="1"/>
  <c r="D312" i="1"/>
  <c r="F312" i="1" s="1"/>
  <c r="U311" i="1"/>
  <c r="T311" i="1"/>
  <c r="O311" i="1"/>
  <c r="N311" i="1"/>
  <c r="J311" i="1"/>
  <c r="G311" i="1"/>
  <c r="D311" i="1"/>
  <c r="F311" i="1" s="1"/>
  <c r="U310" i="1"/>
  <c r="T310" i="1"/>
  <c r="N310" i="1" s="1"/>
  <c r="O310" i="1"/>
  <c r="J310" i="1"/>
  <c r="G310" i="1"/>
  <c r="D310" i="1"/>
  <c r="F310" i="1" s="1"/>
  <c r="U309" i="1"/>
  <c r="T309" i="1"/>
  <c r="N309" i="1" s="1"/>
  <c r="O309" i="1"/>
  <c r="J309" i="1"/>
  <c r="G309" i="1"/>
  <c r="D309" i="1"/>
  <c r="F309" i="1" s="1"/>
  <c r="U308" i="1"/>
  <c r="T308" i="1"/>
  <c r="N308" i="1" s="1"/>
  <c r="O308" i="1"/>
  <c r="J308" i="1"/>
  <c r="G308" i="1"/>
  <c r="D308" i="1"/>
  <c r="F308" i="1" s="1"/>
  <c r="U307" i="1"/>
  <c r="T307" i="1"/>
  <c r="O307" i="1"/>
  <c r="N307" i="1"/>
  <c r="J307" i="1"/>
  <c r="G307" i="1"/>
  <c r="D307" i="1"/>
  <c r="F307" i="1" s="1"/>
  <c r="U306" i="1"/>
  <c r="T306" i="1"/>
  <c r="O306" i="1"/>
  <c r="N306" i="1"/>
  <c r="J306" i="1"/>
  <c r="G306" i="1"/>
  <c r="D306" i="1"/>
  <c r="F306" i="1" s="1"/>
  <c r="U305" i="1"/>
  <c r="T305" i="1"/>
  <c r="N305" i="1" s="1"/>
  <c r="O305" i="1"/>
  <c r="J305" i="1"/>
  <c r="G305" i="1"/>
  <c r="D305" i="1"/>
  <c r="F305" i="1" s="1"/>
  <c r="U304" i="1"/>
  <c r="T304" i="1"/>
  <c r="N304" i="1" s="1"/>
  <c r="O304" i="1"/>
  <c r="J304" i="1"/>
  <c r="G304" i="1"/>
  <c r="D304" i="1"/>
  <c r="F304" i="1" s="1"/>
  <c r="U303" i="1"/>
  <c r="T303" i="1"/>
  <c r="O303" i="1"/>
  <c r="N303" i="1"/>
  <c r="J303" i="1"/>
  <c r="G303" i="1"/>
  <c r="D303" i="1"/>
  <c r="F303" i="1" s="1"/>
  <c r="U302" i="1"/>
  <c r="T302" i="1"/>
  <c r="O302" i="1"/>
  <c r="N302" i="1"/>
  <c r="J302" i="1"/>
  <c r="G302" i="1"/>
  <c r="D302" i="1"/>
  <c r="F302" i="1" s="1"/>
  <c r="U301" i="1"/>
  <c r="T301" i="1"/>
  <c r="N301" i="1" s="1"/>
  <c r="O301" i="1"/>
  <c r="J301" i="1"/>
  <c r="G301" i="1"/>
  <c r="D301" i="1"/>
  <c r="F301" i="1" s="1"/>
  <c r="U300" i="1"/>
  <c r="T300" i="1"/>
  <c r="N300" i="1" s="1"/>
  <c r="O300" i="1"/>
  <c r="J300" i="1"/>
  <c r="G300" i="1"/>
  <c r="D300" i="1"/>
  <c r="F300" i="1" s="1"/>
  <c r="U299" i="1"/>
  <c r="T299" i="1"/>
  <c r="N299" i="1" s="1"/>
  <c r="O299" i="1"/>
  <c r="J299" i="1"/>
  <c r="G299" i="1"/>
  <c r="D299" i="1"/>
  <c r="F299" i="1" s="1"/>
  <c r="U298" i="1"/>
  <c r="T298" i="1"/>
  <c r="O298" i="1"/>
  <c r="N298" i="1"/>
  <c r="J298" i="1"/>
  <c r="G298" i="1"/>
  <c r="D298" i="1"/>
  <c r="F298" i="1" s="1"/>
  <c r="U297" i="1"/>
  <c r="T297" i="1"/>
  <c r="N297" i="1" s="1"/>
  <c r="O297" i="1"/>
  <c r="J297" i="1"/>
  <c r="G297" i="1"/>
  <c r="D297" i="1"/>
  <c r="F297" i="1" s="1"/>
  <c r="U296" i="1"/>
  <c r="T296" i="1"/>
  <c r="N296" i="1" s="1"/>
  <c r="O296" i="1"/>
  <c r="J296" i="1"/>
  <c r="G296" i="1"/>
  <c r="D296" i="1"/>
  <c r="F296" i="1" s="1"/>
  <c r="U295" i="1"/>
  <c r="T295" i="1"/>
  <c r="N295" i="1" s="1"/>
  <c r="O295" i="1"/>
  <c r="J295" i="1"/>
  <c r="G295" i="1"/>
  <c r="D295" i="1"/>
  <c r="F295" i="1" s="1"/>
  <c r="U294" i="1"/>
  <c r="T294" i="1"/>
  <c r="O294" i="1"/>
  <c r="N294" i="1"/>
  <c r="J294" i="1"/>
  <c r="G294" i="1"/>
  <c r="D294" i="1"/>
  <c r="F294" i="1" s="1"/>
  <c r="U293" i="1"/>
  <c r="T293" i="1"/>
  <c r="N293" i="1" s="1"/>
  <c r="O293" i="1"/>
  <c r="J293" i="1"/>
  <c r="G293" i="1"/>
  <c r="D293" i="1"/>
  <c r="F293" i="1" s="1"/>
  <c r="U292" i="1"/>
  <c r="T292" i="1"/>
  <c r="N292" i="1" s="1"/>
  <c r="O292" i="1"/>
  <c r="J292" i="1"/>
  <c r="G292" i="1"/>
  <c r="D292" i="1"/>
  <c r="F292" i="1" s="1"/>
  <c r="U291" i="1"/>
  <c r="T291" i="1"/>
  <c r="N291" i="1" s="1"/>
  <c r="O291" i="1"/>
  <c r="J291" i="1"/>
  <c r="G291" i="1"/>
  <c r="F291" i="1"/>
  <c r="D291" i="1"/>
  <c r="U290" i="1"/>
  <c r="T290" i="1"/>
  <c r="O290" i="1"/>
  <c r="N290" i="1"/>
  <c r="J290" i="1"/>
  <c r="G290" i="1"/>
  <c r="F290" i="1"/>
  <c r="D290" i="1"/>
  <c r="U289" i="1"/>
  <c r="T289" i="1"/>
  <c r="N289" i="1" s="1"/>
  <c r="O289" i="1"/>
  <c r="J289" i="1"/>
  <c r="G289" i="1"/>
  <c r="D289" i="1"/>
  <c r="F289" i="1" s="1"/>
  <c r="U288" i="1"/>
  <c r="T288" i="1"/>
  <c r="N288" i="1" s="1"/>
  <c r="O288" i="1"/>
  <c r="J288" i="1"/>
  <c r="G288" i="1"/>
  <c r="D288" i="1"/>
  <c r="F288" i="1" s="1"/>
  <c r="U287" i="1"/>
  <c r="T287" i="1"/>
  <c r="N287" i="1" s="1"/>
  <c r="O287" i="1"/>
  <c r="J287" i="1"/>
  <c r="G287" i="1"/>
  <c r="D287" i="1"/>
  <c r="F287" i="1" s="1"/>
  <c r="U286" i="1"/>
  <c r="T286" i="1"/>
  <c r="O286" i="1"/>
  <c r="N286" i="1"/>
  <c r="J286" i="1"/>
  <c r="G286" i="1"/>
  <c r="D286" i="1"/>
  <c r="F286" i="1" s="1"/>
  <c r="U285" i="1"/>
  <c r="T285" i="1"/>
  <c r="N285" i="1" s="1"/>
  <c r="O285" i="1"/>
  <c r="J285" i="1"/>
  <c r="G285" i="1"/>
  <c r="D285" i="1"/>
  <c r="F285" i="1" s="1"/>
  <c r="U284" i="1"/>
  <c r="T284" i="1"/>
  <c r="N284" i="1" s="1"/>
  <c r="O284" i="1"/>
  <c r="J284" i="1"/>
  <c r="G284" i="1"/>
  <c r="D284" i="1"/>
  <c r="F284" i="1" s="1"/>
  <c r="U283" i="1"/>
  <c r="T283" i="1"/>
  <c r="N283" i="1" s="1"/>
  <c r="O283" i="1"/>
  <c r="J283" i="1"/>
  <c r="G283" i="1"/>
  <c r="D283" i="1"/>
  <c r="F283" i="1" s="1"/>
  <c r="U282" i="1"/>
  <c r="T282" i="1"/>
  <c r="O282" i="1"/>
  <c r="N282" i="1"/>
  <c r="J282" i="1"/>
  <c r="G282" i="1"/>
  <c r="D282" i="1"/>
  <c r="F282" i="1" s="1"/>
  <c r="U281" i="1"/>
  <c r="T281" i="1"/>
  <c r="N281" i="1" s="1"/>
  <c r="O281" i="1"/>
  <c r="J281" i="1"/>
  <c r="G281" i="1"/>
  <c r="D281" i="1"/>
  <c r="F281" i="1" s="1"/>
  <c r="U280" i="1"/>
  <c r="T280" i="1"/>
  <c r="N280" i="1" s="1"/>
  <c r="O280" i="1"/>
  <c r="J280" i="1"/>
  <c r="G280" i="1"/>
  <c r="D280" i="1"/>
  <c r="F280" i="1" s="1"/>
  <c r="U279" i="1"/>
  <c r="T279" i="1"/>
  <c r="N279" i="1" s="1"/>
  <c r="O279" i="1"/>
  <c r="J279" i="1"/>
  <c r="G279" i="1"/>
  <c r="D279" i="1"/>
  <c r="F279" i="1" s="1"/>
  <c r="U278" i="1"/>
  <c r="T278" i="1"/>
  <c r="O278" i="1"/>
  <c r="N278" i="1"/>
  <c r="J278" i="1"/>
  <c r="G278" i="1"/>
  <c r="D278" i="1"/>
  <c r="F278" i="1" s="1"/>
  <c r="U277" i="1"/>
  <c r="T277" i="1"/>
  <c r="N277" i="1" s="1"/>
  <c r="O277" i="1"/>
  <c r="J277" i="1"/>
  <c r="G277" i="1"/>
  <c r="D277" i="1"/>
  <c r="F277" i="1" s="1"/>
  <c r="U276" i="1"/>
  <c r="T276" i="1"/>
  <c r="N276" i="1" s="1"/>
  <c r="O276" i="1"/>
  <c r="J276" i="1"/>
  <c r="G276" i="1"/>
  <c r="D276" i="1"/>
  <c r="F276" i="1" s="1"/>
  <c r="U275" i="1"/>
  <c r="T275" i="1"/>
  <c r="N275" i="1" s="1"/>
  <c r="O275" i="1"/>
  <c r="J275" i="1"/>
  <c r="G275" i="1"/>
  <c r="D275" i="1"/>
  <c r="F275" i="1" s="1"/>
  <c r="U274" i="1"/>
  <c r="T274" i="1"/>
  <c r="O274" i="1"/>
  <c r="N274" i="1"/>
  <c r="J274" i="1"/>
  <c r="G274" i="1"/>
  <c r="D274" i="1"/>
  <c r="F274" i="1" s="1"/>
  <c r="U273" i="1"/>
  <c r="T273" i="1"/>
  <c r="N273" i="1" s="1"/>
  <c r="O273" i="1"/>
  <c r="J273" i="1"/>
  <c r="G273" i="1"/>
  <c r="D273" i="1"/>
  <c r="F273" i="1" s="1"/>
  <c r="U272" i="1"/>
  <c r="T272" i="1"/>
  <c r="N272" i="1" s="1"/>
  <c r="O272" i="1"/>
  <c r="J272" i="1"/>
  <c r="G272" i="1"/>
  <c r="D272" i="1"/>
  <c r="F272" i="1" s="1"/>
  <c r="U271" i="1"/>
  <c r="T271" i="1"/>
  <c r="N271" i="1" s="1"/>
  <c r="O271" i="1"/>
  <c r="J271" i="1"/>
  <c r="G271" i="1"/>
  <c r="D271" i="1"/>
  <c r="F271" i="1" s="1"/>
  <c r="U270" i="1"/>
  <c r="T270" i="1"/>
  <c r="O270" i="1"/>
  <c r="N270" i="1"/>
  <c r="J270" i="1"/>
  <c r="G270" i="1"/>
  <c r="D270" i="1"/>
  <c r="F270" i="1" s="1"/>
  <c r="U269" i="1"/>
  <c r="T269" i="1"/>
  <c r="O269" i="1"/>
  <c r="N269" i="1"/>
  <c r="J269" i="1"/>
  <c r="G269" i="1"/>
  <c r="D269" i="1"/>
  <c r="F269" i="1" s="1"/>
  <c r="U268" i="1"/>
  <c r="T268" i="1"/>
  <c r="N268" i="1" s="1"/>
  <c r="O268" i="1"/>
  <c r="J268" i="1"/>
  <c r="G268" i="1"/>
  <c r="D268" i="1"/>
  <c r="F268" i="1" s="1"/>
  <c r="U267" i="1"/>
  <c r="T267" i="1"/>
  <c r="N267" i="1" s="1"/>
  <c r="O267" i="1"/>
  <c r="J267" i="1"/>
  <c r="G267" i="1"/>
  <c r="D267" i="1"/>
  <c r="F267" i="1" s="1"/>
  <c r="U266" i="1"/>
  <c r="T266" i="1"/>
  <c r="O266" i="1"/>
  <c r="N266" i="1"/>
  <c r="J266" i="1"/>
  <c r="G266" i="1"/>
  <c r="D266" i="1"/>
  <c r="F266" i="1" s="1"/>
  <c r="U265" i="1"/>
  <c r="T265" i="1"/>
  <c r="N265" i="1" s="1"/>
  <c r="O265" i="1"/>
  <c r="J265" i="1"/>
  <c r="G265" i="1"/>
  <c r="D265" i="1"/>
  <c r="F265" i="1" s="1"/>
  <c r="U264" i="1"/>
  <c r="T264" i="1"/>
  <c r="N264" i="1" s="1"/>
  <c r="O264" i="1"/>
  <c r="J264" i="1"/>
  <c r="G264" i="1"/>
  <c r="D264" i="1"/>
  <c r="F264" i="1" s="1"/>
  <c r="U263" i="1"/>
  <c r="T263" i="1"/>
  <c r="N263" i="1" s="1"/>
  <c r="O263" i="1"/>
  <c r="J263" i="1"/>
  <c r="G263" i="1"/>
  <c r="D263" i="1"/>
  <c r="F263" i="1" s="1"/>
  <c r="U262" i="1"/>
  <c r="T262" i="1"/>
  <c r="O262" i="1"/>
  <c r="N262" i="1"/>
  <c r="J262" i="1"/>
  <c r="G262" i="1"/>
  <c r="D262" i="1"/>
  <c r="F262" i="1" s="1"/>
  <c r="U261" i="1"/>
  <c r="T261" i="1"/>
  <c r="O261" i="1"/>
  <c r="N261" i="1"/>
  <c r="J261" i="1"/>
  <c r="G261" i="1"/>
  <c r="D261" i="1"/>
  <c r="F261" i="1" s="1"/>
  <c r="U260" i="1"/>
  <c r="T260" i="1"/>
  <c r="N260" i="1" s="1"/>
  <c r="O260" i="1"/>
  <c r="J260" i="1"/>
  <c r="G260" i="1"/>
  <c r="D260" i="1"/>
  <c r="F260" i="1" s="1"/>
  <c r="U259" i="1"/>
  <c r="T259" i="1"/>
  <c r="N259" i="1" s="1"/>
  <c r="O259" i="1"/>
  <c r="J259" i="1"/>
  <c r="G259" i="1"/>
  <c r="D259" i="1"/>
  <c r="F259" i="1" s="1"/>
  <c r="U258" i="1"/>
  <c r="T258" i="1"/>
  <c r="O258" i="1"/>
  <c r="N258" i="1"/>
  <c r="J258" i="1"/>
  <c r="G258" i="1"/>
  <c r="D258" i="1"/>
  <c r="F258" i="1" s="1"/>
  <c r="U257" i="1"/>
  <c r="T257" i="1"/>
  <c r="N257" i="1" s="1"/>
  <c r="O257" i="1"/>
  <c r="J257" i="1"/>
  <c r="G257" i="1"/>
  <c r="D257" i="1"/>
  <c r="F257" i="1" s="1"/>
  <c r="U256" i="1"/>
  <c r="T256" i="1"/>
  <c r="N256" i="1" s="1"/>
  <c r="O256" i="1"/>
  <c r="J256" i="1"/>
  <c r="G256" i="1"/>
  <c r="D256" i="1"/>
  <c r="F256" i="1" s="1"/>
  <c r="U255" i="1"/>
  <c r="T255" i="1"/>
  <c r="N255" i="1" s="1"/>
  <c r="O255" i="1"/>
  <c r="J255" i="1"/>
  <c r="G255" i="1"/>
  <c r="D255" i="1"/>
  <c r="F255" i="1" s="1"/>
  <c r="U254" i="1"/>
  <c r="T254" i="1"/>
  <c r="O254" i="1"/>
  <c r="N254" i="1"/>
  <c r="J254" i="1"/>
  <c r="G254" i="1"/>
  <c r="D254" i="1"/>
  <c r="F254" i="1" s="1"/>
  <c r="U253" i="1"/>
  <c r="T253" i="1"/>
  <c r="O253" i="1"/>
  <c r="N253" i="1"/>
  <c r="J253" i="1"/>
  <c r="G253" i="1"/>
  <c r="D253" i="1"/>
  <c r="F253" i="1" s="1"/>
  <c r="U252" i="1"/>
  <c r="T252" i="1"/>
  <c r="N252" i="1" s="1"/>
  <c r="O252" i="1"/>
  <c r="J252" i="1"/>
  <c r="G252" i="1"/>
  <c r="D252" i="1"/>
  <c r="F252" i="1" s="1"/>
  <c r="U251" i="1"/>
  <c r="T251" i="1"/>
  <c r="O251" i="1"/>
  <c r="N251" i="1"/>
  <c r="J251" i="1"/>
  <c r="G251" i="1"/>
  <c r="D251" i="1"/>
  <c r="F251" i="1" s="1"/>
  <c r="U250" i="1"/>
  <c r="T250" i="1"/>
  <c r="N250" i="1" s="1"/>
  <c r="O250" i="1"/>
  <c r="J250" i="1"/>
  <c r="G250" i="1"/>
  <c r="D250" i="1"/>
  <c r="F250" i="1" s="1"/>
  <c r="U249" i="1"/>
  <c r="T249" i="1"/>
  <c r="N249" i="1" s="1"/>
  <c r="O249" i="1"/>
  <c r="J249" i="1"/>
  <c r="G249" i="1"/>
  <c r="D249" i="1"/>
  <c r="F249" i="1" s="1"/>
  <c r="U248" i="1"/>
  <c r="T248" i="1"/>
  <c r="N248" i="1" s="1"/>
  <c r="O248" i="1"/>
  <c r="J248" i="1"/>
  <c r="G248" i="1"/>
  <c r="D248" i="1"/>
  <c r="F248" i="1" s="1"/>
  <c r="U247" i="1"/>
  <c r="T247" i="1"/>
  <c r="O247" i="1"/>
  <c r="N247" i="1"/>
  <c r="J247" i="1"/>
  <c r="G247" i="1"/>
  <c r="D247" i="1"/>
  <c r="F247" i="1" s="1"/>
  <c r="U246" i="1"/>
  <c r="T246" i="1"/>
  <c r="N246" i="1" s="1"/>
  <c r="O246" i="1"/>
  <c r="J246" i="1"/>
  <c r="G246" i="1"/>
  <c r="F246" i="1"/>
  <c r="D246" i="1"/>
  <c r="U245" i="1"/>
  <c r="T245" i="1"/>
  <c r="O245" i="1"/>
  <c r="N245" i="1"/>
  <c r="J245" i="1"/>
  <c r="G245" i="1"/>
  <c r="D245" i="1"/>
  <c r="F245" i="1" s="1"/>
  <c r="U244" i="1"/>
  <c r="T244" i="1"/>
  <c r="N244" i="1" s="1"/>
  <c r="O244" i="1"/>
  <c r="J244" i="1"/>
  <c r="G244" i="1"/>
  <c r="D244" i="1"/>
  <c r="F244" i="1" s="1"/>
  <c r="U243" i="1"/>
  <c r="T243" i="1"/>
  <c r="O243" i="1"/>
  <c r="N243" i="1"/>
  <c r="J243" i="1"/>
  <c r="G243" i="1"/>
  <c r="D243" i="1"/>
  <c r="F243" i="1" s="1"/>
  <c r="U242" i="1"/>
  <c r="T242" i="1"/>
  <c r="N242" i="1" s="1"/>
  <c r="O242" i="1"/>
  <c r="J242" i="1"/>
  <c r="G242" i="1"/>
  <c r="D242" i="1"/>
  <c r="F242" i="1" s="1"/>
  <c r="U241" i="1"/>
  <c r="T241" i="1"/>
  <c r="N241" i="1" s="1"/>
  <c r="O241" i="1"/>
  <c r="J241" i="1"/>
  <c r="G241" i="1"/>
  <c r="D241" i="1"/>
  <c r="F241" i="1" s="1"/>
  <c r="U240" i="1"/>
  <c r="T240" i="1"/>
  <c r="N240" i="1" s="1"/>
  <c r="O240" i="1"/>
  <c r="J240" i="1"/>
  <c r="G240" i="1"/>
  <c r="D240" i="1"/>
  <c r="F240" i="1" s="1"/>
  <c r="U239" i="1"/>
  <c r="T239" i="1"/>
  <c r="O239" i="1"/>
  <c r="N239" i="1"/>
  <c r="J239" i="1"/>
  <c r="G239" i="1"/>
  <c r="F239" i="1"/>
  <c r="D239" i="1"/>
  <c r="U238" i="1"/>
  <c r="T238" i="1"/>
  <c r="N238" i="1" s="1"/>
  <c r="O238" i="1"/>
  <c r="J238" i="1"/>
  <c r="G238" i="1"/>
  <c r="D238" i="1"/>
  <c r="F238" i="1" s="1"/>
  <c r="U237" i="1"/>
  <c r="T237" i="1"/>
  <c r="O237" i="1"/>
  <c r="N237" i="1"/>
  <c r="J237" i="1"/>
  <c r="G237" i="1"/>
  <c r="D237" i="1"/>
  <c r="F237" i="1" s="1"/>
  <c r="U236" i="1"/>
  <c r="T236" i="1"/>
  <c r="N236" i="1" s="1"/>
  <c r="O236" i="1"/>
  <c r="J236" i="1"/>
  <c r="G236" i="1"/>
  <c r="D236" i="1"/>
  <c r="F236" i="1" s="1"/>
  <c r="U235" i="1"/>
  <c r="T235" i="1"/>
  <c r="N235" i="1" s="1"/>
  <c r="O235" i="1"/>
  <c r="J235" i="1"/>
  <c r="G235" i="1"/>
  <c r="D235" i="1"/>
  <c r="F235" i="1" s="1"/>
  <c r="U234" i="1"/>
  <c r="T234" i="1"/>
  <c r="O234" i="1"/>
  <c r="N234" i="1"/>
  <c r="J234" i="1"/>
  <c r="G234" i="1"/>
  <c r="D234" i="1"/>
  <c r="F234" i="1" s="1"/>
  <c r="U233" i="1"/>
  <c r="T233" i="1"/>
  <c r="N233" i="1" s="1"/>
  <c r="O233" i="1"/>
  <c r="J233" i="1"/>
  <c r="G233" i="1"/>
  <c r="D233" i="1"/>
  <c r="F233" i="1" s="1"/>
  <c r="U232" i="1"/>
  <c r="T232" i="1"/>
  <c r="N232" i="1" s="1"/>
  <c r="O232" i="1"/>
  <c r="J232" i="1"/>
  <c r="G232" i="1"/>
  <c r="D232" i="1"/>
  <c r="F232" i="1" s="1"/>
  <c r="U231" i="1"/>
  <c r="T231" i="1"/>
  <c r="N231" i="1" s="1"/>
  <c r="O231" i="1"/>
  <c r="J231" i="1"/>
  <c r="G231" i="1"/>
  <c r="D231" i="1"/>
  <c r="F231" i="1" s="1"/>
  <c r="U230" i="1"/>
  <c r="T230" i="1"/>
  <c r="O230" i="1"/>
  <c r="N230" i="1"/>
  <c r="J230" i="1"/>
  <c r="G230" i="1"/>
  <c r="D230" i="1"/>
  <c r="F230" i="1" s="1"/>
  <c r="U229" i="1"/>
  <c r="T229" i="1"/>
  <c r="N229" i="1" s="1"/>
  <c r="O229" i="1"/>
  <c r="J229" i="1"/>
  <c r="G229" i="1"/>
  <c r="D229" i="1"/>
  <c r="F229" i="1" s="1"/>
  <c r="U228" i="1"/>
  <c r="T228" i="1"/>
  <c r="N228" i="1" s="1"/>
  <c r="O228" i="1"/>
  <c r="J228" i="1"/>
  <c r="G228" i="1"/>
  <c r="D228" i="1"/>
  <c r="F228" i="1" s="1"/>
  <c r="U227" i="1"/>
  <c r="T227" i="1"/>
  <c r="N227" i="1" s="1"/>
  <c r="O227" i="1"/>
  <c r="J227" i="1"/>
  <c r="G227" i="1"/>
  <c r="D227" i="1"/>
  <c r="F227" i="1" s="1"/>
  <c r="U226" i="1"/>
  <c r="T226" i="1"/>
  <c r="O226" i="1"/>
  <c r="N226" i="1"/>
  <c r="J226" i="1"/>
  <c r="G226" i="1"/>
  <c r="F226" i="1"/>
  <c r="D226" i="1"/>
  <c r="U225" i="1"/>
  <c r="T225" i="1"/>
  <c r="N225" i="1" s="1"/>
  <c r="O225" i="1"/>
  <c r="J225" i="1"/>
  <c r="G225" i="1"/>
  <c r="D225" i="1"/>
  <c r="F225" i="1" s="1"/>
  <c r="U224" i="1"/>
  <c r="T224" i="1"/>
  <c r="N224" i="1" s="1"/>
  <c r="O224" i="1"/>
  <c r="J224" i="1"/>
  <c r="G224" i="1"/>
  <c r="D224" i="1"/>
  <c r="F224" i="1" s="1"/>
  <c r="U223" i="1"/>
  <c r="T223" i="1"/>
  <c r="N223" i="1" s="1"/>
  <c r="O223" i="1"/>
  <c r="J223" i="1"/>
  <c r="G223" i="1"/>
  <c r="D223" i="1"/>
  <c r="F223" i="1" s="1"/>
  <c r="U222" i="1"/>
  <c r="T222" i="1"/>
  <c r="O222" i="1"/>
  <c r="N222" i="1"/>
  <c r="J222" i="1"/>
  <c r="G222" i="1"/>
  <c r="D222" i="1"/>
  <c r="F222" i="1" s="1"/>
  <c r="U221" i="1"/>
  <c r="T221" i="1"/>
  <c r="N221" i="1" s="1"/>
  <c r="O221" i="1"/>
  <c r="J221" i="1"/>
  <c r="G221" i="1"/>
  <c r="D221" i="1"/>
  <c r="F221" i="1" s="1"/>
  <c r="U220" i="1"/>
  <c r="T220" i="1"/>
  <c r="N220" i="1" s="1"/>
  <c r="O220" i="1"/>
  <c r="J220" i="1"/>
  <c r="G220" i="1"/>
  <c r="D220" i="1"/>
  <c r="F220" i="1" s="1"/>
  <c r="U219" i="1"/>
  <c r="T219" i="1"/>
  <c r="N219" i="1" s="1"/>
  <c r="O219" i="1"/>
  <c r="J219" i="1"/>
  <c r="G219" i="1"/>
  <c r="D219" i="1"/>
  <c r="F219" i="1" s="1"/>
  <c r="U218" i="1"/>
  <c r="T218" i="1"/>
  <c r="O218" i="1"/>
  <c r="N218" i="1"/>
  <c r="J218" i="1"/>
  <c r="G218" i="1"/>
  <c r="D218" i="1"/>
  <c r="F218" i="1" s="1"/>
  <c r="U217" i="1"/>
  <c r="T217" i="1"/>
  <c r="N217" i="1" s="1"/>
  <c r="O217" i="1"/>
  <c r="J217" i="1"/>
  <c r="G217" i="1"/>
  <c r="D217" i="1"/>
  <c r="F217" i="1" s="1"/>
  <c r="U216" i="1"/>
  <c r="T216" i="1"/>
  <c r="N216" i="1" s="1"/>
  <c r="O216" i="1"/>
  <c r="J216" i="1"/>
  <c r="G216" i="1"/>
  <c r="D216" i="1"/>
  <c r="F216" i="1" s="1"/>
  <c r="U215" i="1"/>
  <c r="T215" i="1"/>
  <c r="N215" i="1" s="1"/>
  <c r="O215" i="1"/>
  <c r="J215" i="1"/>
  <c r="G215" i="1"/>
  <c r="D215" i="1"/>
  <c r="F215" i="1" s="1"/>
  <c r="U214" i="1"/>
  <c r="T214" i="1"/>
  <c r="O214" i="1"/>
  <c r="N214" i="1"/>
  <c r="J214" i="1"/>
  <c r="G214" i="1"/>
  <c r="D214" i="1"/>
  <c r="F214" i="1" s="1"/>
  <c r="U213" i="1"/>
  <c r="T213" i="1"/>
  <c r="N213" i="1" s="1"/>
  <c r="O213" i="1"/>
  <c r="J213" i="1"/>
  <c r="G213" i="1"/>
  <c r="D213" i="1"/>
  <c r="F213" i="1" s="1"/>
  <c r="U212" i="1"/>
  <c r="T212" i="1"/>
  <c r="N212" i="1" s="1"/>
  <c r="O212" i="1"/>
  <c r="J212" i="1"/>
  <c r="G212" i="1"/>
  <c r="D212" i="1"/>
  <c r="F212" i="1" s="1"/>
  <c r="U211" i="1"/>
  <c r="T211" i="1"/>
  <c r="N211" i="1" s="1"/>
  <c r="O211" i="1"/>
  <c r="J211" i="1"/>
  <c r="G211" i="1"/>
  <c r="D211" i="1"/>
  <c r="F211" i="1" s="1"/>
  <c r="U210" i="1"/>
  <c r="T210" i="1"/>
  <c r="O210" i="1"/>
  <c r="N210" i="1"/>
  <c r="J210" i="1"/>
  <c r="G210" i="1"/>
  <c r="D210" i="1"/>
  <c r="F210" i="1" s="1"/>
  <c r="U209" i="1"/>
  <c r="T209" i="1"/>
  <c r="N209" i="1" s="1"/>
  <c r="O209" i="1"/>
  <c r="J209" i="1"/>
  <c r="G209" i="1"/>
  <c r="D209" i="1"/>
  <c r="F209" i="1" s="1"/>
  <c r="U208" i="1"/>
  <c r="T208" i="1"/>
  <c r="N208" i="1" s="1"/>
  <c r="O208" i="1"/>
  <c r="J208" i="1"/>
  <c r="G208" i="1"/>
  <c r="D208" i="1"/>
  <c r="F208" i="1" s="1"/>
  <c r="U207" i="1"/>
  <c r="T207" i="1"/>
  <c r="N207" i="1" s="1"/>
  <c r="O207" i="1"/>
  <c r="J207" i="1"/>
  <c r="G207" i="1"/>
  <c r="D207" i="1"/>
  <c r="F207" i="1" s="1"/>
  <c r="U206" i="1"/>
  <c r="T206" i="1"/>
  <c r="O206" i="1"/>
  <c r="N206" i="1"/>
  <c r="J206" i="1"/>
  <c r="G206" i="1"/>
  <c r="D206" i="1"/>
  <c r="F206" i="1" s="1"/>
  <c r="U205" i="1"/>
  <c r="T205" i="1"/>
  <c r="N205" i="1" s="1"/>
  <c r="O205" i="1"/>
  <c r="J205" i="1"/>
  <c r="G205" i="1"/>
  <c r="D205" i="1"/>
  <c r="F205" i="1" s="1"/>
  <c r="U204" i="1"/>
  <c r="T204" i="1"/>
  <c r="N204" i="1" s="1"/>
  <c r="O204" i="1"/>
  <c r="J204" i="1"/>
  <c r="G204" i="1"/>
  <c r="D204" i="1"/>
  <c r="F204" i="1" s="1"/>
  <c r="U203" i="1"/>
  <c r="T203" i="1"/>
  <c r="N203" i="1" s="1"/>
  <c r="O203" i="1"/>
  <c r="J203" i="1"/>
  <c r="G203" i="1"/>
  <c r="D203" i="1"/>
  <c r="F203" i="1" s="1"/>
  <c r="U202" i="1"/>
  <c r="T202" i="1"/>
  <c r="O202" i="1"/>
  <c r="N202" i="1"/>
  <c r="J202" i="1"/>
  <c r="G202" i="1"/>
  <c r="D202" i="1"/>
  <c r="F202" i="1" s="1"/>
  <c r="U201" i="1"/>
  <c r="T201" i="1"/>
  <c r="N201" i="1" s="1"/>
  <c r="O201" i="1"/>
  <c r="J201" i="1"/>
  <c r="G201" i="1"/>
  <c r="D201" i="1"/>
  <c r="F201" i="1" s="1"/>
  <c r="U200" i="1"/>
  <c r="T200" i="1"/>
  <c r="N200" i="1" s="1"/>
  <c r="O200" i="1"/>
  <c r="J200" i="1"/>
  <c r="G200" i="1"/>
  <c r="D200" i="1"/>
  <c r="F200" i="1" s="1"/>
  <c r="U199" i="1"/>
  <c r="T199" i="1"/>
  <c r="N199" i="1" s="1"/>
  <c r="O199" i="1"/>
  <c r="J199" i="1"/>
  <c r="G199" i="1"/>
  <c r="D199" i="1"/>
  <c r="F199" i="1" s="1"/>
  <c r="U198" i="1"/>
  <c r="T198" i="1"/>
  <c r="O198" i="1"/>
  <c r="N198" i="1"/>
  <c r="J198" i="1"/>
  <c r="G198" i="1"/>
  <c r="D198" i="1"/>
  <c r="F198" i="1" s="1"/>
  <c r="U197" i="1"/>
  <c r="T197" i="1"/>
  <c r="N197" i="1" s="1"/>
  <c r="O197" i="1"/>
  <c r="J197" i="1"/>
  <c r="G197" i="1"/>
  <c r="D197" i="1"/>
  <c r="F197" i="1" s="1"/>
  <c r="U196" i="1"/>
  <c r="T196" i="1"/>
  <c r="N196" i="1" s="1"/>
  <c r="O196" i="1"/>
  <c r="J196" i="1"/>
  <c r="G196" i="1"/>
  <c r="D196" i="1"/>
  <c r="F196" i="1" s="1"/>
  <c r="U195" i="1"/>
  <c r="T195" i="1"/>
  <c r="N195" i="1" s="1"/>
  <c r="O195" i="1"/>
  <c r="J195" i="1"/>
  <c r="G195" i="1"/>
  <c r="D195" i="1"/>
  <c r="F195" i="1" s="1"/>
  <c r="U194" i="1"/>
  <c r="T194" i="1"/>
  <c r="O194" i="1"/>
  <c r="N194" i="1"/>
  <c r="J194" i="1"/>
  <c r="G194" i="1"/>
  <c r="D194" i="1"/>
  <c r="F194" i="1" s="1"/>
  <c r="U193" i="1"/>
  <c r="T193" i="1"/>
  <c r="N193" i="1" s="1"/>
  <c r="O193" i="1"/>
  <c r="J193" i="1"/>
  <c r="G193" i="1"/>
  <c r="D193" i="1"/>
  <c r="F193" i="1" s="1"/>
  <c r="U192" i="1"/>
  <c r="T192" i="1"/>
  <c r="N192" i="1" s="1"/>
  <c r="O192" i="1"/>
  <c r="J192" i="1"/>
  <c r="G192" i="1"/>
  <c r="D192" i="1"/>
  <c r="F192" i="1" s="1"/>
  <c r="U191" i="1"/>
  <c r="T191" i="1"/>
  <c r="N191" i="1" s="1"/>
  <c r="O191" i="1"/>
  <c r="J191" i="1"/>
  <c r="G191" i="1"/>
  <c r="D191" i="1"/>
  <c r="F191" i="1" s="1"/>
  <c r="U190" i="1"/>
  <c r="T190" i="1"/>
  <c r="O190" i="1"/>
  <c r="N190" i="1"/>
  <c r="J190" i="1"/>
  <c r="G190" i="1"/>
  <c r="D190" i="1"/>
  <c r="F190" i="1" s="1"/>
  <c r="U189" i="1"/>
  <c r="T189" i="1"/>
  <c r="N189" i="1" s="1"/>
  <c r="O189" i="1"/>
  <c r="J189" i="1"/>
  <c r="G189" i="1"/>
  <c r="D189" i="1"/>
  <c r="F189" i="1" s="1"/>
  <c r="U188" i="1"/>
  <c r="T188" i="1"/>
  <c r="O188" i="1"/>
  <c r="N188" i="1"/>
  <c r="J188" i="1"/>
  <c r="G188" i="1"/>
  <c r="D188" i="1"/>
  <c r="F188" i="1" s="1"/>
  <c r="U187" i="1"/>
  <c r="T187" i="1"/>
  <c r="N187" i="1" s="1"/>
  <c r="O187" i="1"/>
  <c r="J187" i="1"/>
  <c r="G187" i="1"/>
  <c r="D187" i="1"/>
  <c r="F187" i="1" s="1"/>
  <c r="U186" i="1"/>
  <c r="T186" i="1"/>
  <c r="N186" i="1" s="1"/>
  <c r="O186" i="1"/>
  <c r="J186" i="1"/>
  <c r="G186" i="1"/>
  <c r="D186" i="1"/>
  <c r="F186" i="1" s="1"/>
  <c r="U185" i="1"/>
  <c r="T185" i="1"/>
  <c r="O185" i="1"/>
  <c r="N185" i="1"/>
  <c r="J185" i="1"/>
  <c r="G185" i="1"/>
  <c r="D185" i="1"/>
  <c r="F185" i="1" s="1"/>
  <c r="U184" i="1"/>
  <c r="T184" i="1"/>
  <c r="N184" i="1" s="1"/>
  <c r="O184" i="1"/>
  <c r="J184" i="1"/>
  <c r="G184" i="1"/>
  <c r="D184" i="1"/>
  <c r="F184" i="1" s="1"/>
  <c r="U183" i="1"/>
  <c r="T183" i="1"/>
  <c r="N183" i="1" s="1"/>
  <c r="O183" i="1"/>
  <c r="J183" i="1"/>
  <c r="G183" i="1"/>
  <c r="D183" i="1"/>
  <c r="F183" i="1" s="1"/>
  <c r="U182" i="1"/>
  <c r="T182" i="1"/>
  <c r="N182" i="1" s="1"/>
  <c r="O182" i="1"/>
  <c r="J182" i="1"/>
  <c r="G182" i="1"/>
  <c r="D182" i="1"/>
  <c r="F182" i="1" s="1"/>
  <c r="U181" i="1"/>
  <c r="T181" i="1"/>
  <c r="O181" i="1"/>
  <c r="N181" i="1"/>
  <c r="J181" i="1"/>
  <c r="G181" i="1"/>
  <c r="D181" i="1"/>
  <c r="F181" i="1" s="1"/>
  <c r="U180" i="1"/>
  <c r="T180" i="1"/>
  <c r="N180" i="1" s="1"/>
  <c r="O180" i="1"/>
  <c r="J180" i="1"/>
  <c r="G180" i="1"/>
  <c r="D180" i="1"/>
  <c r="F180" i="1" s="1"/>
  <c r="U179" i="1"/>
  <c r="T179" i="1"/>
  <c r="O179" i="1"/>
  <c r="N179" i="1"/>
  <c r="J179" i="1"/>
  <c r="G179" i="1"/>
  <c r="D179" i="1"/>
  <c r="F179" i="1" s="1"/>
  <c r="U178" i="1"/>
  <c r="T178" i="1"/>
  <c r="N178" i="1" s="1"/>
  <c r="O178" i="1"/>
  <c r="J178" i="1"/>
  <c r="G178" i="1"/>
  <c r="D178" i="1"/>
  <c r="F178" i="1" s="1"/>
  <c r="U177" i="1"/>
  <c r="T177" i="1"/>
  <c r="N177" i="1" s="1"/>
  <c r="O177" i="1"/>
  <c r="J177" i="1"/>
  <c r="G177" i="1"/>
  <c r="D177" i="1"/>
  <c r="F177" i="1" s="1"/>
  <c r="U176" i="1"/>
  <c r="T176" i="1"/>
  <c r="N176" i="1" s="1"/>
  <c r="O176" i="1"/>
  <c r="J176" i="1"/>
  <c r="G176" i="1"/>
  <c r="D176" i="1"/>
  <c r="F176" i="1" s="1"/>
  <c r="U175" i="1"/>
  <c r="T175" i="1"/>
  <c r="N175" i="1" s="1"/>
  <c r="O175" i="1"/>
  <c r="J175" i="1"/>
  <c r="G175" i="1"/>
  <c r="D175" i="1"/>
  <c r="F175" i="1" s="1"/>
  <c r="U174" i="1"/>
  <c r="T174" i="1"/>
  <c r="N174" i="1" s="1"/>
  <c r="O174" i="1"/>
  <c r="J174" i="1"/>
  <c r="G174" i="1"/>
  <c r="D174" i="1"/>
  <c r="F174" i="1" s="1"/>
  <c r="U173" i="1"/>
  <c r="T173" i="1"/>
  <c r="N173" i="1" s="1"/>
  <c r="O173" i="1"/>
  <c r="J173" i="1"/>
  <c r="G173" i="1"/>
  <c r="D173" i="1"/>
  <c r="F173" i="1" s="1"/>
  <c r="U172" i="1"/>
  <c r="T172" i="1"/>
  <c r="O172" i="1"/>
  <c r="N172" i="1"/>
  <c r="J172" i="1"/>
  <c r="G172" i="1"/>
  <c r="D172" i="1"/>
  <c r="F172" i="1" s="1"/>
  <c r="U171" i="1"/>
  <c r="T171" i="1"/>
  <c r="N171" i="1" s="1"/>
  <c r="O171" i="1"/>
  <c r="J171" i="1"/>
  <c r="G171" i="1"/>
  <c r="D171" i="1"/>
  <c r="F171" i="1" s="1"/>
  <c r="U170" i="1"/>
  <c r="T170" i="1"/>
  <c r="O170" i="1"/>
  <c r="N170" i="1"/>
  <c r="J170" i="1"/>
  <c r="G170" i="1"/>
  <c r="D170" i="1"/>
  <c r="F170" i="1" s="1"/>
  <c r="U169" i="1"/>
  <c r="T169" i="1"/>
  <c r="N169" i="1" s="1"/>
  <c r="O169" i="1"/>
  <c r="J169" i="1"/>
  <c r="G169" i="1"/>
  <c r="D169" i="1"/>
  <c r="F169" i="1" s="1"/>
  <c r="U168" i="1"/>
  <c r="T168" i="1"/>
  <c r="N168" i="1" s="1"/>
  <c r="O168" i="1"/>
  <c r="J168" i="1"/>
  <c r="G168" i="1"/>
  <c r="D168" i="1"/>
  <c r="F168" i="1" s="1"/>
  <c r="U167" i="1"/>
  <c r="T167" i="1"/>
  <c r="N167" i="1" s="1"/>
  <c r="O167" i="1"/>
  <c r="J167" i="1"/>
  <c r="G167" i="1"/>
  <c r="D167" i="1"/>
  <c r="F167" i="1" s="1"/>
  <c r="U166" i="1"/>
  <c r="T166" i="1"/>
  <c r="O166" i="1"/>
  <c r="N166" i="1"/>
  <c r="J166" i="1"/>
  <c r="G166" i="1"/>
  <c r="D166" i="1"/>
  <c r="F166" i="1" s="1"/>
  <c r="U165" i="1"/>
  <c r="T165" i="1"/>
  <c r="N165" i="1" s="1"/>
  <c r="O165" i="1"/>
  <c r="J165" i="1"/>
  <c r="G165" i="1"/>
  <c r="D165" i="1"/>
  <c r="F165" i="1" s="1"/>
  <c r="U164" i="1"/>
  <c r="T164" i="1"/>
  <c r="N164" i="1" s="1"/>
  <c r="O164" i="1"/>
  <c r="J164" i="1"/>
  <c r="G164" i="1"/>
  <c r="F164" i="1"/>
  <c r="D164" i="1"/>
  <c r="U163" i="1"/>
  <c r="T163" i="1"/>
  <c r="O163" i="1"/>
  <c r="N163" i="1"/>
  <c r="J163" i="1"/>
  <c r="G163" i="1"/>
  <c r="D163" i="1"/>
  <c r="F163" i="1" s="1"/>
  <c r="U162" i="1"/>
  <c r="T162" i="1"/>
  <c r="N162" i="1" s="1"/>
  <c r="O162" i="1"/>
  <c r="J162" i="1"/>
  <c r="G162" i="1"/>
  <c r="D162" i="1"/>
  <c r="F162" i="1" s="1"/>
  <c r="U161" i="1"/>
  <c r="T161" i="1"/>
  <c r="O161" i="1"/>
  <c r="N161" i="1"/>
  <c r="J161" i="1"/>
  <c r="G161" i="1"/>
  <c r="D161" i="1"/>
  <c r="F161" i="1" s="1"/>
  <c r="U160" i="1"/>
  <c r="T160" i="1"/>
  <c r="N160" i="1" s="1"/>
  <c r="O160" i="1"/>
  <c r="J160" i="1"/>
  <c r="G160" i="1"/>
  <c r="D160" i="1"/>
  <c r="F160" i="1" s="1"/>
  <c r="U159" i="1"/>
  <c r="T159" i="1"/>
  <c r="N159" i="1" s="1"/>
  <c r="O159" i="1"/>
  <c r="J159" i="1"/>
  <c r="G159" i="1"/>
  <c r="D159" i="1"/>
  <c r="F159" i="1" s="1"/>
  <c r="U158" i="1"/>
  <c r="T158" i="1"/>
  <c r="N158" i="1" s="1"/>
  <c r="O158" i="1"/>
  <c r="J158" i="1"/>
  <c r="G158" i="1"/>
  <c r="D158" i="1"/>
  <c r="F158" i="1" s="1"/>
  <c r="U157" i="1"/>
  <c r="T157" i="1"/>
  <c r="N157" i="1" s="1"/>
  <c r="O157" i="1"/>
  <c r="J157" i="1"/>
  <c r="G157" i="1"/>
  <c r="D157" i="1"/>
  <c r="F157" i="1" s="1"/>
  <c r="U156" i="1"/>
  <c r="T156" i="1"/>
  <c r="N156" i="1" s="1"/>
  <c r="O156" i="1"/>
  <c r="J156" i="1"/>
  <c r="G156" i="1"/>
  <c r="D156" i="1"/>
  <c r="F156" i="1" s="1"/>
  <c r="U155" i="1"/>
  <c r="T155" i="1"/>
  <c r="N155" i="1" s="1"/>
  <c r="O155" i="1"/>
  <c r="J155" i="1"/>
  <c r="G155" i="1"/>
  <c r="D155" i="1"/>
  <c r="F155" i="1" s="1"/>
  <c r="U154" i="1"/>
  <c r="T154" i="1"/>
  <c r="O154" i="1"/>
  <c r="N154" i="1"/>
  <c r="J154" i="1"/>
  <c r="G154" i="1"/>
  <c r="F154" i="1"/>
  <c r="D154" i="1"/>
  <c r="U153" i="1"/>
  <c r="T153" i="1"/>
  <c r="N153" i="1" s="1"/>
  <c r="O153" i="1"/>
  <c r="J153" i="1"/>
  <c r="G153" i="1"/>
  <c r="D153" i="1"/>
  <c r="F153" i="1" s="1"/>
  <c r="U152" i="1"/>
  <c r="T152" i="1"/>
  <c r="N152" i="1" s="1"/>
  <c r="O152" i="1"/>
  <c r="J152" i="1"/>
  <c r="G152" i="1"/>
  <c r="D152" i="1"/>
  <c r="F152" i="1" s="1"/>
  <c r="U151" i="1"/>
  <c r="T151" i="1"/>
  <c r="N151" i="1" s="1"/>
  <c r="O151" i="1"/>
  <c r="J151" i="1"/>
  <c r="G151" i="1"/>
  <c r="D151" i="1"/>
  <c r="F151" i="1" s="1"/>
  <c r="U150" i="1"/>
  <c r="T150" i="1"/>
  <c r="O150" i="1"/>
  <c r="N150" i="1"/>
  <c r="J150" i="1"/>
  <c r="G150" i="1"/>
  <c r="D150" i="1"/>
  <c r="F150" i="1" s="1"/>
  <c r="U149" i="1"/>
  <c r="T149" i="1"/>
  <c r="N149" i="1" s="1"/>
  <c r="O149" i="1"/>
  <c r="J149" i="1"/>
  <c r="G149" i="1"/>
  <c r="D149" i="1"/>
  <c r="F149" i="1" s="1"/>
  <c r="U148" i="1"/>
  <c r="T148" i="1"/>
  <c r="O148" i="1"/>
  <c r="N148" i="1"/>
  <c r="J148" i="1"/>
  <c r="G148" i="1"/>
  <c r="D148" i="1"/>
  <c r="F148" i="1" s="1"/>
  <c r="U147" i="1"/>
  <c r="T147" i="1"/>
  <c r="N147" i="1" s="1"/>
  <c r="O147" i="1"/>
  <c r="J147" i="1"/>
  <c r="G147" i="1"/>
  <c r="D147" i="1"/>
  <c r="F147" i="1" s="1"/>
  <c r="AC146" i="1"/>
  <c r="U146" i="1"/>
  <c r="T146" i="1"/>
  <c r="N146" i="1" s="1"/>
  <c r="O146" i="1"/>
  <c r="J146" i="1"/>
  <c r="G146" i="1"/>
  <c r="D146" i="1"/>
  <c r="F146" i="1" s="1"/>
  <c r="AC145" i="1"/>
  <c r="U145" i="1"/>
  <c r="T145" i="1"/>
  <c r="N145" i="1" s="1"/>
  <c r="O145" i="1"/>
  <c r="J145" i="1"/>
  <c r="G145" i="1"/>
  <c r="D145" i="1"/>
  <c r="F145" i="1" s="1"/>
  <c r="AC144" i="1"/>
  <c r="U144" i="1"/>
  <c r="T144" i="1"/>
  <c r="N144" i="1" s="1"/>
  <c r="O144" i="1"/>
  <c r="J144" i="1"/>
  <c r="G144" i="1"/>
  <c r="D144" i="1"/>
  <c r="F144" i="1" s="1"/>
  <c r="AC143" i="1"/>
  <c r="U143" i="1"/>
  <c r="T143" i="1"/>
  <c r="N143" i="1" s="1"/>
  <c r="O143" i="1"/>
  <c r="J143" i="1"/>
  <c r="G143" i="1"/>
  <c r="D143" i="1"/>
  <c r="F143" i="1" s="1"/>
  <c r="AC142" i="1"/>
  <c r="U142" i="1"/>
  <c r="T142" i="1"/>
  <c r="O142" i="1"/>
  <c r="N142" i="1"/>
  <c r="J142" i="1"/>
  <c r="G142" i="1"/>
  <c r="D142" i="1"/>
  <c r="F142" i="1" s="1"/>
  <c r="AC141" i="1"/>
  <c r="U141" i="1"/>
  <c r="T141" i="1"/>
  <c r="N141" i="1" s="1"/>
  <c r="O141" i="1"/>
  <c r="J141" i="1"/>
  <c r="G141" i="1"/>
  <c r="D141" i="1"/>
  <c r="F141" i="1" s="1"/>
  <c r="AC140" i="1"/>
  <c r="U140" i="1"/>
  <c r="T140" i="1"/>
  <c r="N140" i="1" s="1"/>
  <c r="O140" i="1"/>
  <c r="J140" i="1"/>
  <c r="G140" i="1"/>
  <c r="D140" i="1"/>
  <c r="F140" i="1" s="1"/>
  <c r="AC139" i="1"/>
  <c r="U139" i="1"/>
  <c r="T139" i="1"/>
  <c r="N139" i="1" s="1"/>
  <c r="O139" i="1"/>
  <c r="J139" i="1"/>
  <c r="G139" i="1"/>
  <c r="D139" i="1"/>
  <c r="F139" i="1" s="1"/>
  <c r="AC138" i="1"/>
  <c r="U138" i="1"/>
  <c r="T138" i="1"/>
  <c r="N138" i="1" s="1"/>
  <c r="O138" i="1"/>
  <c r="J138" i="1"/>
  <c r="G138" i="1"/>
  <c r="D138" i="1"/>
  <c r="F138" i="1" s="1"/>
  <c r="AC137" i="1"/>
  <c r="U137" i="1"/>
  <c r="T137" i="1"/>
  <c r="N137" i="1" s="1"/>
  <c r="O137" i="1"/>
  <c r="J137" i="1"/>
  <c r="G137" i="1"/>
  <c r="D137" i="1"/>
  <c r="F137" i="1" s="1"/>
  <c r="AC136" i="1"/>
  <c r="U136" i="1"/>
  <c r="T136" i="1"/>
  <c r="O136" i="1"/>
  <c r="N136" i="1"/>
  <c r="J136" i="1"/>
  <c r="G136" i="1"/>
  <c r="D136" i="1"/>
  <c r="F136" i="1" s="1"/>
  <c r="AC135" i="1"/>
  <c r="U135" i="1"/>
  <c r="T135" i="1"/>
  <c r="O135" i="1"/>
  <c r="N135" i="1"/>
  <c r="J135" i="1"/>
  <c r="G135" i="1"/>
  <c r="D135" i="1"/>
  <c r="F135" i="1" s="1"/>
  <c r="AC134" i="1"/>
  <c r="U134" i="1"/>
  <c r="T134" i="1"/>
  <c r="O134" i="1"/>
  <c r="N134" i="1"/>
  <c r="J134" i="1"/>
  <c r="G134" i="1"/>
  <c r="D134" i="1"/>
  <c r="F134" i="1" s="1"/>
  <c r="AC133" i="1"/>
  <c r="U133" i="1"/>
  <c r="T133" i="1"/>
  <c r="N133" i="1" s="1"/>
  <c r="O133" i="1"/>
  <c r="J133" i="1"/>
  <c r="G133" i="1"/>
  <c r="D133" i="1"/>
  <c r="F133" i="1" s="1"/>
  <c r="AC132" i="1"/>
  <c r="U132" i="1"/>
  <c r="T132" i="1"/>
  <c r="N132" i="1" s="1"/>
  <c r="O132" i="1"/>
  <c r="J132" i="1"/>
  <c r="G132" i="1"/>
  <c r="D132" i="1"/>
  <c r="F132" i="1" s="1"/>
  <c r="AC131" i="1"/>
  <c r="U131" i="1"/>
  <c r="T131" i="1"/>
  <c r="O131" i="1"/>
  <c r="N131" i="1"/>
  <c r="J131" i="1"/>
  <c r="G131" i="1"/>
  <c r="D131" i="1"/>
  <c r="F131" i="1" s="1"/>
  <c r="AC130" i="1"/>
  <c r="U130" i="1"/>
  <c r="T130" i="1"/>
  <c r="O130" i="1"/>
  <c r="N130" i="1"/>
  <c r="J130" i="1"/>
  <c r="G130" i="1"/>
  <c r="D130" i="1"/>
  <c r="F130" i="1" s="1"/>
  <c r="AC129" i="1"/>
  <c r="U129" i="1"/>
  <c r="T129" i="1"/>
  <c r="N129" i="1" s="1"/>
  <c r="O129" i="1"/>
  <c r="J129" i="1"/>
  <c r="G129" i="1"/>
  <c r="D129" i="1"/>
  <c r="F129" i="1" s="1"/>
  <c r="AC128" i="1"/>
  <c r="U128" i="1"/>
  <c r="T128" i="1"/>
  <c r="N128" i="1" s="1"/>
  <c r="O128" i="1"/>
  <c r="J128" i="1"/>
  <c r="G128" i="1"/>
  <c r="D128" i="1"/>
  <c r="F128" i="1" s="1"/>
  <c r="AC127" i="1"/>
  <c r="U127" i="1"/>
  <c r="T127" i="1"/>
  <c r="O127" i="1"/>
  <c r="N127" i="1"/>
  <c r="J127" i="1"/>
  <c r="G127" i="1"/>
  <c r="D127" i="1"/>
  <c r="F127" i="1" s="1"/>
  <c r="AC126" i="1"/>
  <c r="U126" i="1"/>
  <c r="T126" i="1"/>
  <c r="N126" i="1" s="1"/>
  <c r="O126" i="1"/>
  <c r="J126" i="1"/>
  <c r="G126" i="1"/>
  <c r="D126" i="1"/>
  <c r="F126" i="1" s="1"/>
  <c r="AC125" i="1"/>
  <c r="U125" i="1"/>
  <c r="T125" i="1"/>
  <c r="N125" i="1" s="1"/>
  <c r="O125" i="1"/>
  <c r="J125" i="1"/>
  <c r="G125" i="1"/>
  <c r="D125" i="1"/>
  <c r="F125" i="1" s="1"/>
  <c r="AC124" i="1"/>
  <c r="U124" i="1"/>
  <c r="T124" i="1"/>
  <c r="O124" i="1"/>
  <c r="N124" i="1"/>
  <c r="J124" i="1"/>
  <c r="G124" i="1"/>
  <c r="D124" i="1"/>
  <c r="F124" i="1" s="1"/>
  <c r="AC123" i="1"/>
  <c r="U123" i="1"/>
  <c r="T123" i="1"/>
  <c r="O123" i="1"/>
  <c r="N123" i="1"/>
  <c r="J123" i="1"/>
  <c r="G123" i="1"/>
  <c r="D123" i="1"/>
  <c r="F123" i="1" s="1"/>
  <c r="AC122" i="1"/>
  <c r="U122" i="1"/>
  <c r="T122" i="1"/>
  <c r="N122" i="1" s="1"/>
  <c r="O122" i="1"/>
  <c r="J122" i="1"/>
  <c r="G122" i="1"/>
  <c r="D122" i="1"/>
  <c r="F122" i="1" s="1"/>
  <c r="AC121" i="1"/>
  <c r="U121" i="1"/>
  <c r="T121" i="1"/>
  <c r="N121" i="1" s="1"/>
  <c r="O121" i="1"/>
  <c r="J121" i="1"/>
  <c r="G121" i="1"/>
  <c r="D121" i="1"/>
  <c r="F121" i="1" s="1"/>
  <c r="AC120" i="1"/>
  <c r="U120" i="1"/>
  <c r="T120" i="1"/>
  <c r="N120" i="1" s="1"/>
  <c r="O120" i="1"/>
  <c r="J120" i="1"/>
  <c r="G120" i="1"/>
  <c r="D120" i="1"/>
  <c r="F120" i="1" s="1"/>
  <c r="AC119" i="1"/>
  <c r="U119" i="1"/>
  <c r="T119" i="1"/>
  <c r="N119" i="1" s="1"/>
  <c r="O119" i="1"/>
  <c r="J119" i="1"/>
  <c r="G119" i="1"/>
  <c r="D119" i="1"/>
  <c r="F119" i="1" s="1"/>
  <c r="AC118" i="1"/>
  <c r="U118" i="1"/>
  <c r="T118" i="1"/>
  <c r="N118" i="1" s="1"/>
  <c r="O118" i="1"/>
  <c r="J118" i="1"/>
  <c r="G118" i="1"/>
  <c r="F118" i="1"/>
  <c r="D118" i="1"/>
  <c r="AC117" i="1"/>
  <c r="U117" i="1"/>
  <c r="T117" i="1"/>
  <c r="N117" i="1" s="1"/>
  <c r="O117" i="1"/>
  <c r="J117" i="1"/>
  <c r="G117" i="1"/>
  <c r="D117" i="1"/>
  <c r="F117" i="1" s="1"/>
  <c r="AC116" i="1"/>
  <c r="U116" i="1"/>
  <c r="T116" i="1"/>
  <c r="O116" i="1"/>
  <c r="N116" i="1"/>
  <c r="J116" i="1"/>
  <c r="G116" i="1"/>
  <c r="D116" i="1"/>
  <c r="F116" i="1" s="1"/>
  <c r="AC115" i="1"/>
  <c r="U115" i="1"/>
  <c r="T115" i="1"/>
  <c r="N115" i="1" s="1"/>
  <c r="O115" i="1"/>
  <c r="J115" i="1"/>
  <c r="G115" i="1"/>
  <c r="D115" i="1"/>
  <c r="F115" i="1" s="1"/>
  <c r="AC114" i="1"/>
  <c r="U114" i="1"/>
  <c r="T114" i="1"/>
  <c r="N114" i="1" s="1"/>
  <c r="O114" i="1"/>
  <c r="J114" i="1"/>
  <c r="G114" i="1"/>
  <c r="D114" i="1"/>
  <c r="F114" i="1" s="1"/>
  <c r="AC113" i="1"/>
  <c r="U113" i="1"/>
  <c r="T113" i="1"/>
  <c r="N113" i="1" s="1"/>
  <c r="O113" i="1"/>
  <c r="J113" i="1"/>
  <c r="G113" i="1"/>
  <c r="D113" i="1"/>
  <c r="F113" i="1" s="1"/>
  <c r="AC112" i="1"/>
  <c r="U112" i="1"/>
  <c r="T112" i="1"/>
  <c r="N112" i="1" s="1"/>
  <c r="O112" i="1"/>
  <c r="J112" i="1"/>
  <c r="G112" i="1"/>
  <c r="D112" i="1"/>
  <c r="F112" i="1" s="1"/>
  <c r="AC111" i="1"/>
  <c r="U111" i="1"/>
  <c r="T111" i="1"/>
  <c r="N111" i="1" s="1"/>
  <c r="O111" i="1"/>
  <c r="J111" i="1"/>
  <c r="G111" i="1"/>
  <c r="D111" i="1"/>
  <c r="F111" i="1" s="1"/>
  <c r="AC110" i="1"/>
  <c r="U110" i="1"/>
  <c r="T110" i="1"/>
  <c r="N110" i="1" s="1"/>
  <c r="O110" i="1"/>
  <c r="J110" i="1"/>
  <c r="G110" i="1"/>
  <c r="D110" i="1"/>
  <c r="F110" i="1" s="1"/>
  <c r="AC109" i="1"/>
  <c r="U109" i="1"/>
  <c r="T109" i="1"/>
  <c r="N109" i="1" s="1"/>
  <c r="O109" i="1"/>
  <c r="J109" i="1"/>
  <c r="G109" i="1"/>
  <c r="D109" i="1"/>
  <c r="F109" i="1" s="1"/>
  <c r="AC108" i="1"/>
  <c r="U108" i="1"/>
  <c r="T108" i="1"/>
  <c r="N108" i="1" s="1"/>
  <c r="O108" i="1"/>
  <c r="J108" i="1"/>
  <c r="G108" i="1"/>
  <c r="D108" i="1"/>
  <c r="F108" i="1" s="1"/>
  <c r="AC107" i="1"/>
  <c r="U107" i="1"/>
  <c r="T107" i="1"/>
  <c r="O107" i="1"/>
  <c r="N107" i="1"/>
  <c r="J107" i="1"/>
  <c r="G107" i="1"/>
  <c r="D107" i="1"/>
  <c r="F107" i="1" s="1"/>
  <c r="AC106" i="1"/>
  <c r="U106" i="1"/>
  <c r="T106" i="1"/>
  <c r="O106" i="1"/>
  <c r="N106" i="1"/>
  <c r="J106" i="1"/>
  <c r="G106" i="1"/>
  <c r="D106" i="1"/>
  <c r="F106" i="1" s="1"/>
  <c r="AC105" i="1"/>
  <c r="U105" i="1"/>
  <c r="T105" i="1"/>
  <c r="N105" i="1" s="1"/>
  <c r="O105" i="1"/>
  <c r="J105" i="1"/>
  <c r="G105" i="1"/>
  <c r="D105" i="1"/>
  <c r="F105" i="1" s="1"/>
  <c r="AC104" i="1"/>
  <c r="U104" i="1"/>
  <c r="T104" i="1"/>
  <c r="N104" i="1" s="1"/>
  <c r="O104" i="1"/>
  <c r="J104" i="1"/>
  <c r="G104" i="1"/>
  <c r="D104" i="1"/>
  <c r="F104" i="1" s="1"/>
  <c r="AC103" i="1"/>
  <c r="U103" i="1"/>
  <c r="T103" i="1"/>
  <c r="O103" i="1"/>
  <c r="N103" i="1"/>
  <c r="J103" i="1"/>
  <c r="G103" i="1"/>
  <c r="D103" i="1"/>
  <c r="F103" i="1" s="1"/>
  <c r="AC102" i="1"/>
  <c r="U102" i="1"/>
  <c r="T102" i="1"/>
  <c r="O102" i="1"/>
  <c r="N102" i="1"/>
  <c r="J102" i="1"/>
  <c r="G102" i="1"/>
  <c r="D102" i="1"/>
  <c r="F102" i="1" s="1"/>
  <c r="AC101" i="1"/>
  <c r="U101" i="1"/>
  <c r="T101" i="1"/>
  <c r="N101" i="1" s="1"/>
  <c r="O101" i="1"/>
  <c r="J101" i="1"/>
  <c r="G101" i="1"/>
  <c r="D101" i="1"/>
  <c r="F101" i="1" s="1"/>
  <c r="AC100" i="1"/>
  <c r="U100" i="1"/>
  <c r="T100" i="1"/>
  <c r="N100" i="1" s="1"/>
  <c r="O100" i="1"/>
  <c r="J100" i="1"/>
  <c r="G100" i="1"/>
  <c r="D100" i="1"/>
  <c r="F100" i="1" s="1"/>
  <c r="AC99" i="1"/>
  <c r="U99" i="1"/>
  <c r="T99" i="1"/>
  <c r="O99" i="1"/>
  <c r="N99" i="1"/>
  <c r="J99" i="1"/>
  <c r="G99" i="1"/>
  <c r="D99" i="1"/>
  <c r="F99" i="1" s="1"/>
  <c r="AC98" i="1"/>
  <c r="U98" i="1"/>
  <c r="T98" i="1"/>
  <c r="N98" i="1" s="1"/>
  <c r="O98" i="1"/>
  <c r="J98" i="1"/>
  <c r="G98" i="1"/>
  <c r="D98" i="1"/>
  <c r="F98" i="1" s="1"/>
  <c r="AC97" i="1"/>
  <c r="U97" i="1"/>
  <c r="T97" i="1"/>
  <c r="N97" i="1" s="1"/>
  <c r="O97" i="1"/>
  <c r="J97" i="1"/>
  <c r="G97" i="1"/>
  <c r="D97" i="1"/>
  <c r="F97" i="1" s="1"/>
  <c r="AC96" i="1"/>
  <c r="U96" i="1"/>
  <c r="T96" i="1"/>
  <c r="N96" i="1" s="1"/>
  <c r="O96" i="1"/>
  <c r="J96" i="1"/>
  <c r="G96" i="1"/>
  <c r="D96" i="1"/>
  <c r="F96" i="1" s="1"/>
  <c r="AC95" i="1"/>
  <c r="U95" i="1"/>
  <c r="T95" i="1"/>
  <c r="N95" i="1" s="1"/>
  <c r="O95" i="1"/>
  <c r="J95" i="1"/>
  <c r="G95" i="1"/>
  <c r="D95" i="1"/>
  <c r="F95" i="1" s="1"/>
  <c r="AC94" i="1"/>
  <c r="U94" i="1"/>
  <c r="T94" i="1"/>
  <c r="N94" i="1" s="1"/>
  <c r="O94" i="1"/>
  <c r="J94" i="1"/>
  <c r="G94" i="1"/>
  <c r="D94" i="1"/>
  <c r="F94" i="1" s="1"/>
  <c r="AC93" i="1"/>
  <c r="U93" i="1"/>
  <c r="T93" i="1"/>
  <c r="N93" i="1" s="1"/>
  <c r="O93" i="1"/>
  <c r="J93" i="1"/>
  <c r="G93" i="1"/>
  <c r="D93" i="1"/>
  <c r="F93" i="1" s="1"/>
  <c r="AC92" i="1"/>
  <c r="U92" i="1"/>
  <c r="T92" i="1"/>
  <c r="N92" i="1" s="1"/>
  <c r="O92" i="1"/>
  <c r="J92" i="1"/>
  <c r="G92" i="1"/>
  <c r="D92" i="1"/>
  <c r="F92" i="1" s="1"/>
  <c r="AC91" i="1"/>
  <c r="U91" i="1"/>
  <c r="T91" i="1"/>
  <c r="N91" i="1" s="1"/>
  <c r="O91" i="1"/>
  <c r="J91" i="1"/>
  <c r="G91" i="1"/>
  <c r="D91" i="1"/>
  <c r="F91" i="1" s="1"/>
  <c r="AC90" i="1"/>
  <c r="U90" i="1"/>
  <c r="T90" i="1"/>
  <c r="N90" i="1" s="1"/>
  <c r="O90" i="1"/>
  <c r="J90" i="1"/>
  <c r="G90" i="1"/>
  <c r="D90" i="1"/>
  <c r="F90" i="1" s="1"/>
  <c r="AC89" i="1"/>
  <c r="U89" i="1"/>
  <c r="T89" i="1"/>
  <c r="N89" i="1" s="1"/>
  <c r="O89" i="1"/>
  <c r="J89" i="1"/>
  <c r="G89" i="1"/>
  <c r="D89" i="1"/>
  <c r="F89" i="1" s="1"/>
  <c r="AC88" i="1"/>
  <c r="U88" i="1"/>
  <c r="T88" i="1"/>
  <c r="N88" i="1" s="1"/>
  <c r="O88" i="1"/>
  <c r="J88" i="1"/>
  <c r="G88" i="1"/>
  <c r="D88" i="1"/>
  <c r="F88" i="1" s="1"/>
  <c r="AC87" i="1"/>
  <c r="U87" i="1"/>
  <c r="T87" i="1"/>
  <c r="O87" i="1"/>
  <c r="N87" i="1"/>
  <c r="J87" i="1"/>
  <c r="G87" i="1"/>
  <c r="D87" i="1"/>
  <c r="F87" i="1" s="1"/>
  <c r="AC86" i="1"/>
  <c r="U86" i="1"/>
  <c r="T86" i="1"/>
  <c r="O86" i="1"/>
  <c r="N86" i="1"/>
  <c r="J86" i="1"/>
  <c r="G86" i="1"/>
  <c r="D86" i="1"/>
  <c r="F86" i="1" s="1"/>
  <c r="AC85" i="1"/>
  <c r="U85" i="1"/>
  <c r="T85" i="1"/>
  <c r="N85" i="1" s="1"/>
  <c r="O85" i="1"/>
  <c r="J85" i="1"/>
  <c r="G85" i="1"/>
  <c r="D85" i="1"/>
  <c r="F85" i="1" s="1"/>
  <c r="AC84" i="1"/>
  <c r="U84" i="1"/>
  <c r="T84" i="1"/>
  <c r="N84" i="1" s="1"/>
  <c r="O84" i="1"/>
  <c r="J84" i="1"/>
  <c r="G84" i="1"/>
  <c r="D84" i="1"/>
  <c r="F84" i="1" s="1"/>
  <c r="AC83" i="1"/>
  <c r="U83" i="1"/>
  <c r="T83" i="1"/>
  <c r="N83" i="1" s="1"/>
  <c r="O83" i="1"/>
  <c r="J83" i="1"/>
  <c r="G83" i="1"/>
  <c r="D83" i="1"/>
  <c r="F83" i="1" s="1"/>
  <c r="AC82" i="1"/>
  <c r="U82" i="1"/>
  <c r="T82" i="1"/>
  <c r="O82" i="1"/>
  <c r="N82" i="1"/>
  <c r="J82" i="1"/>
  <c r="G82" i="1"/>
  <c r="D82" i="1"/>
  <c r="F82" i="1" s="1"/>
  <c r="AC81" i="1"/>
  <c r="U81" i="1"/>
  <c r="T81" i="1"/>
  <c r="N81" i="1" s="1"/>
  <c r="O81" i="1"/>
  <c r="J81" i="1"/>
  <c r="G81" i="1"/>
  <c r="F81" i="1"/>
  <c r="D81" i="1"/>
  <c r="AC80" i="1"/>
  <c r="U80" i="1"/>
  <c r="T80" i="1"/>
  <c r="N80" i="1" s="1"/>
  <c r="O80" i="1"/>
  <c r="J80" i="1"/>
  <c r="G80" i="1"/>
  <c r="D80" i="1"/>
  <c r="F80" i="1" s="1"/>
  <c r="AC79" i="1"/>
  <c r="U79" i="1"/>
  <c r="T79" i="1"/>
  <c r="O79" i="1"/>
  <c r="N79" i="1"/>
  <c r="J79" i="1"/>
  <c r="G79" i="1"/>
  <c r="D79" i="1"/>
  <c r="F79" i="1" s="1"/>
  <c r="AC78" i="1"/>
  <c r="U78" i="1"/>
  <c r="T78" i="1"/>
  <c r="O78" i="1"/>
  <c r="N78" i="1"/>
  <c r="J78" i="1"/>
  <c r="G78" i="1"/>
  <c r="D78" i="1"/>
  <c r="F78" i="1" s="1"/>
  <c r="AC77" i="1"/>
  <c r="U77" i="1"/>
  <c r="T77" i="1"/>
  <c r="N77" i="1" s="1"/>
  <c r="O77" i="1"/>
  <c r="J77" i="1"/>
  <c r="G77" i="1"/>
  <c r="D77" i="1"/>
  <c r="F77" i="1" s="1"/>
  <c r="AC76" i="1"/>
  <c r="U76" i="1"/>
  <c r="T76" i="1"/>
  <c r="N76" i="1" s="1"/>
  <c r="O76" i="1"/>
  <c r="J76" i="1"/>
  <c r="G76" i="1"/>
  <c r="D76" i="1"/>
  <c r="F76" i="1" s="1"/>
  <c r="AC75" i="1"/>
  <c r="U75" i="1"/>
  <c r="T75" i="1"/>
  <c r="O75" i="1"/>
  <c r="N75" i="1"/>
  <c r="J75" i="1"/>
  <c r="G75" i="1"/>
  <c r="F75" i="1"/>
  <c r="D75" i="1"/>
  <c r="AC74" i="1"/>
  <c r="U74" i="1"/>
  <c r="T74" i="1"/>
  <c r="O74" i="1"/>
  <c r="N74" i="1"/>
  <c r="J74" i="1"/>
  <c r="G74" i="1"/>
  <c r="D74" i="1"/>
  <c r="F74" i="1" s="1"/>
  <c r="AC73" i="1"/>
  <c r="U73" i="1"/>
  <c r="T73" i="1"/>
  <c r="N73" i="1" s="1"/>
  <c r="O73" i="1"/>
  <c r="J73" i="1"/>
  <c r="G73" i="1"/>
  <c r="D73" i="1"/>
  <c r="F73" i="1" s="1"/>
  <c r="AC72" i="1"/>
  <c r="U72" i="1"/>
  <c r="T72" i="1"/>
  <c r="N72" i="1" s="1"/>
  <c r="O72" i="1"/>
  <c r="J72" i="1"/>
  <c r="G72" i="1"/>
  <c r="D72" i="1"/>
  <c r="F72" i="1" s="1"/>
  <c r="AC71" i="1"/>
  <c r="U71" i="1"/>
  <c r="T71" i="1"/>
  <c r="O71" i="1"/>
  <c r="N71" i="1"/>
  <c r="J71" i="1"/>
  <c r="G71" i="1"/>
  <c r="D71" i="1"/>
  <c r="F71" i="1" s="1"/>
  <c r="AC70" i="1"/>
  <c r="U70" i="1"/>
  <c r="T70" i="1"/>
  <c r="N70" i="1" s="1"/>
  <c r="O70" i="1"/>
  <c r="J70" i="1"/>
  <c r="G70" i="1"/>
  <c r="D70" i="1"/>
  <c r="F70" i="1" s="1"/>
  <c r="AC69" i="1"/>
  <c r="U69" i="1"/>
  <c r="T69" i="1"/>
  <c r="N69" i="1" s="1"/>
  <c r="O69" i="1"/>
  <c r="J69" i="1"/>
  <c r="G69" i="1"/>
  <c r="D69" i="1"/>
  <c r="F69" i="1" s="1"/>
  <c r="AC68" i="1"/>
  <c r="U68" i="1"/>
  <c r="T68" i="1"/>
  <c r="O68" i="1"/>
  <c r="N68" i="1"/>
  <c r="J68" i="1"/>
  <c r="G68" i="1"/>
  <c r="D68" i="1"/>
  <c r="F68" i="1" s="1"/>
  <c r="AC67" i="1"/>
  <c r="U67" i="1"/>
  <c r="T67" i="1"/>
  <c r="O67" i="1"/>
  <c r="N67" i="1"/>
  <c r="J67" i="1"/>
  <c r="G67" i="1"/>
  <c r="D67" i="1"/>
  <c r="F67" i="1" s="1"/>
  <c r="AC66" i="1"/>
  <c r="U66" i="1"/>
  <c r="T66" i="1"/>
  <c r="N66" i="1" s="1"/>
  <c r="O66" i="1"/>
  <c r="J66" i="1"/>
  <c r="G66" i="1"/>
  <c r="D66" i="1"/>
  <c r="F66" i="1" s="1"/>
  <c r="AC65" i="1"/>
  <c r="U65" i="1"/>
  <c r="T65" i="1"/>
  <c r="N65" i="1" s="1"/>
  <c r="O65" i="1"/>
  <c r="J65" i="1"/>
  <c r="G65" i="1"/>
  <c r="D65" i="1"/>
  <c r="F65" i="1" s="1"/>
  <c r="AC64" i="1"/>
  <c r="U64" i="1"/>
  <c r="T64" i="1"/>
  <c r="N64" i="1" s="1"/>
  <c r="O64" i="1"/>
  <c r="J64" i="1"/>
  <c r="G64" i="1"/>
  <c r="D64" i="1"/>
  <c r="F64" i="1" s="1"/>
  <c r="AC63" i="1"/>
  <c r="U63" i="1"/>
  <c r="T63" i="1"/>
  <c r="N63" i="1" s="1"/>
  <c r="O63" i="1"/>
  <c r="J63" i="1"/>
  <c r="G63" i="1"/>
  <c r="D63" i="1"/>
  <c r="F63" i="1" s="1"/>
  <c r="AC62" i="1"/>
  <c r="U62" i="1"/>
  <c r="T62" i="1"/>
  <c r="N62" i="1" s="1"/>
  <c r="O62" i="1"/>
  <c r="J62" i="1"/>
  <c r="G62" i="1"/>
  <c r="D62" i="1"/>
  <c r="F62" i="1" s="1"/>
  <c r="AC61" i="1"/>
  <c r="U61" i="1"/>
  <c r="T61" i="1"/>
  <c r="N61" i="1" s="1"/>
  <c r="O61" i="1"/>
  <c r="J61" i="1"/>
  <c r="G61" i="1"/>
  <c r="D61" i="1"/>
  <c r="F61" i="1" s="1"/>
  <c r="AC60" i="1"/>
  <c r="U60" i="1"/>
  <c r="T60" i="1"/>
  <c r="O60" i="1"/>
  <c r="N60" i="1"/>
  <c r="J60" i="1"/>
  <c r="G60" i="1"/>
  <c r="D60" i="1"/>
  <c r="F60" i="1" s="1"/>
  <c r="AC59" i="1"/>
  <c r="U59" i="1"/>
  <c r="T59" i="1"/>
  <c r="N59" i="1" s="1"/>
  <c r="O59" i="1"/>
  <c r="J59" i="1"/>
  <c r="G59" i="1"/>
  <c r="D59" i="1"/>
  <c r="F59" i="1" s="1"/>
  <c r="AC58" i="1"/>
  <c r="U58" i="1"/>
  <c r="T58" i="1"/>
  <c r="N58" i="1" s="1"/>
  <c r="O58" i="1"/>
  <c r="J58" i="1"/>
  <c r="G58" i="1"/>
  <c r="D58" i="1"/>
  <c r="F58" i="1" s="1"/>
  <c r="AC57" i="1"/>
  <c r="U57" i="1"/>
  <c r="T57" i="1"/>
  <c r="N57" i="1" s="1"/>
  <c r="O57" i="1"/>
  <c r="J57" i="1"/>
  <c r="G57" i="1"/>
  <c r="D57" i="1"/>
  <c r="F57" i="1" s="1"/>
  <c r="AC56" i="1"/>
  <c r="U56" i="1"/>
  <c r="T56" i="1"/>
  <c r="N56" i="1" s="1"/>
  <c r="O56" i="1"/>
  <c r="J56" i="1"/>
  <c r="G56" i="1"/>
  <c r="D56" i="1"/>
  <c r="F56" i="1" s="1"/>
  <c r="AC55" i="1"/>
  <c r="U55" i="1"/>
  <c r="T55" i="1"/>
  <c r="N55" i="1" s="1"/>
  <c r="O55" i="1"/>
  <c r="J55" i="1"/>
  <c r="G55" i="1"/>
  <c r="D55" i="1"/>
  <c r="F55" i="1" s="1"/>
  <c r="AC54" i="1"/>
  <c r="U54" i="1"/>
  <c r="T54" i="1"/>
  <c r="N54" i="1" s="1"/>
  <c r="O54" i="1"/>
  <c r="J54" i="1"/>
  <c r="G54" i="1"/>
  <c r="D54" i="1"/>
  <c r="F54" i="1" s="1"/>
  <c r="AC53" i="1"/>
  <c r="U53" i="1"/>
  <c r="T53" i="1"/>
  <c r="N53" i="1" s="1"/>
  <c r="O53" i="1"/>
  <c r="J53" i="1"/>
  <c r="G53" i="1"/>
  <c r="D53" i="1"/>
  <c r="F53" i="1" s="1"/>
  <c r="AC52" i="1"/>
  <c r="U52" i="1"/>
  <c r="T52" i="1"/>
  <c r="N52" i="1" s="1"/>
  <c r="O52" i="1"/>
  <c r="J52" i="1"/>
  <c r="G52" i="1"/>
  <c r="D52" i="1"/>
  <c r="F52" i="1" s="1"/>
  <c r="AC51" i="1"/>
  <c r="U51" i="1"/>
  <c r="T51" i="1"/>
  <c r="O51" i="1"/>
  <c r="N51" i="1"/>
  <c r="J51" i="1"/>
  <c r="G51" i="1"/>
  <c r="D51" i="1"/>
  <c r="F51" i="1" s="1"/>
  <c r="AC50" i="1"/>
  <c r="U50" i="1"/>
  <c r="T50" i="1"/>
  <c r="O50" i="1"/>
  <c r="N50" i="1"/>
  <c r="J50" i="1"/>
  <c r="G50" i="1"/>
  <c r="D50" i="1"/>
  <c r="F50" i="1" s="1"/>
  <c r="AC49" i="1"/>
  <c r="U49" i="1"/>
  <c r="T49" i="1"/>
  <c r="N49" i="1" s="1"/>
  <c r="O49" i="1"/>
  <c r="J49" i="1"/>
  <c r="G49" i="1"/>
  <c r="D49" i="1"/>
  <c r="F49" i="1" s="1"/>
  <c r="AC48" i="1"/>
  <c r="U48" i="1"/>
  <c r="T48" i="1"/>
  <c r="N48" i="1" s="1"/>
  <c r="O48" i="1"/>
  <c r="J48" i="1"/>
  <c r="G48" i="1"/>
  <c r="D48" i="1"/>
  <c r="F48" i="1" s="1"/>
  <c r="AC47" i="1"/>
  <c r="U47" i="1"/>
  <c r="T47" i="1"/>
  <c r="N47" i="1" s="1"/>
  <c r="O47" i="1"/>
  <c r="J47" i="1"/>
  <c r="G47" i="1"/>
  <c r="D47" i="1"/>
  <c r="F47" i="1" s="1"/>
  <c r="AC46" i="1"/>
  <c r="U46" i="1"/>
  <c r="T46" i="1"/>
  <c r="O46" i="1"/>
  <c r="N46" i="1"/>
  <c r="J46" i="1"/>
  <c r="G46" i="1"/>
  <c r="D46" i="1"/>
  <c r="F46" i="1" s="1"/>
  <c r="AC45" i="1"/>
  <c r="U45" i="1"/>
  <c r="T45" i="1"/>
  <c r="O45" i="1"/>
  <c r="N45" i="1"/>
  <c r="J45" i="1"/>
  <c r="G45" i="1"/>
  <c r="D45" i="1"/>
  <c r="F45" i="1" s="1"/>
  <c r="AC44" i="1"/>
  <c r="U44" i="1"/>
  <c r="T44" i="1"/>
  <c r="N44" i="1" s="1"/>
  <c r="O44" i="1"/>
  <c r="J44" i="1"/>
  <c r="G44" i="1"/>
  <c r="D44" i="1"/>
  <c r="F44" i="1" s="1"/>
  <c r="AC43" i="1"/>
  <c r="U43" i="1"/>
  <c r="T43" i="1"/>
  <c r="N43" i="1" s="1"/>
  <c r="O43" i="1"/>
  <c r="J43" i="1"/>
  <c r="G43" i="1"/>
  <c r="D43" i="1"/>
  <c r="F43" i="1" s="1"/>
  <c r="AC42" i="1"/>
  <c r="U42" i="1"/>
  <c r="T42" i="1"/>
  <c r="N42" i="1" s="1"/>
  <c r="O42" i="1"/>
  <c r="J42" i="1"/>
  <c r="G42" i="1"/>
  <c r="D42" i="1"/>
  <c r="F42" i="1" s="1"/>
  <c r="AC41" i="1"/>
  <c r="U41" i="1"/>
  <c r="T41" i="1"/>
  <c r="N41" i="1" s="1"/>
  <c r="O41" i="1"/>
  <c r="J41" i="1"/>
  <c r="G41" i="1"/>
  <c r="D41" i="1"/>
  <c r="F41" i="1" s="1"/>
  <c r="AC40" i="1"/>
  <c r="U40" i="1"/>
  <c r="T40" i="1"/>
  <c r="N40" i="1" s="1"/>
  <c r="O40" i="1"/>
  <c r="J40" i="1"/>
  <c r="G40" i="1"/>
  <c r="D40" i="1"/>
  <c r="F40" i="1" s="1"/>
  <c r="AC39" i="1"/>
  <c r="U39" i="1"/>
  <c r="T39" i="1"/>
  <c r="O39" i="1"/>
  <c r="N39" i="1"/>
  <c r="J39" i="1"/>
  <c r="G39" i="1"/>
  <c r="D39" i="1"/>
  <c r="F39" i="1" s="1"/>
  <c r="AC38" i="1"/>
  <c r="U38" i="1"/>
  <c r="T38" i="1"/>
  <c r="N38" i="1" s="1"/>
  <c r="O38" i="1"/>
  <c r="J38" i="1"/>
  <c r="G38" i="1"/>
  <c r="D38" i="1"/>
  <c r="F38" i="1" s="1"/>
  <c r="AC37" i="1"/>
  <c r="U37" i="1"/>
  <c r="T37" i="1"/>
  <c r="O37" i="1"/>
  <c r="N37" i="1"/>
  <c r="J37" i="1"/>
  <c r="G37" i="1"/>
  <c r="D37" i="1"/>
  <c r="F37" i="1" s="1"/>
  <c r="AC36" i="1"/>
  <c r="U36" i="1"/>
  <c r="T36" i="1"/>
  <c r="O36" i="1"/>
  <c r="N36" i="1"/>
  <c r="J36" i="1"/>
  <c r="G36" i="1"/>
  <c r="D36" i="1"/>
  <c r="F36" i="1" s="1"/>
  <c r="AC35" i="1"/>
  <c r="U35" i="1"/>
  <c r="T35" i="1"/>
  <c r="N35" i="1" s="1"/>
  <c r="O35" i="1"/>
  <c r="J35" i="1"/>
  <c r="G35" i="1"/>
  <c r="D35" i="1"/>
  <c r="F35" i="1" s="1"/>
  <c r="AC34" i="1"/>
  <c r="U34" i="1"/>
  <c r="T34" i="1"/>
  <c r="N34" i="1" s="1"/>
  <c r="O34" i="1"/>
  <c r="J34" i="1"/>
  <c r="G34" i="1"/>
  <c r="D34" i="1"/>
  <c r="F34" i="1" s="1"/>
  <c r="AC33" i="1"/>
  <c r="U33" i="1"/>
  <c r="T33" i="1"/>
  <c r="O33" i="1"/>
  <c r="N33" i="1"/>
  <c r="J33" i="1"/>
  <c r="G33" i="1"/>
  <c r="D33" i="1"/>
  <c r="F33" i="1" s="1"/>
  <c r="AC32" i="1"/>
  <c r="U32" i="1"/>
  <c r="T32" i="1"/>
  <c r="N32" i="1" s="1"/>
  <c r="O32" i="1"/>
  <c r="J32" i="1"/>
  <c r="G32" i="1"/>
  <c r="D32" i="1"/>
  <c r="F32" i="1" s="1"/>
  <c r="AC31" i="1"/>
  <c r="U31" i="1"/>
  <c r="T31" i="1"/>
  <c r="O31" i="1"/>
  <c r="N31" i="1"/>
  <c r="J31" i="1"/>
  <c r="G31" i="1"/>
  <c r="D31" i="1"/>
  <c r="F31" i="1" s="1"/>
  <c r="AC30" i="1"/>
  <c r="U30" i="1"/>
  <c r="T30" i="1"/>
  <c r="N30" i="1" s="1"/>
  <c r="O30" i="1"/>
  <c r="J30" i="1"/>
  <c r="G30" i="1"/>
  <c r="F30" i="1"/>
  <c r="D30" i="1"/>
  <c r="AC29" i="1"/>
  <c r="U29" i="1"/>
  <c r="T29" i="1"/>
  <c r="O29" i="1"/>
  <c r="N29" i="1"/>
  <c r="J29" i="1"/>
  <c r="G29" i="1"/>
  <c r="D29" i="1"/>
  <c r="F29" i="1" s="1"/>
  <c r="AC28" i="1"/>
  <c r="U28" i="1"/>
  <c r="T28" i="1"/>
  <c r="N28" i="1" s="1"/>
  <c r="O28" i="1"/>
  <c r="J28" i="1"/>
  <c r="G28" i="1"/>
  <c r="D28" i="1"/>
  <c r="F28" i="1" s="1"/>
  <c r="AC27" i="1"/>
  <c r="U27" i="1"/>
  <c r="T27" i="1"/>
  <c r="N27" i="1" s="1"/>
  <c r="O27" i="1"/>
  <c r="J27" i="1"/>
  <c r="G27" i="1"/>
  <c r="D27" i="1"/>
  <c r="F27" i="1" s="1"/>
  <c r="AC26" i="1"/>
  <c r="U26" i="1"/>
  <c r="T26" i="1"/>
  <c r="N26" i="1" s="1"/>
  <c r="O26" i="1"/>
  <c r="J26" i="1"/>
  <c r="G26" i="1"/>
  <c r="D26" i="1"/>
  <c r="F26" i="1" s="1"/>
  <c r="AC25" i="1"/>
  <c r="U25" i="1"/>
  <c r="T25" i="1"/>
  <c r="N25" i="1" s="1"/>
  <c r="O25" i="1"/>
  <c r="J25" i="1"/>
  <c r="G25" i="1"/>
  <c r="D25" i="1"/>
  <c r="F25" i="1" s="1"/>
  <c r="AC24" i="1"/>
  <c r="U24" i="1"/>
  <c r="T24" i="1"/>
  <c r="N24" i="1" s="1"/>
  <c r="O24" i="1"/>
  <c r="J24" i="1"/>
  <c r="G24" i="1"/>
  <c r="D24" i="1"/>
  <c r="F24" i="1" s="1"/>
  <c r="AC23" i="1"/>
  <c r="U23" i="1"/>
  <c r="T23" i="1"/>
  <c r="O23" i="1"/>
  <c r="N23" i="1"/>
  <c r="J23" i="1"/>
  <c r="G23" i="1"/>
  <c r="D23" i="1"/>
  <c r="F23" i="1" s="1"/>
  <c r="AC22" i="1"/>
  <c r="U22" i="1"/>
  <c r="T22" i="1"/>
  <c r="N22" i="1" s="1"/>
  <c r="O22" i="1"/>
  <c r="J22" i="1"/>
  <c r="G22" i="1"/>
  <c r="D22" i="1"/>
  <c r="F22" i="1" s="1"/>
  <c r="AC21" i="1"/>
  <c r="U21" i="1"/>
  <c r="T21" i="1"/>
  <c r="N21" i="1" s="1"/>
  <c r="O21" i="1"/>
  <c r="J21" i="1"/>
  <c r="G21" i="1"/>
  <c r="D21" i="1"/>
  <c r="F21" i="1" s="1"/>
  <c r="AC20" i="1"/>
  <c r="W20" i="1" a="1"/>
  <c r="W20" i="1" s="1"/>
  <c r="X20" i="1" s="1"/>
  <c r="U20" i="1"/>
  <c r="T20" i="1"/>
  <c r="O20" i="1"/>
  <c r="N20" i="1"/>
  <c r="J20" i="1"/>
  <c r="G20" i="1"/>
  <c r="D20" i="1"/>
  <c r="F20" i="1" s="1"/>
  <c r="AD13" i="1"/>
  <c r="AB13" i="1"/>
  <c r="O3" i="1"/>
  <c r="F778" i="1" l="1"/>
  <c r="O784" i="1"/>
  <c r="F786" i="1"/>
  <c r="O787" i="1"/>
  <c r="F797" i="1"/>
  <c r="O798" i="1"/>
  <c r="F800" i="1"/>
  <c r="O809" i="1"/>
  <c r="O812" i="1"/>
  <c r="O826" i="1"/>
  <c r="F828" i="1"/>
  <c r="O829" i="1"/>
  <c r="F831" i="1"/>
  <c r="O832" i="1"/>
  <c r="F834" i="1"/>
  <c r="F848" i="1"/>
  <c r="O854" i="1"/>
  <c r="O862" i="1"/>
  <c r="F864" i="1"/>
  <c r="O865" i="1"/>
  <c r="F867" i="1"/>
  <c r="O868" i="1"/>
  <c r="F870" i="1"/>
  <c r="O871" i="1"/>
  <c r="F873" i="1"/>
  <c r="F881" i="1"/>
  <c r="F895" i="1"/>
  <c r="O901" i="1"/>
  <c r="F903" i="1"/>
  <c r="O904" i="1"/>
  <c r="F906" i="1"/>
  <c r="O907" i="1"/>
  <c r="O910" i="1"/>
  <c r="F912" i="1"/>
  <c r="O918" i="1"/>
  <c r="F920" i="1"/>
  <c r="O921" i="1"/>
  <c r="F931" i="1"/>
  <c r="O932" i="1"/>
  <c r="O937" i="1"/>
  <c r="O654" i="1"/>
  <c r="O657" i="1"/>
  <c r="F659" i="1"/>
  <c r="O660" i="1"/>
  <c r="F671" i="1"/>
  <c r="O672" i="1"/>
  <c r="O686" i="1"/>
  <c r="O692" i="1"/>
  <c r="O700" i="1"/>
  <c r="F702" i="1"/>
  <c r="F713" i="1"/>
  <c r="F727" i="1"/>
  <c r="O728" i="1"/>
  <c r="F730" i="1"/>
  <c r="O731" i="1"/>
  <c r="O742" i="1"/>
  <c r="F744" i="1"/>
  <c r="O745" i="1"/>
  <c r="F761" i="1"/>
  <c r="O765" i="1"/>
  <c r="F767" i="1"/>
  <c r="O768" i="1"/>
  <c r="F770" i="1"/>
  <c r="F775" i="1"/>
  <c r="O781" i="1"/>
  <c r="F783" i="1"/>
  <c r="F794" i="1"/>
  <c r="O795" i="1"/>
  <c r="O806" i="1"/>
  <c r="F808" i="1"/>
  <c r="F819" i="1"/>
  <c r="F822" i="1"/>
  <c r="O823" i="1"/>
  <c r="F825" i="1"/>
  <c r="F839" i="1"/>
  <c r="F842" i="1"/>
  <c r="O843" i="1"/>
  <c r="O846" i="1"/>
  <c r="O851" i="1"/>
  <c r="F853" i="1"/>
  <c r="O859" i="1"/>
  <c r="F861" i="1"/>
  <c r="O879" i="1"/>
  <c r="F889" i="1"/>
  <c r="F892" i="1"/>
  <c r="O893" i="1"/>
  <c r="F900" i="1"/>
  <c r="F909" i="1"/>
  <c r="F917" i="1"/>
  <c r="F925" i="1"/>
  <c r="O926" i="1"/>
  <c r="F928" i="1"/>
  <c r="O929" i="1"/>
  <c r="O803" i="1"/>
  <c r="F805" i="1"/>
  <c r="O814" i="1"/>
  <c r="F816" i="1"/>
  <c r="O817" i="1"/>
  <c r="O820" i="1"/>
  <c r="F836" i="1"/>
  <c r="O837" i="1"/>
  <c r="O840" i="1"/>
  <c r="F845" i="1"/>
  <c r="F850" i="1"/>
  <c r="O856" i="1"/>
  <c r="F858" i="1"/>
  <c r="F875" i="1"/>
  <c r="O876" i="1"/>
  <c r="F878" i="1"/>
  <c r="O884" i="1"/>
  <c r="F886" i="1"/>
  <c r="O887" i="1"/>
  <c r="O890" i="1"/>
  <c r="F897" i="1"/>
  <c r="O898" i="1"/>
  <c r="F914" i="1"/>
  <c r="O915" i="1"/>
  <c r="O923" i="1"/>
  <c r="O934" i="1"/>
  <c r="F796" i="1"/>
  <c r="F807" i="1"/>
  <c r="O808" i="1"/>
  <c r="O822" i="1"/>
  <c r="F824" i="1"/>
  <c r="O825" i="1"/>
  <c r="F827" i="1"/>
  <c r="O828" i="1"/>
  <c r="F830" i="1"/>
  <c r="O831" i="1"/>
  <c r="F833" i="1"/>
  <c r="O842" i="1"/>
  <c r="F844" i="1"/>
  <c r="F847" i="1"/>
  <c r="F852" i="1"/>
  <c r="O853" i="1"/>
  <c r="F860" i="1"/>
  <c r="O861" i="1"/>
  <c r="F863" i="1"/>
  <c r="O864" i="1"/>
  <c r="F880" i="1"/>
  <c r="O889" i="1"/>
  <c r="O892" i="1"/>
  <c r="F894" i="1"/>
  <c r="O900" i="1"/>
  <c r="F902" i="1"/>
  <c r="F905" i="1"/>
  <c r="O906" i="1"/>
  <c r="O909" i="1"/>
  <c r="O917" i="1"/>
  <c r="F927" i="1"/>
  <c r="F930" i="1"/>
  <c r="O936" i="1"/>
  <c r="F940" i="1"/>
  <c r="F945" i="1"/>
  <c r="O919" i="1"/>
  <c r="F921" i="1"/>
  <c r="O930" i="1"/>
  <c r="F937" i="1"/>
  <c r="O940" i="1"/>
  <c r="O481" i="1"/>
  <c r="F483" i="1"/>
  <c r="O487" i="1"/>
  <c r="O493" i="1"/>
  <c r="F495" i="1"/>
  <c r="O499" i="1"/>
  <c r="O502" i="1"/>
  <c r="F504" i="1"/>
  <c r="O505" i="1"/>
  <c r="F507" i="1"/>
  <c r="O528" i="1"/>
  <c r="F530" i="1"/>
  <c r="O531" i="1"/>
  <c r="O534" i="1"/>
  <c r="O548" i="1"/>
  <c r="F550" i="1"/>
  <c r="O551" i="1"/>
  <c r="O554" i="1"/>
  <c r="F559" i="1"/>
  <c r="F576" i="1"/>
  <c r="O577" i="1"/>
  <c r="O587" i="1"/>
  <c r="F597" i="1"/>
  <c r="O601" i="1"/>
  <c r="F603" i="1"/>
  <c r="O613" i="1"/>
  <c r="F623" i="1"/>
  <c r="O624" i="1"/>
  <c r="O627" i="1"/>
  <c r="F637" i="1"/>
  <c r="O638" i="1"/>
  <c r="O641" i="1"/>
  <c r="F643" i="1"/>
  <c r="O652" i="1"/>
  <c r="F677" i="1"/>
  <c r="F683" i="1"/>
  <c r="O684" i="1"/>
  <c r="O687" i="1"/>
  <c r="F689" i="1"/>
  <c r="O690" i="1"/>
  <c r="O695" i="1"/>
  <c r="F697" i="1"/>
  <c r="O698" i="1"/>
  <c r="O706" i="1"/>
  <c r="F708" i="1"/>
  <c r="O709" i="1"/>
  <c r="F719" i="1"/>
  <c r="O720" i="1"/>
  <c r="F722" i="1"/>
  <c r="F725" i="1"/>
  <c r="O734" i="1"/>
  <c r="F736" i="1"/>
  <c r="O737" i="1"/>
  <c r="F739" i="1"/>
  <c r="O740" i="1"/>
  <c r="F750" i="1"/>
  <c r="O757" i="1"/>
  <c r="F762" i="1"/>
  <c r="O763" i="1"/>
  <c r="F773" i="1"/>
  <c r="O779" i="1"/>
  <c r="F789" i="1"/>
  <c r="O790" i="1"/>
  <c r="F792" i="1"/>
  <c r="O801" i="1"/>
  <c r="F811" i="1"/>
  <c r="F814" i="1"/>
  <c r="O815" i="1"/>
  <c r="O835" i="1"/>
  <c r="F837" i="1"/>
  <c r="O849" i="1"/>
  <c r="F856" i="1"/>
  <c r="O874" i="1"/>
  <c r="O877" i="1"/>
  <c r="O882" i="1"/>
  <c r="F884" i="1"/>
  <c r="O885" i="1"/>
  <c r="O896" i="1"/>
  <c r="F915" i="1"/>
  <c r="F923" i="1"/>
  <c r="F934" i="1"/>
  <c r="W21" i="1" a="1"/>
  <c r="W21" i="1" s="1"/>
  <c r="O1016" i="1"/>
  <c r="F1013" i="1"/>
  <c r="O1008" i="1"/>
  <c r="F1005" i="1"/>
  <c r="O1000" i="1"/>
  <c r="F997" i="1"/>
  <c r="O992" i="1"/>
  <c r="F989" i="1"/>
  <c r="O984" i="1"/>
  <c r="F981" i="1"/>
  <c r="O976" i="1"/>
  <c r="F973" i="1"/>
  <c r="O968" i="1"/>
  <c r="F965" i="1"/>
  <c r="O960" i="1"/>
  <c r="F957" i="1"/>
  <c r="O952" i="1"/>
  <c r="F949" i="1"/>
  <c r="O944" i="1"/>
  <c r="F941" i="1"/>
  <c r="F1016" i="1"/>
  <c r="O1011" i="1"/>
  <c r="F1008" i="1"/>
  <c r="O1003" i="1"/>
  <c r="F1000" i="1"/>
  <c r="O995" i="1"/>
  <c r="F992" i="1"/>
  <c r="O987" i="1"/>
  <c r="F984" i="1"/>
  <c r="O979" i="1"/>
  <c r="F976" i="1"/>
  <c r="O971" i="1"/>
  <c r="F968" i="1"/>
  <c r="O963" i="1"/>
  <c r="F960" i="1"/>
  <c r="O955" i="1"/>
  <c r="F952" i="1"/>
  <c r="O947" i="1"/>
  <c r="F944" i="1"/>
  <c r="O939" i="1"/>
  <c r="F936" i="1"/>
  <c r="O1014" i="1"/>
  <c r="F1011" i="1"/>
  <c r="O1006" i="1"/>
  <c r="F1003" i="1"/>
  <c r="O998" i="1"/>
  <c r="F995" i="1"/>
  <c r="O990" i="1"/>
  <c r="F987" i="1"/>
  <c r="O982" i="1"/>
  <c r="F979" i="1"/>
  <c r="O974" i="1"/>
  <c r="F971" i="1"/>
  <c r="O966" i="1"/>
  <c r="F963" i="1"/>
  <c r="O958" i="1"/>
  <c r="F955" i="1"/>
  <c r="O950" i="1"/>
  <c r="F947" i="1"/>
  <c r="O942" i="1"/>
  <c r="F939" i="1"/>
  <c r="O1017" i="1"/>
  <c r="F1014" i="1"/>
  <c r="O1009" i="1"/>
  <c r="F1006" i="1"/>
  <c r="O1001" i="1"/>
  <c r="F998" i="1"/>
  <c r="O993" i="1"/>
  <c r="F990" i="1"/>
  <c r="O985" i="1"/>
  <c r="F982" i="1"/>
  <c r="O977" i="1"/>
  <c r="F974" i="1"/>
  <c r="O969" i="1"/>
  <c r="F966" i="1"/>
  <c r="O961" i="1"/>
  <c r="F958" i="1"/>
  <c r="O953" i="1"/>
  <c r="F950" i="1"/>
  <c r="O945" i="1"/>
  <c r="F942" i="1"/>
  <c r="F1017" i="1"/>
  <c r="O1012" i="1"/>
  <c r="F1009" i="1"/>
  <c r="O1004" i="1"/>
  <c r="F1001" i="1"/>
  <c r="O996" i="1"/>
  <c r="F993" i="1"/>
  <c r="O988" i="1"/>
  <c r="F985" i="1"/>
  <c r="O980" i="1"/>
  <c r="F977" i="1"/>
  <c r="O972" i="1"/>
  <c r="F969" i="1"/>
  <c r="O964" i="1"/>
  <c r="F961" i="1"/>
  <c r="O956" i="1"/>
  <c r="F953" i="1"/>
  <c r="O948" i="1"/>
  <c r="O1015" i="1"/>
  <c r="F1012" i="1"/>
  <c r="O1007" i="1"/>
  <c r="F1004" i="1"/>
  <c r="O999" i="1"/>
  <c r="F996" i="1"/>
  <c r="O991" i="1"/>
  <c r="F988" i="1"/>
  <c r="O983" i="1"/>
  <c r="F980" i="1"/>
  <c r="O975" i="1"/>
  <c r="F972" i="1"/>
  <c r="O967" i="1"/>
  <c r="F964" i="1"/>
  <c r="O959" i="1"/>
  <c r="F956" i="1"/>
  <c r="O951" i="1"/>
  <c r="F948" i="1"/>
  <c r="O1018" i="1"/>
  <c r="F1015" i="1"/>
  <c r="O1010" i="1"/>
  <c r="F1007" i="1"/>
  <c r="O1002" i="1"/>
  <c r="F999" i="1"/>
  <c r="O994" i="1"/>
  <c r="F991" i="1"/>
  <c r="O986" i="1"/>
  <c r="F983" i="1"/>
  <c r="O978" i="1"/>
  <c r="F975" i="1"/>
  <c r="O970" i="1"/>
  <c r="F967" i="1"/>
  <c r="O962" i="1"/>
  <c r="F959" i="1"/>
  <c r="O954" i="1"/>
  <c r="F951" i="1"/>
  <c r="O946" i="1"/>
  <c r="F943" i="1"/>
  <c r="F1018" i="1"/>
  <c r="O1013" i="1"/>
  <c r="F1010" i="1"/>
  <c r="O1005" i="1"/>
  <c r="F1002" i="1"/>
  <c r="O997" i="1"/>
  <c r="F994" i="1"/>
  <c r="O989" i="1"/>
  <c r="F986" i="1"/>
  <c r="O981" i="1"/>
  <c r="F978" i="1"/>
  <c r="O973" i="1"/>
  <c r="F970" i="1"/>
  <c r="O965" i="1"/>
  <c r="F962" i="1"/>
  <c r="O957" i="1"/>
  <c r="F954" i="1"/>
  <c r="O949" i="1"/>
  <c r="F946" i="1"/>
  <c r="X21" i="1" l="1"/>
  <c r="W22" i="1" a="1"/>
  <c r="W22" i="1" s="1"/>
  <c r="X22" i="1" l="1"/>
  <c r="W23" i="1" a="1"/>
  <c r="W23" i="1" s="1"/>
  <c r="X23" i="1" l="1"/>
  <c r="W24" i="1" a="1"/>
  <c r="W24" i="1" s="1"/>
  <c r="X24" i="1" l="1"/>
  <c r="W25" i="1" a="1"/>
  <c r="W25" i="1" s="1"/>
  <c r="X25" i="1" s="1"/>
  <c r="W26" i="1" l="1" a="1"/>
  <c r="W26" i="1" s="1"/>
  <c r="X26" i="1" s="1"/>
  <c r="W27" i="1" l="1" a="1"/>
  <c r="W27" i="1" s="1"/>
  <c r="W28" i="1" s="1" a="1"/>
  <c r="W28" i="1" s="1"/>
  <c r="X28" i="1" s="1"/>
  <c r="X27" i="1" l="1"/>
  <c r="W29" i="1" a="1"/>
  <c r="W29" i="1" s="1"/>
  <c r="X29" i="1" s="1"/>
  <c r="W30" i="1" l="1" a="1"/>
  <c r="W30" i="1" s="1"/>
  <c r="X30" i="1" s="1"/>
  <c r="W31" i="1" l="1" a="1"/>
  <c r="W31" i="1" s="1"/>
  <c r="X31" i="1" s="1"/>
  <c r="W32" i="1" l="1" a="1"/>
  <c r="W32" i="1" s="1"/>
  <c r="X32" i="1" s="1"/>
  <c r="W33" i="1" l="1" a="1"/>
  <c r="W33" i="1" s="1"/>
  <c r="X33" i="1" s="1"/>
  <c r="W34" i="1" l="1" a="1"/>
  <c r="W34" i="1" s="1"/>
  <c r="X34" i="1" s="1"/>
  <c r="W35" i="1" l="1" a="1"/>
  <c r="W35" i="1" s="1"/>
  <c r="X35" i="1" s="1"/>
  <c r="W36" i="1" l="1" a="1"/>
  <c r="W36" i="1" s="1"/>
  <c r="X36" i="1" s="1"/>
  <c r="W37" i="1" l="1" a="1"/>
  <c r="W37" i="1" s="1"/>
  <c r="X37" i="1" s="1"/>
  <c r="W38" i="1" l="1" a="1"/>
  <c r="W38" i="1" s="1"/>
  <c r="W39" i="1" s="1" a="1"/>
  <c r="W39" i="1" s="1"/>
  <c r="X38" i="1" l="1"/>
  <c r="X39" i="1"/>
  <c r="W40" i="1" a="1"/>
  <c r="W40" i="1" s="1"/>
  <c r="X40" i="1" l="1"/>
  <c r="W41" i="1" a="1"/>
  <c r="W41" i="1" s="1"/>
  <c r="X41" i="1" l="1"/>
  <c r="W42" i="1" a="1"/>
  <c r="W42" i="1" s="1"/>
  <c r="X42" i="1" l="1"/>
  <c r="W43" i="1" a="1"/>
  <c r="W43" i="1" s="1"/>
  <c r="X43" i="1" l="1"/>
  <c r="W44" i="1" a="1"/>
  <c r="W44" i="1" s="1"/>
  <c r="X44" i="1" l="1"/>
  <c r="W45" i="1" a="1"/>
  <c r="W45" i="1" s="1"/>
  <c r="X45" i="1" l="1"/>
  <c r="W46" i="1" a="1"/>
  <c r="W46" i="1" s="1"/>
  <c r="X46" i="1" l="1"/>
  <c r="W47" i="1" a="1"/>
  <c r="W47" i="1" s="1"/>
  <c r="X47" i="1" l="1"/>
  <c r="W48" i="1" a="1"/>
  <c r="W48" i="1" s="1"/>
  <c r="X48" i="1" l="1"/>
  <c r="W49" i="1" a="1"/>
  <c r="W49" i="1" s="1"/>
  <c r="X49" i="1" l="1"/>
  <c r="W50" i="1" a="1"/>
  <c r="W50" i="1" s="1"/>
  <c r="X50" i="1" l="1"/>
  <c r="W51" i="1" a="1"/>
  <c r="W51" i="1" s="1"/>
  <c r="X51" i="1" l="1"/>
  <c r="W52" i="1" a="1"/>
  <c r="W52" i="1" s="1"/>
  <c r="X52" i="1" l="1"/>
  <c r="W53" i="1" a="1"/>
  <c r="W53" i="1" s="1"/>
  <c r="X53" i="1" l="1"/>
  <c r="W54" i="1" a="1"/>
  <c r="W54" i="1" s="1"/>
  <c r="X54" i="1" l="1"/>
  <c r="W55" i="1" a="1"/>
  <c r="W55" i="1" s="1"/>
  <c r="X55" i="1" l="1"/>
  <c r="W56" i="1" a="1"/>
  <c r="W56" i="1" s="1"/>
  <c r="X56" i="1" l="1"/>
  <c r="W57" i="1" a="1"/>
  <c r="W57" i="1" s="1"/>
  <c r="X57" i="1" l="1"/>
  <c r="W58" i="1" a="1"/>
  <c r="W58" i="1" s="1"/>
  <c r="X58" i="1" l="1"/>
  <c r="W59" i="1" a="1"/>
  <c r="W59" i="1" s="1"/>
  <c r="X59" i="1" l="1"/>
  <c r="W60" i="1" a="1"/>
  <c r="W60" i="1" s="1"/>
  <c r="X60" i="1" l="1"/>
  <c r="W61" i="1" a="1"/>
  <c r="W61" i="1" s="1"/>
  <c r="X61" i="1" l="1"/>
  <c r="W62" i="1" a="1"/>
  <c r="W62" i="1" s="1"/>
  <c r="X62" i="1" l="1"/>
  <c r="W63" i="1" a="1"/>
  <c r="W63" i="1" s="1"/>
  <c r="X63" i="1" l="1"/>
  <c r="W64" i="1" a="1"/>
  <c r="W64" i="1" s="1"/>
  <c r="X64" i="1" l="1"/>
  <c r="W65" i="1" a="1"/>
  <c r="W65" i="1" s="1"/>
  <c r="X65" i="1" l="1"/>
  <c r="W66" i="1" a="1"/>
  <c r="W66" i="1" s="1"/>
  <c r="X66" i="1" l="1"/>
  <c r="W67" i="1" a="1"/>
  <c r="W67" i="1" s="1"/>
  <c r="X67" i="1" l="1"/>
  <c r="W68" i="1" a="1"/>
  <c r="W68" i="1" s="1"/>
  <c r="X68" i="1" l="1"/>
  <c r="W69" i="1" a="1"/>
  <c r="W69" i="1" s="1"/>
  <c r="X69" i="1" l="1"/>
  <c r="W70" i="1" a="1"/>
  <c r="W70" i="1" s="1"/>
  <c r="X70" i="1" l="1"/>
  <c r="W71" i="1" a="1"/>
  <c r="W71" i="1" s="1"/>
  <c r="X71" i="1" l="1"/>
  <c r="W72" i="1" a="1"/>
  <c r="W72" i="1" s="1"/>
  <c r="X72" i="1" l="1"/>
  <c r="W73" i="1" a="1"/>
  <c r="W73" i="1" s="1"/>
  <c r="X73" i="1" l="1"/>
  <c r="W74" i="1" a="1"/>
  <c r="W74" i="1" s="1"/>
  <c r="X74" i="1" l="1"/>
  <c r="W75" i="1" a="1"/>
  <c r="W75" i="1" s="1"/>
  <c r="X75" i="1" l="1"/>
  <c r="W76" i="1" a="1"/>
  <c r="W76" i="1" s="1"/>
  <c r="X76" i="1" l="1"/>
  <c r="W77" i="1" a="1"/>
  <c r="W77" i="1" s="1"/>
  <c r="X77" i="1" l="1"/>
  <c r="W78" i="1" a="1"/>
  <c r="W78" i="1" s="1"/>
  <c r="X78" i="1" l="1"/>
  <c r="W79" i="1" a="1"/>
  <c r="W79" i="1" s="1"/>
  <c r="X79" i="1" l="1"/>
  <c r="W80" i="1" a="1"/>
  <c r="W80" i="1" s="1"/>
  <c r="X80" i="1" l="1"/>
  <c r="W81" i="1" a="1"/>
  <c r="W81" i="1" s="1"/>
  <c r="X81" i="1" l="1"/>
  <c r="W82" i="1" a="1"/>
  <c r="W82" i="1" s="1"/>
  <c r="X82" i="1" l="1"/>
  <c r="W83" i="1" a="1"/>
  <c r="W83" i="1" s="1"/>
  <c r="X83" i="1" l="1"/>
  <c r="W84" i="1" a="1"/>
  <c r="W84" i="1" s="1"/>
  <c r="X84" i="1" l="1"/>
  <c r="W85" i="1" a="1"/>
  <c r="W85" i="1" s="1"/>
  <c r="X85" i="1" l="1"/>
  <c r="W86" i="1" a="1"/>
  <c r="W86" i="1" s="1"/>
  <c r="X86" i="1" l="1"/>
  <c r="W87" i="1" a="1"/>
  <c r="W87" i="1" s="1"/>
  <c r="X87" i="1" l="1"/>
  <c r="W88" i="1" a="1"/>
  <c r="W88" i="1" s="1"/>
  <c r="X88" i="1" l="1"/>
  <c r="W89" i="1" a="1"/>
  <c r="W89" i="1" s="1"/>
  <c r="X89" i="1" l="1"/>
  <c r="W90" i="1" a="1"/>
  <c r="W90" i="1" s="1"/>
  <c r="X90" i="1" l="1"/>
  <c r="W91" i="1" a="1"/>
  <c r="W91" i="1" s="1"/>
  <c r="X91" i="1" l="1"/>
  <c r="W92" i="1" a="1"/>
  <c r="W92" i="1" s="1"/>
  <c r="X92" i="1" l="1"/>
  <c r="W93" i="1" a="1"/>
  <c r="W93" i="1" s="1"/>
  <c r="X93" i="1" l="1"/>
  <c r="W94" i="1" a="1"/>
  <c r="W94" i="1" s="1"/>
  <c r="X94" i="1" l="1"/>
  <c r="W95" i="1" a="1"/>
  <c r="W95" i="1" s="1"/>
  <c r="X95" i="1" l="1"/>
  <c r="W96" i="1" a="1"/>
  <c r="W96" i="1" s="1"/>
  <c r="X96" i="1" l="1"/>
  <c r="W97" i="1" a="1"/>
  <c r="W97" i="1" s="1"/>
  <c r="X97" i="1" l="1"/>
  <c r="W98" i="1" a="1"/>
  <c r="W98" i="1" s="1"/>
  <c r="X98" i="1" l="1"/>
  <c r="W99" i="1" a="1"/>
  <c r="W99" i="1" s="1"/>
  <c r="X99" i="1" l="1"/>
  <c r="W100" i="1" a="1"/>
  <c r="W100" i="1" s="1"/>
  <c r="X100" i="1" l="1"/>
  <c r="W101" i="1" a="1"/>
  <c r="W101" i="1" s="1"/>
  <c r="X101" i="1" l="1"/>
  <c r="W102" i="1" a="1"/>
  <c r="W102" i="1" s="1"/>
  <c r="X102" i="1" l="1"/>
  <c r="W103" i="1" a="1"/>
  <c r="W103" i="1" s="1"/>
  <c r="X103" i="1" l="1"/>
  <c r="W104" i="1" a="1"/>
  <c r="W104" i="1" s="1"/>
  <c r="X104" i="1" l="1"/>
  <c r="W105" i="1" a="1"/>
  <c r="W105" i="1" s="1"/>
  <c r="X105" i="1" l="1"/>
  <c r="W106" i="1" a="1"/>
  <c r="W106" i="1" s="1"/>
  <c r="X106" i="1" l="1"/>
  <c r="W107" i="1" a="1"/>
  <c r="W107" i="1" s="1"/>
  <c r="X107" i="1" l="1"/>
  <c r="W108" i="1" a="1"/>
  <c r="W108" i="1" s="1"/>
  <c r="X108" i="1" l="1"/>
  <c r="W109" i="1" a="1"/>
  <c r="W109" i="1" s="1"/>
  <c r="X109" i="1" l="1"/>
  <c r="W110" i="1" a="1"/>
  <c r="W110" i="1" s="1"/>
  <c r="X110" i="1" l="1"/>
  <c r="W111" i="1" a="1"/>
  <c r="W111" i="1" s="1"/>
  <c r="X111" i="1" l="1"/>
  <c r="W112" i="1" a="1"/>
  <c r="W112" i="1" s="1"/>
  <c r="X112" i="1" l="1"/>
  <c r="W113" i="1" a="1"/>
  <c r="W113" i="1" s="1"/>
  <c r="X113" i="1" l="1"/>
  <c r="W114" i="1" a="1"/>
  <c r="W114" i="1" s="1"/>
  <c r="X114" i="1" l="1"/>
  <c r="W115" i="1" a="1"/>
  <c r="W115" i="1" s="1"/>
  <c r="X115" i="1" l="1"/>
  <c r="W116" i="1" a="1"/>
  <c r="W116" i="1" s="1"/>
  <c r="X116" i="1" l="1"/>
  <c r="W117" i="1" a="1"/>
  <c r="W117" i="1" s="1"/>
  <c r="X117" i="1" l="1"/>
  <c r="W118" i="1" a="1"/>
  <c r="W118" i="1" s="1"/>
  <c r="X118" i="1" l="1"/>
  <c r="W119" i="1" a="1"/>
  <c r="W119" i="1" s="1"/>
  <c r="X119" i="1" l="1"/>
  <c r="W120" i="1" a="1"/>
  <c r="W120" i="1" s="1"/>
  <c r="X120" i="1" l="1"/>
  <c r="W121" i="1" a="1"/>
  <c r="W121" i="1" s="1"/>
  <c r="X121" i="1" l="1"/>
  <c r="W122" i="1" a="1"/>
  <c r="W122" i="1" s="1"/>
  <c r="X122" i="1" l="1"/>
  <c r="W123" i="1" a="1"/>
  <c r="W123" i="1" s="1"/>
  <c r="X123" i="1" l="1"/>
  <c r="W124" i="1" a="1"/>
  <c r="W124" i="1" s="1"/>
  <c r="X124" i="1" l="1"/>
  <c r="W125" i="1" a="1"/>
  <c r="W125" i="1" s="1"/>
  <c r="X125" i="1" l="1"/>
  <c r="W126" i="1" a="1"/>
  <c r="W126" i="1" s="1"/>
  <c r="X126" i="1" l="1"/>
  <c r="W127" i="1" a="1"/>
  <c r="W127" i="1" s="1"/>
  <c r="X127" i="1" l="1"/>
  <c r="W128" i="1" a="1"/>
  <c r="W128" i="1" s="1"/>
  <c r="X128" i="1" l="1"/>
  <c r="W129" i="1" a="1"/>
  <c r="W129" i="1" s="1"/>
  <c r="X129" i="1" l="1"/>
  <c r="W130" i="1" a="1"/>
  <c r="W130" i="1" s="1"/>
  <c r="X130" i="1" l="1"/>
  <c r="W131" i="1" a="1"/>
  <c r="W131" i="1" s="1"/>
  <c r="X131" i="1" l="1"/>
  <c r="W132" i="1" a="1"/>
  <c r="W132" i="1" s="1"/>
  <c r="X132" i="1" l="1"/>
  <c r="W133" i="1" a="1"/>
  <c r="W133" i="1" s="1"/>
  <c r="X133" i="1" l="1"/>
  <c r="W134" i="1" a="1"/>
  <c r="W134" i="1" s="1"/>
  <c r="X134" i="1" l="1"/>
  <c r="W135" i="1" a="1"/>
  <c r="W135" i="1" s="1"/>
  <c r="X135" i="1" l="1"/>
  <c r="W136" i="1" a="1"/>
  <c r="W136" i="1" s="1"/>
  <c r="X136" i="1" l="1"/>
  <c r="W137" i="1" a="1"/>
  <c r="W137" i="1" s="1"/>
  <c r="X137" i="1" l="1"/>
  <c r="W138" i="1" a="1"/>
  <c r="W138" i="1" s="1"/>
  <c r="X138" i="1" l="1"/>
  <c r="W139" i="1" a="1"/>
  <c r="W139" i="1" s="1"/>
  <c r="X139" i="1" l="1"/>
  <c r="W140" i="1" a="1"/>
  <c r="W140" i="1" s="1"/>
  <c r="X140" i="1" l="1"/>
  <c r="W141" i="1" a="1"/>
  <c r="W141" i="1" s="1"/>
  <c r="X141" i="1" l="1"/>
  <c r="W142" i="1" a="1"/>
  <c r="W142" i="1" s="1"/>
  <c r="X142" i="1" l="1"/>
  <c r="W143" i="1" a="1"/>
  <c r="W143" i="1" s="1"/>
  <c r="X143" i="1" l="1"/>
  <c r="W144" i="1" a="1"/>
  <c r="W144" i="1" s="1"/>
  <c r="X144" i="1" l="1"/>
  <c r="W145" i="1" a="1"/>
  <c r="W145" i="1" s="1"/>
  <c r="X145" i="1" l="1"/>
  <c r="W146" i="1" a="1"/>
  <c r="W146" i="1" s="1"/>
  <c r="X146" i="1" s="1"/>
  <c r="K179" i="1" l="1"/>
  <c r="L70" i="1"/>
  <c r="I449" i="1"/>
  <c r="M632" i="1"/>
  <c r="L729" i="1"/>
  <c r="L709" i="1"/>
  <c r="H556" i="1"/>
  <c r="M63" i="1"/>
  <c r="M888" i="1"/>
  <c r="M962" i="1"/>
  <c r="H362" i="1"/>
  <c r="K355" i="1"/>
  <c r="K753" i="1"/>
  <c r="M702" i="1"/>
  <c r="L660" i="1"/>
  <c r="M774" i="1"/>
  <c r="I335" i="1"/>
  <c r="I369" i="1"/>
  <c r="M637" i="1"/>
  <c r="H121" i="1"/>
  <c r="H117" i="1"/>
  <c r="M274" i="1"/>
  <c r="H109" i="1"/>
  <c r="M684" i="1"/>
  <c r="I758" i="1"/>
  <c r="L645" i="1"/>
  <c r="L363" i="1"/>
  <c r="L715" i="1"/>
  <c r="L746" i="1"/>
  <c r="H773" i="1"/>
  <c r="H647" i="1"/>
  <c r="M463" i="1"/>
  <c r="I398" i="1"/>
  <c r="H816" i="1"/>
  <c r="M923" i="1"/>
  <c r="L454" i="1"/>
  <c r="M554" i="1"/>
  <c r="K621" i="1"/>
  <c r="L525" i="1"/>
  <c r="K547" i="1"/>
  <c r="I865" i="1"/>
  <c r="I324" i="1"/>
  <c r="I723" i="1"/>
  <c r="M770" i="1"/>
  <c r="M214" i="1"/>
  <c r="L94" i="1"/>
  <c r="M928" i="1"/>
  <c r="M247" i="1"/>
  <c r="H53" i="1"/>
  <c r="L442" i="1"/>
  <c r="H865" i="1"/>
  <c r="M992" i="1"/>
  <c r="H164" i="1"/>
  <c r="M411" i="1"/>
  <c r="I147" i="1"/>
  <c r="M64" i="1"/>
  <c r="L925" i="1"/>
  <c r="M1008" i="1"/>
  <c r="H678" i="1"/>
  <c r="L674" i="1"/>
  <c r="H337" i="1"/>
  <c r="M979" i="1"/>
  <c r="H95" i="1"/>
  <c r="K68" i="1"/>
  <c r="K511" i="1"/>
  <c r="I263" i="1"/>
  <c r="I223" i="1"/>
  <c r="I292" i="1"/>
  <c r="I595" i="1"/>
  <c r="M906" i="1"/>
  <c r="M394" i="1"/>
  <c r="L637" i="1"/>
  <c r="K965" i="1"/>
  <c r="M997" i="1"/>
  <c r="K496" i="1"/>
  <c r="I821" i="1"/>
  <c r="L814" i="1"/>
  <c r="M721" i="1"/>
  <c r="H571" i="1"/>
  <c r="H322" i="1"/>
  <c r="M969" i="1"/>
  <c r="K780" i="1"/>
  <c r="L667" i="1"/>
  <c r="K862" i="1"/>
  <c r="I87" i="1"/>
  <c r="M973" i="1"/>
  <c r="K760" i="1"/>
  <c r="M110" i="1"/>
  <c r="M140" i="1"/>
  <c r="L303" i="1"/>
  <c r="L935" i="1"/>
  <c r="L205" i="1"/>
  <c r="K262" i="1"/>
  <c r="H948" i="1"/>
  <c r="H886" i="1"/>
  <c r="H887" i="1"/>
  <c r="I267" i="1"/>
  <c r="K233" i="1"/>
  <c r="K974" i="1"/>
  <c r="K819" i="1"/>
  <c r="M540" i="1"/>
  <c r="I694" i="1"/>
  <c r="K164" i="1"/>
  <c r="L896" i="1"/>
  <c r="K284" i="1"/>
  <c r="H100" i="1"/>
  <c r="I819" i="1"/>
  <c r="L201" i="1"/>
  <c r="M89" i="1"/>
  <c r="K1009" i="1"/>
  <c r="I444" i="1"/>
  <c r="L779" i="1"/>
  <c r="I869" i="1"/>
  <c r="H646" i="1"/>
  <c r="M651" i="1"/>
  <c r="M810" i="1"/>
  <c r="L643" i="1"/>
  <c r="I610" i="1"/>
  <c r="I422" i="1"/>
  <c r="H423" i="1"/>
  <c r="M759" i="1"/>
  <c r="K565" i="1"/>
  <c r="M577" i="1"/>
  <c r="H193" i="1"/>
  <c r="M887" i="1"/>
  <c r="M800" i="1"/>
  <c r="I219" i="1"/>
  <c r="K310" i="1"/>
  <c r="L690" i="1"/>
  <c r="K277" i="1"/>
  <c r="K169" i="1"/>
  <c r="I139" i="1"/>
  <c r="H874" i="1"/>
  <c r="I772" i="1"/>
  <c r="L694" i="1"/>
  <c r="L244" i="1"/>
  <c r="L457" i="1"/>
  <c r="L196" i="1"/>
  <c r="M192" i="1"/>
  <c r="K921" i="1"/>
  <c r="I978" i="1"/>
  <c r="K634" i="1"/>
  <c r="M334" i="1"/>
  <c r="L739" i="1"/>
  <c r="L772" i="1"/>
  <c r="K147" i="1"/>
  <c r="K165" i="1"/>
  <c r="K89" i="1"/>
  <c r="H971" i="1"/>
  <c r="I199" i="1"/>
  <c r="L260" i="1"/>
  <c r="I214" i="1"/>
  <c r="M868" i="1"/>
  <c r="K972" i="1"/>
  <c r="I785" i="1"/>
  <c r="L207" i="1"/>
  <c r="L280" i="1"/>
  <c r="K317" i="1"/>
  <c r="I89" i="1"/>
  <c r="H375" i="1"/>
  <c r="M287" i="1"/>
  <c r="K359" i="1"/>
  <c r="I981" i="1"/>
  <c r="H267" i="1"/>
  <c r="I30" i="1"/>
  <c r="H852" i="1"/>
  <c r="H939" i="1"/>
  <c r="K630" i="1"/>
  <c r="L780" i="1"/>
  <c r="I473" i="1"/>
  <c r="L505" i="1"/>
  <c r="K172" i="1"/>
  <c r="I761" i="1"/>
  <c r="K988" i="1"/>
  <c r="L699" i="1"/>
  <c r="L497" i="1"/>
  <c r="L286" i="1"/>
  <c r="I468" i="1"/>
  <c r="H861" i="1"/>
  <c r="M1005" i="1"/>
  <c r="K909" i="1"/>
  <c r="M327" i="1"/>
  <c r="L324" i="1"/>
  <c r="H944" i="1"/>
  <c r="L32" i="1"/>
  <c r="H21" i="1"/>
  <c r="K647" i="1"/>
  <c r="L217" i="1"/>
  <c r="I45" i="1"/>
  <c r="H208" i="1"/>
  <c r="L697" i="1"/>
  <c r="I895" i="1"/>
  <c r="K603" i="1"/>
  <c r="I300" i="1"/>
  <c r="H131" i="1"/>
  <c r="M268" i="1"/>
  <c r="H796" i="1"/>
  <c r="L744" i="1"/>
  <c r="L725" i="1"/>
  <c r="L696" i="1"/>
  <c r="H797" i="1"/>
  <c r="K649" i="1"/>
  <c r="K730" i="1"/>
  <c r="I246" i="1"/>
  <c r="L405" i="1"/>
  <c r="I190" i="1"/>
  <c r="H566" i="1"/>
  <c r="L354" i="1"/>
  <c r="M349" i="1"/>
  <c r="H74" i="1"/>
  <c r="M776" i="1"/>
  <c r="L917" i="1"/>
  <c r="I584" i="1"/>
  <c r="M95" i="1"/>
  <c r="I64" i="1"/>
  <c r="M251" i="1"/>
  <c r="K990" i="1"/>
  <c r="I789" i="1"/>
  <c r="H905" i="1"/>
  <c r="I948" i="1"/>
  <c r="H667" i="1"/>
  <c r="H124" i="1"/>
  <c r="K715" i="1"/>
  <c r="L535" i="1"/>
  <c r="M865" i="1"/>
  <c r="K215" i="1"/>
  <c r="K432" i="1"/>
  <c r="M261" i="1"/>
  <c r="M677" i="1"/>
  <c r="H903" i="1"/>
  <c r="L227" i="1"/>
  <c r="M958" i="1"/>
  <c r="L247" i="1"/>
  <c r="M70" i="1"/>
  <c r="M904" i="1"/>
  <c r="H171" i="1"/>
  <c r="M26" i="1"/>
  <c r="H288" i="1"/>
  <c r="M223" i="1"/>
  <c r="K654" i="1"/>
  <c r="L788" i="1"/>
  <c r="H610" i="1"/>
  <c r="M166" i="1"/>
  <c r="M58" i="1"/>
  <c r="H148" i="1"/>
  <c r="K230" i="1"/>
  <c r="K612" i="1"/>
  <c r="I985" i="1"/>
  <c r="I760" i="1"/>
  <c r="I639" i="1"/>
  <c r="K495" i="1"/>
  <c r="I908" i="1"/>
  <c r="H58" i="1"/>
  <c r="H180" i="1"/>
  <c r="H36" i="1"/>
  <c r="M370" i="1"/>
  <c r="L615" i="1"/>
  <c r="I790" i="1"/>
  <c r="I534" i="1"/>
  <c r="I474" i="1"/>
  <c r="H388" i="1"/>
  <c r="L343" i="1"/>
  <c r="K69" i="1"/>
  <c r="M112" i="1"/>
  <c r="L53" i="1"/>
  <c r="H276" i="1"/>
  <c r="H1016" i="1"/>
  <c r="K351" i="1"/>
  <c r="M271" i="1"/>
  <c r="H730" i="1"/>
  <c r="I319" i="1"/>
  <c r="M424" i="1"/>
  <c r="K292" i="1"/>
  <c r="K771" i="1"/>
  <c r="I811" i="1"/>
  <c r="I628" i="1"/>
  <c r="M264" i="1"/>
  <c r="L384" i="1"/>
  <c r="I158" i="1"/>
  <c r="I84" i="1"/>
  <c r="H195" i="1"/>
  <c r="I367" i="1"/>
  <c r="K218" i="1"/>
  <c r="K159" i="1"/>
  <c r="H856" i="1"/>
  <c r="L975" i="1"/>
  <c r="M441" i="1"/>
  <c r="I904" i="1"/>
  <c r="I762" i="1"/>
  <c r="H69" i="1"/>
  <c r="K148" i="1"/>
  <c r="M967" i="1"/>
  <c r="H451" i="1"/>
  <c r="M786" i="1"/>
  <c r="K708" i="1"/>
  <c r="K238" i="1"/>
  <c r="M256" i="1"/>
  <c r="M216" i="1"/>
  <c r="K884" i="1"/>
  <c r="L582" i="1"/>
  <c r="H513" i="1"/>
  <c r="L433" i="1"/>
  <c r="L455" i="1"/>
  <c r="L866" i="1"/>
  <c r="M995" i="1"/>
  <c r="L127" i="1"/>
  <c r="H393" i="1"/>
  <c r="I906" i="1"/>
  <c r="L140" i="1"/>
  <c r="H256" i="1"/>
  <c r="M925" i="1"/>
  <c r="K198" i="1"/>
  <c r="L359" i="1"/>
  <c r="M371" i="1"/>
  <c r="L309" i="1"/>
  <c r="I959" i="1"/>
  <c r="K642" i="1"/>
  <c r="K725" i="1"/>
  <c r="M69" i="1"/>
  <c r="K305" i="1"/>
  <c r="I145" i="1"/>
  <c r="I348" i="1"/>
  <c r="K854" i="1"/>
  <c r="H774" i="1"/>
  <c r="L931" i="1"/>
  <c r="K1005" i="1"/>
  <c r="L370" i="1"/>
  <c r="K752" i="1"/>
  <c r="H313" i="1"/>
  <c r="L284" i="1"/>
  <c r="I795" i="1"/>
  <c r="K112" i="1"/>
  <c r="L144" i="1"/>
  <c r="L141" i="1"/>
  <c r="K194" i="1"/>
  <c r="M567" i="1"/>
  <c r="L997" i="1"/>
  <c r="H860" i="1"/>
  <c r="M346" i="1"/>
  <c r="K242" i="1"/>
  <c r="M86" i="1"/>
  <c r="M283" i="1"/>
  <c r="M104" i="1"/>
  <c r="M190" i="1"/>
  <c r="I748" i="1"/>
  <c r="L368" i="1"/>
  <c r="M184" i="1"/>
  <c r="L994" i="1"/>
  <c r="L36" i="1"/>
  <c r="K301" i="1"/>
  <c r="I945" i="1"/>
  <c r="H793" i="1"/>
  <c r="I358" i="1"/>
  <c r="M55" i="1"/>
  <c r="I163" i="1"/>
  <c r="K386" i="1"/>
  <c r="H33" i="1"/>
  <c r="H90" i="1"/>
  <c r="K135" i="1"/>
  <c r="K87" i="1"/>
  <c r="L79" i="1"/>
  <c r="L943" i="1"/>
  <c r="K783" i="1"/>
  <c r="K643" i="1"/>
  <c r="I695" i="1"/>
  <c r="H821" i="1"/>
  <c r="M75" i="1"/>
  <c r="M764" i="1"/>
  <c r="K666" i="1"/>
  <c r="K991" i="1"/>
  <c r="M1016" i="1"/>
  <c r="K720" i="1"/>
  <c r="H432" i="1"/>
  <c r="I118" i="1"/>
  <c r="M891" i="1"/>
  <c r="M513" i="1"/>
  <c r="I536" i="1"/>
  <c r="I425" i="1"/>
  <c r="I385" i="1"/>
  <c r="K506" i="1"/>
  <c r="K977" i="1"/>
  <c r="H241" i="1"/>
  <c r="M145" i="1"/>
  <c r="I782" i="1"/>
  <c r="K78" i="1"/>
  <c r="K252" i="1"/>
  <c r="K810" i="1"/>
  <c r="M20" i="1"/>
  <c r="H359" i="1"/>
  <c r="M139" i="1"/>
  <c r="H834" i="1"/>
  <c r="L915" i="1"/>
  <c r="L618" i="1"/>
  <c r="I146" i="1"/>
  <c r="H209" i="1"/>
  <c r="H130" i="1"/>
  <c r="I138" i="1"/>
  <c r="I996" i="1"/>
  <c r="M780" i="1"/>
  <c r="M607" i="1"/>
  <c r="H817" i="1"/>
  <c r="I326" i="1"/>
  <c r="I991" i="1"/>
  <c r="M416" i="1"/>
  <c r="L219" i="1"/>
  <c r="H1011" i="1"/>
  <c r="L379" i="1"/>
  <c r="M338" i="1"/>
  <c r="I211" i="1"/>
  <c r="H189" i="1"/>
  <c r="K878" i="1"/>
  <c r="H831" i="1"/>
  <c r="L851" i="1"/>
  <c r="I29" i="1"/>
  <c r="I81" i="1"/>
  <c r="M299" i="1"/>
  <c r="M161" i="1"/>
  <c r="I110" i="1"/>
  <c r="I1011" i="1"/>
  <c r="L408" i="1"/>
  <c r="I663" i="1"/>
  <c r="H229" i="1"/>
  <c r="K246" i="1"/>
  <c r="H826" i="1"/>
  <c r="M330" i="1"/>
  <c r="I308" i="1"/>
  <c r="H623" i="1"/>
  <c r="K63" i="1"/>
  <c r="K950" i="1"/>
  <c r="H898" i="1"/>
  <c r="I592" i="1"/>
  <c r="L29" i="1"/>
  <c r="K40" i="1"/>
  <c r="I221" i="1"/>
  <c r="M239" i="1"/>
  <c r="I117" i="1"/>
  <c r="M143" i="1"/>
  <c r="I867" i="1"/>
  <c r="M1004" i="1"/>
  <c r="M564" i="1"/>
  <c r="K361" i="1"/>
  <c r="M88" i="1"/>
  <c r="H216" i="1"/>
  <c r="L62" i="1"/>
  <c r="K65" i="1"/>
  <c r="L333" i="1"/>
  <c r="M61" i="1"/>
  <c r="K181" i="1"/>
  <c r="L245" i="1"/>
  <c r="H702" i="1"/>
  <c r="L838" i="1"/>
  <c r="M546" i="1"/>
  <c r="H332" i="1"/>
  <c r="H62" i="1"/>
  <c r="L153" i="1"/>
  <c r="H80" i="1"/>
  <c r="K26" i="1"/>
  <c r="K90" i="1"/>
  <c r="K330" i="1"/>
  <c r="H290" i="1"/>
  <c r="K81" i="1"/>
  <c r="K624" i="1"/>
  <c r="L776" i="1"/>
  <c r="L616" i="1"/>
  <c r="L684" i="1"/>
  <c r="I476" i="1"/>
  <c r="K333" i="1"/>
  <c r="I998" i="1"/>
  <c r="L834" i="1"/>
  <c r="K923" i="1"/>
  <c r="K659" i="1"/>
  <c r="I500" i="1"/>
  <c r="L474" i="1"/>
  <c r="I759" i="1"/>
  <c r="M131" i="1"/>
  <c r="I172" i="1"/>
  <c r="I824" i="1"/>
  <c r="M298" i="1"/>
  <c r="I74" i="1"/>
  <c r="I97" i="1"/>
  <c r="L604" i="1"/>
  <c r="K787" i="1"/>
  <c r="M977" i="1"/>
  <c r="I396" i="1"/>
  <c r="I94" i="1"/>
  <c r="I134" i="1"/>
  <c r="L281" i="1"/>
  <c r="H54" i="1"/>
  <c r="L195" i="1"/>
  <c r="I76" i="1"/>
  <c r="M183" i="1"/>
  <c r="M892" i="1"/>
  <c r="H1005" i="1"/>
  <c r="K519" i="1"/>
  <c r="K956" i="1"/>
  <c r="M758" i="1"/>
  <c r="M67" i="1"/>
  <c r="I247" i="1"/>
  <c r="H849" i="1"/>
  <c r="I119" i="1"/>
  <c r="M71" i="1"/>
  <c r="H951" i="1"/>
  <c r="I220" i="1"/>
  <c r="M254" i="1"/>
  <c r="I303" i="1"/>
  <c r="L43" i="1"/>
  <c r="I990" i="1"/>
  <c r="H731" i="1"/>
  <c r="I472" i="1"/>
  <c r="H363" i="1"/>
  <c r="H141" i="1"/>
  <c r="I192" i="1"/>
  <c r="I179" i="1"/>
  <c r="K341" i="1"/>
  <c r="I336" i="1"/>
  <c r="M304" i="1"/>
  <c r="H735" i="1"/>
  <c r="L873" i="1"/>
  <c r="L987" i="1"/>
  <c r="H924" i="1"/>
  <c r="I73" i="1"/>
  <c r="M335" i="1"/>
  <c r="M435" i="1"/>
  <c r="M179" i="1"/>
  <c r="H604" i="1"/>
  <c r="K775" i="1"/>
  <c r="M481" i="1"/>
  <c r="K459" i="1"/>
  <c r="M275" i="1"/>
  <c r="H972" i="1"/>
  <c r="I306" i="1"/>
  <c r="L258" i="1"/>
  <c r="K959" i="1"/>
  <c r="L859" i="1"/>
  <c r="K1011" i="1"/>
  <c r="I635" i="1"/>
  <c r="H664" i="1"/>
  <c r="I892" i="1"/>
  <c r="L956" i="1"/>
  <c r="M97" i="1"/>
  <c r="I49" i="1"/>
  <c r="L908" i="1"/>
  <c r="K217" i="1"/>
  <c r="H98" i="1"/>
  <c r="H59" i="1"/>
  <c r="H522" i="1"/>
  <c r="I935" i="1"/>
  <c r="I864" i="1"/>
  <c r="I92" i="1"/>
  <c r="H211" i="1"/>
  <c r="I370" i="1"/>
  <c r="I277" i="1"/>
  <c r="M296" i="1"/>
  <c r="I150" i="1"/>
  <c r="M752" i="1"/>
  <c r="M941" i="1"/>
  <c r="H967" i="1"/>
  <c r="K685" i="1"/>
  <c r="L785" i="1"/>
  <c r="H953" i="1"/>
  <c r="L480" i="1"/>
  <c r="I340" i="1"/>
  <c r="K150" i="1"/>
  <c r="L224" i="1"/>
  <c r="I173" i="1"/>
  <c r="M794" i="1"/>
  <c r="H897" i="1"/>
  <c r="L894" i="1"/>
  <c r="I122" i="1"/>
  <c r="H347" i="1"/>
  <c r="M209" i="1"/>
  <c r="K46" i="1"/>
  <c r="M218" i="1"/>
  <c r="M106" i="1"/>
  <c r="L69" i="1"/>
  <c r="I161" i="1"/>
  <c r="H108" i="1"/>
  <c r="L659" i="1"/>
  <c r="K887" i="1"/>
  <c r="L664" i="1"/>
  <c r="M695" i="1"/>
  <c r="H392" i="1"/>
  <c r="L432" i="1"/>
  <c r="M200" i="1"/>
  <c r="M897" i="1"/>
  <c r="K960" i="1"/>
  <c r="L681" i="1"/>
  <c r="M855" i="1"/>
  <c r="H190" i="1"/>
  <c r="K910" i="1"/>
  <c r="L289" i="1"/>
  <c r="L568" i="1"/>
  <c r="H666" i="1"/>
  <c r="I890" i="1"/>
  <c r="H883" i="1"/>
  <c r="L496" i="1"/>
  <c r="I666" i="1"/>
  <c r="M976" i="1"/>
  <c r="L534" i="1"/>
  <c r="H398" i="1"/>
  <c r="L803" i="1"/>
  <c r="L777" i="1"/>
  <c r="H761" i="1"/>
  <c r="H123" i="1"/>
  <c r="I212" i="1"/>
  <c r="L421" i="1"/>
  <c r="I484" i="1"/>
  <c r="I155" i="1"/>
  <c r="H977" i="1"/>
  <c r="K668" i="1"/>
  <c r="I555" i="1"/>
  <c r="K951" i="1"/>
  <c r="H688" i="1"/>
  <c r="K984" i="1"/>
  <c r="L570" i="1"/>
  <c r="M535" i="1"/>
  <c r="M826" i="1"/>
  <c r="I940" i="1"/>
  <c r="M785" i="1"/>
  <c r="L964" i="1"/>
  <c r="L769" i="1"/>
  <c r="H395" i="1"/>
  <c r="I974" i="1"/>
  <c r="I690" i="1"/>
  <c r="H668" i="1"/>
  <c r="I834" i="1"/>
  <c r="H877" i="1"/>
  <c r="M779" i="1"/>
  <c r="M426" i="1"/>
  <c r="H733" i="1"/>
  <c r="L631" i="1"/>
  <c r="H547" i="1"/>
  <c r="H853" i="1"/>
  <c r="K690" i="1"/>
  <c r="K240" i="1"/>
  <c r="M175" i="1"/>
  <c r="I361" i="1"/>
  <c r="H67" i="1"/>
  <c r="M663" i="1"/>
  <c r="I114" i="1"/>
  <c r="H135" i="1"/>
  <c r="K273" i="1"/>
  <c r="M306" i="1"/>
  <c r="M235" i="1"/>
  <c r="K747" i="1"/>
  <c r="K949" i="1"/>
  <c r="K397" i="1"/>
  <c r="M228" i="1"/>
  <c r="L137" i="1"/>
  <c r="L114" i="1"/>
  <c r="M133" i="1"/>
  <c r="L253" i="1"/>
  <c r="H969" i="1"/>
  <c r="M719" i="1"/>
  <c r="L624" i="1"/>
  <c r="I421" i="1"/>
  <c r="K257" i="1"/>
  <c r="L978" i="1"/>
  <c r="I307" i="1"/>
  <c r="H120" i="1"/>
  <c r="M854" i="1"/>
  <c r="K332" i="1"/>
  <c r="K107" i="1"/>
  <c r="L261" i="1"/>
  <c r="H196" i="1"/>
  <c r="M999" i="1"/>
  <c r="H995" i="1"/>
  <c r="K856" i="1"/>
  <c r="M250" i="1"/>
  <c r="L149" i="1"/>
  <c r="L102" i="1"/>
  <c r="L308" i="1"/>
  <c r="H335" i="1"/>
  <c r="L329" i="1"/>
  <c r="L180" i="1"/>
  <c r="K106" i="1"/>
  <c r="H149" i="1"/>
  <c r="I975" i="1"/>
  <c r="K871" i="1"/>
  <c r="M494" i="1"/>
  <c r="M832" i="1"/>
  <c r="K373" i="1"/>
  <c r="H152" i="1"/>
  <c r="M273" i="1"/>
  <c r="M174" i="1"/>
  <c r="M690" i="1"/>
  <c r="L912" i="1"/>
  <c r="K674" i="1"/>
  <c r="K676" i="1"/>
  <c r="H468" i="1"/>
  <c r="H723" i="1"/>
  <c r="H619" i="1"/>
  <c r="K324" i="1"/>
  <c r="H937" i="1"/>
  <c r="K163" i="1"/>
  <c r="M182" i="1"/>
  <c r="K838" i="1"/>
  <c r="I902" i="1"/>
  <c r="I159" i="1"/>
  <c r="I378" i="1"/>
  <c r="I252" i="1"/>
  <c r="H292" i="1"/>
  <c r="M44" i="1"/>
  <c r="I70" i="1"/>
  <c r="H258" i="1"/>
  <c r="M242" i="1"/>
  <c r="H964" i="1"/>
  <c r="M760" i="1"/>
  <c r="M522" i="1"/>
  <c r="L707" i="1"/>
  <c r="K806" i="1"/>
  <c r="M265" i="1"/>
  <c r="I696" i="1"/>
  <c r="L311" i="1"/>
  <c r="K289" i="1"/>
  <c r="M943" i="1"/>
  <c r="H49" i="1"/>
  <c r="I255" i="1"/>
  <c r="K56" i="1"/>
  <c r="L147" i="1"/>
  <c r="H833" i="1"/>
  <c r="H984" i="1"/>
  <c r="H765" i="1"/>
  <c r="L87" i="1"/>
  <c r="H184" i="1"/>
  <c r="I149" i="1"/>
  <c r="L336" i="1"/>
  <c r="H379" i="1"/>
  <c r="M50" i="1"/>
  <c r="I113" i="1"/>
  <c r="I126" i="1"/>
  <c r="M318" i="1"/>
  <c r="H811" i="1"/>
  <c r="L862" i="1"/>
  <c r="I677" i="1"/>
  <c r="L833" i="1"/>
  <c r="I67" i="1"/>
  <c r="K80" i="1"/>
  <c r="H307" i="1"/>
  <c r="H926" i="1"/>
  <c r="H789" i="1"/>
  <c r="I888" i="1"/>
  <c r="H703" i="1"/>
  <c r="L536" i="1"/>
  <c r="M91" i="1"/>
  <c r="K347" i="1"/>
  <c r="I512" i="1"/>
  <c r="H592" i="1"/>
  <c r="I929" i="1"/>
  <c r="I731" i="1"/>
  <c r="H942" i="1"/>
  <c r="M723" i="1"/>
  <c r="H1008" i="1"/>
  <c r="K667" i="1"/>
  <c r="K58" i="1"/>
  <c r="H1014" i="1"/>
  <c r="K129" i="1"/>
  <c r="L200" i="1"/>
  <c r="I341" i="1"/>
  <c r="L72" i="1"/>
  <c r="I279" i="1"/>
  <c r="L150" i="1"/>
  <c r="H105" i="1"/>
  <c r="M889" i="1"/>
  <c r="H122" i="1"/>
  <c r="L175" i="1"/>
  <c r="L413" i="1"/>
  <c r="M185" i="1"/>
  <c r="K72" i="1"/>
  <c r="K553" i="1"/>
  <c r="H620" i="1"/>
  <c r="K481" i="1"/>
  <c r="H56" i="1"/>
  <c r="L148" i="1"/>
  <c r="L593" i="1"/>
  <c r="H324" i="1"/>
  <c r="H747" i="1"/>
  <c r="L93" i="1"/>
  <c r="H72" i="1"/>
  <c r="L279" i="1"/>
  <c r="I926" i="1"/>
  <c r="H869" i="1"/>
  <c r="I809" i="1"/>
  <c r="K28" i="1"/>
  <c r="L159" i="1"/>
  <c r="H249" i="1"/>
  <c r="L167" i="1"/>
  <c r="L130" i="1"/>
  <c r="L123" i="1"/>
  <c r="L115" i="1"/>
  <c r="M158" i="1"/>
  <c r="I276" i="1"/>
  <c r="H835" i="1"/>
  <c r="M940" i="1"/>
  <c r="L678" i="1"/>
  <c r="H838" i="1"/>
  <c r="I66" i="1"/>
  <c r="K236" i="1"/>
  <c r="M170" i="1"/>
  <c r="H902" i="1"/>
  <c r="K494" i="1"/>
  <c r="M917" i="1"/>
  <c r="M750" i="1"/>
  <c r="M367" i="1"/>
  <c r="M876" i="1"/>
  <c r="I243" i="1"/>
  <c r="L291" i="1"/>
  <c r="K314" i="1"/>
  <c r="I868" i="1"/>
  <c r="M258" i="1"/>
  <c r="H232" i="1"/>
  <c r="I332" i="1"/>
  <c r="H862" i="1"/>
  <c r="L971" i="1"/>
  <c r="L1016" i="1"/>
  <c r="M432" i="1"/>
  <c r="I59" i="1"/>
  <c r="M57" i="1"/>
  <c r="H99" i="1"/>
  <c r="L283" i="1"/>
  <c r="K29" i="1"/>
  <c r="K478" i="1"/>
  <c r="I60" i="1"/>
  <c r="L756" i="1"/>
  <c r="K209" i="1"/>
  <c r="L248" i="1"/>
  <c r="K91" i="1"/>
  <c r="L847" i="1"/>
  <c r="H133" i="1"/>
  <c r="M176" i="1"/>
  <c r="K127" i="1"/>
  <c r="K77" i="1"/>
  <c r="K971" i="1"/>
  <c r="L1006" i="1"/>
  <c r="M119" i="1"/>
  <c r="M376" i="1"/>
  <c r="I100" i="1"/>
  <c r="M68" i="1"/>
  <c r="I148" i="1"/>
  <c r="K108" i="1"/>
  <c r="M132" i="1"/>
  <c r="H914" i="1"/>
  <c r="K699" i="1"/>
  <c r="H745" i="1"/>
  <c r="L134" i="1"/>
  <c r="I222" i="1"/>
  <c r="H864" i="1"/>
  <c r="L85" i="1"/>
  <c r="M244" i="1"/>
  <c r="K475" i="1"/>
  <c r="M125" i="1"/>
  <c r="M111" i="1"/>
  <c r="K313" i="1"/>
  <c r="M395" i="1"/>
  <c r="H782" i="1"/>
  <c r="L789" i="1"/>
  <c r="K629" i="1"/>
  <c r="I224" i="1"/>
  <c r="L375" i="1"/>
  <c r="H187" i="1"/>
  <c r="M107" i="1"/>
  <c r="I287" i="1"/>
  <c r="L56" i="1"/>
  <c r="H225" i="1"/>
  <c r="M211" i="1"/>
  <c r="I687" i="1"/>
  <c r="H504" i="1"/>
  <c r="H698" i="1"/>
  <c r="K769" i="1"/>
  <c r="H70" i="1"/>
  <c r="H51" i="1"/>
  <c r="M323" i="1"/>
  <c r="I262" i="1"/>
  <c r="M989" i="1"/>
  <c r="I808" i="1"/>
  <c r="M745" i="1"/>
  <c r="M482" i="1"/>
  <c r="I518" i="1"/>
  <c r="I689" i="1"/>
  <c r="L335" i="1"/>
  <c r="I162" i="1"/>
  <c r="L762" i="1"/>
  <c r="I50" i="1"/>
  <c r="L47" i="1"/>
  <c r="H481" i="1"/>
  <c r="I970" i="1"/>
  <c r="L816" i="1"/>
  <c r="I939" i="1"/>
  <c r="H83" i="1"/>
  <c r="H260" i="1"/>
  <c r="I230" i="1"/>
  <c r="I54" i="1"/>
  <c r="H118" i="1"/>
  <c r="L269" i="1"/>
  <c r="M365" i="1"/>
  <c r="L78" i="1"/>
  <c r="K142" i="1"/>
  <c r="L722" i="1"/>
  <c r="I875" i="1"/>
  <c r="L753" i="1"/>
  <c r="M584" i="1"/>
  <c r="I394" i="1"/>
  <c r="L131" i="1"/>
  <c r="M366" i="1"/>
  <c r="L154" i="1"/>
  <c r="L89" i="1"/>
  <c r="L979" i="1"/>
  <c r="I129" i="1"/>
  <c r="H116" i="1"/>
  <c r="K86" i="1"/>
  <c r="L683" i="1"/>
  <c r="M743" i="1"/>
  <c r="L233" i="1"/>
  <c r="H328" i="1"/>
  <c r="L241" i="1"/>
  <c r="I111" i="1"/>
  <c r="I294" i="1"/>
  <c r="K364" i="1"/>
  <c r="M92" i="1"/>
  <c r="H259" i="1"/>
  <c r="H828" i="1"/>
  <c r="I873" i="1"/>
  <c r="I390" i="1"/>
  <c r="H636" i="1"/>
  <c r="H586" i="1"/>
  <c r="M266" i="1"/>
  <c r="K145" i="1"/>
  <c r="L60" i="1"/>
  <c r="I931" i="1"/>
  <c r="L919" i="1"/>
  <c r="M808" i="1"/>
  <c r="K392" i="1"/>
  <c r="I535" i="1"/>
  <c r="M448" i="1"/>
  <c r="M189" i="1"/>
  <c r="L872" i="1"/>
  <c r="M710" i="1"/>
  <c r="I792" i="1"/>
  <c r="K682" i="1"/>
  <c r="H722" i="1"/>
  <c r="M766" i="1"/>
  <c r="I213" i="1"/>
  <c r="K298" i="1"/>
  <c r="K529" i="1"/>
  <c r="K265" i="1"/>
  <c r="L86" i="1"/>
  <c r="K204" i="1"/>
  <c r="L728" i="1"/>
  <c r="H867" i="1"/>
  <c r="M924" i="1"/>
  <c r="H107" i="1"/>
  <c r="K52" i="1"/>
  <c r="L138" i="1"/>
  <c r="M310" i="1"/>
  <c r="M100" i="1"/>
  <c r="L51" i="1"/>
  <c r="I75" i="1"/>
  <c r="K762" i="1"/>
  <c r="I934" i="1"/>
  <c r="M596" i="1"/>
  <c r="K594" i="1"/>
  <c r="I521" i="1"/>
  <c r="I90" i="1"/>
  <c r="K274" i="1"/>
  <c r="K185" i="1"/>
  <c r="I776" i="1"/>
  <c r="L287" i="1"/>
  <c r="H162" i="1"/>
  <c r="M62" i="1"/>
  <c r="L223" i="1"/>
  <c r="K809" i="1"/>
  <c r="I863" i="1"/>
  <c r="K677" i="1"/>
  <c r="H183" i="1"/>
  <c r="H372" i="1"/>
  <c r="K337" i="1"/>
  <c r="H383" i="1"/>
  <c r="H61" i="1"/>
  <c r="K154" i="1"/>
  <c r="K119" i="1"/>
  <c r="L132" i="1"/>
  <c r="L946" i="1"/>
  <c r="M754" i="1"/>
  <c r="I784" i="1"/>
  <c r="M345" i="1"/>
  <c r="K930" i="1"/>
  <c r="H233" i="1"/>
  <c r="M87" i="1"/>
  <c r="H315" i="1"/>
  <c r="K375" i="1"/>
  <c r="I571" i="1"/>
  <c r="L210" i="1"/>
  <c r="K697" i="1"/>
  <c r="K488" i="1"/>
  <c r="M277" i="1"/>
  <c r="I448" i="1"/>
  <c r="L369" i="1"/>
  <c r="M1007" i="1"/>
  <c r="I768" i="1"/>
  <c r="I900" i="1"/>
  <c r="L837" i="1"/>
  <c r="K814" i="1"/>
  <c r="K741" i="1"/>
  <c r="H767" i="1"/>
  <c r="K843" i="1"/>
  <c r="M763" i="1"/>
  <c r="I1012" i="1"/>
  <c r="M838" i="1"/>
  <c r="I278" i="1"/>
  <c r="M98" i="1"/>
  <c r="M138" i="1"/>
  <c r="K114" i="1"/>
  <c r="H60" i="1"/>
  <c r="L468" i="1"/>
  <c r="M894" i="1"/>
  <c r="H318" i="1"/>
  <c r="K1015" i="1"/>
  <c r="H754" i="1"/>
  <c r="H246" i="1"/>
  <c r="I496" i="1"/>
  <c r="I479" i="1"/>
  <c r="L826" i="1"/>
  <c r="M885" i="1"/>
  <c r="I284" i="1"/>
  <c r="M927" i="1"/>
  <c r="M730" i="1"/>
  <c r="L562" i="1"/>
  <c r="I379" i="1"/>
  <c r="H744" i="1"/>
  <c r="H946" i="1"/>
  <c r="M317" i="1"/>
  <c r="I766" i="1"/>
  <c r="L550" i="1"/>
  <c r="I650" i="1"/>
  <c r="I439" i="1"/>
  <c r="M787" i="1"/>
  <c r="M822" i="1"/>
  <c r="M480" i="1"/>
  <c r="M834" i="1"/>
  <c r="K604" i="1"/>
  <c r="M289" i="1"/>
  <c r="K286" i="1"/>
  <c r="L259" i="1"/>
  <c r="I718" i="1"/>
  <c r="L810" i="1"/>
  <c r="K73" i="1"/>
  <c r="K180" i="1"/>
  <c r="L445" i="1"/>
  <c r="M597" i="1"/>
  <c r="M844" i="1"/>
  <c r="L462" i="1"/>
  <c r="H612" i="1"/>
  <c r="H627" i="1"/>
  <c r="M255" i="1"/>
  <c r="K249" i="1"/>
  <c r="I664" i="1"/>
  <c r="K763" i="1"/>
  <c r="H446" i="1"/>
  <c r="I186" i="1"/>
  <c r="L63" i="1"/>
  <c r="H399" i="1"/>
  <c r="L225" i="1"/>
  <c r="K563" i="1"/>
  <c r="M397" i="1"/>
  <c r="M627" i="1"/>
  <c r="I524" i="1"/>
  <c r="H685" i="1"/>
  <c r="K610" i="1"/>
  <c r="L682" i="1"/>
  <c r="H327" i="1"/>
  <c r="I919" i="1"/>
  <c r="K582" i="1"/>
  <c r="H305" i="1"/>
  <c r="M968" i="1"/>
  <c r="I384" i="1"/>
  <c r="I452" i="1"/>
  <c r="I257" i="1"/>
  <c r="K412" i="1"/>
  <c r="L740" i="1"/>
  <c r="H769" i="1"/>
  <c r="M177" i="1"/>
  <c r="K794" i="1"/>
  <c r="I543" i="1"/>
  <c r="I679" i="1"/>
  <c r="K924" i="1"/>
  <c r="K758" i="1"/>
  <c r="K377" i="1"/>
  <c r="K328" i="1"/>
  <c r="I205" i="1"/>
  <c r="H683" i="1"/>
  <c r="H736" i="1"/>
  <c r="H165" i="1"/>
  <c r="H1003" i="1"/>
  <c r="H940" i="1"/>
  <c r="M631" i="1"/>
  <c r="M648" i="1"/>
  <c r="I887" i="1"/>
  <c r="M799" i="1"/>
  <c r="H541" i="1"/>
  <c r="K703" i="1"/>
  <c r="I445" i="1"/>
  <c r="M572" i="1"/>
  <c r="I229" i="1"/>
  <c r="H981" i="1"/>
  <c r="K626" i="1"/>
  <c r="I880" i="1"/>
  <c r="M657" i="1"/>
  <c r="I198" i="1"/>
  <c r="H674" i="1"/>
  <c r="M878" i="1"/>
  <c r="K881" i="1"/>
  <c r="K859" i="1"/>
  <c r="H181" i="1"/>
  <c r="H691" i="1"/>
  <c r="M704" i="1"/>
  <c r="K792" i="1"/>
  <c r="I788" i="1"/>
  <c r="I683" i="1"/>
  <c r="H296" i="1"/>
  <c r="I71" i="1"/>
  <c r="H660" i="1"/>
  <c r="H638" i="1"/>
  <c r="H987" i="1"/>
  <c r="H159" i="1"/>
  <c r="K948" i="1"/>
  <c r="H170" i="1"/>
  <c r="I837" i="1"/>
  <c r="I65" i="1"/>
  <c r="K120" i="1"/>
  <c r="H361" i="1"/>
  <c r="I966" i="1"/>
  <c r="H986" i="1"/>
  <c r="I955" i="1"/>
  <c r="K232" i="1"/>
  <c r="I259" i="1"/>
  <c r="I495" i="1"/>
  <c r="L65" i="1"/>
  <c r="K102" i="1"/>
  <c r="K70" i="1"/>
  <c r="M232" i="1"/>
  <c r="K117" i="1"/>
  <c r="M290" i="1"/>
  <c r="I623" i="1"/>
  <c r="L843" i="1"/>
  <c r="K689" i="1"/>
  <c r="H546" i="1"/>
  <c r="L666" i="1"/>
  <c r="H257" i="1"/>
  <c r="H47" i="1"/>
  <c r="L989" i="1"/>
  <c r="L967" i="1"/>
  <c r="M678" i="1"/>
  <c r="L656" i="1"/>
  <c r="K486" i="1"/>
  <c r="I376" i="1"/>
  <c r="M191" i="1"/>
  <c r="I233" i="1"/>
  <c r="L947" i="1"/>
  <c r="K564" i="1"/>
  <c r="K928" i="1"/>
  <c r="I506" i="1"/>
  <c r="I656" i="1"/>
  <c r="H885" i="1"/>
  <c r="I828" i="1"/>
  <c r="I204" i="1"/>
  <c r="L276" i="1"/>
  <c r="K190" i="1"/>
  <c r="L107" i="1"/>
  <c r="M360" i="1"/>
  <c r="L238" i="1"/>
  <c r="L510" i="1"/>
  <c r="L720" i="1"/>
  <c r="H717" i="1"/>
  <c r="K184" i="1"/>
  <c r="H167" i="1"/>
  <c r="K237" i="1"/>
  <c r="M28" i="1"/>
  <c r="M180" i="1"/>
  <c r="K533" i="1"/>
  <c r="M213" i="1"/>
  <c r="I960" i="1"/>
  <c r="I800" i="1"/>
  <c r="H34" i="1"/>
  <c r="L988" i="1"/>
  <c r="L1000" i="1"/>
  <c r="L1017" i="1"/>
  <c r="I700" i="1"/>
  <c r="M473" i="1"/>
  <c r="K853" i="1"/>
  <c r="K961" i="1"/>
  <c r="I988" i="1"/>
  <c r="K202" i="1"/>
  <c r="M352" i="1"/>
  <c r="H204" i="1"/>
  <c r="K963" i="1"/>
  <c r="L125" i="1"/>
  <c r="H137" i="1"/>
  <c r="K189" i="1"/>
  <c r="K212" i="1"/>
  <c r="L883" i="1"/>
  <c r="M845" i="1"/>
  <c r="L188" i="1"/>
  <c r="M198" i="1"/>
  <c r="I260" i="1"/>
  <c r="L192" i="1"/>
  <c r="L128" i="1"/>
  <c r="I372" i="1"/>
  <c r="M358" i="1"/>
  <c r="H1007" i="1"/>
  <c r="K986" i="1"/>
  <c r="M749" i="1"/>
  <c r="H134" i="1"/>
  <c r="M79" i="1"/>
  <c r="K36" i="1"/>
  <c r="H79" i="1"/>
  <c r="H616" i="1"/>
  <c r="M240" i="1"/>
  <c r="M236" i="1"/>
  <c r="I741" i="1"/>
  <c r="M1003" i="1"/>
  <c r="I519" i="1"/>
  <c r="K133" i="1"/>
  <c r="K222" i="1"/>
  <c r="M162" i="1"/>
  <c r="K205" i="1"/>
  <c r="H126" i="1"/>
  <c r="I184" i="1"/>
  <c r="K253" i="1"/>
  <c r="K1007" i="1"/>
  <c r="I826" i="1"/>
  <c r="I648" i="1"/>
  <c r="K858" i="1"/>
  <c r="K587" i="1"/>
  <c r="H128" i="1"/>
  <c r="K76" i="1"/>
  <c r="K160" i="1"/>
  <c r="H142" i="1"/>
  <c r="K918" i="1"/>
  <c r="M937" i="1"/>
  <c r="I477" i="1"/>
  <c r="L425" i="1"/>
  <c r="H496" i="1"/>
  <c r="M912" i="1"/>
  <c r="I96" i="1"/>
  <c r="H219" i="1"/>
  <c r="I107" i="1"/>
  <c r="M303" i="1"/>
  <c r="I130" i="1"/>
  <c r="K146" i="1"/>
  <c r="I577" i="1"/>
  <c r="I962" i="1"/>
  <c r="K718" i="1"/>
  <c r="I208" i="1"/>
  <c r="I316" i="1"/>
  <c r="I175" i="1"/>
  <c r="I194" i="1"/>
  <c r="I88" i="1"/>
  <c r="H76" i="1"/>
  <c r="H147" i="1"/>
  <c r="I127" i="1"/>
  <c r="M499" i="1"/>
  <c r="L596" i="1"/>
  <c r="M864" i="1"/>
  <c r="K571" i="1"/>
  <c r="H809" i="1"/>
  <c r="I487" i="1"/>
  <c r="L82" i="1"/>
  <c r="H941" i="1"/>
  <c r="I240" i="1"/>
  <c r="I156" i="1"/>
  <c r="M105" i="1"/>
  <c r="I104" i="1"/>
  <c r="L492" i="1"/>
  <c r="K976" i="1"/>
  <c r="K595" i="1"/>
  <c r="K770" i="1"/>
  <c r="H574" i="1"/>
  <c r="K927" i="1"/>
  <c r="I151" i="1"/>
  <c r="M134" i="1"/>
  <c r="M739" i="1"/>
  <c r="H236" i="1"/>
  <c r="L133" i="1"/>
  <c r="K343" i="1"/>
  <c r="M829" i="1"/>
  <c r="I977" i="1"/>
  <c r="K79" i="1"/>
  <c r="L171" i="1"/>
  <c r="M231" i="1"/>
  <c r="L124" i="1"/>
  <c r="L206" i="1"/>
  <c r="L845" i="1"/>
  <c r="K926" i="1"/>
  <c r="L741" i="1"/>
  <c r="L569" i="1"/>
  <c r="M740" i="1"/>
  <c r="I191" i="1"/>
  <c r="M156" i="1"/>
  <c r="L81" i="1"/>
  <c r="L786" i="1"/>
  <c r="L702" i="1"/>
  <c r="K944" i="1"/>
  <c r="K192" i="1"/>
  <c r="H310" i="1"/>
  <c r="K280" i="1"/>
  <c r="K248" i="1"/>
  <c r="M603" i="1"/>
  <c r="I633" i="1"/>
  <c r="I932" i="1"/>
  <c r="I61" i="1"/>
  <c r="M673" i="1"/>
  <c r="I896" i="1"/>
  <c r="M963" i="1"/>
  <c r="H576" i="1"/>
  <c r="L603" i="1"/>
  <c r="H689" i="1"/>
  <c r="K652" i="1"/>
  <c r="M392" i="1"/>
  <c r="L328" i="1"/>
  <c r="I106" i="1"/>
  <c r="M122" i="1"/>
  <c r="L92" i="1"/>
  <c r="H888" i="1"/>
  <c r="I802" i="1"/>
  <c r="K430" i="1"/>
  <c r="I992" i="1"/>
  <c r="L514" i="1"/>
  <c r="H179" i="1"/>
  <c r="L299" i="1"/>
  <c r="I254" i="1"/>
  <c r="H404" i="1"/>
  <c r="H858" i="1"/>
  <c r="M76" i="1"/>
  <c r="H993" i="1"/>
  <c r="H469" i="1"/>
  <c r="K966" i="1"/>
  <c r="I435" i="1"/>
  <c r="K743" i="1"/>
  <c r="K698" i="1"/>
  <c r="M469" i="1"/>
  <c r="M951" i="1"/>
  <c r="K850" i="1"/>
  <c r="H694" i="1"/>
  <c r="L139" i="1"/>
  <c r="L813" i="1"/>
  <c r="L698" i="1"/>
  <c r="M94" i="1"/>
  <c r="K957" i="1"/>
  <c r="M771" i="1"/>
  <c r="L499" i="1"/>
  <c r="K992" i="1"/>
  <c r="M284" i="1"/>
  <c r="L799" i="1"/>
  <c r="L860" i="1"/>
  <c r="I529" i="1"/>
  <c r="I1006" i="1"/>
  <c r="H280" i="1"/>
  <c r="H662" i="1"/>
  <c r="K279" i="1"/>
  <c r="H871" i="1"/>
  <c r="H799" i="1"/>
  <c r="K829" i="1"/>
  <c r="K885" i="1"/>
  <c r="I911" i="1"/>
  <c r="K85" i="1"/>
  <c r="K1004" i="1"/>
  <c r="L326" i="1"/>
  <c r="K370" i="1"/>
  <c r="K979" i="1"/>
  <c r="K778" i="1"/>
  <c r="K544" i="1"/>
  <c r="K219" i="1"/>
  <c r="K557" i="1"/>
  <c r="H628" i="1"/>
  <c r="H873" i="1"/>
  <c r="L190" i="1"/>
  <c r="L848" i="1"/>
  <c r="L766" i="1"/>
  <c r="L552" i="1"/>
  <c r="I879" i="1"/>
  <c r="H605" i="1"/>
  <c r="M462" i="1"/>
  <c r="I51" i="1"/>
  <c r="M241" i="1"/>
  <c r="K490" i="1"/>
  <c r="M857" i="1"/>
  <c r="M280" i="1"/>
  <c r="L33" i="1"/>
  <c r="M93" i="1"/>
  <c r="H792" i="1"/>
  <c r="I676" i="1"/>
  <c r="I587" i="1"/>
  <c r="L791" i="1"/>
  <c r="M689" i="1"/>
  <c r="I668" i="1"/>
  <c r="K812" i="1"/>
  <c r="M801" i="1"/>
  <c r="L673" i="1"/>
  <c r="I563" i="1"/>
  <c r="I613" i="1"/>
  <c r="K883" i="1"/>
  <c r="K955" i="1"/>
  <c r="I779" i="1"/>
  <c r="I622" i="1"/>
  <c r="M659" i="1"/>
  <c r="K968" i="1"/>
  <c r="I737" i="1"/>
  <c r="L389" i="1"/>
  <c r="L771" i="1"/>
  <c r="L858" i="1"/>
  <c r="M676" i="1"/>
  <c r="I961" i="1"/>
  <c r="H637" i="1"/>
  <c r="K191" i="1"/>
  <c r="H400" i="1"/>
  <c r="M528" i="1"/>
  <c r="L540" i="1"/>
  <c r="I763" i="1"/>
  <c r="I53" i="1"/>
  <c r="H64" i="1"/>
  <c r="H212" i="1"/>
  <c r="L764" i="1"/>
  <c r="H742" i="1"/>
  <c r="L921" i="1"/>
  <c r="K876" i="1"/>
  <c r="I862" i="1"/>
  <c r="L823" i="1"/>
  <c r="K953" i="1"/>
  <c r="K996" i="1"/>
  <c r="H701" i="1"/>
  <c r="L544" i="1"/>
  <c r="K636" i="1"/>
  <c r="L554" i="1"/>
  <c r="M650" i="1"/>
  <c r="I954" i="1"/>
  <c r="K48" i="1"/>
  <c r="I769" i="1"/>
  <c r="I957" i="1"/>
  <c r="K939" i="1"/>
  <c r="I711" i="1"/>
  <c r="L617" i="1"/>
  <c r="K395" i="1"/>
  <c r="H825" i="1"/>
  <c r="H251" i="1"/>
  <c r="M288" i="1"/>
  <c r="L983" i="1"/>
  <c r="H672" i="1"/>
  <c r="L461" i="1"/>
  <c r="I657" i="1"/>
  <c r="H820" i="1"/>
  <c r="I451" i="1"/>
  <c r="I885" i="1"/>
  <c r="M1018" i="1"/>
  <c r="K591" i="1"/>
  <c r="M1002" i="1"/>
  <c r="M208" i="1"/>
  <c r="M656" i="1"/>
  <c r="H912" i="1"/>
  <c r="H988" i="1"/>
  <c r="K820" i="1"/>
  <c r="K526" i="1"/>
  <c r="K821" i="1"/>
  <c r="L672" i="1"/>
  <c r="H463" i="1"/>
  <c r="L949" i="1"/>
  <c r="I226" i="1"/>
  <c r="K940" i="1"/>
  <c r="K757" i="1"/>
  <c r="L293" i="1"/>
  <c r="L980" i="1"/>
  <c r="H740" i="1"/>
  <c r="K428" i="1"/>
  <c r="I840" i="1"/>
  <c r="H823" i="1"/>
  <c r="L254" i="1"/>
  <c r="K528" i="1"/>
  <c r="L170" i="1"/>
  <c r="H640" i="1"/>
  <c r="K845" i="1"/>
  <c r="I295" i="1"/>
  <c r="I189" i="1"/>
  <c r="H739" i="1"/>
  <c r="L832" i="1"/>
  <c r="L852" i="1"/>
  <c r="M548" i="1"/>
  <c r="L948" i="1"/>
  <c r="H480" i="1"/>
  <c r="M908" i="1"/>
  <c r="K669" i="1"/>
  <c r="L902" i="1"/>
  <c r="M694" i="1"/>
  <c r="M451" i="1"/>
  <c r="L338" i="1"/>
  <c r="M641" i="1"/>
  <c r="M525" i="1"/>
  <c r="H956" i="1"/>
  <c r="L255" i="1"/>
  <c r="L849" i="1"/>
  <c r="I943" i="1"/>
  <c r="H607" i="1"/>
  <c r="K499" i="1"/>
  <c r="K466" i="1"/>
  <c r="H805" i="1"/>
  <c r="L502" i="1"/>
  <c r="H294" i="1"/>
  <c r="I925" i="1"/>
  <c r="M687" i="1"/>
  <c r="H633" i="1"/>
  <c r="M920" i="1"/>
  <c r="M129" i="1"/>
  <c r="L277" i="1"/>
  <c r="H168" i="1"/>
  <c r="K115" i="1"/>
  <c r="K983" i="1"/>
  <c r="H87" i="1"/>
  <c r="M151" i="1"/>
  <c r="M74" i="1"/>
  <c r="M926" i="1"/>
  <c r="L614" i="1"/>
  <c r="L96" i="1"/>
  <c r="H78" i="1"/>
  <c r="H220" i="1"/>
  <c r="M322" i="1"/>
  <c r="M336" i="1"/>
  <c r="L300" i="1"/>
  <c r="I91" i="1"/>
  <c r="L811" i="1"/>
  <c r="M580" i="1"/>
  <c r="I673" i="1"/>
  <c r="I68" i="1"/>
  <c r="K94" i="1"/>
  <c r="I851" i="1"/>
  <c r="M319" i="1"/>
  <c r="H200" i="1"/>
  <c r="K864" i="1"/>
  <c r="K131" i="1"/>
  <c r="K138" i="1"/>
  <c r="M297" i="1"/>
  <c r="H930" i="1"/>
  <c r="K947" i="1"/>
  <c r="H102" i="1"/>
  <c r="L197" i="1"/>
  <c r="M246" i="1"/>
  <c r="I236" i="1"/>
  <c r="H91" i="1"/>
  <c r="K118" i="1"/>
  <c r="H146" i="1"/>
  <c r="I283" i="1"/>
  <c r="I320" i="1"/>
  <c r="L895" i="1"/>
  <c r="M846" i="1"/>
  <c r="L718" i="1"/>
  <c r="L553" i="1"/>
  <c r="I681" i="1"/>
  <c r="K51" i="1"/>
  <c r="M276" i="1"/>
  <c r="I751" i="1"/>
  <c r="H771" i="1"/>
  <c r="L775" i="1"/>
  <c r="M814" i="1"/>
  <c r="I242" i="1"/>
  <c r="L242" i="1"/>
  <c r="H814" i="1"/>
  <c r="K54" i="1"/>
  <c r="K751" i="1"/>
  <c r="L172" i="1"/>
  <c r="L164" i="1"/>
  <c r="L100" i="1"/>
  <c r="M41" i="1"/>
  <c r="L890" i="1"/>
  <c r="H836" i="1"/>
  <c r="K619" i="1"/>
  <c r="I123" i="1"/>
  <c r="H77" i="1"/>
  <c r="K39" i="1"/>
  <c r="L357" i="1"/>
  <c r="M315" i="1"/>
  <c r="K304" i="1"/>
  <c r="L187" i="1"/>
  <c r="H507" i="1"/>
  <c r="I883" i="1"/>
  <c r="I972" i="1"/>
  <c r="L920" i="1"/>
  <c r="K994" i="1"/>
  <c r="M260" i="1"/>
  <c r="K228" i="1"/>
  <c r="I415" i="1"/>
  <c r="K934" i="1"/>
  <c r="M117" i="1"/>
  <c r="M130" i="1"/>
  <c r="M142" i="1"/>
  <c r="H760" i="1"/>
  <c r="L108" i="1"/>
  <c r="H88" i="1"/>
  <c r="L310" i="1"/>
  <c r="M931" i="1"/>
  <c r="L900" i="1"/>
  <c r="K936" i="1"/>
  <c r="L203" i="1"/>
  <c r="L109" i="1"/>
  <c r="M169" i="1"/>
  <c r="L292" i="1"/>
  <c r="K109" i="1"/>
  <c r="H291" i="1"/>
  <c r="I174" i="1"/>
  <c r="L136" i="1"/>
  <c r="M954" i="1"/>
  <c r="M961" i="1"/>
  <c r="H756" i="1"/>
  <c r="K985" i="1"/>
  <c r="I442" i="1"/>
  <c r="K157" i="1"/>
  <c r="M101" i="1"/>
  <c r="L985" i="1"/>
  <c r="M907" i="1"/>
  <c r="K487" i="1"/>
  <c r="M465" i="1"/>
  <c r="H413" i="1"/>
  <c r="M823" i="1"/>
  <c r="L586" i="1"/>
  <c r="K504" i="1"/>
  <c r="I582" i="1"/>
  <c r="M501" i="1"/>
  <c r="I858" i="1"/>
  <c r="I580" i="1"/>
  <c r="I707" i="1"/>
  <c r="M793" i="1"/>
  <c r="K558" i="1"/>
  <c r="K143" i="1"/>
  <c r="K226" i="1"/>
  <c r="H880" i="1"/>
  <c r="K113" i="1"/>
  <c r="I315" i="1"/>
  <c r="L145" i="1"/>
  <c r="K123" i="1"/>
  <c r="I831" i="1"/>
  <c r="I965" i="1"/>
  <c r="K422" i="1"/>
  <c r="I216" i="1"/>
  <c r="L35" i="1"/>
  <c r="K110" i="1"/>
  <c r="M167" i="1"/>
  <c r="H140" i="1"/>
  <c r="K296" i="1"/>
  <c r="M154" i="1"/>
  <c r="H89" i="1"/>
  <c r="M918" i="1"/>
  <c r="L995" i="1"/>
  <c r="M815" i="1"/>
  <c r="K663" i="1"/>
  <c r="M128" i="1"/>
  <c r="H578" i="1"/>
  <c r="H150" i="1"/>
  <c r="K323" i="1"/>
  <c r="K282" i="1"/>
  <c r="H965" i="1"/>
  <c r="K30" i="1"/>
  <c r="I342" i="1"/>
  <c r="M150" i="1"/>
  <c r="I817" i="1"/>
  <c r="K993" i="1"/>
  <c r="I1017" i="1"/>
  <c r="H540" i="1"/>
  <c r="I58" i="1"/>
  <c r="M363" i="1"/>
  <c r="L249" i="1"/>
  <c r="M144" i="1"/>
  <c r="I330" i="1"/>
  <c r="K136" i="1"/>
  <c r="I93" i="1"/>
  <c r="I132" i="1"/>
  <c r="L635" i="1"/>
  <c r="H456" i="1"/>
  <c r="L701" i="1"/>
  <c r="H570" i="1"/>
  <c r="M373" i="1"/>
  <c r="I79" i="1"/>
  <c r="L84" i="1"/>
  <c r="L184" i="1"/>
  <c r="M852" i="1"/>
  <c r="L526" i="1"/>
  <c r="I551" i="1"/>
  <c r="M625" i="1"/>
  <c r="I526" i="1"/>
  <c r="K576" i="1"/>
  <c r="L396" i="1"/>
  <c r="L331" i="1"/>
  <c r="L566" i="1"/>
  <c r="I621" i="1"/>
  <c r="H889" i="1"/>
  <c r="K414" i="1"/>
  <c r="I816" i="1"/>
  <c r="M841" i="1"/>
  <c r="L755" i="1"/>
  <c r="M518" i="1"/>
  <c r="K941" i="1"/>
  <c r="L409" i="1"/>
  <c r="H1001" i="1"/>
  <c r="I187" i="1"/>
  <c r="K96" i="1"/>
  <c r="I195" i="1"/>
  <c r="K220" i="1"/>
  <c r="M207" i="1"/>
  <c r="H752" i="1"/>
  <c r="L653" i="1"/>
  <c r="I143" i="1"/>
  <c r="I755" i="1"/>
  <c r="M574" i="1"/>
  <c r="H218" i="1"/>
  <c r="I426" i="1"/>
  <c r="M583" i="1"/>
  <c r="H998" i="1"/>
  <c r="K276" i="1"/>
  <c r="I912" i="1"/>
  <c r="I641" i="1"/>
  <c r="H854" i="1"/>
  <c r="M472" i="1"/>
  <c r="I884" i="1"/>
  <c r="K575" i="1"/>
  <c r="H665" i="1"/>
  <c r="H842" i="1"/>
  <c r="K402" i="1"/>
  <c r="K891" i="1"/>
  <c r="M201" i="1"/>
  <c r="I46" i="1"/>
  <c r="M638" i="1"/>
  <c r="M248" i="1"/>
  <c r="L232" i="1"/>
  <c r="H201" i="1"/>
  <c r="H599" i="1"/>
  <c r="H634" i="1"/>
  <c r="M387" i="1"/>
  <c r="K269" i="1"/>
  <c r="M78" i="1"/>
  <c r="L50" i="1"/>
  <c r="L215" i="1"/>
  <c r="L157" i="1"/>
  <c r="H776" i="1"/>
  <c r="I608" i="1"/>
  <c r="L679" i="1"/>
  <c r="H93" i="1"/>
  <c r="I271" i="1"/>
  <c r="M683" i="1"/>
  <c r="H185" i="1"/>
  <c r="H177" i="1"/>
  <c r="I160" i="1"/>
  <c r="H822" i="1"/>
  <c r="M224" i="1"/>
  <c r="L213" i="1"/>
  <c r="L66" i="1"/>
  <c r="K969" i="1"/>
  <c r="K823" i="1"/>
  <c r="M863" i="1"/>
  <c r="K325" i="1"/>
  <c r="H367" i="1"/>
  <c r="I80" i="1"/>
  <c r="L176" i="1"/>
  <c r="I291" i="1"/>
  <c r="L209" i="1"/>
  <c r="I144" i="1"/>
  <c r="H75" i="1"/>
  <c r="K696" i="1"/>
  <c r="M883" i="1"/>
  <c r="M870" i="1"/>
  <c r="K579" i="1"/>
  <c r="L430" i="1"/>
  <c r="K38" i="1"/>
  <c r="H145" i="1"/>
  <c r="K141" i="1"/>
  <c r="M733" i="1"/>
  <c r="L891" i="1"/>
  <c r="M717" i="1"/>
  <c r="H697" i="1"/>
  <c r="M389" i="1"/>
  <c r="L654" i="1"/>
  <c r="H772" i="1"/>
  <c r="L288" i="1"/>
  <c r="K122" i="1"/>
  <c r="I1010" i="1"/>
  <c r="H92" i="1"/>
  <c r="K221" i="1"/>
  <c r="I239" i="1"/>
  <c r="M72" i="1"/>
  <c r="M782" i="1"/>
  <c r="K789" i="1"/>
  <c r="L817" i="1"/>
  <c r="K66" i="1"/>
  <c r="H127" i="1"/>
  <c r="H226" i="1"/>
  <c r="I82" i="1"/>
  <c r="H199" i="1"/>
  <c r="H153" i="1"/>
  <c r="L273" i="1"/>
  <c r="I180" i="1"/>
  <c r="L909" i="1"/>
  <c r="M959" i="1"/>
  <c r="K465" i="1"/>
  <c r="I646" i="1"/>
  <c r="I125" i="1"/>
  <c r="H304" i="1"/>
  <c r="K735" i="1"/>
  <c r="K171" i="1"/>
  <c r="H178" i="1"/>
  <c r="I733" i="1"/>
  <c r="I244" i="1"/>
  <c r="L168" i="1"/>
  <c r="I899" i="1"/>
  <c r="I984" i="1"/>
  <c r="M773" i="1"/>
  <c r="I108" i="1"/>
  <c r="I502" i="1"/>
  <c r="H194" i="1"/>
  <c r="I238" i="1"/>
  <c r="I181" i="1"/>
  <c r="M328" i="1"/>
  <c r="H50" i="1"/>
  <c r="M199" i="1"/>
  <c r="I839" i="1"/>
  <c r="K1008" i="1"/>
  <c r="I752" i="1"/>
  <c r="M714" i="1"/>
  <c r="H214" i="1"/>
  <c r="H281" i="1"/>
  <c r="H163" i="1"/>
  <c r="H344" i="1"/>
  <c r="L950" i="1"/>
  <c r="L730" i="1"/>
  <c r="L644" i="1"/>
  <c r="H550" i="1"/>
  <c r="K452" i="1"/>
  <c r="I941" i="1"/>
  <c r="L380" i="1"/>
  <c r="L364" i="1"/>
  <c r="H878" i="1"/>
  <c r="M669" i="1"/>
  <c r="M932" i="1"/>
  <c r="I548" i="1"/>
  <c r="M686" i="1"/>
  <c r="K1006" i="1"/>
  <c r="L861" i="1"/>
  <c r="L117" i="1"/>
  <c r="M172" i="1"/>
  <c r="H1009" i="1"/>
  <c r="H82" i="1"/>
  <c r="L113" i="1"/>
  <c r="H252" i="1"/>
  <c r="H261" i="1"/>
  <c r="M839" i="1"/>
  <c r="M877" i="1"/>
  <c r="H608" i="1"/>
  <c r="I77" i="1"/>
  <c r="H553" i="1"/>
  <c r="L142" i="1"/>
  <c r="H749" i="1"/>
  <c r="L106" i="1"/>
  <c r="L355" i="1"/>
  <c r="K596" i="1"/>
  <c r="H228" i="1"/>
  <c r="L923" i="1"/>
  <c r="K170" i="1"/>
  <c r="K315" i="1"/>
  <c r="H788" i="1"/>
  <c r="K938" i="1"/>
  <c r="I952" i="1"/>
  <c r="M212" i="1"/>
  <c r="H119" i="1"/>
  <c r="L75" i="1"/>
  <c r="K71" i="1"/>
  <c r="I142" i="1"/>
  <c r="M543" i="1"/>
  <c r="L854" i="1"/>
  <c r="M455" i="1"/>
  <c r="M249" i="1"/>
  <c r="K946" i="1"/>
  <c r="H154" i="1"/>
  <c r="H175" i="1"/>
  <c r="I461" i="1"/>
  <c r="H312" i="1"/>
  <c r="L246" i="1"/>
  <c r="H144" i="1"/>
  <c r="I921" i="1"/>
  <c r="K625" i="1"/>
  <c r="L878" i="1"/>
  <c r="K37" i="1"/>
  <c r="I69" i="1"/>
  <c r="M233" i="1"/>
  <c r="K308" i="1"/>
  <c r="L295" i="1"/>
  <c r="H420" i="1"/>
  <c r="I215" i="1"/>
  <c r="I178" i="1"/>
  <c r="K917" i="1"/>
  <c r="I967" i="1"/>
  <c r="I745" i="1"/>
  <c r="I627" i="1"/>
  <c r="K267" i="1"/>
  <c r="L264" i="1"/>
  <c r="H492" i="1"/>
  <c r="H114" i="1"/>
  <c r="H626" i="1"/>
  <c r="I857" i="1"/>
  <c r="M716" i="1"/>
  <c r="H544" i="1"/>
  <c r="L345" i="1"/>
  <c r="K1000" i="1"/>
  <c r="I38" i="1"/>
  <c r="L74" i="1"/>
  <c r="I796" i="1"/>
  <c r="M210" i="1"/>
  <c r="H316" i="1"/>
  <c r="H139" i="1"/>
  <c r="I78" i="1"/>
  <c r="H973" i="1"/>
  <c r="I1016" i="1"/>
  <c r="M585" i="1"/>
  <c r="H192" i="1"/>
  <c r="I420" i="1"/>
  <c r="M339" i="1"/>
  <c r="K259" i="1"/>
  <c r="H143" i="1"/>
  <c r="M291" i="1"/>
  <c r="H374" i="1"/>
  <c r="K539" i="1"/>
  <c r="L700" i="1"/>
  <c r="M588" i="1"/>
  <c r="L998" i="1"/>
  <c r="M329" i="1"/>
  <c r="H84" i="1"/>
  <c r="M495" i="1"/>
  <c r="L27" i="1"/>
  <c r="I423" i="1"/>
  <c r="I311" i="1"/>
  <c r="K178" i="1"/>
  <c r="H264" i="1"/>
  <c r="K672" i="1"/>
  <c r="I891" i="1"/>
  <c r="L543" i="1"/>
  <c r="L166" i="1"/>
  <c r="L302" i="1"/>
  <c r="L129" i="1"/>
  <c r="M83" i="1"/>
  <c r="M43" i="1"/>
  <c r="K151" i="1"/>
  <c r="H317" i="1"/>
  <c r="M737" i="1"/>
  <c r="K764" i="1"/>
  <c r="L640" i="1"/>
  <c r="L708" i="1"/>
  <c r="H286" i="1"/>
  <c r="L231" i="1"/>
  <c r="I170" i="1"/>
  <c r="M998" i="1"/>
  <c r="H1010" i="1"/>
  <c r="M699" i="1"/>
  <c r="K681" i="1"/>
  <c r="M316" i="1"/>
  <c r="L693" i="1"/>
  <c r="L318" i="1"/>
  <c r="L523" i="1"/>
  <c r="M664" i="1"/>
  <c r="H762" i="1"/>
  <c r="H681" i="1"/>
  <c r="H382" i="1"/>
  <c r="I708" i="1"/>
  <c r="I979" i="1"/>
  <c r="L212" i="1"/>
  <c r="H129" i="1"/>
  <c r="M337" i="1"/>
  <c r="K505" i="1"/>
  <c r="H96" i="1"/>
  <c r="H412" i="1"/>
  <c r="H353" i="1"/>
  <c r="L91" i="1"/>
  <c r="I565" i="1"/>
  <c r="I754" i="1"/>
  <c r="M612" i="1"/>
  <c r="H132" i="1"/>
  <c r="H157" i="1"/>
  <c r="I245" i="1"/>
  <c r="H136" i="1"/>
  <c r="K344" i="1"/>
  <c r="K116" i="1"/>
  <c r="I268" i="1"/>
  <c r="H197" i="1"/>
  <c r="I852" i="1"/>
  <c r="I728" i="1"/>
  <c r="H573" i="1"/>
  <c r="K913" i="1"/>
  <c r="L797" i="1"/>
  <c r="H283" i="1"/>
  <c r="L55" i="1"/>
  <c r="I136" i="1"/>
  <c r="M788" i="1"/>
  <c r="H275" i="1"/>
  <c r="I24" i="1"/>
  <c r="I140" i="1"/>
  <c r="L930" i="1"/>
  <c r="L822" i="1"/>
  <c r="L590" i="1"/>
  <c r="M121" i="1"/>
  <c r="H235" i="1"/>
  <c r="I318" i="1"/>
  <c r="M362" i="1"/>
  <c r="L301" i="1"/>
  <c r="K41" i="1"/>
  <c r="I22" i="1"/>
  <c r="L111" i="1"/>
  <c r="L472" i="1"/>
  <c r="M915" i="1"/>
  <c r="K935" i="1"/>
  <c r="M726" i="1"/>
  <c r="L711" i="1"/>
  <c r="M359" i="1"/>
  <c r="I310" i="1"/>
  <c r="H68" i="1"/>
  <c r="L173" i="1"/>
  <c r="K933" i="1"/>
  <c r="H720" i="1"/>
  <c r="K798" i="1"/>
  <c r="M568" i="1"/>
  <c r="K890" i="1"/>
  <c r="I185" i="1"/>
  <c r="K601" i="1"/>
  <c r="M706" i="1"/>
  <c r="M667" i="1"/>
  <c r="I871" i="1"/>
  <c r="L549" i="1"/>
  <c r="H520" i="1"/>
  <c r="L628" i="1"/>
  <c r="M806" i="1"/>
  <c r="M278" i="1"/>
  <c r="K784" i="1"/>
  <c r="L793" i="1"/>
  <c r="K815" i="1"/>
  <c r="H111" i="1"/>
  <c r="I154" i="1"/>
  <c r="K105" i="1"/>
  <c r="H113" i="1"/>
  <c r="H71" i="1"/>
  <c r="K705" i="1"/>
  <c r="M1006" i="1"/>
  <c r="K822" i="1"/>
  <c r="M639" i="1"/>
  <c r="K827" i="1"/>
  <c r="I671" i="1"/>
  <c r="M454" i="1"/>
  <c r="I861" i="1"/>
  <c r="I659" i="1"/>
  <c r="L655" i="1"/>
  <c r="H800" i="1"/>
  <c r="L327" i="1"/>
  <c r="K781" i="1"/>
  <c r="H1018" i="1"/>
  <c r="K570" i="1"/>
  <c r="M790" i="1"/>
  <c r="M874" i="1"/>
  <c r="I557" i="1"/>
  <c r="I982" i="1"/>
  <c r="M505" i="1"/>
  <c r="M594" i="1"/>
  <c r="I803" i="1"/>
  <c r="H545" i="1"/>
  <c r="H601" i="1"/>
  <c r="H841" i="1"/>
  <c r="I793" i="1"/>
  <c r="H526" i="1"/>
  <c r="M498" i="1"/>
  <c r="M181" i="1"/>
  <c r="H442" i="1"/>
  <c r="L542" i="1"/>
  <c r="L703" i="1"/>
  <c r="K153" i="1"/>
  <c r="H992" i="1"/>
  <c r="K662" i="1"/>
  <c r="K872" i="1"/>
  <c r="L716" i="1"/>
  <c r="L547" i="1"/>
  <c r="K605" i="1"/>
  <c r="L815" i="1"/>
  <c r="I898" i="1"/>
  <c r="I350" i="1"/>
  <c r="H594" i="1"/>
  <c r="K818" i="1"/>
  <c r="M508" i="1"/>
  <c r="M464" i="1"/>
  <c r="L521" i="1"/>
  <c r="I228" i="1"/>
  <c r="L163" i="1"/>
  <c r="M944" i="1"/>
  <c r="K892" i="1"/>
  <c r="I339" i="1"/>
  <c r="L160" i="1"/>
  <c r="K847" i="1"/>
  <c r="H331" i="1"/>
  <c r="K354" i="1"/>
  <c r="M66" i="1"/>
  <c r="H994" i="1"/>
  <c r="I290" i="1"/>
  <c r="I85" i="1"/>
  <c r="I841" i="1"/>
  <c r="M272" i="1"/>
  <c r="M675" i="1"/>
  <c r="L228" i="1"/>
  <c r="L424" i="1"/>
  <c r="L970" i="1"/>
  <c r="H650" i="1"/>
  <c r="K152" i="1"/>
  <c r="H918" i="1"/>
  <c r="H450" i="1"/>
  <c r="K839" i="1"/>
  <c r="K687" i="1"/>
  <c r="M1017" i="1"/>
  <c r="H945" i="1"/>
  <c r="H695" i="1"/>
  <c r="I692" i="1"/>
  <c r="H234" i="1"/>
  <c r="K945" i="1"/>
  <c r="L828" i="1"/>
  <c r="L688" i="1"/>
  <c r="M484" i="1"/>
  <c r="K95" i="1"/>
  <c r="L657" i="1"/>
  <c r="I995" i="1"/>
  <c r="H976" i="1"/>
  <c r="K503" i="1"/>
  <c r="I770" i="1"/>
  <c r="I624" i="1"/>
  <c r="L595" i="1"/>
  <c r="I579" i="1"/>
  <c r="I266" i="1"/>
  <c r="L135" i="1"/>
  <c r="I866" i="1"/>
  <c r="H844" i="1"/>
  <c r="M647" i="1"/>
  <c r="K20" i="1"/>
  <c r="K756" i="1"/>
  <c r="I437" i="1"/>
  <c r="H876" i="1"/>
  <c r="L609" i="1"/>
  <c r="K739" i="1"/>
  <c r="M589" i="1"/>
  <c r="M237" i="1"/>
  <c r="M953" i="1"/>
  <c r="I701" i="1"/>
  <c r="L972" i="1"/>
  <c r="I805" i="1"/>
  <c r="L842" i="1"/>
  <c r="L619" i="1"/>
  <c r="H531" i="1"/>
  <c r="M753" i="1"/>
  <c r="I775" i="1"/>
  <c r="L897" i="1"/>
  <c r="K808" i="1"/>
  <c r="K846" i="1"/>
  <c r="H466" i="1"/>
  <c r="M862" i="1"/>
  <c r="H699" i="1"/>
  <c r="M562" i="1"/>
  <c r="H161" i="1"/>
  <c r="K799" i="1"/>
  <c r="I489" i="1"/>
  <c r="K566" i="1"/>
  <c r="L783" i="1"/>
  <c r="M654" i="1"/>
  <c r="H224" i="1"/>
  <c r="L381" i="1"/>
  <c r="I248" i="1"/>
  <c r="M796" i="1"/>
  <c r="M507" i="1"/>
  <c r="K973" i="1"/>
  <c r="L351" i="1"/>
  <c r="K728" i="1"/>
  <c r="I458" i="1"/>
  <c r="I822" i="1"/>
  <c r="I936" i="1"/>
  <c r="H802" i="1"/>
  <c r="H104" i="1"/>
  <c r="L774" i="1"/>
  <c r="M593" i="1"/>
  <c r="M538" i="1"/>
  <c r="M987" i="1"/>
  <c r="L856" i="1"/>
  <c r="I304" i="1"/>
  <c r="H297" i="1"/>
  <c r="H285" i="1"/>
  <c r="L670" i="1"/>
  <c r="I781" i="1"/>
  <c r="I682" i="1"/>
  <c r="H766" i="1"/>
  <c r="K583" i="1"/>
  <c r="H106" i="1"/>
  <c r="M196" i="1"/>
  <c r="M267" i="1"/>
  <c r="H804" i="1"/>
  <c r="H656" i="1"/>
  <c r="M762" i="1"/>
  <c r="I188" i="1"/>
  <c r="H265" i="1"/>
  <c r="L733" i="1"/>
  <c r="K140" i="1"/>
  <c r="K168" i="1"/>
  <c r="H907" i="1"/>
  <c r="H31" i="1"/>
  <c r="H321" i="1"/>
  <c r="K128" i="1"/>
  <c r="H963" i="1"/>
  <c r="L83" i="1"/>
  <c r="H125" i="1"/>
  <c r="M202" i="1"/>
  <c r="H729" i="1"/>
  <c r="M914" i="1"/>
  <c r="M157" i="1"/>
  <c r="K502" i="1"/>
  <c r="H936" i="1"/>
  <c r="M96" i="1"/>
  <c r="K193" i="1"/>
  <c r="L99" i="1"/>
  <c r="K83" i="1"/>
  <c r="K683" i="1"/>
  <c r="I637" i="1"/>
  <c r="K967" i="1"/>
  <c r="L297" i="1"/>
  <c r="L73" i="1"/>
  <c r="I275" i="1"/>
  <c r="K294" i="1"/>
  <c r="K469" i="1"/>
  <c r="M642" i="1"/>
  <c r="H791" i="1"/>
  <c r="I116" i="1"/>
  <c r="L44" i="1"/>
  <c r="M80" i="1"/>
  <c r="M880" i="1"/>
  <c r="I171" i="1"/>
  <c r="M263" i="1"/>
  <c r="M123" i="1"/>
  <c r="L882" i="1"/>
  <c r="I750" i="1"/>
  <c r="L181" i="1"/>
  <c r="K733" i="1"/>
  <c r="I515" i="1"/>
  <c r="H402" i="1"/>
  <c r="I713" i="1"/>
  <c r="K774" i="1"/>
  <c r="K773" i="1"/>
  <c r="L726" i="1"/>
  <c r="K121" i="1"/>
  <c r="K349" i="1"/>
  <c r="K851" i="1"/>
  <c r="I815" i="1"/>
  <c r="M313" i="1"/>
  <c r="I485" i="1"/>
  <c r="K737" i="1"/>
  <c r="K627" i="1"/>
  <c r="L676" i="1"/>
  <c r="L850" i="1"/>
  <c r="H557" i="1"/>
  <c r="I567" i="1"/>
  <c r="K383" i="1"/>
  <c r="H424" i="1"/>
  <c r="I780" i="1"/>
  <c r="K281" i="1"/>
  <c r="K723" i="1"/>
  <c r="H728" i="1"/>
  <c r="I611" i="1"/>
  <c r="K795" i="1"/>
  <c r="K549" i="1"/>
  <c r="M916" i="1"/>
  <c r="I706" i="1"/>
  <c r="L476" i="1"/>
  <c r="M886" i="1"/>
  <c r="L661" i="1"/>
  <c r="K785" i="1"/>
  <c r="L591" i="1"/>
  <c r="M851" i="1"/>
  <c r="K556" i="1"/>
  <c r="M807" i="1"/>
  <c r="L182" i="1"/>
  <c r="H519" i="1"/>
  <c r="H983" i="1"/>
  <c r="L991" i="1"/>
  <c r="M569" i="1"/>
  <c r="M911" i="1"/>
  <c r="L417" i="1"/>
  <c r="H498" i="1"/>
  <c r="M777" i="1"/>
  <c r="H851" i="1"/>
  <c r="L1015" i="1"/>
  <c r="L924" i="1"/>
  <c r="K632" i="1"/>
  <c r="K980" i="1"/>
  <c r="K574" i="1"/>
  <c r="M966" i="1"/>
  <c r="H611" i="1"/>
  <c r="I331" i="1"/>
  <c r="K742" i="1"/>
  <c r="M902" i="1"/>
  <c r="K186" i="1"/>
  <c r="M921" i="1"/>
  <c r="K599" i="1"/>
  <c r="M600" i="1"/>
  <c r="K804" i="1"/>
  <c r="K908" i="1"/>
  <c r="M506" i="1"/>
  <c r="H223" i="1"/>
  <c r="K874" i="1"/>
  <c r="M952" i="1"/>
  <c r="L239" i="1"/>
  <c r="M270" i="1"/>
  <c r="M124" i="1"/>
  <c r="M127" i="1"/>
  <c r="H158" i="1"/>
  <c r="M867" i="1"/>
  <c r="H775" i="1"/>
  <c r="M861" i="1"/>
  <c r="H397" i="1"/>
  <c r="H345" i="1"/>
  <c r="I747" i="1"/>
  <c r="I645" i="1"/>
  <c r="M935" i="1"/>
  <c r="M708" i="1"/>
  <c r="H268" i="1"/>
  <c r="M164" i="1"/>
  <c r="K863" i="1"/>
  <c r="L630" i="1"/>
  <c r="H558" i="1"/>
  <c r="H631" i="1"/>
  <c r="M661" i="1"/>
  <c r="H333" i="1"/>
  <c r="I836" i="1"/>
  <c r="M645" i="1"/>
  <c r="H928" i="1"/>
  <c r="M516" i="1"/>
  <c r="H428" i="1"/>
  <c r="K440" i="1"/>
  <c r="H879" i="1"/>
  <c r="L285" i="1"/>
  <c r="L580" i="1"/>
  <c r="M994" i="1"/>
  <c r="H351" i="1"/>
  <c r="I877" i="1"/>
  <c r="H482" i="1"/>
  <c r="K748" i="1"/>
  <c r="M42" i="1"/>
  <c r="M1000" i="1"/>
  <c r="K693" i="1"/>
  <c r="M1011" i="1"/>
  <c r="M988" i="1"/>
  <c r="H933" i="1"/>
  <c r="H679" i="1"/>
  <c r="K390" i="1"/>
  <c r="M792" i="1"/>
  <c r="M368" i="1"/>
  <c r="H781" i="1"/>
  <c r="L360" i="1"/>
  <c r="K472" i="1"/>
  <c r="H562" i="1"/>
  <c r="K111" i="1"/>
  <c r="H950" i="1"/>
  <c r="I383" i="1"/>
  <c r="L835" i="1"/>
  <c r="L252" i="1"/>
  <c r="H357" i="1"/>
  <c r="L784" i="1"/>
  <c r="L237" i="1"/>
  <c r="K704" i="1"/>
  <c r="L574" i="1"/>
  <c r="M827" i="1"/>
  <c r="K802" i="1"/>
  <c r="H613" i="1"/>
  <c r="K954" i="1"/>
  <c r="H478" i="1"/>
  <c r="M965" i="1"/>
  <c r="M910" i="1"/>
  <c r="H86" i="1"/>
  <c r="H73" i="1"/>
  <c r="H916" i="1"/>
  <c r="M882" i="1"/>
  <c r="K903" i="1"/>
  <c r="K678" i="1"/>
  <c r="K572" i="1"/>
  <c r="L855" i="1"/>
  <c r="I234" i="1"/>
  <c r="L482" i="1"/>
  <c r="M461" i="1"/>
  <c r="L986" i="1"/>
  <c r="L236" i="1"/>
  <c r="I504" i="1"/>
  <c r="H979" i="1"/>
  <c r="H560" i="1"/>
  <c r="I333" i="1"/>
  <c r="I725" i="1"/>
  <c r="I152" i="1"/>
  <c r="L903" i="1"/>
  <c r="H779" i="1"/>
  <c r="I511" i="1"/>
  <c r="H768" i="1"/>
  <c r="L490" i="1"/>
  <c r="L807" i="1"/>
  <c r="I359" i="1"/>
  <c r="M592" i="1"/>
  <c r="K711" i="1"/>
  <c r="H401" i="1"/>
  <c r="K744" i="1"/>
  <c r="I999" i="1"/>
  <c r="K692" i="1"/>
  <c r="L981" i="1"/>
  <c r="H954" i="1"/>
  <c r="K848" i="1"/>
  <c r="H659" i="1"/>
  <c r="L428" i="1"/>
  <c r="K196" i="1"/>
  <c r="I552" i="1"/>
  <c r="M492" i="1"/>
  <c r="K88" i="1"/>
  <c r="K714" i="1"/>
  <c r="I364" i="1"/>
  <c r="I373" i="1"/>
  <c r="I832" i="1"/>
  <c r="M842" i="1"/>
  <c r="H548" i="1"/>
  <c r="I797" i="1"/>
  <c r="K214" i="1"/>
  <c r="I334" i="1"/>
  <c r="H786" i="1"/>
  <c r="L955" i="1"/>
  <c r="L853" i="1"/>
  <c r="I739" i="1"/>
  <c r="K1012" i="1"/>
  <c r="I810" i="1"/>
  <c r="I541" i="1"/>
  <c r="L602" i="1"/>
  <c r="K866" i="1"/>
  <c r="H780" i="1"/>
  <c r="L155" i="1"/>
  <c r="L598" i="1"/>
  <c r="H927" i="1"/>
  <c r="K1002" i="1"/>
  <c r="K1010" i="1"/>
  <c r="H521" i="1"/>
  <c r="I736" i="1"/>
  <c r="M705" i="1"/>
  <c r="H895" i="1"/>
  <c r="K429" i="1"/>
  <c r="K721" i="1"/>
  <c r="K530" i="1"/>
  <c r="H952" i="1"/>
  <c r="I438" i="1"/>
  <c r="K987" i="1"/>
  <c r="I586" i="1"/>
  <c r="L977" i="1"/>
  <c r="M598" i="1"/>
  <c r="I853" i="1"/>
  <c r="I773" i="1"/>
  <c r="L162" i="1"/>
  <c r="I408" i="1"/>
  <c r="H843" i="1"/>
  <c r="K745" i="1"/>
  <c r="K896" i="1"/>
  <c r="K695" i="1"/>
  <c r="L387" i="1"/>
  <c r="K389" i="1"/>
  <c r="M643" i="1"/>
  <c r="H85" i="1"/>
  <c r="L578" i="1"/>
  <c r="L625" i="1"/>
  <c r="I614" i="1"/>
  <c r="L942" i="1"/>
  <c r="H489" i="1"/>
  <c r="I576" i="1"/>
  <c r="H536" i="1"/>
  <c r="M502" i="1"/>
  <c r="K724" i="1"/>
  <c r="M215" i="1"/>
  <c r="H824" i="1"/>
  <c r="I894" i="1"/>
  <c r="K840" i="1"/>
  <c r="M629" i="1"/>
  <c r="M778" i="1"/>
  <c r="K623" i="1"/>
  <c r="H422" i="1"/>
  <c r="L485" i="1"/>
  <c r="L600" i="1"/>
  <c r="H298" i="1"/>
  <c r="M985" i="1"/>
  <c r="H299" i="1"/>
  <c r="K162" i="1"/>
  <c r="M986" i="1"/>
  <c r="H411" i="1"/>
  <c r="K729" i="1"/>
  <c r="L97" i="1"/>
  <c r="M155" i="1"/>
  <c r="I165" i="1"/>
  <c r="H433" i="1"/>
  <c r="L270" i="1"/>
  <c r="I507" i="1"/>
  <c r="K617" i="1"/>
  <c r="H837" i="1"/>
  <c r="M450" i="1"/>
  <c r="M135" i="1"/>
  <c r="I513" i="1"/>
  <c r="I323" i="1"/>
  <c r="M831" i="1"/>
  <c r="M668" i="1"/>
  <c r="I807" i="1"/>
  <c r="I699" i="1"/>
  <c r="M565" i="1"/>
  <c r="M765" i="1"/>
  <c r="I835" i="1"/>
  <c r="I842" i="1"/>
  <c r="I818" i="1"/>
  <c r="L954" i="1"/>
  <c r="H600" i="1"/>
  <c r="H759" i="1"/>
  <c r="K929" i="1"/>
  <c r="L487" i="1"/>
  <c r="H524" i="1"/>
  <c r="K493" i="1"/>
  <c r="I976" i="1"/>
  <c r="K195" i="1"/>
  <c r="K855" i="1"/>
  <c r="H653" i="1"/>
  <c r="H958" i="1"/>
  <c r="H475" i="1"/>
  <c r="L263" i="1"/>
  <c r="I910" i="1"/>
  <c r="M895" i="1"/>
  <c r="L556" i="1"/>
  <c r="I636" i="1"/>
  <c r="I716" i="1"/>
  <c r="H533" i="1"/>
  <c r="I661" i="1"/>
  <c r="L968" i="1"/>
  <c r="K260" i="1"/>
  <c r="H715" i="1"/>
  <c r="I693" i="1"/>
  <c r="M571" i="1"/>
  <c r="M869" i="1"/>
  <c r="L560" i="1"/>
  <c r="L937" i="1"/>
  <c r="I886" i="1"/>
  <c r="H845" i="1"/>
  <c r="H921" i="1"/>
  <c r="K879" i="1"/>
  <c r="M605" i="1"/>
  <c r="H807" i="1"/>
  <c r="L951" i="1"/>
  <c r="I542" i="1"/>
  <c r="M415" i="1"/>
  <c r="L344" i="1"/>
  <c r="H464" i="1"/>
  <c r="H738" i="1"/>
  <c r="I256" i="1"/>
  <c r="I380" i="1"/>
  <c r="H330" i="1"/>
  <c r="I467" i="1"/>
  <c r="K738" i="1"/>
  <c r="H919" i="1"/>
  <c r="L317" i="1"/>
  <c r="L191" i="1"/>
  <c r="I920" i="1"/>
  <c r="I615" i="1"/>
  <c r="L993" i="1"/>
  <c r="I62" i="1"/>
  <c r="L143" i="1"/>
  <c r="L973" i="1"/>
  <c r="K750" i="1"/>
  <c r="L103" i="1"/>
  <c r="K75" i="1"/>
  <c r="I124" i="1"/>
  <c r="M922" i="1"/>
  <c r="K363" i="1"/>
  <c r="M148" i="1"/>
  <c r="K767" i="1"/>
  <c r="M555" i="1"/>
  <c r="K425" i="1"/>
  <c r="M872" i="1"/>
  <c r="H757" i="1"/>
  <c r="H758" i="1"/>
  <c r="K57" i="1"/>
  <c r="H65" i="1"/>
  <c r="L705" i="1"/>
  <c r="H606" i="1"/>
  <c r="H306" i="1"/>
  <c r="H1004" i="1"/>
  <c r="K942" i="1"/>
  <c r="K303" i="1"/>
  <c r="I647" i="1"/>
  <c r="K545" i="1"/>
  <c r="L996" i="1"/>
  <c r="L1014" i="1"/>
  <c r="I431" i="1"/>
  <c r="K391" i="1"/>
  <c r="M950" i="1"/>
  <c r="I629" i="1"/>
  <c r="M606" i="1"/>
  <c r="I631" i="1"/>
  <c r="I881" i="1"/>
  <c r="K867" i="1"/>
  <c r="M382" i="1"/>
  <c r="L272" i="1"/>
  <c r="L782" i="1"/>
  <c r="L687" i="1"/>
  <c r="I605" i="1"/>
  <c r="I799" i="1"/>
  <c r="I829" i="1"/>
  <c r="K709" i="1"/>
  <c r="M82" i="1"/>
  <c r="H966" i="1"/>
  <c r="L812" i="1"/>
  <c r="M698" i="1"/>
  <c r="K419" i="1"/>
  <c r="L186" i="1"/>
  <c r="L577" i="1"/>
  <c r="H801" i="1"/>
  <c r="M623" i="1"/>
  <c r="I854" i="1"/>
  <c r="I846" i="1"/>
  <c r="M871" i="1"/>
  <c r="I823" i="1"/>
  <c r="I771" i="1"/>
  <c r="I717" i="1"/>
  <c r="L465" i="1"/>
  <c r="I720" i="1"/>
  <c r="H790" i="1"/>
  <c r="M234" i="1"/>
  <c r="H899" i="1"/>
  <c r="L67" i="1"/>
  <c r="M595" i="1"/>
  <c r="L961" i="1"/>
  <c r="I951" i="1"/>
  <c r="K825" i="1"/>
  <c r="H396" i="1"/>
  <c r="I176" i="1"/>
  <c r="M141" i="1"/>
  <c r="K1014" i="1"/>
  <c r="K836" i="1"/>
  <c r="K176" i="1"/>
  <c r="M203" i="1"/>
  <c r="I726" i="1"/>
  <c r="I258" i="1"/>
  <c r="I131" i="1"/>
  <c r="M282" i="1"/>
  <c r="H300" i="1"/>
  <c r="L976" i="1"/>
  <c r="M510" i="1"/>
  <c r="L751" i="1"/>
  <c r="M602" i="1"/>
  <c r="L193" i="1"/>
  <c r="H538" i="1"/>
  <c r="M983" i="1"/>
  <c r="I757" i="1"/>
  <c r="K270" i="1"/>
  <c r="L146" i="1"/>
  <c r="M879" i="1"/>
  <c r="K912" i="1"/>
  <c r="K952" i="1"/>
  <c r="L161" i="1"/>
  <c r="K898" i="1"/>
  <c r="L754" i="1"/>
  <c r="H458" i="1"/>
  <c r="L1011" i="1"/>
  <c r="I953" i="1"/>
  <c r="M374" i="1"/>
  <c r="K1018" i="1"/>
  <c r="K1001" i="1"/>
  <c r="M178" i="1"/>
  <c r="L367" i="1"/>
  <c r="L221" i="1"/>
  <c r="H819" i="1"/>
  <c r="H449" i="1"/>
  <c r="H348" i="1"/>
  <c r="M809" i="1"/>
  <c r="H855" i="1"/>
  <c r="H710" i="1"/>
  <c r="L1004" i="1"/>
  <c r="M173" i="1"/>
  <c r="M775" i="1"/>
  <c r="H462" i="1"/>
  <c r="I937" i="1"/>
  <c r="K755" i="1"/>
  <c r="L561" i="1"/>
  <c r="M825" i="1"/>
  <c r="H269" i="1"/>
  <c r="K199" i="1"/>
  <c r="L881" i="1"/>
  <c r="L649" i="1"/>
  <c r="K348" i="1"/>
  <c r="K653" i="1"/>
  <c r="L320" i="1"/>
  <c r="I231" i="1"/>
  <c r="M393" i="1"/>
  <c r="M1014" i="1"/>
  <c r="L28" i="1"/>
  <c r="L940" i="1"/>
  <c r="K100" i="1"/>
  <c r="K322" i="1"/>
  <c r="M308" i="1"/>
  <c r="K646" i="1"/>
  <c r="I670" i="1"/>
  <c r="L953" i="1"/>
  <c r="M126" i="1"/>
  <c r="I1019" i="1"/>
  <c r="I460" i="1"/>
  <c r="I63" i="1"/>
  <c r="M51" i="1"/>
  <c r="K405" i="1"/>
  <c r="L629" i="1"/>
  <c r="M159" i="1"/>
  <c r="I280" i="1"/>
  <c r="M720" i="1"/>
  <c r="H435" i="1"/>
  <c r="L298" i="1"/>
  <c r="L992" i="1"/>
  <c r="I493" i="1"/>
  <c r="L411" i="1"/>
  <c r="M757" i="1"/>
  <c r="H350" i="1"/>
  <c r="H906" i="1"/>
  <c r="L585" i="1"/>
  <c r="I235" i="1"/>
  <c r="H991" i="1"/>
  <c r="I609" i="1"/>
  <c r="L559" i="1"/>
  <c r="L304" i="1"/>
  <c r="M618" i="1"/>
  <c r="H770" i="1"/>
  <c r="I522" i="1"/>
  <c r="M490" i="1"/>
  <c r="M866" i="1"/>
  <c r="I1014" i="1"/>
  <c r="K418" i="1"/>
  <c r="L194" i="1"/>
  <c r="H709" i="1"/>
  <c r="H343" i="1"/>
  <c r="I938" i="1"/>
  <c r="L347" i="1"/>
  <c r="M556" i="1"/>
  <c r="L513" i="1"/>
  <c r="I923" i="1"/>
  <c r="K244" i="1"/>
  <c r="K691" i="1"/>
  <c r="K1013" i="1"/>
  <c r="I427" i="1"/>
  <c r="I928" i="1"/>
  <c r="L857" i="1"/>
  <c r="I946" i="1"/>
  <c r="K833" i="1"/>
  <c r="H206" i="1"/>
  <c r="I153" i="1"/>
  <c r="K442" i="1"/>
  <c r="H704" i="1"/>
  <c r="H203" i="1"/>
  <c r="I34" i="1"/>
  <c r="M742" i="1"/>
  <c r="M194" i="1"/>
  <c r="H340" i="1"/>
  <c r="K970" i="1"/>
  <c r="L71" i="1"/>
  <c r="H188" i="1"/>
  <c r="L183" i="1"/>
  <c r="M901" i="1"/>
  <c r="M579" i="1"/>
  <c r="L204" i="1"/>
  <c r="I909" i="1"/>
  <c r="K187" i="1"/>
  <c r="L870" i="1"/>
  <c r="K329" i="1"/>
  <c r="M85" i="1"/>
  <c r="M153" i="1"/>
  <c r="K861" i="1"/>
  <c r="I135" i="1"/>
  <c r="I729" i="1"/>
  <c r="K719" i="1"/>
  <c r="M634" i="1"/>
  <c r="I820" i="1"/>
  <c r="I573" i="1"/>
  <c r="H615" i="1"/>
  <c r="L863" i="1"/>
  <c r="K234" i="1"/>
  <c r="I956" i="1"/>
  <c r="L704" i="1"/>
  <c r="H534" i="1"/>
  <c r="H866" i="1"/>
  <c r="L662" i="1"/>
  <c r="H892" i="1"/>
  <c r="I296" i="1"/>
  <c r="M849" i="1"/>
  <c r="L749" i="1"/>
  <c r="M253" i="1"/>
  <c r="H597" i="1"/>
  <c r="M120" i="1"/>
  <c r="M440" i="1"/>
  <c r="H453" i="1"/>
  <c r="M438" i="1"/>
  <c r="K788" i="1"/>
  <c r="M146" i="1"/>
  <c r="L737" i="1"/>
  <c r="H617" i="1"/>
  <c r="M1001" i="1"/>
  <c r="K870" i="1"/>
  <c r="L230" i="1"/>
  <c r="M909" i="1"/>
  <c r="H716" i="1"/>
  <c r="L695" i="1"/>
  <c r="K937" i="1"/>
  <c r="M609" i="1"/>
  <c r="K925" i="1"/>
  <c r="M971" i="1"/>
  <c r="M672" i="1"/>
  <c r="K816" i="1"/>
  <c r="H563" i="1"/>
  <c r="M942" i="1"/>
  <c r="H974" i="1"/>
  <c r="K754" i="1"/>
  <c r="K513" i="1"/>
  <c r="I738" i="1"/>
  <c r="L865" i="1"/>
  <c r="L966" i="1"/>
  <c r="M805" i="1"/>
  <c r="H908" i="1"/>
  <c r="K319" i="1"/>
  <c r="L305" i="1"/>
  <c r="I987" i="1"/>
  <c r="L829" i="1"/>
  <c r="H155" i="1"/>
  <c r="I56" i="1"/>
  <c r="L61" i="1"/>
  <c r="H52" i="1"/>
  <c r="M40" i="1"/>
  <c r="M52" i="1"/>
  <c r="H38" i="1"/>
  <c r="I28" i="1"/>
  <c r="I32" i="1"/>
  <c r="H97" i="1"/>
  <c r="H66" i="1"/>
  <c r="L119" i="1"/>
  <c r="I47" i="1"/>
  <c r="L668" i="1"/>
  <c r="L456" i="1"/>
  <c r="L691" i="1"/>
  <c r="H551" i="1"/>
  <c r="L934" i="1"/>
  <c r="I455" i="1"/>
  <c r="M485" i="1"/>
  <c r="M221" i="1"/>
  <c r="M401" i="1"/>
  <c r="M712" i="1"/>
  <c r="H44" i="1"/>
  <c r="K790" i="1"/>
  <c r="K206" i="1"/>
  <c r="I602" i="1"/>
  <c r="I429" i="1"/>
  <c r="L633" i="1"/>
  <c r="M350" i="1"/>
  <c r="M386" i="1"/>
  <c r="I825" i="1"/>
  <c r="I786" i="1"/>
  <c r="K902" i="1"/>
  <c r="I454" i="1"/>
  <c r="H266" i="1"/>
  <c r="M833" i="1"/>
  <c r="K849" i="1"/>
  <c r="L765" i="1"/>
  <c r="M558" i="1"/>
  <c r="I705" i="1"/>
  <c r="K680" i="1"/>
  <c r="K880" i="1"/>
  <c r="H174" i="1"/>
  <c r="K552" i="1"/>
  <c r="L571" i="1"/>
  <c r="M553" i="1"/>
  <c r="I508" i="1"/>
  <c r="L620" i="1"/>
  <c r="M466" i="1"/>
  <c r="M204" i="1"/>
  <c r="I137" i="1"/>
  <c r="I1013" i="1"/>
  <c r="H891" i="1"/>
  <c r="M165" i="1"/>
  <c r="K463" i="1"/>
  <c r="I406" i="1"/>
  <c r="I206" i="1"/>
  <c r="L341" i="1"/>
  <c r="I328" i="1"/>
  <c r="H366" i="1"/>
  <c r="M527" i="1"/>
  <c r="H471" i="1"/>
  <c r="H909" i="1"/>
  <c r="K548" i="1"/>
  <c r="I387" i="1"/>
  <c r="L439" i="1"/>
  <c r="L898" i="1"/>
  <c r="M697" i="1"/>
  <c r="L929" i="1"/>
  <c r="K524" i="1"/>
  <c r="L841" i="1"/>
  <c r="K606" i="1"/>
  <c r="K746" i="1"/>
  <c r="L165" i="1"/>
  <c r="K264" i="1"/>
  <c r="H385" i="1"/>
  <c r="H22" i="1"/>
  <c r="H975" i="1"/>
  <c r="M628" i="1"/>
  <c r="L240" i="1"/>
  <c r="M615" i="1"/>
  <c r="K482" i="1"/>
  <c r="I388" i="1"/>
  <c r="K875" i="1"/>
  <c r="I309" i="1"/>
  <c r="M604" i="1"/>
  <c r="I183" i="1"/>
  <c r="K492" i="1"/>
  <c r="M73" i="1"/>
  <c r="H648" i="1"/>
  <c r="L64" i="1"/>
  <c r="M599" i="1"/>
  <c r="H309" i="1"/>
  <c r="I465" i="1"/>
  <c r="M652" i="1"/>
  <c r="I680" i="1"/>
  <c r="K958" i="1"/>
  <c r="M613" i="1"/>
  <c r="K382" i="1"/>
  <c r="I626" i="1"/>
  <c r="H589" i="1"/>
  <c r="M803" i="1"/>
  <c r="H213" i="1"/>
  <c r="I634" i="1"/>
  <c r="M945" i="1"/>
  <c r="H980" i="1"/>
  <c r="L479" i="1"/>
  <c r="K581" i="1"/>
  <c r="I346" i="1"/>
  <c r="K622" i="1"/>
  <c r="L234" i="1"/>
  <c r="H839" i="1"/>
  <c r="H591" i="1"/>
  <c r="K999" i="1"/>
  <c r="K340" i="1"/>
  <c r="L680" i="1"/>
  <c r="K633" i="1"/>
  <c r="K312" i="1"/>
  <c r="H913" i="1"/>
  <c r="M27" i="1"/>
  <c r="L792" i="1"/>
  <c r="L282" i="1"/>
  <c r="I783" i="1"/>
  <c r="I166" i="1"/>
  <c r="I237" i="1"/>
  <c r="M458" i="1"/>
  <c r="I560" i="1"/>
  <c r="K638" i="1"/>
  <c r="K894" i="1"/>
  <c r="M446" i="1"/>
  <c r="K713" i="1"/>
  <c r="K670" i="1"/>
  <c r="H935" i="1"/>
  <c r="I272" i="1"/>
  <c r="M447" i="1"/>
  <c r="M884" i="1"/>
  <c r="K893" i="1"/>
  <c r="L488" i="1"/>
  <c r="L290" i="1"/>
  <c r="I588" i="1"/>
  <c r="H696" i="1"/>
  <c r="I282" i="1"/>
  <c r="K765" i="1"/>
  <c r="K407" i="1"/>
  <c r="M903" i="1"/>
  <c r="M238" i="1"/>
  <c r="L202" i="1"/>
  <c r="M262" i="1"/>
  <c r="M573" i="1"/>
  <c r="H565" i="1"/>
  <c r="I141" i="1"/>
  <c r="M947" i="1"/>
  <c r="I241" i="1"/>
  <c r="M955" i="1"/>
  <c r="L250" i="1"/>
  <c r="I833" i="1"/>
  <c r="I562" i="1"/>
  <c r="I419" i="1"/>
  <c r="H658" i="1"/>
  <c r="M795" i="1"/>
  <c r="L824" i="1"/>
  <c r="I482" i="1"/>
  <c r="M347" i="1"/>
  <c r="M1013" i="1"/>
  <c r="K766" i="1"/>
  <c r="L323" i="1"/>
  <c r="K213" i="1"/>
  <c r="K776" i="1"/>
  <c r="K608" i="1"/>
  <c r="M419" i="1"/>
  <c r="K331" i="1"/>
  <c r="K436" i="1"/>
  <c r="I101" i="1"/>
  <c r="K1003" i="1"/>
  <c r="L773" i="1"/>
  <c r="H639" i="1"/>
  <c r="I354" i="1"/>
  <c r="I402" i="1"/>
  <c r="H947" i="1"/>
  <c r="I299" i="1"/>
  <c r="K531" i="1"/>
  <c r="I207" i="1"/>
  <c r="K586" i="1"/>
  <c r="K525" i="1"/>
  <c r="I744" i="1"/>
  <c r="M243" i="1"/>
  <c r="L825" i="1"/>
  <c r="I251" i="1"/>
  <c r="I314" i="1"/>
  <c r="I686" i="1"/>
  <c r="L652" i="1"/>
  <c r="K832" i="1"/>
  <c r="H301" i="1"/>
  <c r="I133" i="1"/>
  <c r="K616" i="1"/>
  <c r="M561" i="1"/>
  <c r="I667" i="1"/>
  <c r="L458" i="1"/>
  <c r="H922" i="1"/>
  <c r="H931" i="1"/>
  <c r="K888" i="1"/>
  <c r="H326" i="1"/>
  <c r="H509" i="1"/>
  <c r="M517" i="1"/>
  <c r="L933" i="1"/>
  <c r="K464" i="1"/>
  <c r="M993" i="1"/>
  <c r="H452" i="1"/>
  <c r="I544" i="1"/>
  <c r="I743" i="1"/>
  <c r="K451" i="1"/>
  <c r="L714" i="1"/>
  <c r="L483" i="1"/>
  <c r="L962" i="1"/>
  <c r="M137" i="1"/>
  <c r="M970" i="1"/>
  <c r="M380" i="1"/>
  <c r="I1005" i="1"/>
  <c r="H559" i="1"/>
  <c r="L738" i="1"/>
  <c r="M608" i="1"/>
  <c r="H537" i="1"/>
  <c r="H680" i="1"/>
  <c r="H884" i="1"/>
  <c r="K777" i="1"/>
  <c r="H325" i="1"/>
  <c r="K555" i="1"/>
  <c r="M685" i="1"/>
  <c r="I971" i="1"/>
  <c r="K299" i="1"/>
  <c r="L460" i="1"/>
  <c r="L945" i="1"/>
  <c r="M873" i="1"/>
  <c r="I264" i="1"/>
  <c r="L257" i="1"/>
  <c r="I202" i="1"/>
  <c r="I157" i="1"/>
  <c r="L735" i="1"/>
  <c r="M351" i="1"/>
  <c r="H705" i="1"/>
  <c r="K498" i="1"/>
  <c r="I612" i="1"/>
  <c r="L763" i="1"/>
  <c r="M81" i="1"/>
  <c r="L1005" i="1"/>
  <c r="K139" i="1"/>
  <c r="K175" i="1"/>
  <c r="L398" i="1"/>
  <c r="M489" i="1"/>
  <c r="I169" i="1"/>
  <c r="L768" i="1"/>
  <c r="H485" i="1"/>
  <c r="H293" i="1"/>
  <c r="I688" i="1"/>
  <c r="I469" i="1"/>
  <c r="I947" i="1"/>
  <c r="M421" i="1"/>
  <c r="I321" i="1"/>
  <c r="L974" i="1"/>
  <c r="L767" i="1"/>
  <c r="K916" i="1"/>
  <c r="I253" i="1"/>
  <c r="M646" i="1"/>
  <c r="K712" i="1"/>
  <c r="M797" i="1"/>
  <c r="L484" i="1"/>
  <c r="I409" i="1"/>
  <c r="I338" i="1"/>
  <c r="L723" i="1"/>
  <c r="H502" i="1"/>
  <c r="I619" i="1"/>
  <c r="M816" i="1"/>
  <c r="M171" i="1"/>
  <c r="H176" i="1"/>
  <c r="L509" i="1"/>
  <c r="M477" i="1"/>
  <c r="M557" i="1"/>
  <c r="M31" i="1"/>
  <c r="K448" i="1"/>
  <c r="L243" i="1"/>
  <c r="K550" i="1"/>
  <c r="L761" i="1"/>
  <c r="K239" i="1"/>
  <c r="L613" i="1"/>
  <c r="M620" i="1"/>
  <c r="L904" i="1"/>
  <c r="M913" i="1"/>
  <c r="M388" i="1"/>
  <c r="M767" i="1"/>
  <c r="K907" i="1"/>
  <c r="L820" i="1"/>
  <c r="H394" i="1"/>
  <c r="H500" i="1"/>
  <c r="H277" i="1"/>
  <c r="M344" i="1"/>
  <c r="M578" i="1"/>
  <c r="L800" i="1"/>
  <c r="I418" i="1"/>
  <c r="K978" i="1"/>
  <c r="K577" i="1"/>
  <c r="L337" i="1"/>
  <c r="M24" i="1"/>
  <c r="L41" i="1"/>
  <c r="M60" i="1"/>
  <c r="K47" i="1"/>
  <c r="M47" i="1"/>
  <c r="M108" i="1"/>
  <c r="L48" i="1"/>
  <c r="I36" i="1"/>
  <c r="L37" i="1"/>
  <c r="H26" i="1"/>
  <c r="M45" i="1"/>
  <c r="L118" i="1"/>
  <c r="H677" i="1"/>
  <c r="M422" i="1"/>
  <c r="K981" i="1"/>
  <c r="H614" i="1"/>
  <c r="L887" i="1"/>
  <c r="M342" i="1"/>
  <c r="M428" i="1"/>
  <c r="L489" i="1"/>
  <c r="H585" i="1"/>
  <c r="M674" i="1"/>
  <c r="M186" i="1"/>
  <c r="I964" i="1"/>
  <c r="L634" i="1"/>
  <c r="L889" i="1"/>
  <c r="I457" i="1"/>
  <c r="M898" i="1"/>
  <c r="H358" i="1"/>
  <c r="M314" i="1"/>
  <c r="I533" i="1"/>
  <c r="H486" i="1"/>
  <c r="M835" i="1"/>
  <c r="K393" i="1"/>
  <c r="H439" i="1"/>
  <c r="H467" i="1"/>
  <c r="M1010" i="1"/>
  <c r="M188" i="1"/>
  <c r="M526" i="1"/>
  <c r="H669" i="1"/>
  <c r="M890" i="1"/>
  <c r="H410" i="1"/>
  <c r="I593" i="1"/>
  <c r="M325" i="1"/>
  <c r="K707" i="1"/>
  <c r="I302" i="1"/>
  <c r="H215" i="1"/>
  <c r="M369" i="1"/>
  <c r="L353" i="1"/>
  <c r="M400" i="1"/>
  <c r="H370" i="1"/>
  <c r="L101" i="1"/>
  <c r="I466" i="1"/>
  <c r="L378" i="1"/>
  <c r="L316" i="1"/>
  <c r="I301" i="1"/>
  <c r="H94" i="1"/>
  <c r="I715" i="1"/>
  <c r="H356" i="1"/>
  <c r="H622" i="1"/>
  <c r="M587" i="1"/>
  <c r="K727" i="1"/>
  <c r="M850" i="1"/>
  <c r="H274" i="1"/>
  <c r="H242" i="1"/>
  <c r="I528" i="1"/>
  <c r="K722" i="1"/>
  <c r="M860" i="1"/>
  <c r="K521" i="1"/>
  <c r="I944" i="1"/>
  <c r="H643" i="1"/>
  <c r="L805" i="1"/>
  <c r="I210" i="1"/>
  <c r="L88" i="1"/>
  <c r="I285" i="1"/>
  <c r="K67" i="1"/>
  <c r="K759" i="1"/>
  <c r="I653" i="1"/>
  <c r="M560" i="1"/>
  <c r="M457" i="1"/>
  <c r="L441" i="1"/>
  <c r="M442" i="1"/>
  <c r="M881" i="1"/>
  <c r="K258" i="1"/>
  <c r="L787" i="1"/>
  <c r="K300" i="1"/>
  <c r="H444" i="1"/>
  <c r="K144" i="1"/>
  <c r="M665" i="1"/>
  <c r="L365" i="1"/>
  <c r="K628" i="1"/>
  <c r="H532" i="1"/>
  <c r="K615" i="1"/>
  <c r="M984" i="1"/>
  <c r="K479" i="1"/>
  <c r="L875" i="1"/>
  <c r="I459" i="1"/>
  <c r="L567" i="1"/>
  <c r="M802" i="1"/>
  <c r="H734" i="1"/>
  <c r="K801" i="1"/>
  <c r="L416" i="1"/>
  <c r="H707" i="1"/>
  <c r="M731" i="1"/>
  <c r="H960" i="1"/>
  <c r="L450" i="1"/>
  <c r="K394" i="1"/>
  <c r="I196" i="1"/>
  <c r="K644" i="1"/>
  <c r="H405" i="1"/>
  <c r="K860" i="1"/>
  <c r="M536" i="1"/>
  <c r="L362" i="1"/>
  <c r="H448" i="1"/>
  <c r="L719" i="1"/>
  <c r="M853" i="1"/>
  <c r="K247" i="1"/>
  <c r="I855" i="1"/>
  <c r="M375" i="1"/>
  <c r="I182" i="1"/>
  <c r="H166" i="1"/>
  <c r="K321" i="1"/>
  <c r="K358" i="1"/>
  <c r="M406" i="1"/>
  <c r="K602" i="1"/>
  <c r="M474" i="1"/>
  <c r="M701" i="1"/>
  <c r="I830" i="1"/>
  <c r="L444" i="1"/>
  <c r="M354" i="1"/>
  <c r="L669" i="1"/>
  <c r="L760" i="1"/>
  <c r="I876" i="1"/>
  <c r="H567" i="1"/>
  <c r="H517" i="1"/>
  <c r="L990" i="1"/>
  <c r="K886" i="1"/>
  <c r="K462" i="1"/>
  <c r="K335" i="1"/>
  <c r="M539" i="1"/>
  <c r="M630" i="1"/>
  <c r="M301" i="1"/>
  <c r="M990" i="1"/>
  <c r="I414" i="1"/>
  <c r="H932" i="1"/>
  <c r="K824" i="1"/>
  <c r="H741" i="1"/>
  <c r="M532" i="1"/>
  <c r="I399" i="1"/>
  <c r="I993" i="1"/>
  <c r="H169" i="1"/>
  <c r="H676" i="1"/>
  <c r="H254" i="1"/>
  <c r="I973" i="1"/>
  <c r="M452" i="1"/>
  <c r="L712" i="1"/>
  <c r="M549" i="1"/>
  <c r="I505" i="1"/>
  <c r="K828" i="1"/>
  <c r="I958" i="1"/>
  <c r="I721" i="1"/>
  <c r="K468" i="1"/>
  <c r="H542" i="1"/>
  <c r="M789" i="1"/>
  <c r="K915" i="1"/>
  <c r="L527" i="1"/>
  <c r="L504" i="1"/>
  <c r="M751" i="1"/>
  <c r="M821" i="1"/>
  <c r="K384" i="1"/>
  <c r="K216" i="1"/>
  <c r="K500" i="1"/>
  <c r="I41" i="1"/>
  <c r="K55" i="1"/>
  <c r="K443" i="1"/>
  <c r="L407" i="1"/>
  <c r="I599" i="1"/>
  <c r="L307" i="1"/>
  <c r="H415" i="1"/>
  <c r="H803" i="1"/>
  <c r="H172" i="1"/>
  <c r="K483" i="1"/>
  <c r="L156" i="1"/>
  <c r="I352" i="1"/>
  <c r="M496" i="1"/>
  <c r="H778" i="1"/>
  <c r="I559" i="1"/>
  <c r="L886" i="1"/>
  <c r="L275" i="1"/>
  <c r="K223" i="1"/>
  <c r="H554" i="1"/>
  <c r="L790" i="1"/>
  <c r="M905" i="1"/>
  <c r="K406" i="1"/>
  <c r="L178" i="1"/>
  <c r="H925" i="1"/>
  <c r="L382" i="1"/>
  <c r="L1013" i="1"/>
  <c r="K318" i="1"/>
  <c r="L658" i="1"/>
  <c r="I491" i="1"/>
  <c r="H978" i="1"/>
  <c r="M193" i="1"/>
  <c r="H421" i="1"/>
  <c r="H278" i="1"/>
  <c r="H840" i="1"/>
  <c r="L294" i="1"/>
  <c r="M819" i="1"/>
  <c r="K398" i="1"/>
  <c r="L40" i="1"/>
  <c r="L42" i="1"/>
  <c r="K134" i="1"/>
  <c r="M113" i="1"/>
  <c r="H35" i="1"/>
  <c r="L95" i="1"/>
  <c r="K49" i="1"/>
  <c r="K53" i="1"/>
  <c r="I21" i="1"/>
  <c r="L25" i="1"/>
  <c r="I72" i="1"/>
  <c r="M711" i="1"/>
  <c r="I434" i="1"/>
  <c r="I949" i="1"/>
  <c r="K353" i="1"/>
  <c r="K911" i="1"/>
  <c r="I794" i="1"/>
  <c r="M640" i="1"/>
  <c r="I525" i="1"/>
  <c r="L437" i="1"/>
  <c r="I1004" i="1"/>
  <c r="H138" i="1"/>
  <c r="M974" i="1"/>
  <c r="K534" i="1"/>
  <c r="H962" i="1"/>
  <c r="L235" i="1"/>
  <c r="I574" i="1"/>
  <c r="H555" i="1"/>
  <c r="H457" i="1"/>
  <c r="M813" i="1"/>
  <c r="I644" i="1"/>
  <c r="M956" i="1"/>
  <c r="H552" i="1"/>
  <c r="L622" i="1"/>
  <c r="H671" i="1"/>
  <c r="I989" i="1"/>
  <c r="H245" i="1"/>
  <c r="M197" i="1"/>
  <c r="H490" i="1"/>
  <c r="K877" i="1"/>
  <c r="H572" i="1"/>
  <c r="M227" i="1"/>
  <c r="L422" i="1"/>
  <c r="L910" i="1"/>
  <c r="M824" i="1"/>
  <c r="M491" i="1"/>
  <c r="K686" i="1"/>
  <c r="K350" i="1"/>
  <c r="I288" i="1"/>
  <c r="M746" i="1"/>
  <c r="K210" i="1"/>
  <c r="K546" i="1"/>
  <c r="M324" i="1"/>
  <c r="M488" i="1"/>
  <c r="K346" i="1"/>
  <c r="K701" i="1"/>
  <c r="L120" i="1"/>
  <c r="I870" i="1"/>
  <c r="M390" i="1"/>
  <c r="K476" i="1"/>
  <c r="I703" i="1"/>
  <c r="H829" i="1"/>
  <c r="M741" i="1"/>
  <c r="M437" i="1"/>
  <c r="I325" i="1"/>
  <c r="I916" i="1"/>
  <c r="K655" i="1"/>
  <c r="I917" i="1"/>
  <c r="L401" i="1"/>
  <c r="M899" i="1"/>
  <c r="H706" i="1"/>
  <c r="H870" i="1"/>
  <c r="M515" i="1"/>
  <c r="M413" i="1"/>
  <c r="K454" i="1"/>
  <c r="L39" i="1"/>
  <c r="L226" i="1"/>
  <c r="I698" i="1"/>
  <c r="K417" i="1"/>
  <c r="H753" i="1"/>
  <c r="K474" i="1"/>
  <c r="M163" i="1"/>
  <c r="H110" i="1"/>
  <c r="K639" i="1"/>
  <c r="H377" i="1"/>
  <c r="M610" i="1"/>
  <c r="H263" i="1"/>
  <c r="L519" i="1"/>
  <c r="K211" i="1"/>
  <c r="L518" i="1"/>
  <c r="H354" i="1"/>
  <c r="I400" i="1"/>
  <c r="I640" i="1"/>
  <c r="M479" i="1"/>
  <c r="I994" i="1"/>
  <c r="H582" i="1"/>
  <c r="I351" i="1"/>
  <c r="L795" i="1"/>
  <c r="H713" i="1"/>
  <c r="L348" i="1"/>
  <c r="M662" i="1"/>
  <c r="H982" i="1"/>
  <c r="M936" i="1"/>
  <c r="M563" i="1"/>
  <c r="M341" i="1"/>
  <c r="H365" i="1"/>
  <c r="H915" i="1"/>
  <c r="K484" i="1"/>
  <c r="L98" i="1"/>
  <c r="M670" i="1"/>
  <c r="L511" i="1"/>
  <c r="H511" i="1"/>
  <c r="L734" i="1"/>
  <c r="I164" i="1"/>
  <c r="L418" i="1"/>
  <c r="L340" i="1"/>
  <c r="K369" i="1"/>
  <c r="L265" i="1"/>
  <c r="H341" i="1"/>
  <c r="M160" i="1"/>
  <c r="I684" i="1"/>
  <c r="K538" i="1"/>
  <c r="M581" i="1"/>
  <c r="H255" i="1"/>
  <c r="H515" i="1"/>
  <c r="H901" i="1"/>
  <c r="K535" i="1"/>
  <c r="K585" i="1"/>
  <c r="M644" i="1"/>
  <c r="K710" i="1"/>
  <c r="H959" i="1"/>
  <c r="K453" i="1"/>
  <c r="H549" i="1"/>
  <c r="H655" i="1"/>
  <c r="I848" i="1"/>
  <c r="L508" i="1"/>
  <c r="M295" i="1"/>
  <c r="I312" i="1"/>
  <c r="L884" i="1"/>
  <c r="L434" i="1"/>
  <c r="H997" i="1"/>
  <c r="H487" i="1"/>
  <c r="M1009" i="1"/>
  <c r="L158" i="1"/>
  <c r="H641" i="1"/>
  <c r="M791" i="1"/>
  <c r="K288" i="1"/>
  <c r="I980" i="1"/>
  <c r="I227" i="1"/>
  <c r="K835" i="1"/>
  <c r="I433" i="1"/>
  <c r="M798" i="1"/>
  <c r="K522" i="1"/>
  <c r="M34" i="1"/>
  <c r="M430" i="1"/>
  <c r="H338" i="1"/>
  <c r="L750" i="1"/>
  <c r="I601" i="1"/>
  <c r="L435" i="1"/>
  <c r="L516" i="1"/>
  <c r="H700" i="1"/>
  <c r="L871" i="1"/>
  <c r="H346" i="1"/>
  <c r="K600" i="1"/>
  <c r="L745" i="1"/>
  <c r="I777" i="1"/>
  <c r="I516" i="1"/>
  <c r="I606" i="1"/>
  <c r="K437" i="1"/>
  <c r="H360" i="1"/>
  <c r="L546" i="1"/>
  <c r="M692" i="1"/>
  <c r="K287" i="1"/>
  <c r="L494" i="1"/>
  <c r="H369" i="1"/>
  <c r="H406" i="1"/>
  <c r="H850" i="1"/>
  <c r="H425" i="1"/>
  <c r="I509" i="1"/>
  <c r="K97" i="1"/>
  <c r="L314" i="1"/>
  <c r="M487" i="1"/>
  <c r="I710" i="1"/>
  <c r="H342" i="1"/>
  <c r="M1012" i="1"/>
  <c r="I556" i="1"/>
  <c r="I550" i="1"/>
  <c r="K700" i="1"/>
  <c r="H514" i="1"/>
  <c r="L1001" i="1"/>
  <c r="M222" i="1"/>
  <c r="I103" i="1"/>
  <c r="K852" i="1"/>
  <c r="M703" i="1"/>
  <c r="K841" i="1"/>
  <c r="K592" i="1"/>
  <c r="L958" i="1"/>
  <c r="I654" i="1"/>
  <c r="I969" i="1"/>
  <c r="H250" i="1"/>
  <c r="H349" i="1"/>
  <c r="L322" i="1"/>
  <c r="K989" i="1"/>
  <c r="M293" i="1"/>
  <c r="M279" i="1"/>
  <c r="L332" i="1"/>
  <c r="K562" i="1"/>
  <c r="K508" i="1"/>
  <c r="K782" i="1"/>
  <c r="K188" i="1"/>
  <c r="K401" i="1"/>
  <c r="H1013" i="1"/>
  <c r="H303" i="1"/>
  <c r="H320" i="1"/>
  <c r="I566" i="1"/>
  <c r="K225" i="1"/>
  <c r="I598" i="1"/>
  <c r="I545" i="1"/>
  <c r="L440" i="1"/>
  <c r="K243" i="1"/>
  <c r="K998" i="1"/>
  <c r="L648" i="1"/>
  <c r="H479" i="1"/>
  <c r="H495" i="1"/>
  <c r="I660" i="1"/>
  <c r="I735" i="1"/>
  <c r="H523" i="1"/>
  <c r="I432" i="1"/>
  <c r="L611" i="1"/>
  <c r="K791" i="1"/>
  <c r="M811" i="1"/>
  <c r="I499" i="1"/>
  <c r="K584" i="1"/>
  <c r="L406" i="1"/>
  <c r="M744" i="1"/>
  <c r="L447" i="1"/>
  <c r="L906" i="1"/>
  <c r="H431" i="1"/>
  <c r="L957" i="1"/>
  <c r="M226" i="1"/>
  <c r="L391" i="1"/>
  <c r="K598" i="1"/>
  <c r="K588" i="1"/>
  <c r="M671" i="1"/>
  <c r="L68" i="1"/>
  <c r="I618" i="1"/>
  <c r="K471" i="1"/>
  <c r="L770" i="1"/>
  <c r="M410" i="1"/>
  <c r="I520" i="1"/>
  <c r="L500" i="1"/>
  <c r="K158" i="1"/>
  <c r="M649" i="1"/>
  <c r="I464" i="1"/>
  <c r="M666" i="1"/>
  <c r="I197" i="1"/>
  <c r="L565" i="1"/>
  <c r="M830" i="1"/>
  <c r="H859" i="1"/>
  <c r="L412" i="1"/>
  <c r="K272" i="1"/>
  <c r="L732" i="1"/>
  <c r="K837" i="1"/>
  <c r="I322" i="1"/>
  <c r="I441" i="1"/>
  <c r="M530" i="1"/>
  <c r="H57" i="1"/>
  <c r="I27" i="1"/>
  <c r="K61" i="1"/>
  <c r="K50" i="1"/>
  <c r="M32" i="1"/>
  <c r="M29" i="1"/>
  <c r="M56" i="1"/>
  <c r="K489" i="1"/>
  <c r="K480" i="1"/>
  <c r="K1016" i="1"/>
  <c r="M309" i="1"/>
  <c r="K200" i="1"/>
  <c r="I115" i="1"/>
  <c r="M681" i="1"/>
  <c r="K919" i="1"/>
  <c r="H373" i="1"/>
  <c r="L647" i="1"/>
  <c r="K543" i="1"/>
  <c r="K261" i="1"/>
  <c r="K554" i="1"/>
  <c r="H890" i="1"/>
  <c r="I201" i="1"/>
  <c r="I102" i="1"/>
  <c r="I411" i="1"/>
  <c r="H273" i="1"/>
  <c r="L671" i="1"/>
  <c r="H493" i="1"/>
  <c r="I293" i="1"/>
  <c r="I488" i="1"/>
  <c r="K796" i="1"/>
  <c r="H539" i="1"/>
  <c r="I860" i="1"/>
  <c r="I478" i="1"/>
  <c r="I616" i="1"/>
  <c r="L677" i="1"/>
  <c r="L752" i="1"/>
  <c r="M383" i="1"/>
  <c r="L377" i="1"/>
  <c r="L584" i="1"/>
  <c r="I23" i="1"/>
  <c r="I669" i="1"/>
  <c r="H751" i="1"/>
  <c r="K327" i="1"/>
  <c r="I712" i="1"/>
  <c r="I471" i="1"/>
  <c r="K203" i="1"/>
  <c r="L1018" i="1"/>
  <c r="H63" i="1"/>
  <c r="M521" i="1"/>
  <c r="K182" i="1"/>
  <c r="M547" i="1"/>
  <c r="H24" i="1"/>
  <c r="H872" i="1"/>
  <c r="H407" i="1"/>
  <c r="K873" i="1"/>
  <c r="K411" i="1"/>
  <c r="L399" i="1"/>
  <c r="L626" i="1"/>
  <c r="L1003" i="1"/>
  <c r="M837" i="1"/>
  <c r="K509" i="1"/>
  <c r="I347" i="1"/>
  <c r="K542" i="1"/>
  <c r="M939" i="1"/>
  <c r="K882" i="1"/>
  <c r="L342" i="1"/>
  <c r="M715" i="1"/>
  <c r="H506" i="1"/>
  <c r="L781" i="1"/>
  <c r="I265" i="1"/>
  <c r="K424" i="1"/>
  <c r="K60" i="1"/>
  <c r="M622" i="1"/>
  <c r="I539" i="1"/>
  <c r="M856" i="1"/>
  <c r="M552" i="1"/>
  <c r="H893" i="1"/>
  <c r="K93" i="1"/>
  <c r="M514" i="1"/>
  <c r="I386" i="1"/>
  <c r="M377" i="1"/>
  <c r="H795" i="1"/>
  <c r="K155" i="1"/>
  <c r="L836" i="1"/>
  <c r="H238" i="1"/>
  <c r="L893" i="1"/>
  <c r="L321" i="1"/>
  <c r="H1006" i="1"/>
  <c r="K161" i="1"/>
  <c r="M443" i="1"/>
  <c r="L892" i="1"/>
  <c r="M636" i="1"/>
  <c r="I1002" i="1"/>
  <c r="L346" i="1"/>
  <c r="I274" i="1"/>
  <c r="L621" i="1"/>
  <c r="M818" i="1"/>
  <c r="L451" i="1"/>
  <c r="L517" i="1"/>
  <c r="I685" i="1"/>
  <c r="H477" i="1"/>
  <c r="I355" i="1"/>
  <c r="K336" i="1"/>
  <c r="I363" i="1"/>
  <c r="L38" i="1"/>
  <c r="L879" i="1"/>
  <c r="I531" i="1"/>
  <c r="M531" i="1"/>
  <c r="H684" i="1"/>
  <c r="I620" i="1"/>
  <c r="H447" i="1"/>
  <c r="I756" i="1"/>
  <c r="M320" i="1"/>
  <c r="M444" i="1"/>
  <c r="H101" i="1"/>
  <c r="K559" i="1"/>
  <c r="H284" i="1"/>
  <c r="L538" i="1"/>
  <c r="I986" i="1"/>
  <c r="L522" i="1"/>
  <c r="M332" i="1"/>
  <c r="H525" i="1"/>
  <c r="K173" i="1"/>
  <c r="L403" i="1"/>
  <c r="H794" i="1"/>
  <c r="K266" i="1"/>
  <c r="L374" i="1"/>
  <c r="I99" i="1"/>
  <c r="K567" i="1"/>
  <c r="M311" i="1"/>
  <c r="M658" i="1"/>
  <c r="K84" i="1"/>
  <c r="K982" i="1"/>
  <c r="H461" i="1"/>
  <c r="H336" i="1"/>
  <c r="L557" i="1"/>
  <c r="I727" i="1"/>
  <c r="H917" i="1"/>
  <c r="I57" i="1"/>
  <c r="H352" i="1"/>
  <c r="H894" i="1"/>
  <c r="L839" i="1"/>
  <c r="I901" i="1"/>
  <c r="K365" i="1"/>
  <c r="H830" i="1"/>
  <c r="H690" i="1"/>
  <c r="K688" i="1"/>
  <c r="K167" i="1"/>
  <c r="L453" i="1"/>
  <c r="L266" i="1"/>
  <c r="I617" i="1"/>
  <c r="M425" i="1"/>
  <c r="I774" i="1"/>
  <c r="M302" i="1"/>
  <c r="M875" i="1"/>
  <c r="L794" i="1"/>
  <c r="H692" i="1"/>
  <c r="I859" i="1"/>
  <c r="L576" i="1"/>
  <c r="H875" i="1"/>
  <c r="I98" i="1"/>
  <c r="I1009" i="1"/>
  <c r="H494" i="1"/>
  <c r="H787" i="1"/>
  <c r="I412" i="1"/>
  <c r="K660" i="1"/>
  <c r="L443" i="1"/>
  <c r="L339" i="1"/>
  <c r="I787" i="1"/>
  <c r="M470" i="1"/>
  <c r="H996" i="1"/>
  <c r="L477" i="1"/>
  <c r="I740" i="1"/>
  <c r="I801" i="1"/>
  <c r="L727" i="1"/>
  <c r="H459" i="1"/>
  <c r="I570" i="1"/>
  <c r="L420" i="1"/>
  <c r="I719" i="1"/>
  <c r="L402" i="1"/>
  <c r="K560" i="1"/>
  <c r="M427" i="1"/>
  <c r="M39" i="1"/>
  <c r="I20" i="1"/>
  <c r="L689" i="1"/>
  <c r="M436" i="1"/>
  <c r="L429" i="1"/>
  <c r="K590" i="1"/>
  <c r="I568" i="1"/>
  <c r="L675" i="1"/>
  <c r="H311" i="1"/>
  <c r="I168" i="1"/>
  <c r="L706" i="1"/>
  <c r="K779" i="1"/>
  <c r="M859" i="1"/>
  <c r="K458" i="1"/>
  <c r="L486" i="1"/>
  <c r="M964" i="1"/>
  <c r="I915" i="1"/>
  <c r="I344" i="1"/>
  <c r="H287" i="1"/>
  <c r="H476" i="1"/>
  <c r="I649" i="1"/>
  <c r="M433" i="1"/>
  <c r="M847" i="1"/>
  <c r="L350" i="1"/>
  <c r="I538" i="1"/>
  <c r="I503" i="1"/>
  <c r="M626" i="1"/>
  <c r="K749" i="1"/>
  <c r="K245" i="1"/>
  <c r="M707" i="1"/>
  <c r="M252" i="1"/>
  <c r="L448" i="1"/>
  <c r="K342" i="1"/>
  <c r="M90" i="1"/>
  <c r="K399" i="1"/>
  <c r="L278" i="1"/>
  <c r="L392" i="1"/>
  <c r="L397" i="1"/>
  <c r="H590" i="1"/>
  <c r="H764" i="1"/>
  <c r="I389" i="1"/>
  <c r="I167" i="1"/>
  <c r="M736" i="1"/>
  <c r="L686" i="1"/>
  <c r="K740" i="1"/>
  <c r="L491" i="1"/>
  <c r="K920" i="1"/>
  <c r="L938" i="1"/>
  <c r="H732" i="1"/>
  <c r="H237" i="1"/>
  <c r="H588" i="1"/>
  <c r="H529" i="1"/>
  <c r="M570" i="1"/>
  <c r="K381" i="1"/>
  <c r="I933" i="1"/>
  <c r="M445" i="1"/>
  <c r="K943" i="1"/>
  <c r="M356" i="1"/>
  <c r="K446" i="1"/>
  <c r="I490" i="1"/>
  <c r="K450" i="1"/>
  <c r="I480" i="1"/>
  <c r="K104" i="1"/>
  <c r="L742" i="1"/>
  <c r="I217" i="1"/>
  <c r="K905" i="1"/>
  <c r="H438" i="1"/>
  <c r="I903" i="1"/>
  <c r="K208" i="1"/>
  <c r="I547" i="1"/>
  <c r="I581" i="1"/>
  <c r="M772" i="1"/>
  <c r="L867" i="1"/>
  <c r="H470" i="1"/>
  <c r="M486" i="1"/>
  <c r="L808" i="1"/>
  <c r="M755" i="1"/>
  <c r="I494" i="1"/>
  <c r="L185" i="1"/>
  <c r="L665" i="1"/>
  <c r="L663" i="1"/>
  <c r="L122" i="1"/>
  <c r="H389" i="1"/>
  <c r="H593" i="1"/>
  <c r="L34" i="1"/>
  <c r="M37" i="1"/>
  <c r="K35" i="1"/>
  <c r="M23" i="1"/>
  <c r="K32" i="1"/>
  <c r="L77" i="1"/>
  <c r="K23" i="1"/>
  <c r="I43" i="1"/>
  <c r="L52" i="1"/>
  <c r="M25" i="1"/>
  <c r="I950" i="1"/>
  <c r="M403" i="1"/>
  <c r="K201" i="1"/>
  <c r="K368" i="1"/>
  <c r="M509" i="1"/>
  <c r="I416" i="1"/>
  <c r="H584" i="1"/>
  <c r="H55" i="1"/>
  <c r="K497" i="1"/>
  <c r="K931" i="1"/>
  <c r="H381" i="1"/>
  <c r="H112" i="1"/>
  <c r="I530" i="1"/>
  <c r="K149" i="1"/>
  <c r="K811" i="1"/>
  <c r="K408" i="1"/>
  <c r="M460" i="1"/>
  <c r="K231" i="1"/>
  <c r="I997" i="1"/>
  <c r="I922" i="1"/>
  <c r="I462" i="1"/>
  <c r="M361" i="1"/>
  <c r="K611" i="1"/>
  <c r="K609" i="1"/>
  <c r="I1015" i="1"/>
  <c r="M407" i="1"/>
  <c r="L926" i="1"/>
  <c r="K664" i="1"/>
  <c r="M929" i="1"/>
  <c r="L563" i="1"/>
  <c r="I395" i="1"/>
  <c r="I112" i="1"/>
  <c r="H580" i="1"/>
  <c r="I812" i="1"/>
  <c r="M417" i="1"/>
  <c r="L806" i="1"/>
  <c r="L581" i="1"/>
  <c r="K580" i="1"/>
  <c r="I849" i="1"/>
  <c r="K177" i="1"/>
  <c r="M732" i="1"/>
  <c r="H160" i="1"/>
  <c r="K275" i="1"/>
  <c r="L539" i="1"/>
  <c r="L724" i="1"/>
  <c r="K388" i="1"/>
  <c r="I313" i="1"/>
  <c r="H512" i="1"/>
  <c r="I343" i="1"/>
  <c r="L809" i="1"/>
  <c r="I675" i="1"/>
  <c r="H618" i="1"/>
  <c r="K426" i="1"/>
  <c r="H418" i="1"/>
  <c r="M696" i="1"/>
  <c r="M713" i="1"/>
  <c r="I893" i="1"/>
  <c r="M355" i="1"/>
  <c r="K551" i="1"/>
  <c r="L922" i="1"/>
  <c r="H910" i="1"/>
  <c r="K207" i="1"/>
  <c r="M149" i="1"/>
  <c r="K307" i="1"/>
  <c r="I1001" i="1"/>
  <c r="L594" i="1"/>
  <c r="H1000" i="1"/>
  <c r="I564" i="1"/>
  <c r="I814" i="1"/>
  <c r="M680" i="1"/>
  <c r="L198" i="1"/>
  <c r="L529" i="1"/>
  <c r="K291" i="1"/>
  <c r="H621" i="1"/>
  <c r="I105" i="1"/>
  <c r="K447" i="1"/>
  <c r="K251" i="1"/>
  <c r="L1012" i="1"/>
  <c r="K334" i="1"/>
  <c r="L778" i="1"/>
  <c r="H282" i="1"/>
  <c r="I603" i="1"/>
  <c r="H629" i="1"/>
  <c r="H651" i="1"/>
  <c r="L952" i="1"/>
  <c r="K433" i="1"/>
  <c r="K517" i="1"/>
  <c r="K637" i="1"/>
  <c r="K797" i="1"/>
  <c r="H577" i="1"/>
  <c r="H527" i="1"/>
  <c r="M728" i="1"/>
  <c r="I501" i="1"/>
  <c r="H419" i="1"/>
  <c r="L588" i="1"/>
  <c r="M225" i="1"/>
  <c r="H42" i="1"/>
  <c r="M768" i="1"/>
  <c r="L928" i="1"/>
  <c r="I329" i="1"/>
  <c r="L758" i="1"/>
  <c r="L501" i="1"/>
  <c r="H270" i="1"/>
  <c r="L743" i="1"/>
  <c r="I203" i="1"/>
  <c r="I850" i="1"/>
  <c r="M103" i="1"/>
  <c r="K254" i="1"/>
  <c r="M115" i="1"/>
  <c r="M725" i="1"/>
  <c r="I583" i="1"/>
  <c r="M828" i="1"/>
  <c r="K420" i="1"/>
  <c r="I447" i="1"/>
  <c r="H832" i="1"/>
  <c r="K734" i="1"/>
  <c r="M919" i="1"/>
  <c r="H416" i="1"/>
  <c r="I382" i="1"/>
  <c r="H642" i="1"/>
  <c r="I968" i="1"/>
  <c r="H999" i="1"/>
  <c r="I591" i="1"/>
  <c r="L537" i="1"/>
  <c r="K675" i="1"/>
  <c r="M541" i="1"/>
  <c r="M326" i="1"/>
  <c r="H583" i="1"/>
  <c r="I470" i="1"/>
  <c r="M840" i="1"/>
  <c r="H488" i="1"/>
  <c r="M312" i="1"/>
  <c r="M449" i="1"/>
  <c r="L463" i="1"/>
  <c r="H409" i="1"/>
  <c r="L1008" i="1"/>
  <c r="K103" i="1"/>
  <c r="M378" i="1"/>
  <c r="L177" i="1"/>
  <c r="H329" i="1"/>
  <c r="H151" i="1"/>
  <c r="L404" i="1"/>
  <c r="K82" i="1"/>
  <c r="M784" i="1"/>
  <c r="H430" i="1"/>
  <c r="I492" i="1"/>
  <c r="H491" i="1"/>
  <c r="L651" i="1"/>
  <c r="L819" i="1"/>
  <c r="M483" i="1"/>
  <c r="M384" i="1"/>
  <c r="K518" i="1"/>
  <c r="H847" i="1"/>
  <c r="L911" i="1"/>
  <c r="I289" i="1"/>
  <c r="K613" i="1"/>
  <c r="I697" i="1"/>
  <c r="H1002" i="1"/>
  <c r="H230" i="1"/>
  <c r="L121" i="1"/>
  <c r="M453" i="1"/>
  <c r="K523" i="1"/>
  <c r="K124" i="1"/>
  <c r="K461" i="1"/>
  <c r="L1010" i="1"/>
  <c r="L918" i="1"/>
  <c r="H587" i="1"/>
  <c r="K491" i="1"/>
  <c r="I443" i="1"/>
  <c r="I856" i="1"/>
  <c r="K316" i="1"/>
  <c r="M635" i="1"/>
  <c r="M333" i="1"/>
  <c r="M353" i="1"/>
  <c r="I734" i="1"/>
  <c r="K460" i="1"/>
  <c r="I305" i="1"/>
  <c r="H645" i="1"/>
  <c r="H943" i="1"/>
  <c r="H970" i="1"/>
  <c r="L385" i="1"/>
  <c r="M633" i="1"/>
  <c r="I642" i="1"/>
  <c r="K813" i="1"/>
  <c r="K379" i="1"/>
  <c r="I417" i="1"/>
  <c r="L984" i="1"/>
  <c r="M1015" i="1"/>
  <c r="I413" i="1"/>
  <c r="H483" i="1"/>
  <c r="K132" i="1"/>
  <c r="K25" i="1"/>
  <c r="K995" i="1"/>
  <c r="L638" i="1"/>
  <c r="K297" i="1"/>
  <c r="K671" i="1"/>
  <c r="H46" i="1"/>
  <c r="K250" i="1"/>
  <c r="L905" i="1"/>
  <c r="M99" i="1"/>
  <c r="L821" i="1"/>
  <c r="L26" i="1"/>
  <c r="I585" i="1"/>
  <c r="L229" i="1"/>
  <c r="H686" i="1"/>
  <c r="H339" i="1"/>
  <c r="H465" i="1"/>
  <c r="M418" i="1"/>
  <c r="K427" i="1"/>
  <c r="I558" i="1"/>
  <c r="I672" i="1"/>
  <c r="L748" i="1"/>
  <c r="K439" i="1"/>
  <c r="L169" i="1"/>
  <c r="H649" i="1"/>
  <c r="K532" i="1"/>
  <c r="M948" i="1"/>
  <c r="M621" i="1"/>
  <c r="L864" i="1"/>
  <c r="I497" i="1"/>
  <c r="L927" i="1"/>
  <c r="K413" i="1"/>
  <c r="L306" i="1"/>
  <c r="K352" i="1"/>
  <c r="L612" i="1"/>
  <c r="I393" i="1"/>
  <c r="H961" i="1"/>
  <c r="L507" i="1"/>
  <c r="K283" i="1"/>
  <c r="M195" i="1"/>
  <c r="H750" i="1"/>
  <c r="K865" i="1"/>
  <c r="H569" i="1"/>
  <c r="L901" i="1"/>
  <c r="L410" i="1"/>
  <c r="K241" i="1"/>
  <c r="M478" i="1"/>
  <c r="L846" i="1"/>
  <c r="L90" i="1"/>
  <c r="H253" i="1"/>
  <c r="I317" i="1"/>
  <c r="K92" i="1"/>
  <c r="K717" i="1"/>
  <c r="H675" i="1"/>
  <c r="L419" i="1"/>
  <c r="I486" i="1"/>
  <c r="K716" i="1"/>
  <c r="L747" i="1"/>
  <c r="K831" i="1"/>
  <c r="K326" i="1"/>
  <c r="K726" i="1"/>
  <c r="H708" i="1"/>
  <c r="I1018" i="1"/>
  <c r="M220" i="1"/>
  <c r="M321" i="1"/>
  <c r="K415" i="1"/>
  <c r="H561" i="1"/>
  <c r="K922" i="1"/>
  <c r="I362" i="1"/>
  <c r="H911" i="1"/>
  <c r="I177" i="1"/>
  <c r="K421" i="1"/>
  <c r="H474" i="1"/>
  <c r="H308" i="1"/>
  <c r="H231" i="1"/>
  <c r="H173" i="1"/>
  <c r="H302" i="1"/>
  <c r="H516" i="1"/>
  <c r="H900" i="1"/>
  <c r="I270" i="1"/>
  <c r="L446" i="1"/>
  <c r="I407" i="1"/>
  <c r="M340" i="1"/>
  <c r="H528" i="1"/>
  <c r="L798" i="1"/>
  <c r="H848" i="1"/>
  <c r="I377" i="1"/>
  <c r="K597" i="1"/>
  <c r="L713" i="1"/>
  <c r="M503" i="1"/>
  <c r="L641" i="1"/>
  <c r="L575" i="1"/>
  <c r="I732" i="1"/>
  <c r="L262" i="1"/>
  <c r="H904" i="1"/>
  <c r="K410" i="1"/>
  <c r="M550" i="1"/>
  <c r="L251" i="1"/>
  <c r="L721" i="1"/>
  <c r="M843" i="1"/>
  <c r="M147" i="1"/>
  <c r="K768" i="1"/>
  <c r="H417" i="1"/>
  <c r="L393" i="1"/>
  <c r="I845" i="1"/>
  <c r="M65" i="1"/>
  <c r="M467" i="1"/>
  <c r="H217" i="1"/>
  <c r="L271" i="1"/>
  <c r="I95" i="1"/>
  <c r="M981" i="1"/>
  <c r="I404" i="1"/>
  <c r="L452" i="1"/>
  <c r="L220" i="1"/>
  <c r="M512" i="1"/>
  <c r="I655" i="1"/>
  <c r="H812" i="1"/>
  <c r="H955" i="1"/>
  <c r="L467" i="1"/>
  <c r="M409" i="1"/>
  <c r="K868" i="1"/>
  <c r="I704" i="1"/>
  <c r="M934" i="1"/>
  <c r="M624" i="1"/>
  <c r="I625" i="1"/>
  <c r="L874" i="1"/>
  <c r="H743" i="1"/>
  <c r="M471" i="1"/>
  <c r="I440" i="1"/>
  <c r="H387" i="1"/>
  <c r="H711" i="1"/>
  <c r="M379" i="1"/>
  <c r="K645" i="1"/>
  <c r="H624" i="1"/>
  <c r="L969" i="1"/>
  <c r="L80" i="1"/>
  <c r="M930" i="1"/>
  <c r="K656" i="1"/>
  <c r="I456" i="1"/>
  <c r="K842" i="1"/>
  <c r="M118" i="1"/>
  <c r="K197" i="1"/>
  <c r="K156" i="1"/>
  <c r="K650" i="1"/>
  <c r="H499" i="1"/>
  <c r="K126" i="1"/>
  <c r="K263" i="1"/>
  <c r="L464" i="1"/>
  <c r="M724" i="1"/>
  <c r="K844" i="1"/>
  <c r="I561" i="1"/>
  <c r="K295" i="1"/>
  <c r="L801" i="1"/>
  <c r="I1003" i="1"/>
  <c r="L1002" i="1"/>
  <c r="K227" i="1"/>
  <c r="M682" i="1"/>
  <c r="K684" i="1"/>
  <c r="M996" i="1"/>
  <c r="K356" i="1"/>
  <c r="K367" i="1"/>
  <c r="H426" i="1"/>
  <c r="H115" i="1"/>
  <c r="M459" i="1"/>
  <c r="H746" i="1"/>
  <c r="K457" i="1"/>
  <c r="M748" i="1"/>
  <c r="L214" i="1"/>
  <c r="H484" i="1"/>
  <c r="L605" i="1"/>
  <c r="H81" i="1"/>
  <c r="H748" i="1"/>
  <c r="L319" i="1"/>
  <c r="L541" i="1"/>
  <c r="H436" i="1"/>
  <c r="L636" i="1"/>
  <c r="M391" i="1"/>
  <c r="I843" i="1"/>
  <c r="H429" i="1"/>
  <c r="M259" i="1"/>
  <c r="M820" i="1"/>
  <c r="H725" i="1"/>
  <c r="I753" i="1"/>
  <c r="M591" i="1"/>
  <c r="M475" i="1"/>
  <c r="I914" i="1"/>
  <c r="H654" i="1"/>
  <c r="H1015" i="1"/>
  <c r="K371" i="1"/>
  <c r="K897" i="1"/>
  <c r="L757" i="1"/>
  <c r="I872" i="1"/>
  <c r="L388" i="1"/>
  <c r="K470" i="1"/>
  <c r="M590" i="1"/>
  <c r="K889" i="1"/>
  <c r="L400" i="1"/>
  <c r="I83" i="1"/>
  <c r="M476" i="1"/>
  <c r="M205" i="1"/>
  <c r="M257" i="1"/>
  <c r="K731" i="1"/>
  <c r="M109" i="1"/>
  <c r="L531" i="1"/>
  <c r="I924" i="1"/>
  <c r="L555" i="1"/>
  <c r="M307" i="1"/>
  <c r="I514" i="1"/>
  <c r="H207" i="1"/>
  <c r="H657" i="1"/>
  <c r="M229" i="1"/>
  <c r="K514" i="1"/>
  <c r="M404" i="1"/>
  <c r="M960" i="1"/>
  <c r="I942" i="1"/>
  <c r="H182" i="1"/>
  <c r="H247" i="1"/>
  <c r="L831" i="1"/>
  <c r="H693" i="1"/>
  <c r="H719" i="1"/>
  <c r="H210" i="1"/>
  <c r="K901" i="1"/>
  <c r="M575" i="1"/>
  <c r="H968" i="1"/>
  <c r="M357" i="1"/>
  <c r="I218" i="1"/>
  <c r="I232" i="1"/>
  <c r="L907" i="1"/>
  <c r="M693" i="1"/>
  <c r="I327" i="1"/>
  <c r="L840" i="1"/>
  <c r="M399" i="1"/>
  <c r="M300" i="1"/>
  <c r="L869" i="1"/>
  <c r="L256" i="1"/>
  <c r="M614" i="1"/>
  <c r="L325" i="1"/>
  <c r="M77" i="1"/>
  <c r="K445" i="1"/>
  <c r="H784" i="1"/>
  <c r="L512" i="1"/>
  <c r="L650" i="1"/>
  <c r="L913" i="1"/>
  <c r="I353" i="1"/>
  <c r="M679" i="1"/>
  <c r="M230" i="1"/>
  <c r="K657" i="1"/>
  <c r="M611" i="1"/>
  <c r="K320" i="1"/>
  <c r="M398" i="1"/>
  <c r="L589" i="1"/>
  <c r="L189" i="1"/>
  <c r="L877" i="1"/>
  <c r="H721" i="1"/>
  <c r="L607" i="1"/>
  <c r="H810" i="1"/>
  <c r="L885" i="1"/>
  <c r="L449" i="1"/>
  <c r="I730" i="1"/>
  <c r="H473" i="1"/>
  <c r="L548" i="1"/>
  <c r="M429" i="1"/>
  <c r="K569" i="1"/>
  <c r="I527" i="1"/>
  <c r="M534" i="1"/>
  <c r="L356" i="1"/>
  <c r="I749" i="1"/>
  <c r="K536" i="1"/>
  <c r="L610" i="1"/>
  <c r="H239" i="1"/>
  <c r="H501" i="1"/>
  <c r="L436" i="1"/>
  <c r="I225" i="1"/>
  <c r="K378" i="1"/>
  <c r="K732" i="1"/>
  <c r="I600" i="1"/>
  <c r="L642" i="1"/>
  <c r="K255" i="1"/>
  <c r="H687" i="1"/>
  <c r="K137" i="1"/>
  <c r="M582" i="1"/>
  <c r="I381" i="1"/>
  <c r="I590" i="1"/>
  <c r="M982" i="1"/>
  <c r="K345" i="1"/>
  <c r="L349" i="1"/>
  <c r="H323" i="1"/>
  <c r="I298" i="1"/>
  <c r="M54" i="1"/>
  <c r="H355" i="1"/>
  <c r="H808" i="1"/>
  <c r="I907" i="1"/>
  <c r="L395" i="1"/>
  <c r="L481" i="1"/>
  <c r="I249" i="1"/>
  <c r="K786" i="1"/>
  <c r="H455" i="1"/>
  <c r="H39" i="1"/>
  <c r="M700" i="1"/>
  <c r="K449" i="1"/>
  <c r="M747" i="1"/>
  <c r="M294" i="1"/>
  <c r="L366" i="1"/>
  <c r="K1017" i="1"/>
  <c r="H279" i="1"/>
  <c r="K640" i="1"/>
  <c r="H191" i="1"/>
  <c r="H497" i="1"/>
  <c r="L216" i="1"/>
  <c r="L274" i="1"/>
  <c r="I391" i="1"/>
  <c r="K694" i="1"/>
  <c r="M576" i="1"/>
  <c r="H598" i="1"/>
  <c r="L914" i="1"/>
  <c r="I517" i="1"/>
  <c r="I746" i="1"/>
  <c r="H625" i="1"/>
  <c r="L506" i="1"/>
  <c r="I714" i="1"/>
  <c r="K900" i="1"/>
  <c r="I286" i="1"/>
  <c r="I722" i="1"/>
  <c r="H635" i="1"/>
  <c r="M660" i="1"/>
  <c r="L438" i="1"/>
  <c r="L267" i="1"/>
  <c r="K631" i="1"/>
  <c r="I764" i="1"/>
  <c r="I498" i="1"/>
  <c r="L58" i="1"/>
  <c r="K235" i="1"/>
  <c r="L330" i="1"/>
  <c r="K434" i="1"/>
  <c r="L932" i="1"/>
  <c r="K166" i="1"/>
  <c r="L471" i="1"/>
  <c r="I702" i="1"/>
  <c r="K456" i="1"/>
  <c r="H103" i="1"/>
  <c r="L371" i="1"/>
  <c r="H441" i="1"/>
  <c r="H508" i="1"/>
  <c r="L372" i="1"/>
  <c r="I554" i="1"/>
  <c r="K387" i="1"/>
  <c r="I674" i="1"/>
  <c r="L532" i="1"/>
  <c r="L315" i="1"/>
  <c r="I356" i="1"/>
  <c r="L627" i="1"/>
  <c r="M688" i="1"/>
  <c r="M972" i="1"/>
  <c r="M493" i="1"/>
  <c r="M617" i="1"/>
  <c r="M836" i="1"/>
  <c r="L899" i="1"/>
  <c r="I360" i="1"/>
  <c r="I273" i="1"/>
  <c r="H371" i="1"/>
  <c r="H440" i="1"/>
  <c r="H390" i="1"/>
  <c r="M468" i="1"/>
  <c r="M152" i="1"/>
  <c r="M519" i="1"/>
  <c r="K501" i="1"/>
  <c r="K362" i="1"/>
  <c r="I918" i="1"/>
  <c r="K438" i="1"/>
  <c r="I553" i="1"/>
  <c r="L312" i="1"/>
  <c r="K403" i="1"/>
  <c r="L459" i="1"/>
  <c r="L717" i="1"/>
  <c r="L426" i="1"/>
  <c r="K772" i="1"/>
  <c r="H295" i="1"/>
  <c r="M269" i="1"/>
  <c r="M586" i="1"/>
  <c r="H934" i="1"/>
  <c r="I897" i="1"/>
  <c r="K374" i="1"/>
  <c r="L199" i="1"/>
  <c r="K673" i="1"/>
  <c r="I589" i="1"/>
  <c r="I691" i="1"/>
  <c r="M405" i="1"/>
  <c r="M978" i="1"/>
  <c r="K658" i="1"/>
  <c r="H920" i="1"/>
  <c r="H472" i="1"/>
  <c r="I475" i="1"/>
  <c r="I575" i="1"/>
  <c r="I889" i="1"/>
  <c r="L551" i="1"/>
  <c r="H186" i="1"/>
  <c r="H644" i="1"/>
  <c r="H384" i="1"/>
  <c r="L352" i="1"/>
  <c r="K932" i="1"/>
  <c r="H240" i="1"/>
  <c r="L390" i="1"/>
  <c r="I375" i="1"/>
  <c r="I483" i="1"/>
  <c r="I86" i="1"/>
  <c r="I537" i="1"/>
  <c r="H205" i="1"/>
  <c r="H673" i="1"/>
  <c r="H609" i="1"/>
  <c r="M423" i="1"/>
  <c r="H661" i="1"/>
  <c r="K702" i="1"/>
  <c r="M734" i="1"/>
  <c r="H289" i="1"/>
  <c r="H579" i="1"/>
  <c r="L876" i="1"/>
  <c r="I532" i="1"/>
  <c r="I913" i="1"/>
  <c r="L475" i="1"/>
  <c r="H714" i="1"/>
  <c r="I549" i="1"/>
  <c r="M949" i="1"/>
  <c r="I446" i="1"/>
  <c r="H437" i="1"/>
  <c r="I578" i="1"/>
  <c r="H957" i="1"/>
  <c r="K641" i="1"/>
  <c r="I121" i="1"/>
  <c r="I596" i="1"/>
  <c r="I430" i="1"/>
  <c r="L174" i="1"/>
  <c r="M655" i="1"/>
  <c r="I39" i="1"/>
  <c r="H785" i="1"/>
  <c r="M408" i="1"/>
  <c r="K174" i="1"/>
  <c r="L126" i="1"/>
  <c r="K706" i="1"/>
  <c r="I397" i="1"/>
  <c r="M709" i="1"/>
  <c r="I572" i="1"/>
  <c r="I193" i="1"/>
  <c r="L632" i="1"/>
  <c r="K895" i="1"/>
  <c r="H985" i="1"/>
  <c r="M616" i="1"/>
  <c r="M412" i="1"/>
  <c r="I778" i="1"/>
  <c r="M817" i="1"/>
  <c r="M858" i="1"/>
  <c r="M414" i="1"/>
  <c r="L963" i="1"/>
  <c r="I709" i="1"/>
  <c r="L736" i="1"/>
  <c r="K409" i="1"/>
  <c r="L515" i="1"/>
  <c r="L608" i="1"/>
  <c r="M281" i="1"/>
  <c r="L1009" i="1"/>
  <c r="H244" i="1"/>
  <c r="L646" i="1"/>
  <c r="L394" i="1"/>
  <c r="H896" i="1"/>
  <c r="K396" i="1"/>
  <c r="K997" i="1"/>
  <c r="H364" i="1"/>
  <c r="L579" i="1"/>
  <c r="M804" i="1"/>
  <c r="K834" i="1"/>
  <c r="I1007" i="1"/>
  <c r="L313" i="1"/>
  <c r="I424" i="1"/>
  <c r="H595" i="1"/>
  <c r="I678" i="1"/>
  <c r="L545" i="1"/>
  <c r="K614" i="1"/>
  <c r="I48" i="1"/>
  <c r="L110" i="1"/>
  <c r="K98" i="1"/>
  <c r="H23" i="1"/>
  <c r="K44" i="1"/>
  <c r="L49" i="1"/>
  <c r="M59" i="1"/>
  <c r="L104" i="1"/>
  <c r="L54" i="1"/>
  <c r="I42" i="1"/>
  <c r="M116" i="1"/>
  <c r="I665" i="1"/>
  <c r="K541" i="1"/>
  <c r="L105" i="1"/>
  <c r="M975" i="1"/>
  <c r="K385" i="1"/>
  <c r="K473" i="1"/>
  <c r="H603" i="1"/>
  <c r="K268" i="1"/>
  <c r="L572" i="1"/>
  <c r="K309" i="1"/>
  <c r="K607" i="1"/>
  <c r="L334" i="1"/>
  <c r="I963" i="1"/>
  <c r="M331" i="1"/>
  <c r="H806" i="1"/>
  <c r="I209" i="1"/>
  <c r="M551" i="1"/>
  <c r="I453" i="1"/>
  <c r="L558" i="1"/>
  <c r="K869" i="1"/>
  <c r="I374" i="1"/>
  <c r="I405" i="1"/>
  <c r="L880" i="1"/>
  <c r="L606" i="1"/>
  <c r="M957" i="1"/>
  <c r="I345" i="1"/>
  <c r="L470" i="1"/>
  <c r="I905" i="1"/>
  <c r="H938" i="1"/>
  <c r="I297" i="1"/>
  <c r="M500" i="1"/>
  <c r="L528" i="1"/>
  <c r="I882" i="1"/>
  <c r="I463" i="1"/>
  <c r="H727" i="1"/>
  <c r="H596" i="1"/>
  <c r="H818" i="1"/>
  <c r="M524" i="1"/>
  <c r="I540" i="1"/>
  <c r="K540" i="1"/>
  <c r="K372" i="1"/>
  <c r="M893" i="1"/>
  <c r="H443" i="1"/>
  <c r="K635" i="1"/>
  <c r="M114" i="1"/>
  <c r="M619" i="1"/>
  <c r="L564" i="1"/>
  <c r="H857" i="1"/>
  <c r="M136" i="1"/>
  <c r="H510" i="1"/>
  <c r="L759" i="1"/>
  <c r="L503" i="1"/>
  <c r="L804" i="1"/>
  <c r="K620" i="1"/>
  <c r="H386" i="1"/>
  <c r="I651" i="1"/>
  <c r="K962" i="1"/>
  <c r="K183" i="1"/>
  <c r="I804" i="1"/>
  <c r="L731" i="1"/>
  <c r="I261" i="1"/>
  <c r="L587" i="1"/>
  <c r="I269" i="1"/>
  <c r="M206" i="1"/>
  <c r="I827" i="1"/>
  <c r="K537" i="1"/>
  <c r="M946" i="1"/>
  <c r="K516" i="1"/>
  <c r="H602" i="1"/>
  <c r="L478" i="1"/>
  <c r="L818" i="1"/>
  <c r="M305" i="1"/>
  <c r="I724" i="1"/>
  <c r="I31" i="1"/>
  <c r="I983" i="1"/>
  <c r="H380" i="1"/>
  <c r="L692" i="1"/>
  <c r="H319" i="1"/>
  <c r="H868" i="1"/>
  <c r="I546" i="1"/>
  <c r="K573" i="1"/>
  <c r="H408" i="1"/>
  <c r="M691" i="1"/>
  <c r="H1012" i="1"/>
  <c r="L466" i="1"/>
  <c r="I813" i="1"/>
  <c r="L796" i="1"/>
  <c r="I767" i="1"/>
  <c r="K229" i="1"/>
  <c r="H262" i="1"/>
  <c r="H632" i="1"/>
  <c r="M980" i="1"/>
  <c r="K568" i="1"/>
  <c r="I481" i="1"/>
  <c r="L431" i="1"/>
  <c r="H29" i="1"/>
  <c r="H41" i="1"/>
  <c r="L24" i="1"/>
  <c r="H37" i="1"/>
  <c r="I128" i="1"/>
  <c r="H43" i="1"/>
  <c r="K22" i="1"/>
  <c r="I26" i="1"/>
  <c r="M36" i="1"/>
  <c r="K510" i="1"/>
  <c r="M286" i="1"/>
  <c r="L376" i="1"/>
  <c r="L916" i="1"/>
  <c r="H445" i="1"/>
  <c r="K651" i="1"/>
  <c r="L1007" i="1"/>
  <c r="L941" i="1"/>
  <c r="K904" i="1"/>
  <c r="M245" i="1"/>
  <c r="L583" i="1"/>
  <c r="I878" i="1"/>
  <c r="H1017" i="1"/>
  <c r="H543" i="1"/>
  <c r="H221" i="1"/>
  <c r="M168" i="1"/>
  <c r="M292" i="1"/>
  <c r="K455" i="1"/>
  <c r="M566" i="1"/>
  <c r="M812" i="1"/>
  <c r="M735" i="1"/>
  <c r="K376" i="1"/>
  <c r="K899" i="1"/>
  <c r="I436" i="1"/>
  <c r="L939" i="1"/>
  <c r="K441" i="1"/>
  <c r="K43" i="1"/>
  <c r="I349" i="1"/>
  <c r="L179" i="1"/>
  <c r="K404" i="1"/>
  <c r="M900" i="1"/>
  <c r="L936" i="1"/>
  <c r="H243" i="1"/>
  <c r="K431" i="1"/>
  <c r="H454" i="1"/>
  <c r="I658" i="1"/>
  <c r="I569" i="1"/>
  <c r="L827" i="1"/>
  <c r="H724" i="1"/>
  <c r="M601" i="1"/>
  <c r="H949" i="1"/>
  <c r="H378" i="1"/>
  <c r="L982" i="1"/>
  <c r="M285" i="1"/>
  <c r="L386" i="1"/>
  <c r="H505" i="1"/>
  <c r="K515" i="1"/>
  <c r="M729" i="1"/>
  <c r="H663" i="1"/>
  <c r="K857" i="1"/>
  <c r="L222" i="1"/>
  <c r="H530" i="1"/>
  <c r="L597" i="1"/>
  <c r="M761" i="1"/>
  <c r="H630" i="1"/>
  <c r="L685" i="1"/>
  <c r="H518" i="1"/>
  <c r="L530" i="1"/>
  <c r="H32" i="1"/>
  <c r="I109" i="1"/>
  <c r="H28" i="1"/>
  <c r="L112" i="1"/>
  <c r="H30" i="1"/>
  <c r="M22" i="1"/>
  <c r="L45" i="1"/>
  <c r="K62" i="1"/>
  <c r="K59" i="1"/>
  <c r="I40" i="1"/>
  <c r="H271" i="1"/>
  <c r="H718" i="1"/>
  <c r="K618" i="1"/>
  <c r="L960" i="1"/>
  <c r="I594" i="1"/>
  <c r="L414" i="1"/>
  <c r="H923" i="1"/>
  <c r="K99" i="1"/>
  <c r="I765" i="1"/>
  <c r="M102" i="1"/>
  <c r="K302" i="1"/>
  <c r="K444" i="1"/>
  <c r="M520" i="1"/>
  <c r="M504" i="1"/>
  <c r="I510" i="1"/>
  <c r="K366" i="1"/>
  <c r="L358" i="1"/>
  <c r="M545" i="1"/>
  <c r="M769" i="1"/>
  <c r="K527" i="1"/>
  <c r="K589" i="1"/>
  <c r="M533" i="1"/>
  <c r="M372" i="1"/>
  <c r="K830" i="1"/>
  <c r="K964" i="1"/>
  <c r="I450" i="1"/>
  <c r="I652" i="1"/>
  <c r="K805" i="1"/>
  <c r="M991" i="1"/>
  <c r="I392" i="1"/>
  <c r="K125" i="1"/>
  <c r="M456" i="1"/>
  <c r="K593" i="1"/>
  <c r="M542" i="1"/>
  <c r="K826" i="1"/>
  <c r="H198" i="1"/>
  <c r="M783" i="1"/>
  <c r="L965" i="1"/>
  <c r="L830" i="1"/>
  <c r="L710" i="1"/>
  <c r="L268" i="1"/>
  <c r="H763" i="1"/>
  <c r="L116" i="1"/>
  <c r="M653" i="1"/>
  <c r="K435" i="1"/>
  <c r="I742" i="1"/>
  <c r="M511" i="1"/>
  <c r="I927" i="1"/>
  <c r="I337" i="1"/>
  <c r="L218" i="1"/>
  <c r="I930" i="1"/>
  <c r="I791" i="1"/>
  <c r="K793" i="1"/>
  <c r="K477" i="1"/>
  <c r="K507" i="1"/>
  <c r="M537" i="1"/>
  <c r="K661" i="1"/>
  <c r="I357" i="1"/>
  <c r="L623" i="1"/>
  <c r="M756" i="1"/>
  <c r="H777" i="1"/>
  <c r="I366" i="1"/>
  <c r="L495" i="1"/>
  <c r="H202" i="1"/>
  <c r="M49" i="1"/>
  <c r="H989" i="1"/>
  <c r="K512" i="1"/>
  <c r="L152" i="1"/>
  <c r="I847" i="1"/>
  <c r="K271" i="1"/>
  <c r="K578" i="1"/>
  <c r="I597" i="1"/>
  <c r="L76" i="1"/>
  <c r="K224" i="1"/>
  <c r="L151" i="1"/>
  <c r="H564" i="1"/>
  <c r="K101" i="1"/>
  <c r="L473" i="1"/>
  <c r="K278" i="1"/>
  <c r="M722" i="1"/>
  <c r="L383" i="1"/>
  <c r="H427" i="1"/>
  <c r="I368" i="1"/>
  <c r="L469" i="1"/>
  <c r="H990" i="1"/>
  <c r="H368" i="1"/>
  <c r="M439" i="1"/>
  <c r="H783" i="1"/>
  <c r="K665" i="1"/>
  <c r="K761" i="1"/>
  <c r="H403" i="1"/>
  <c r="K679" i="1"/>
  <c r="H882" i="1"/>
  <c r="I1008" i="1"/>
  <c r="M364" i="1"/>
  <c r="H20" i="1"/>
  <c r="L493" i="1"/>
  <c r="I523" i="1"/>
  <c r="H222" i="1"/>
  <c r="H798" i="1"/>
  <c r="M381" i="1"/>
  <c r="H737" i="1"/>
  <c r="I1000" i="1"/>
  <c r="M718" i="1"/>
  <c r="L844" i="1"/>
  <c r="M523" i="1"/>
  <c r="I844" i="1"/>
  <c r="L208" i="1"/>
  <c r="I662" i="1"/>
  <c r="I428" i="1"/>
  <c r="I798" i="1"/>
  <c r="L524" i="1"/>
  <c r="L498" i="1"/>
  <c r="H376" i="1"/>
  <c r="K380" i="1"/>
  <c r="H568" i="1"/>
  <c r="L639" i="1"/>
  <c r="L888" i="1"/>
  <c r="L296" i="1"/>
  <c r="K256" i="1"/>
  <c r="I630" i="1"/>
  <c r="M848" i="1"/>
  <c r="K485" i="1"/>
  <c r="I250" i="1"/>
  <c r="K807" i="1"/>
  <c r="H846" i="1"/>
  <c r="L573" i="1"/>
  <c r="K400" i="1"/>
  <c r="K416" i="1"/>
  <c r="H414" i="1"/>
  <c r="M781" i="1"/>
  <c r="K520" i="1"/>
  <c r="M529" i="1"/>
  <c r="L373" i="1"/>
  <c r="L211" i="1"/>
  <c r="H881" i="1"/>
  <c r="I371" i="1"/>
  <c r="H652" i="1"/>
  <c r="K290" i="1"/>
  <c r="K561" i="1"/>
  <c r="L423" i="1"/>
  <c r="I643" i="1"/>
  <c r="K423" i="1"/>
  <c r="I874" i="1"/>
  <c r="M402" i="1"/>
  <c r="H503" i="1"/>
  <c r="H813" i="1"/>
  <c r="I638" i="1"/>
  <c r="K975" i="1"/>
  <c r="H575" i="1"/>
  <c r="K357" i="1"/>
  <c r="K467" i="1"/>
  <c r="K736" i="1"/>
  <c r="H581" i="1"/>
  <c r="I281" i="1"/>
  <c r="M896" i="1"/>
  <c r="H391" i="1"/>
  <c r="K817" i="1"/>
  <c r="L427" i="1"/>
  <c r="L520" i="1"/>
  <c r="I365" i="1"/>
  <c r="M933" i="1"/>
  <c r="H156" i="1"/>
  <c r="K285" i="1"/>
  <c r="H726" i="1"/>
  <c r="K339" i="1"/>
  <c r="M544" i="1"/>
  <c r="K803" i="1"/>
  <c r="I120" i="1"/>
  <c r="L533" i="1"/>
  <c r="K293" i="1"/>
  <c r="L592" i="1"/>
  <c r="K74" i="1"/>
  <c r="H535" i="1"/>
  <c r="K306" i="1"/>
  <c r="I632" i="1"/>
  <c r="L599" i="1"/>
  <c r="K360" i="1"/>
  <c r="H314" i="1"/>
  <c r="M727" i="1"/>
  <c r="H863" i="1"/>
  <c r="H272" i="1"/>
  <c r="I607" i="1"/>
  <c r="H815" i="1"/>
  <c r="L944" i="1"/>
  <c r="L959" i="1"/>
  <c r="I604" i="1"/>
  <c r="H670" i="1"/>
  <c r="M738" i="1"/>
  <c r="M559" i="1"/>
  <c r="I410" i="1"/>
  <c r="H227" i="1"/>
  <c r="L601" i="1"/>
  <c r="K648" i="1"/>
  <c r="M348" i="1"/>
  <c r="M938" i="1"/>
  <c r="H248" i="1"/>
  <c r="H755" i="1"/>
  <c r="K64" i="1"/>
  <c r="M396" i="1"/>
  <c r="I401" i="1"/>
  <c r="K311" i="1"/>
  <c r="K914" i="1"/>
  <c r="M219" i="1"/>
  <c r="L868" i="1"/>
  <c r="I403" i="1"/>
  <c r="H929" i="1"/>
  <c r="M434" i="1"/>
  <c r="L802" i="1"/>
  <c r="L361" i="1"/>
  <c r="L415" i="1"/>
  <c r="K800" i="1"/>
  <c r="H712" i="1"/>
  <c r="I806" i="1"/>
  <c r="M420" i="1"/>
  <c r="H334" i="1"/>
  <c r="L999" i="1"/>
  <c r="K906" i="1"/>
  <c r="M217" i="1"/>
  <c r="M385" i="1"/>
  <c r="M497" i="1"/>
  <c r="H682" i="1"/>
  <c r="M187" i="1"/>
  <c r="I200" i="1"/>
  <c r="M431" i="1"/>
  <c r="K338" i="1"/>
  <c r="I838" i="1"/>
  <c r="H434" i="1"/>
  <c r="H460" i="1"/>
  <c r="H827" i="1"/>
  <c r="M343" i="1"/>
  <c r="K130" i="1"/>
  <c r="I33" i="1"/>
  <c r="I55" i="1"/>
  <c r="L31" i="1"/>
  <c r="L23" i="1"/>
  <c r="I44" i="1"/>
  <c r="L59" i="1"/>
  <c r="M35" i="1"/>
  <c r="I52" i="1"/>
  <c r="K31" i="1"/>
  <c r="M84" i="1"/>
  <c r="H45" i="1"/>
  <c r="M21" i="1"/>
  <c r="L46" i="1"/>
  <c r="H40" i="1"/>
  <c r="M53" i="1"/>
  <c r="H48" i="1"/>
  <c r="M33" i="1"/>
  <c r="M38" i="1"/>
  <c r="L21" i="1"/>
  <c r="H25" i="1"/>
  <c r="I25" i="1"/>
  <c r="I37" i="1"/>
  <c r="K24" i="1"/>
  <c r="I35" i="1"/>
  <c r="K34" i="1"/>
  <c r="M48" i="1"/>
  <c r="K45" i="1"/>
  <c r="K42" i="1"/>
  <c r="K33" i="1"/>
  <c r="K27" i="1"/>
  <c r="M46" i="1"/>
  <c r="L57" i="1"/>
  <c r="K21" i="1"/>
  <c r="M30" i="1"/>
  <c r="L20" i="1"/>
  <c r="H27" i="1"/>
  <c r="L22" i="1"/>
  <c r="L30" i="1"/>
</calcChain>
</file>

<file path=xl/sharedStrings.xml><?xml version="1.0" encoding="utf-8"?>
<sst xmlns="http://schemas.openxmlformats.org/spreadsheetml/2006/main" count="4650" uniqueCount="1911">
  <si>
    <t>HIDDEN SECTION</t>
  </si>
  <si>
    <t>NATIONAL GENOMICS INFRASTRUCTURE</t>
  </si>
  <si>
    <t>Document ID - Edition Document Title</t>
  </si>
  <si>
    <t>PLATE ID</t>
  </si>
  <si>
    <t>&lt; Please fill in the plate ID from the barcode sticker used on the plate</t>
  </si>
  <si>
    <t>Sample type (REQUIRED)</t>
  </si>
  <si>
    <t>Sequencing platform (REQUIRED)</t>
  </si>
  <si>
    <t>Conc. measurment method</t>
  </si>
  <si>
    <t>1. SUMMARY OF INDEXES
Please start by adding all indexed libraries for the project in the table below. Add the well position in the plate (e.g. A:1, B:1 etc) and assign index category and ID. Please refer to the "Index" tab for a list of available indexes in each category, the index sequence will be added automatically based on index category and ID. If you are using custom indexes please use the "Custom" category and manually add the index sequence in the "custom index" column. When all libraries have been added proceed to section 2 to the right and add information about average fragment length and concentration (per pool).</t>
  </si>
  <si>
    <t>2. SUMMARY OF LIBRARY POOLS
Pools are automatically summarized in the table below and the details of each pool can be added, i.e. buffer, average fragment length, concentration, and lanes.</t>
  </si>
  <si>
    <t>Always turn in samples in plates</t>
  </si>
  <si>
    <t>The plate name is copied from above</t>
  </si>
  <si>
    <t>Choose the type of sample</t>
  </si>
  <si>
    <t>Choose the sample buffer</t>
  </si>
  <si>
    <t>Filled in automatically</t>
  </si>
  <si>
    <t>Add samples columnwise on the plate</t>
  </si>
  <si>
    <t>Enter the name of your sample</t>
  </si>
  <si>
    <t>Select type of index (dropdown)</t>
  </si>
  <si>
    <t>Select index number (see separate index tab)</t>
  </si>
  <si>
    <t>Automatically generated based on index type and number.</t>
  </si>
  <si>
    <t>If custom indexes are used, please enter them here. Use the following format for dual indexes: NNNNNNNN-NNNNNNNN</t>
  </si>
  <si>
    <t>Nanodrop, Qubit etc.</t>
  </si>
  <si>
    <t>Calculated automatically for non-qPCR methods</t>
  </si>
  <si>
    <t>Molar concentration obtained from qPCR</t>
  </si>
  <si>
    <t>Number of lanes ordered</t>
  </si>
  <si>
    <t>SELECT</t>
  </si>
  <si>
    <t>REQUIRED</t>
  </si>
  <si>
    <t>Container/Type</t>
  </si>
  <si>
    <t>Sample ID helper</t>
  </si>
  <si>
    <t>Sample ID</t>
  </si>
  <si>
    <t>Plate Name</t>
  </si>
  <si>
    <t>Sample Type</t>
  </si>
  <si>
    <t>Sample Buffer</t>
  </si>
  <si>
    <t>Volume</t>
  </si>
  <si>
    <t>Conc measurement method</t>
  </si>
  <si>
    <t>Average fragment length (bp)</t>
  </si>
  <si>
    <t>Library concentration (nM)</t>
  </si>
  <si>
    <t>Lanes requested</t>
  </si>
  <si>
    <t>Sample index</t>
  </si>
  <si>
    <t>NGI Sample ID</t>
  </si>
  <si>
    <t>Well</t>
  </si>
  <si>
    <t>Your sample name</t>
  </si>
  <si>
    <t>Index category</t>
  </si>
  <si>
    <t>Index number</t>
  </si>
  <si>
    <t>Custom index</t>
  </si>
  <si>
    <t>Pool (well)</t>
  </si>
  <si>
    <t>Libraries in pool</t>
  </si>
  <si>
    <t>Buffer</t>
  </si>
  <si>
    <t>Concentration (ng/uL)</t>
  </si>
  <si>
    <t>Calculated molar concentration (nM)</t>
  </si>
  <si>
    <t>Molar concentration (nM)</t>
  </si>
  <si>
    <t>Lanes</t>
  </si>
  <si>
    <t>&lt;TABLE HEADER&gt;</t>
  </si>
  <si>
    <t>Sample/Well Location</t>
  </si>
  <si>
    <t>Container/Name</t>
  </si>
  <si>
    <t>UDF/Sample Type</t>
  </si>
  <si>
    <t>UDF/Sample Buffer</t>
  </si>
  <si>
    <t>UDF/Customer Volume</t>
  </si>
  <si>
    <t>UDF/Conc Method</t>
  </si>
  <si>
    <t>UDF/Customer Average Fragment Length</t>
  </si>
  <si>
    <t>UDF/Customer nM</t>
  </si>
  <si>
    <t>UDF/Lanes Requested</t>
  </si>
  <si>
    <t>Sample/Reagent Label</t>
  </si>
  <si>
    <t>Sample/Name</t>
  </si>
  <si>
    <t>UDF/Pooling</t>
  </si>
  <si>
    <t>UDF/Customer Name</t>
  </si>
  <si>
    <t>UDF/Index category</t>
  </si>
  <si>
    <t>&lt;/TABLE HEADER&gt;</t>
  </si>
  <si>
    <t>&lt;SAMPLE ENTRIES&gt;</t>
  </si>
  <si>
    <t>Tube</t>
  </si>
  <si>
    <t>1</t>
  </si>
  <si>
    <t>1:1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</si>
  <si>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</si>
  <si>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</si>
  <si>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</si>
  <si>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</si>
  <si>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</si>
  <si>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</si>
  <si>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</si>
  <si>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</si>
  <si>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</si>
  <si>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</si>
  <si>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</si>
  <si>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</si>
  <si>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</si>
  <si>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</si>
  <si>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</si>
  <si>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</si>
  <si>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</si>
  <si>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</si>
  <si>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</si>
  <si>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</si>
  <si>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</si>
  <si>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</si>
  <si>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</si>
  <si>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</si>
  <si>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</si>
  <si>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</si>
  <si>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</si>
  <si>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</si>
  <si>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</si>
  <si>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</si>
  <si>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</si>
  <si>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</si>
  <si>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</si>
  <si>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</si>
  <si>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</si>
  <si>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</si>
  <si>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</si>
  <si>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</si>
  <si>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</si>
  <si>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</si>
  <si>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</si>
  <si>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</si>
  <si>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</si>
  <si>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</si>
  <si>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</si>
  <si>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</si>
  <si>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</si>
  <si>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</si>
  <si>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</si>
  <si>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</si>
  <si>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</si>
  <si>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</si>
  <si>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</si>
  <si>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</si>
  <si>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</si>
  <si>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</si>
  <si>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</si>
  <si>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</si>
  <si>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</si>
  <si>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</si>
  <si>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</si>
  <si>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</si>
  <si>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</si>
  <si>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</si>
  <si>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</si>
  <si>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</si>
  <si>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</si>
  <si>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</si>
  <si>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</si>
  <si>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</si>
  <si>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</si>
  <si>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</si>
  <si>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</si>
  <si>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</si>
  <si>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</si>
  <si>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</si>
  <si>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</si>
  <si>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</si>
  <si>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</si>
  <si>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</si>
  <si>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</si>
  <si>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</si>
  <si>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</si>
  <si>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</si>
  <si>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</si>
  <si>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</si>
  <si>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</si>
  <si>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</si>
  <si>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</si>
  <si>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</si>
  <si>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</si>
  <si>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</si>
  <si>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</si>
  <si>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</si>
  <si>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</si>
  <si>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</si>
  <si>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</si>
  <si>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</si>
  <si>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</si>
  <si>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</si>
  <si>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</si>
  <si>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</si>
  <si>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</si>
  <si>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</si>
  <si>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</si>
  <si>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</si>
  <si>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</si>
  <si>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</si>
  <si>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</si>
  <si>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</si>
  <si>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</si>
  <si>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</si>
  <si>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</si>
  <si>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</si>
  <si>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</si>
  <si>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</si>
  <si>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</si>
  <si>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</si>
  <si>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</si>
  <si>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</si>
  <si>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</si>
  <si>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</si>
  <si>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</si>
  <si>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</si>
  <si>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</si>
  <si>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</si>
  <si>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</si>
  <si>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</si>
  <si>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</si>
  <si>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</si>
  <si>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</si>
  <si>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</si>
  <si>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</si>
  <si>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</si>
  <si>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</si>
  <si>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</si>
  <si>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</si>
  <si>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</si>
  <si>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</si>
  <si>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</si>
  <si>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</si>
  <si>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</si>
  <si>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</si>
  <si>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</si>
  <si>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</si>
  <si>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</si>
  <si>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</si>
  <si>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</si>
  <si>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</si>
  <si>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</si>
  <si>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</si>
  <si>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</si>
  <si>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</si>
  <si>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</si>
  <si>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</si>
  <si>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</si>
  <si>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</si>
  <si>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</si>
  <si>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</si>
  <si>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</si>
  <si>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</si>
  <si>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</si>
  <si>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</si>
  <si>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</si>
  <si>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</si>
  <si>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</si>
  <si>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</si>
  <si>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</si>
  <si>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</si>
  <si>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</si>
  <si>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</si>
  <si>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</si>
  <si>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</si>
  <si>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</si>
  <si>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</si>
  <si>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</si>
  <si>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</si>
  <si>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</si>
  <si>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</si>
  <si>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</si>
  <si>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</si>
  <si>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</si>
  <si>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</si>
  <si>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</si>
  <si>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</si>
  <si>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</si>
  <si>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</si>
  <si>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</si>
  <si>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</si>
  <si>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</si>
  <si>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</si>
  <si>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</si>
  <si>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</si>
  <si>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</si>
  <si>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</si>
  <si>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</si>
  <si>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</si>
  <si>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</si>
  <si>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</si>
  <si>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</si>
  <si>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</si>
  <si>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</si>
  <si>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</si>
  <si>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</si>
  <si>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</si>
  <si>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</si>
  <si>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</si>
  <si>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</si>
  <si>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</si>
  <si>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</si>
  <si>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</si>
  <si>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</si>
  <si>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</si>
  <si>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</si>
  <si>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</si>
  <si>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</si>
  <si>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</si>
  <si>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</si>
  <si>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</si>
  <si>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</si>
  <si>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</si>
  <si>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</si>
  <si>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</si>
  <si>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</si>
  <si>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</si>
  <si>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</si>
  <si>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</si>
  <si>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</si>
  <si>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</si>
  <si>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</si>
  <si>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</si>
  <si>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</si>
  <si>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</si>
  <si>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</si>
  <si>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</si>
  <si>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</si>
  <si>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</si>
  <si>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</si>
  <si>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</si>
  <si>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</si>
  <si>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</si>
  <si>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</si>
  <si>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</si>
  <si>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</si>
  <si>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</si>
  <si>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</si>
  <si>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</si>
  <si>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</si>
  <si>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</si>
  <si>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</si>
  <si>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</si>
  <si>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</si>
  <si>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</si>
  <si>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</si>
  <si>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</si>
  <si>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</si>
  <si>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</si>
  <si>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</si>
  <si>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</si>
  <si>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</si>
  <si>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</si>
  <si>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</si>
  <si>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</si>
  <si>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</si>
  <si>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</si>
  <si>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</si>
  <si>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</si>
  <si>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</si>
  <si>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</si>
  <si>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</si>
  <si>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</si>
  <si>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</si>
  <si>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</si>
  <si>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</si>
  <si>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</si>
  <si>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</si>
  <si>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</si>
  <si>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</si>
  <si>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</si>
  <si>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</si>
  <si>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</si>
  <si>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</si>
  <si>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</si>
  <si>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</si>
  <si>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</si>
  <si>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</si>
  <si>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</si>
  <si>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</si>
  <si>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</si>
  <si>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</si>
  <si>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</si>
  <si>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</si>
  <si>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</si>
  <si>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</si>
  <si>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</si>
  <si>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</si>
  <si>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</si>
  <si>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</si>
  <si>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</si>
  <si>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</si>
  <si>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</si>
  <si>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</si>
  <si>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</si>
  <si>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</si>
  <si>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</si>
  <si>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</si>
  <si>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</si>
  <si>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</si>
  <si>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</si>
  <si>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</si>
  <si>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</si>
  <si>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</si>
  <si>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</si>
  <si>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</si>
  <si>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</si>
  <si>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</si>
  <si>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</si>
  <si>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</si>
  <si>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</si>
  <si>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</si>
  <si>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</si>
  <si>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</si>
  <si>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</si>
  <si>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</si>
  <si>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</si>
  <si>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</si>
  <si>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</si>
  <si>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</si>
  <si>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</si>
  <si>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</si>
  <si>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</si>
  <si>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</si>
  <si>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</si>
  <si>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</si>
  <si>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</si>
  <si>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</si>
  <si>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</si>
  <si>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</si>
  <si>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</si>
  <si>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</si>
  <si>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</si>
  <si>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</si>
  <si>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</si>
  <si>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</si>
  <si>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</si>
  <si>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</si>
  <si>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</si>
  <si>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</si>
  <si>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</si>
  <si>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</si>
  <si>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</si>
  <si>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</si>
  <si>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</si>
  <si>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</si>
  <si>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</si>
  <si>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</si>
  <si>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</si>
  <si>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</si>
  <si>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</si>
  <si>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</si>
  <si>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</si>
  <si>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</si>
  <si>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</si>
  <si>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</si>
  <si>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</si>
  <si>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</si>
  <si>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</si>
  <si>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</si>
  <si>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</si>
  <si>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</si>
  <si>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</si>
  <si>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</si>
  <si>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</si>
  <si>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</si>
  <si>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</si>
  <si>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</si>
  <si>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</si>
  <si>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</si>
  <si>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</si>
  <si>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</si>
  <si>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</si>
  <si>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</si>
  <si>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</si>
  <si>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</si>
  <si>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</si>
  <si>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</si>
  <si>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</si>
  <si>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</si>
  <si>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</si>
  <si>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</si>
  <si>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</si>
  <si>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</si>
  <si>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</si>
  <si>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</si>
  <si>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</si>
  <si>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</si>
  <si>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</si>
  <si>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</si>
  <si>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</si>
  <si>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</si>
  <si>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</si>
  <si>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</si>
  <si>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</si>
  <si>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</si>
  <si>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</si>
  <si>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</si>
  <si>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</si>
  <si>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</si>
  <si>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</si>
  <si>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</si>
  <si>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</si>
  <si>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</si>
  <si>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</si>
  <si>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</si>
  <si>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</si>
  <si>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</si>
  <si>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</si>
  <si>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419</t>
  </si>
  <si>
    <t>420</t>
  </si>
  <si>
    <t>421</t>
  </si>
  <si>
    <t>422</t>
  </si>
  <si>
    <t>423</t>
  </si>
  <si>
    <t>424</t>
  </si>
  <si>
    <t>425</t>
  </si>
  <si>
    <t>426</t>
  </si>
  <si>
    <t>427</t>
  </si>
  <si>
    <t>428</t>
  </si>
  <si>
    <t>429</t>
  </si>
  <si>
    <t>430</t>
  </si>
  <si>
    <t>431</t>
  </si>
  <si>
    <t>432</t>
  </si>
  <si>
    <t>433</t>
  </si>
  <si>
    <t>434</t>
  </si>
  <si>
    <t>435</t>
  </si>
  <si>
    <t>436</t>
  </si>
  <si>
    <t>437</t>
  </si>
  <si>
    <t>438</t>
  </si>
  <si>
    <t>439</t>
  </si>
  <si>
    <t>440</t>
  </si>
  <si>
    <t>441</t>
  </si>
  <si>
    <t>442</t>
  </si>
  <si>
    <t>443</t>
  </si>
  <si>
    <t>444</t>
  </si>
  <si>
    <t>445</t>
  </si>
  <si>
    <t>446</t>
  </si>
  <si>
    <t>447</t>
  </si>
  <si>
    <t>448</t>
  </si>
  <si>
    <t>449</t>
  </si>
  <si>
    <t>450</t>
  </si>
  <si>
    <t>451</t>
  </si>
  <si>
    <t>452</t>
  </si>
  <si>
    <t>453</t>
  </si>
  <si>
    <t>454</t>
  </si>
  <si>
    <t>455</t>
  </si>
  <si>
    <t>456</t>
  </si>
  <si>
    <t>457</t>
  </si>
  <si>
    <t>458</t>
  </si>
  <si>
    <t>459</t>
  </si>
  <si>
    <t>460</t>
  </si>
  <si>
    <t>461</t>
  </si>
  <si>
    <t>462</t>
  </si>
  <si>
    <t>463</t>
  </si>
  <si>
    <t>464</t>
  </si>
  <si>
    <t>465</t>
  </si>
  <si>
    <t>466</t>
  </si>
  <si>
    <t>467</t>
  </si>
  <si>
    <t>468</t>
  </si>
  <si>
    <t>469</t>
  </si>
  <si>
    <t>470</t>
  </si>
  <si>
    <t>471</t>
  </si>
  <si>
    <t>472</t>
  </si>
  <si>
    <t>473</t>
  </si>
  <si>
    <t>474</t>
  </si>
  <si>
    <t>475</t>
  </si>
  <si>
    <t>476</t>
  </si>
  <si>
    <t>477</t>
  </si>
  <si>
    <t>478</t>
  </si>
  <si>
    <t>479</t>
  </si>
  <si>
    <t>480</t>
  </si>
  <si>
    <t>481</t>
  </si>
  <si>
    <t>482</t>
  </si>
  <si>
    <t>483</t>
  </si>
  <si>
    <t>484</t>
  </si>
  <si>
    <t>485</t>
  </si>
  <si>
    <t>486</t>
  </si>
  <si>
    <t>487</t>
  </si>
  <si>
    <t>488</t>
  </si>
  <si>
    <t>489</t>
  </si>
  <si>
    <t>490</t>
  </si>
  <si>
    <t>491</t>
  </si>
  <si>
    <t>492</t>
  </si>
  <si>
    <t>493</t>
  </si>
  <si>
    <t>494</t>
  </si>
  <si>
    <t>495</t>
  </si>
  <si>
    <t>496</t>
  </si>
  <si>
    <t>497</t>
  </si>
  <si>
    <t>498</t>
  </si>
  <si>
    <t>499</t>
  </si>
  <si>
    <t>500</t>
  </si>
  <si>
    <t>501</t>
  </si>
  <si>
    <t>502</t>
  </si>
  <si>
    <t>503</t>
  </si>
  <si>
    <t>504</t>
  </si>
  <si>
    <t>505</t>
  </si>
  <si>
    <t>506</t>
  </si>
  <si>
    <t>507</t>
  </si>
  <si>
    <t>508</t>
  </si>
  <si>
    <t>509</t>
  </si>
  <si>
    <t>510</t>
  </si>
  <si>
    <t>511</t>
  </si>
  <si>
    <t>512</t>
  </si>
  <si>
    <t>513</t>
  </si>
  <si>
    <t>514</t>
  </si>
  <si>
    <t>515</t>
  </si>
  <si>
    <t>516</t>
  </si>
  <si>
    <t>517</t>
  </si>
  <si>
    <t>518</t>
  </si>
  <si>
    <t>519</t>
  </si>
  <si>
    <t>520</t>
  </si>
  <si>
    <t>521</t>
  </si>
  <si>
    <t>522</t>
  </si>
  <si>
    <t>523</t>
  </si>
  <si>
    <t>524</t>
  </si>
  <si>
    <t>525</t>
  </si>
  <si>
    <t>526</t>
  </si>
  <si>
    <t>527</t>
  </si>
  <si>
    <t>528</t>
  </si>
  <si>
    <t>529</t>
  </si>
  <si>
    <t>530</t>
  </si>
  <si>
    <t>531</t>
  </si>
  <si>
    <t>532</t>
  </si>
  <si>
    <t>533</t>
  </si>
  <si>
    <t>534</t>
  </si>
  <si>
    <t>535</t>
  </si>
  <si>
    <t>536</t>
  </si>
  <si>
    <t>537</t>
  </si>
  <si>
    <t>538</t>
  </si>
  <si>
    <t>539</t>
  </si>
  <si>
    <t>540</t>
  </si>
  <si>
    <t>541</t>
  </si>
  <si>
    <t>542</t>
  </si>
  <si>
    <t>543</t>
  </si>
  <si>
    <t>544</t>
  </si>
  <si>
    <t>545</t>
  </si>
  <si>
    <t>546</t>
  </si>
  <si>
    <t>547</t>
  </si>
  <si>
    <t>548</t>
  </si>
  <si>
    <t>549</t>
  </si>
  <si>
    <t>550</t>
  </si>
  <si>
    <t>551</t>
  </si>
  <si>
    <t>552</t>
  </si>
  <si>
    <t>553</t>
  </si>
  <si>
    <t>554</t>
  </si>
  <si>
    <t>555</t>
  </si>
  <si>
    <t>556</t>
  </si>
  <si>
    <t>557</t>
  </si>
  <si>
    <t>558</t>
  </si>
  <si>
    <t>559</t>
  </si>
  <si>
    <t>560</t>
  </si>
  <si>
    <t>561</t>
  </si>
  <si>
    <t>562</t>
  </si>
  <si>
    <t>563</t>
  </si>
  <si>
    <t>564</t>
  </si>
  <si>
    <t>565</t>
  </si>
  <si>
    <t>566</t>
  </si>
  <si>
    <t>567</t>
  </si>
  <si>
    <t>568</t>
  </si>
  <si>
    <t>569</t>
  </si>
  <si>
    <t>570</t>
  </si>
  <si>
    <t>571</t>
  </si>
  <si>
    <t>572</t>
  </si>
  <si>
    <t>573</t>
  </si>
  <si>
    <t>574</t>
  </si>
  <si>
    <t>575</t>
  </si>
  <si>
    <t>576</t>
  </si>
  <si>
    <t>577</t>
  </si>
  <si>
    <t>578</t>
  </si>
  <si>
    <t>579</t>
  </si>
  <si>
    <t>580</t>
  </si>
  <si>
    <t>581</t>
  </si>
  <si>
    <t>582</t>
  </si>
  <si>
    <t>583</t>
  </si>
  <si>
    <t>584</t>
  </si>
  <si>
    <t>585</t>
  </si>
  <si>
    <t>586</t>
  </si>
  <si>
    <t>587</t>
  </si>
  <si>
    <t>588</t>
  </si>
  <si>
    <t>589</t>
  </si>
  <si>
    <t>590</t>
  </si>
  <si>
    <t>591</t>
  </si>
  <si>
    <t>592</t>
  </si>
  <si>
    <t>593</t>
  </si>
  <si>
    <t>594</t>
  </si>
  <si>
    <t>595</t>
  </si>
  <si>
    <t>596</t>
  </si>
  <si>
    <t>597</t>
  </si>
  <si>
    <t>598</t>
  </si>
  <si>
    <t>599</t>
  </si>
  <si>
    <t>600</t>
  </si>
  <si>
    <t>601</t>
  </si>
  <si>
    <t>602</t>
  </si>
  <si>
    <t>603</t>
  </si>
  <si>
    <t>604</t>
  </si>
  <si>
    <t>605</t>
  </si>
  <si>
    <t>606</t>
  </si>
  <si>
    <t>607</t>
  </si>
  <si>
    <t>608</t>
  </si>
  <si>
    <t>609</t>
  </si>
  <si>
    <t>610</t>
  </si>
  <si>
    <t>611</t>
  </si>
  <si>
    <t>612</t>
  </si>
  <si>
    <t>613</t>
  </si>
  <si>
    <t>614</t>
  </si>
  <si>
    <t>615</t>
  </si>
  <si>
    <t>616</t>
  </si>
  <si>
    <t>617</t>
  </si>
  <si>
    <t>618</t>
  </si>
  <si>
    <t>619</t>
  </si>
  <si>
    <t>620</t>
  </si>
  <si>
    <t>621</t>
  </si>
  <si>
    <t>622</t>
  </si>
  <si>
    <t>623</t>
  </si>
  <si>
    <t>624</t>
  </si>
  <si>
    <t>625</t>
  </si>
  <si>
    <t>626</t>
  </si>
  <si>
    <t>627</t>
  </si>
  <si>
    <t>628</t>
  </si>
  <si>
    <t>629</t>
  </si>
  <si>
    <t>630</t>
  </si>
  <si>
    <t>631</t>
  </si>
  <si>
    <t>632</t>
  </si>
  <si>
    <t>633</t>
  </si>
  <si>
    <t>634</t>
  </si>
  <si>
    <t>635</t>
  </si>
  <si>
    <t>636</t>
  </si>
  <si>
    <t>637</t>
  </si>
  <si>
    <t>638</t>
  </si>
  <si>
    <t>639</t>
  </si>
  <si>
    <t>640</t>
  </si>
  <si>
    <t>641</t>
  </si>
  <si>
    <t>642</t>
  </si>
  <si>
    <t>643</t>
  </si>
  <si>
    <t>644</t>
  </si>
  <si>
    <t>645</t>
  </si>
  <si>
    <t>646</t>
  </si>
  <si>
    <t>647</t>
  </si>
  <si>
    <t>648</t>
  </si>
  <si>
    <t>649</t>
  </si>
  <si>
    <t>650</t>
  </si>
  <si>
    <t>651</t>
  </si>
  <si>
    <t>652</t>
  </si>
  <si>
    <t>653</t>
  </si>
  <si>
    <t>654</t>
  </si>
  <si>
    <t>655</t>
  </si>
  <si>
    <t>656</t>
  </si>
  <si>
    <t>657</t>
  </si>
  <si>
    <t>658</t>
  </si>
  <si>
    <t>659</t>
  </si>
  <si>
    <t>660</t>
  </si>
  <si>
    <t>661</t>
  </si>
  <si>
    <t>662</t>
  </si>
  <si>
    <t>663</t>
  </si>
  <si>
    <t>664</t>
  </si>
  <si>
    <t>665</t>
  </si>
  <si>
    <t>666</t>
  </si>
  <si>
    <t>667</t>
  </si>
  <si>
    <t>668</t>
  </si>
  <si>
    <t>669</t>
  </si>
  <si>
    <t>670</t>
  </si>
  <si>
    <t>671</t>
  </si>
  <si>
    <t>672</t>
  </si>
  <si>
    <t>673</t>
  </si>
  <si>
    <t>674</t>
  </si>
  <si>
    <t>675</t>
  </si>
  <si>
    <t>676</t>
  </si>
  <si>
    <t>677</t>
  </si>
  <si>
    <t>678</t>
  </si>
  <si>
    <t>679</t>
  </si>
  <si>
    <t>680</t>
  </si>
  <si>
    <t>681</t>
  </si>
  <si>
    <t>682</t>
  </si>
  <si>
    <t>683</t>
  </si>
  <si>
    <t>684</t>
  </si>
  <si>
    <t>685</t>
  </si>
  <si>
    <t>686</t>
  </si>
  <si>
    <t>687</t>
  </si>
  <si>
    <t>688</t>
  </si>
  <si>
    <t>689</t>
  </si>
  <si>
    <t>690</t>
  </si>
  <si>
    <t>691</t>
  </si>
  <si>
    <t>692</t>
  </si>
  <si>
    <t>693</t>
  </si>
  <si>
    <t>694</t>
  </si>
  <si>
    <t>695</t>
  </si>
  <si>
    <t>696</t>
  </si>
  <si>
    <t>697</t>
  </si>
  <si>
    <t>698</t>
  </si>
  <si>
    <t>699</t>
  </si>
  <si>
    <t>700</t>
  </si>
  <si>
    <t>701</t>
  </si>
  <si>
    <t>702</t>
  </si>
  <si>
    <t>703</t>
  </si>
  <si>
    <t>704</t>
  </si>
  <si>
    <t>705</t>
  </si>
  <si>
    <t>706</t>
  </si>
  <si>
    <t>707</t>
  </si>
  <si>
    <t>708</t>
  </si>
  <si>
    <t>709</t>
  </si>
  <si>
    <t>710</t>
  </si>
  <si>
    <t>711</t>
  </si>
  <si>
    <t>712</t>
  </si>
  <si>
    <t>713</t>
  </si>
  <si>
    <t>714</t>
  </si>
  <si>
    <t>715</t>
  </si>
  <si>
    <t>716</t>
  </si>
  <si>
    <t>717</t>
  </si>
  <si>
    <t>718</t>
  </si>
  <si>
    <t>719</t>
  </si>
  <si>
    <t>720</t>
  </si>
  <si>
    <t>721</t>
  </si>
  <si>
    <t>722</t>
  </si>
  <si>
    <t>723</t>
  </si>
  <si>
    <t>724</t>
  </si>
  <si>
    <t>725</t>
  </si>
  <si>
    <t>726</t>
  </si>
  <si>
    <t>727</t>
  </si>
  <si>
    <t>728</t>
  </si>
  <si>
    <t>729</t>
  </si>
  <si>
    <t>730</t>
  </si>
  <si>
    <t>731</t>
  </si>
  <si>
    <t>732</t>
  </si>
  <si>
    <t>733</t>
  </si>
  <si>
    <t>734</t>
  </si>
  <si>
    <t>735</t>
  </si>
  <si>
    <t>736</t>
  </si>
  <si>
    <t>737</t>
  </si>
  <si>
    <t>738</t>
  </si>
  <si>
    <t>739</t>
  </si>
  <si>
    <t>740</t>
  </si>
  <si>
    <t>741</t>
  </si>
  <si>
    <t>742</t>
  </si>
  <si>
    <t>743</t>
  </si>
  <si>
    <t>744</t>
  </si>
  <si>
    <t>745</t>
  </si>
  <si>
    <t>746</t>
  </si>
  <si>
    <t>747</t>
  </si>
  <si>
    <t>748</t>
  </si>
  <si>
    <t>749</t>
  </si>
  <si>
    <t>750</t>
  </si>
  <si>
    <t>751</t>
  </si>
  <si>
    <t>752</t>
  </si>
  <si>
    <t>753</t>
  </si>
  <si>
    <t>754</t>
  </si>
  <si>
    <t>755</t>
  </si>
  <si>
    <t>756</t>
  </si>
  <si>
    <t>757</t>
  </si>
  <si>
    <t>758</t>
  </si>
  <si>
    <t>759</t>
  </si>
  <si>
    <t>760</t>
  </si>
  <si>
    <t>761</t>
  </si>
  <si>
    <t>762</t>
  </si>
  <si>
    <t>763</t>
  </si>
  <si>
    <t>764</t>
  </si>
  <si>
    <t>765</t>
  </si>
  <si>
    <t>766</t>
  </si>
  <si>
    <t>767</t>
  </si>
  <si>
    <t>768</t>
  </si>
  <si>
    <t>769</t>
  </si>
  <si>
    <t>770</t>
  </si>
  <si>
    <t>771</t>
  </si>
  <si>
    <t>772</t>
  </si>
  <si>
    <t>773</t>
  </si>
  <si>
    <t>774</t>
  </si>
  <si>
    <t>775</t>
  </si>
  <si>
    <t>776</t>
  </si>
  <si>
    <t>777</t>
  </si>
  <si>
    <t>778</t>
  </si>
  <si>
    <t>779</t>
  </si>
  <si>
    <t>780</t>
  </si>
  <si>
    <t>781</t>
  </si>
  <si>
    <t>782</t>
  </si>
  <si>
    <t>783</t>
  </si>
  <si>
    <t>784</t>
  </si>
  <si>
    <t>785</t>
  </si>
  <si>
    <t>786</t>
  </si>
  <si>
    <t>787</t>
  </si>
  <si>
    <t>788</t>
  </si>
  <si>
    <t>789</t>
  </si>
  <si>
    <t>790</t>
  </si>
  <si>
    <t>791</t>
  </si>
  <si>
    <t>792</t>
  </si>
  <si>
    <t>793</t>
  </si>
  <si>
    <t>794</t>
  </si>
  <si>
    <t>795</t>
  </si>
  <si>
    <t>796</t>
  </si>
  <si>
    <t>797</t>
  </si>
  <si>
    <t>798</t>
  </si>
  <si>
    <t>799</t>
  </si>
  <si>
    <t>800</t>
  </si>
  <si>
    <t>801</t>
  </si>
  <si>
    <t>802</t>
  </si>
  <si>
    <t>803</t>
  </si>
  <si>
    <t>804</t>
  </si>
  <si>
    <t>805</t>
  </si>
  <si>
    <t>806</t>
  </si>
  <si>
    <t>807</t>
  </si>
  <si>
    <t>808</t>
  </si>
  <si>
    <t>809</t>
  </si>
  <si>
    <t>810</t>
  </si>
  <si>
    <t>811</t>
  </si>
  <si>
    <t>812</t>
  </si>
  <si>
    <t>813</t>
  </si>
  <si>
    <t>814</t>
  </si>
  <si>
    <t>815</t>
  </si>
  <si>
    <t>816</t>
  </si>
  <si>
    <t>817</t>
  </si>
  <si>
    <t>818</t>
  </si>
  <si>
    <t>819</t>
  </si>
  <si>
    <t>820</t>
  </si>
  <si>
    <t>821</t>
  </si>
  <si>
    <t>822</t>
  </si>
  <si>
    <t>823</t>
  </si>
  <si>
    <t>824</t>
  </si>
  <si>
    <t>825</t>
  </si>
  <si>
    <t>826</t>
  </si>
  <si>
    <t>827</t>
  </si>
  <si>
    <t>828</t>
  </si>
  <si>
    <t>829</t>
  </si>
  <si>
    <t>830</t>
  </si>
  <si>
    <t>831</t>
  </si>
  <si>
    <t>832</t>
  </si>
  <si>
    <t>833</t>
  </si>
  <si>
    <t>834</t>
  </si>
  <si>
    <t>835</t>
  </si>
  <si>
    <t>836</t>
  </si>
  <si>
    <t>837</t>
  </si>
  <si>
    <t>838</t>
  </si>
  <si>
    <t>839</t>
  </si>
  <si>
    <t>840</t>
  </si>
  <si>
    <t>841</t>
  </si>
  <si>
    <t>842</t>
  </si>
  <si>
    <t>843</t>
  </si>
  <si>
    <t>844</t>
  </si>
  <si>
    <t>845</t>
  </si>
  <si>
    <t>846</t>
  </si>
  <si>
    <t>847</t>
  </si>
  <si>
    <t>848</t>
  </si>
  <si>
    <t>849</t>
  </si>
  <si>
    <t>850</t>
  </si>
  <si>
    <t>851</t>
  </si>
  <si>
    <t>852</t>
  </si>
  <si>
    <t>853</t>
  </si>
  <si>
    <t>854</t>
  </si>
  <si>
    <t>855</t>
  </si>
  <si>
    <t>856</t>
  </si>
  <si>
    <t>857</t>
  </si>
  <si>
    <t>858</t>
  </si>
  <si>
    <t>859</t>
  </si>
  <si>
    <t>860</t>
  </si>
  <si>
    <t>861</t>
  </si>
  <si>
    <t>862</t>
  </si>
  <si>
    <t>863</t>
  </si>
  <si>
    <t>864</t>
  </si>
  <si>
    <t>865</t>
  </si>
  <si>
    <t>866</t>
  </si>
  <si>
    <t>867</t>
  </si>
  <si>
    <t>868</t>
  </si>
  <si>
    <t>869</t>
  </si>
  <si>
    <t>870</t>
  </si>
  <si>
    <t>871</t>
  </si>
  <si>
    <t>872</t>
  </si>
  <si>
    <t>873</t>
  </si>
  <si>
    <t>874</t>
  </si>
  <si>
    <t>875</t>
  </si>
  <si>
    <t>876</t>
  </si>
  <si>
    <t>877</t>
  </si>
  <si>
    <t>878</t>
  </si>
  <si>
    <t>879</t>
  </si>
  <si>
    <t>880</t>
  </si>
  <si>
    <t>881</t>
  </si>
  <si>
    <t>882</t>
  </si>
  <si>
    <t>883</t>
  </si>
  <si>
    <t>884</t>
  </si>
  <si>
    <t>885</t>
  </si>
  <si>
    <t>886</t>
  </si>
  <si>
    <t>887</t>
  </si>
  <si>
    <t>888</t>
  </si>
  <si>
    <t>889</t>
  </si>
  <si>
    <t>890</t>
  </si>
  <si>
    <t>891</t>
  </si>
  <si>
    <t>892</t>
  </si>
  <si>
    <t>893</t>
  </si>
  <si>
    <t>894</t>
  </si>
  <si>
    <t>895</t>
  </si>
  <si>
    <t>896</t>
  </si>
  <si>
    <t>897</t>
  </si>
  <si>
    <t>898</t>
  </si>
  <si>
    <t>899</t>
  </si>
  <si>
    <t>900</t>
  </si>
  <si>
    <t>901</t>
  </si>
  <si>
    <t>902</t>
  </si>
  <si>
    <t>903</t>
  </si>
  <si>
    <t>904</t>
  </si>
  <si>
    <t>905</t>
  </si>
  <si>
    <t>906</t>
  </si>
  <si>
    <t>907</t>
  </si>
  <si>
    <t>908</t>
  </si>
  <si>
    <t>909</t>
  </si>
  <si>
    <t>910</t>
  </si>
  <si>
    <t>911</t>
  </si>
  <si>
    <t>912</t>
  </si>
  <si>
    <t>913</t>
  </si>
  <si>
    <t>914</t>
  </si>
  <si>
    <t>915</t>
  </si>
  <si>
    <t>916</t>
  </si>
  <si>
    <t>917</t>
  </si>
  <si>
    <t>918</t>
  </si>
  <si>
    <t>919</t>
  </si>
  <si>
    <t>920</t>
  </si>
  <si>
    <t>921</t>
  </si>
  <si>
    <t>922</t>
  </si>
  <si>
    <t>923</t>
  </si>
  <si>
    <t>924</t>
  </si>
  <si>
    <t>925</t>
  </si>
  <si>
    <t>926</t>
  </si>
  <si>
    <t>927</t>
  </si>
  <si>
    <t>928</t>
  </si>
  <si>
    <t>929</t>
  </si>
  <si>
    <t>930</t>
  </si>
  <si>
    <t>931</t>
  </si>
  <si>
    <t>932</t>
  </si>
  <si>
    <t>933</t>
  </si>
  <si>
    <t>934</t>
  </si>
  <si>
    <t>935</t>
  </si>
  <si>
    <t>936</t>
  </si>
  <si>
    <t>937</t>
  </si>
  <si>
    <t>938</t>
  </si>
  <si>
    <t>939</t>
  </si>
  <si>
    <t>940</t>
  </si>
  <si>
    <t>941</t>
  </si>
  <si>
    <t>942</t>
  </si>
  <si>
    <t>943</t>
  </si>
  <si>
    <t>944</t>
  </si>
  <si>
    <t>945</t>
  </si>
  <si>
    <t>946</t>
  </si>
  <si>
    <t>947</t>
  </si>
  <si>
    <t>948</t>
  </si>
  <si>
    <t>949</t>
  </si>
  <si>
    <t>950</t>
  </si>
  <si>
    <t>951</t>
  </si>
  <si>
    <t>952</t>
  </si>
  <si>
    <t>953</t>
  </si>
  <si>
    <t>954</t>
  </si>
  <si>
    <t>955</t>
  </si>
  <si>
    <t>956</t>
  </si>
  <si>
    <t>957</t>
  </si>
  <si>
    <t>958</t>
  </si>
  <si>
    <t>959</t>
  </si>
  <si>
    <t>960</t>
  </si>
  <si>
    <t>961</t>
  </si>
  <si>
    <t>962</t>
  </si>
  <si>
    <t>963</t>
  </si>
  <si>
    <t>964</t>
  </si>
  <si>
    <t>965</t>
  </si>
  <si>
    <t>966</t>
  </si>
  <si>
    <t>967</t>
  </si>
  <si>
    <t>968</t>
  </si>
  <si>
    <t>969</t>
  </si>
  <si>
    <t>970</t>
  </si>
  <si>
    <t>971</t>
  </si>
  <si>
    <t>972</t>
  </si>
  <si>
    <t>973</t>
  </si>
  <si>
    <t>974</t>
  </si>
  <si>
    <t>975</t>
  </si>
  <si>
    <t>976</t>
  </si>
  <si>
    <t>977</t>
  </si>
  <si>
    <t>978</t>
  </si>
  <si>
    <t>979</t>
  </si>
  <si>
    <t>980</t>
  </si>
  <si>
    <t>981</t>
  </si>
  <si>
    <t>982</t>
  </si>
  <si>
    <t>983</t>
  </si>
  <si>
    <t>984</t>
  </si>
  <si>
    <t>985</t>
  </si>
  <si>
    <t>986</t>
  </si>
  <si>
    <t>987</t>
  </si>
  <si>
    <t>988</t>
  </si>
  <si>
    <t>989</t>
  </si>
  <si>
    <t>990</t>
  </si>
  <si>
    <t>991</t>
  </si>
  <si>
    <t>992</t>
  </si>
  <si>
    <t>993</t>
  </si>
  <si>
    <t>994</t>
  </si>
  <si>
    <t>995</t>
  </si>
  <si>
    <t>996</t>
  </si>
  <si>
    <t>997</t>
  </si>
  <si>
    <t>998</t>
  </si>
  <si>
    <t>999</t>
  </si>
  <si>
    <t>&lt;/SAMPLE ENTRIES&gt;</t>
  </si>
  <si>
    <t>Data and calculations</t>
  </si>
  <si>
    <t>Drop downs</t>
  </si>
  <si>
    <t>Sample type</t>
  </si>
  <si>
    <t>Sample buffer</t>
  </si>
  <si>
    <t>Conc method</t>
  </si>
  <si>
    <t>Finished library</t>
  </si>
  <si>
    <t>TE</t>
  </si>
  <si>
    <t>Nanodrop</t>
  </si>
  <si>
    <t>Amplicon with adapters (low diversity)</t>
  </si>
  <si>
    <t>Tris</t>
  </si>
  <si>
    <t>Qubit</t>
  </si>
  <si>
    <t>MilliQ</t>
  </si>
  <si>
    <t>Picogreen</t>
  </si>
  <si>
    <t>Spectrophotometer</t>
  </si>
  <si>
    <t>qPCR</t>
  </si>
  <si>
    <t>Multiple</t>
  </si>
  <si>
    <t>Calculations</t>
  </si>
  <si>
    <t>Project ID #</t>
  </si>
  <si>
    <t>Plate #</t>
  </si>
  <si>
    <t>Valid ID</t>
  </si>
  <si>
    <t>Category</t>
  </si>
  <si>
    <t>Index ID</t>
  </si>
  <si>
    <t>TruSeq Custom Amplicon Dual-index (A7-A5)</t>
  </si>
  <si>
    <t>TruSeq DNA HT Dual-index (D7-D5)</t>
  </si>
  <si>
    <t>HaloPlex 8nt</t>
  </si>
  <si>
    <t>TruSeq Adapter Index</t>
  </si>
  <si>
    <t>Nextera DNA Dual-index (N7-N5, S7-S5)</t>
  </si>
  <si>
    <t>TruSeq small RNA</t>
  </si>
  <si>
    <t>SureSelect XT</t>
  </si>
  <si>
    <t>A701-A501 (ATCACGAC-AAGGTTCA)</t>
  </si>
  <si>
    <t>D701-D501 (ATTACTCG-AGGCTATA)</t>
  </si>
  <si>
    <t>haloht1 (AACGTGAT)</t>
  </si>
  <si>
    <t>Index 1 (ATCACG)</t>
  </si>
  <si>
    <t>N701-N501 (TAAGGCGA-GCGATCTA)</t>
  </si>
  <si>
    <t>rpi1 (ATCACG)</t>
  </si>
  <si>
    <t>sureselect1 (ATCACG)</t>
  </si>
  <si>
    <t>A701-A502 (ATCACGAC-ACTTAGCA)</t>
  </si>
  <si>
    <t>D701-D502 (ATTACTCG-GCCTCTAT)</t>
  </si>
  <si>
    <t>haloht2 (AAACATCG)</t>
  </si>
  <si>
    <t>Index 2 (CGATGT)</t>
  </si>
  <si>
    <t>N701-N502 (TAAGGCGA-ATAGAGAG)</t>
  </si>
  <si>
    <t>rpi2 (CGATGT)</t>
  </si>
  <si>
    <t>sureselect2 (CGATGT)</t>
  </si>
  <si>
    <t>A701-A503 (ATCACGAC-AGAGAACA)</t>
  </si>
  <si>
    <t>D701-D503 (ATTACTCG-AGGATAGG)</t>
  </si>
  <si>
    <t>haloht3 (ATGCCTAA)</t>
  </si>
  <si>
    <t>Index 3 (TTAGGC)</t>
  </si>
  <si>
    <t>N701-N503 (TAAGGCGA-AGAGGATA)</t>
  </si>
  <si>
    <t>rpi3 (TTAGGC)</t>
  </si>
  <si>
    <t>sureselect3 (TTAGGC)</t>
  </si>
  <si>
    <t>A701-A504 (ATCACGAC-GTGTCTTA)</t>
  </si>
  <si>
    <t>D701-D504 (ATTACTCG-TCAGAGCC)</t>
  </si>
  <si>
    <t>haloht4 (AGTGGTCA)</t>
  </si>
  <si>
    <t>Index 4 (TGACCA)</t>
  </si>
  <si>
    <t>N701-N504 (TAAGGCGA-TCTACTCT)</t>
  </si>
  <si>
    <t>rpi4 (TGACCA)</t>
  </si>
  <si>
    <t>sureselect4 (TGACCA)</t>
  </si>
  <si>
    <t>A701-A505 (ATCACGAC-TCGATTAG)</t>
  </si>
  <si>
    <t>D701-D505 (ATTACTCG-CTTCGCCT)</t>
  </si>
  <si>
    <t>haloht5 (ACCACTGT)</t>
  </si>
  <si>
    <t>Index 5 (ACAGTG)</t>
  </si>
  <si>
    <t>N701-N505 (TAAGGCGA-CTCCTTAC)</t>
  </si>
  <si>
    <t>rpi5 (ACAGTG)</t>
  </si>
  <si>
    <t>sureselect5 (ACAGTG)</t>
  </si>
  <si>
    <t>A701-A506 (ATCACGAC-TGTTCTAG)</t>
  </si>
  <si>
    <t>D701-D506 (ATTACTCG-TAAGATTA)</t>
  </si>
  <si>
    <t>haloht6 (ACATTGGC)</t>
  </si>
  <si>
    <t>Index 6 (GCCAAT)</t>
  </si>
  <si>
    <t>N701-N506 (TAAGGCGA-TATGCAGT)</t>
  </si>
  <si>
    <t>rpi6 (GCCAAT)</t>
  </si>
  <si>
    <t>sureselect6 (GCCAAT)</t>
  </si>
  <si>
    <t>A701-A507 (ATCACGAC-GGAACTTA)</t>
  </si>
  <si>
    <t>D701-D507 (ATTACTCG-ACGTCCTG)</t>
  </si>
  <si>
    <t>haloht7 (CAGATCTG)</t>
  </si>
  <si>
    <t>Index 7 (CAGATC)</t>
  </si>
  <si>
    <t>N701-N507 (TAAGGCGA-TACTCCTT)</t>
  </si>
  <si>
    <t>rpi7 (CAGATC)</t>
  </si>
  <si>
    <t>sureselect7 (CAGATC)</t>
  </si>
  <si>
    <t>NoIndex</t>
  </si>
  <si>
    <t>A701-A508 (ATCACGAC-TAGGTCTA)</t>
  </si>
  <si>
    <t>D701-D508 (ATTACTCG-GTCAGTAC)</t>
  </si>
  <si>
    <t>haloht8 (CATCAAGT)</t>
  </si>
  <si>
    <t>Index 8 (ACTTGA)</t>
  </si>
  <si>
    <t>N701-N508 (TAAGGCGA-AGGCTTAG)</t>
  </si>
  <si>
    <t>rpi8 (ACTTGA)</t>
  </si>
  <si>
    <t>sureselect8 (ACTTGA)</t>
  </si>
  <si>
    <t>Custom</t>
  </si>
  <si>
    <t>A702-A501 (ACAGTGGT-AAGGTTCA)</t>
  </si>
  <si>
    <t>D702-D501 (TCCGGAGA-AGGCTATA)</t>
  </si>
  <si>
    <t>haloht9 (CGCTGATC)</t>
  </si>
  <si>
    <t>Index 9 (GATCAG)</t>
  </si>
  <si>
    <t>N701-N517 (TAAGGCGA-TCTTACGC)</t>
  </si>
  <si>
    <t>rpi9 (GATCAG)</t>
  </si>
  <si>
    <t>sureselect9 (GATCAG)</t>
  </si>
  <si>
    <t>A702-A502 (ACAGTGGT-ACTTAGCA)</t>
  </si>
  <si>
    <t>D702-D502 (TCCGGAGA-GCCTCTAT)</t>
  </si>
  <si>
    <t>haloht10 (ACAAGCTA)</t>
  </si>
  <si>
    <t>Index 10 (TAGCTT)</t>
  </si>
  <si>
    <t>N702-N501 (CGTACTAG-GCGATCTA)</t>
  </si>
  <si>
    <t>rpi10 (TAGCTT)</t>
  </si>
  <si>
    <t>sureselect10 (TAGCTT)</t>
  </si>
  <si>
    <t>A702-A503 (ACAGTGGT-AGAGAACA)</t>
  </si>
  <si>
    <t>D702-D503 (TCCGGAGA-AGGATAGG)</t>
  </si>
  <si>
    <t>haloht11 (CTGTAGCC)</t>
  </si>
  <si>
    <t>Index 11 (GGCTAC)</t>
  </si>
  <si>
    <t>N702-N502 (CGTACTAG-ATAGAGAG)</t>
  </si>
  <si>
    <t>rpi11 (GGCTAC)</t>
  </si>
  <si>
    <t>sureselect11 (GGCTAC)</t>
  </si>
  <si>
    <t>A702-A504 (ACAGTGGT-GTGTCTTA)</t>
  </si>
  <si>
    <t>D702-D504 (TCCGGAGA-TCAGAGCC)</t>
  </si>
  <si>
    <t>haloht12 (AGTACAAG)</t>
  </si>
  <si>
    <t>Index 12 (CTTGTA)</t>
  </si>
  <si>
    <t>N702-N503 (CGTACTAG-AGAGGATA)</t>
  </si>
  <si>
    <t>rpi12 (CTTGTA)</t>
  </si>
  <si>
    <t>sureselect12 (CTTGTA)</t>
  </si>
  <si>
    <t>A702-A505 (ACAGTGGT-TCGATTAG)</t>
  </si>
  <si>
    <t>D702-D505 (TCCGGAGA-CTTCGCCT)</t>
  </si>
  <si>
    <t>haloht13 (AACAACCA)</t>
  </si>
  <si>
    <t>Index 13 (AGTCAA)</t>
  </si>
  <si>
    <t>N702-N504 (CGTACTAG-TCTACTCT)</t>
  </si>
  <si>
    <t>rpi13 (AGTCAA)</t>
  </si>
  <si>
    <t>sureselect13 (AAACAT)</t>
  </si>
  <si>
    <t>A702-A506 (ACAGTGGT-TGTTCTAG)</t>
  </si>
  <si>
    <t>D702-D506 (TCCGGAGA-TAAGATTA)</t>
  </si>
  <si>
    <t>haloht14 (AACCGAGA)</t>
  </si>
  <si>
    <t>Index 14 (AGTTCC)</t>
  </si>
  <si>
    <t>N702-N505 (CGTACTAG-CTCCTTAC)</t>
  </si>
  <si>
    <t>rpi14 (AGTTCC)</t>
  </si>
  <si>
    <t>sureselect14 (CAAAAG)</t>
  </si>
  <si>
    <t>A702-A507 (ACAGTGGT-GGAACTTA)</t>
  </si>
  <si>
    <t>D702-D507 (TCCGGAGA-ACGTCCTG)</t>
  </si>
  <si>
    <t>haloht15 (AACGCTTA)</t>
  </si>
  <si>
    <t>Index 15 (ATGTCA)</t>
  </si>
  <si>
    <t>N702-N506 (CGTACTAG-TATGCAGT)</t>
  </si>
  <si>
    <t>rpi15 (ATGTCA)</t>
  </si>
  <si>
    <t>sureselect15 (GAAACC)</t>
  </si>
  <si>
    <t>A702-A508 (ACAGTGGT-TAGGTCTA)</t>
  </si>
  <si>
    <t>D702-D508 (TCCGGAGA-GTCAGTAC)</t>
  </si>
  <si>
    <t>haloht16 (AAGACGGA)</t>
  </si>
  <si>
    <t>Index 16 (CCGTCC)</t>
  </si>
  <si>
    <t>N702-N507 (CGTACTAG-TACTCCTT)</t>
  </si>
  <si>
    <t>rpi16 (CCGTCC)</t>
  </si>
  <si>
    <t>sureselect16 (AAAGCA)</t>
  </si>
  <si>
    <t>A703-A501 (CAGATCCA-AAGGTTCA)</t>
  </si>
  <si>
    <t>D703-D501 (CGCTCATT-AGGCTATA)</t>
  </si>
  <si>
    <t>haloht17 (AAGGTACA)</t>
  </si>
  <si>
    <t>Index 17 (GTAGAG)</t>
  </si>
  <si>
    <t>N702-N508 (CGTACTAG-AGGCTTAG)</t>
  </si>
  <si>
    <t>rpi17 (GTAGAG)</t>
  </si>
  <si>
    <t>A703-A502 (CAGATCCA-ACTTAGCA)</t>
  </si>
  <si>
    <t>D703-D502 (CGCTCATT-GCCTCTAT)</t>
  </si>
  <si>
    <t>haloht18 (ACACAGAA)</t>
  </si>
  <si>
    <t>Index 18 (GTCCGC)</t>
  </si>
  <si>
    <t>N702-N517 (CGTACTAG-TCTTACGC)</t>
  </si>
  <si>
    <t>rpi18 (GTCCGC)</t>
  </si>
  <si>
    <t>A703-A503 (CAGATCCA-AGAGAACA)</t>
  </si>
  <si>
    <t>D703-D503 (CGCTCATT-AGGATAGG)</t>
  </si>
  <si>
    <t>haloht19 (ACAGCAGA)</t>
  </si>
  <si>
    <t>Index 19 (GTGAAA)</t>
  </si>
  <si>
    <t>N703-N501 (AGGCAGAA-GCGATCTA)</t>
  </si>
  <si>
    <t>rpi19 (GTGAAA)</t>
  </si>
  <si>
    <t>A703-A504 (CAGATCCA-GTGTCTTA)</t>
  </si>
  <si>
    <t>D703-D504 (CGCTCATT-TCAGAGCC)</t>
  </si>
  <si>
    <t>haloht20 (ACCTCCAA)</t>
  </si>
  <si>
    <t>Index 20 (GTGGCC)</t>
  </si>
  <si>
    <t>N703-N502 (AGGCAGAA-ATAGAGAG)</t>
  </si>
  <si>
    <t>rpi20 (GTGGCC)</t>
  </si>
  <si>
    <t>A703-A505 (CAGATCCA-TCGATTAG)</t>
  </si>
  <si>
    <t>D703-D505 (CGCTCATT-CTTCGCCT)</t>
  </si>
  <si>
    <t>haloht21 (ACGCTCGA)</t>
  </si>
  <si>
    <t>Index 21 (GTTTCG)</t>
  </si>
  <si>
    <t>N703-N503 (AGGCAGAA-AGAGGATA)</t>
  </si>
  <si>
    <t>rpi21 (GTTTCG)</t>
  </si>
  <si>
    <t>A703-A506 (CAGATCCA-TGTTCTAG)</t>
  </si>
  <si>
    <t>D703-D506 (CGCTCATT-TAAGATTA)</t>
  </si>
  <si>
    <t>haloht22 (ACGTATCA)</t>
  </si>
  <si>
    <t>Index 22 (CGTACG)</t>
  </si>
  <si>
    <t>N703-N504 (AGGCAGAA-TCTACTCT)</t>
  </si>
  <si>
    <t>rpi22 (CGTACG)</t>
  </si>
  <si>
    <t>A703-A507 (CAGATCCA-GGAACTTA)</t>
  </si>
  <si>
    <t>D703-D507 (CGCTCATT-ACGTCCTG)</t>
  </si>
  <si>
    <t>haloht23 (ACTATGCA)</t>
  </si>
  <si>
    <t>Index 23 (GAGTGG)</t>
  </si>
  <si>
    <t>N703-N505 (AGGCAGAA-CTCCTTAC)</t>
  </si>
  <si>
    <t>rpi23 (GAGTGG)</t>
  </si>
  <si>
    <t>A703-A508 (CAGATCCA-TAGGTCTA)</t>
  </si>
  <si>
    <t>D703-D508 (CGCTCATT-GTCAGTAC)</t>
  </si>
  <si>
    <t>haloht24 (AGAGTCAA)</t>
  </si>
  <si>
    <t>Index 24 (GGTAGC)</t>
  </si>
  <si>
    <t>N703-N506 (AGGCAGAA-TATGCAGT)</t>
  </si>
  <si>
    <t>rpi24 (GGTAGC)</t>
  </si>
  <si>
    <t>A704-A501 (ACAAACGG-AAGGTTCA)</t>
  </si>
  <si>
    <t>D704-D501 (GAGATTCC-AGGCTATA)</t>
  </si>
  <si>
    <t>haloht25 (AGATCGCA)</t>
  </si>
  <si>
    <t>Index 25 (ACTGAT)</t>
  </si>
  <si>
    <t>N703-N507 (AGGCAGAA-TACTCCTT)</t>
  </si>
  <si>
    <t>rpi25 (ACTGAT)</t>
  </si>
  <si>
    <t>A704-A502 (ACAAACGG-ACTTAGCA)</t>
  </si>
  <si>
    <t>D704-D502 (GAGATTCC-GCCTCTAT)</t>
  </si>
  <si>
    <t>haloht26 (AGCAGGAA)</t>
  </si>
  <si>
    <t>Index 26 (ATGAGC)</t>
  </si>
  <si>
    <t>N703-N508 (AGGCAGAA-AGGCTTAG)</t>
  </si>
  <si>
    <t>rpi26 (ATGAGC)</t>
  </si>
  <si>
    <t>A704-A503 (ACAAACGG-AGAGAACA)</t>
  </si>
  <si>
    <t>D704-D503 (GAGATTCC-AGGATAGG)</t>
  </si>
  <si>
    <t>haloht27 (AGTCACTA)</t>
  </si>
  <si>
    <t>Index 27 (ATTCCT)</t>
  </si>
  <si>
    <t>N703-N517 (AGGCAGAA-TCTTACGC)</t>
  </si>
  <si>
    <t>rpi27 (ATTCCT)</t>
  </si>
  <si>
    <t>A704-A504 (ACAAACGG-GTGTCTTA)</t>
  </si>
  <si>
    <t>D704-D504 (GAGATTCC-TCAGAGCC)</t>
  </si>
  <si>
    <t>haloht28 (ATCCTGTA)</t>
  </si>
  <si>
    <t>Index 28 (CAAAAG)</t>
  </si>
  <si>
    <t>N704-N501 (TCCTGAGC-GCGATCTA)</t>
  </si>
  <si>
    <t>rpi28 (CAAAAG)</t>
  </si>
  <si>
    <t>A704-A505 (ACAAACGG-TCGATTAG)</t>
  </si>
  <si>
    <t>D704-D505 (GAGATTCC-CTTCGCCT)</t>
  </si>
  <si>
    <t>haloht29 (ATTGAGGA)</t>
  </si>
  <si>
    <t>Index 29 (CAACTA)</t>
  </si>
  <si>
    <t>N704-N502 (TCCTGAGC-ATAGAGAG)</t>
  </si>
  <si>
    <t>rpi29 (CAACTA)</t>
  </si>
  <si>
    <t>A704-A506 (ACAAACGG-TGTTCTAG)</t>
  </si>
  <si>
    <t>D704-D506 (GAGATTCC-TAAGATTA)</t>
  </si>
  <si>
    <t>haloht30 (CAACCACA)</t>
  </si>
  <si>
    <t>Index 30 (CACCGG)</t>
  </si>
  <si>
    <t>N704-N503 (TCCTGAGC-AGAGGATA)</t>
  </si>
  <si>
    <t>rpi30 (CACCGG)</t>
  </si>
  <si>
    <t>A704-A507 (ACAAACGG-GGAACTTA)</t>
  </si>
  <si>
    <t>D704-D507 (GAGATTCC-ACGTCCTG)</t>
  </si>
  <si>
    <t>haloht31 (CAAGACTA)</t>
  </si>
  <si>
    <t>Index 31 (CACGAT)</t>
  </si>
  <si>
    <t>N704-N504 (TCCTGAGC-TCTACTCT)</t>
  </si>
  <si>
    <t>rpi31 (CACGAT)</t>
  </si>
  <si>
    <t>A704-A508 (ACAAACGG-TAGGTCTA)</t>
  </si>
  <si>
    <t>D704-D508 (GAGATTCC-GTCAGTAC)</t>
  </si>
  <si>
    <t>haloht32 (CAATGGAA)</t>
  </si>
  <si>
    <t>Index 32 (CACTCA)</t>
  </si>
  <si>
    <t>N704-N505 (TCCTGAGC-CTCCTTAC)</t>
  </si>
  <si>
    <t>rpi32 (CACTCA)</t>
  </si>
  <si>
    <t>A705-A501 (ACCCAGCA-AAGGTTCA)</t>
  </si>
  <si>
    <t>D705-D501 (ATTCAGAA-AGGCTATA)</t>
  </si>
  <si>
    <t>haloht33 (CACTTCGA)</t>
  </si>
  <si>
    <t>Index 33 (CAGGCG)</t>
  </si>
  <si>
    <t>N704-N506 (TCCTGAGC-TATGCAGT)</t>
  </si>
  <si>
    <t>rpi33 (CAGGCG)</t>
  </si>
  <si>
    <t>A705-A502 (ACCCAGCA-ACTTAGCA)</t>
  </si>
  <si>
    <t>D705-D502 (ATTCAGAA-GCCTCTAT)</t>
  </si>
  <si>
    <t>haloht34 (CAGCGTTA)</t>
  </si>
  <si>
    <t>Index 34 (CATGGC)</t>
  </si>
  <si>
    <t>N704-N507 (TCCTGAGC-TACTCCTT)</t>
  </si>
  <si>
    <t>rpi34 (CATGGC)</t>
  </si>
  <si>
    <t>A705-A503 (ACCCAGCA-AGAGAACA)</t>
  </si>
  <si>
    <t>D705-D503 (ATTCAGAA-AGGATAGG)</t>
  </si>
  <si>
    <t>haloht35 (CATACCAA)</t>
  </si>
  <si>
    <t>Index 35 (CATTTT)</t>
  </si>
  <si>
    <t>N704-N508 (TCCTGAGC-AGGCTTAG)</t>
  </si>
  <si>
    <t>rpi35 (CATTTT)</t>
  </si>
  <si>
    <t>A705-A504 (ACCCAGCA-GTGTCTTA)</t>
  </si>
  <si>
    <t>D705-D504 (ATTCAGAA-TCAGAGCC)</t>
  </si>
  <si>
    <t>haloht36 (CCAGTTCA)</t>
  </si>
  <si>
    <t>Index 36 (CCAACA)</t>
  </si>
  <si>
    <t>N704-N517 (TCCTGAGC-TCTTACGC)</t>
  </si>
  <si>
    <t>rpi36 (CCAACA)</t>
  </si>
  <si>
    <t>A705-A505 (ACCCAGCA-TCGATTAG)</t>
  </si>
  <si>
    <t>D705-D505 (ATTCAGAA-CTTCGCCT)</t>
  </si>
  <si>
    <t>haloht37 (CCGAAGTA)</t>
  </si>
  <si>
    <t>Index 37 (CGGAAT)</t>
  </si>
  <si>
    <t>N705-N501 (GGACTCCT-GCGATCTA)</t>
  </si>
  <si>
    <t>rpi37 (CGGAAT)</t>
  </si>
  <si>
    <t>A705-A506 (ACCCAGCA-TGTTCTAG)</t>
  </si>
  <si>
    <t>D705-D506 (ATTCAGAA-TAAGATTA)</t>
  </si>
  <si>
    <t>haloht38 (CCGTGAGA)</t>
  </si>
  <si>
    <t>Index 38 (CTAGCT)</t>
  </si>
  <si>
    <t>N705-N502 (GGACTCCT-ATAGAGAG)</t>
  </si>
  <si>
    <t>rpi38 (CTAGCT)</t>
  </si>
  <si>
    <t>A705-A507 (ACCCAGCA-GGAACTTA)</t>
  </si>
  <si>
    <t>D705-D507 (ATTCAGAA-ACGTCCTG)</t>
  </si>
  <si>
    <t>haloht39 (CCTCCTGA)</t>
  </si>
  <si>
    <t>Index 39 (CTATAC)</t>
  </si>
  <si>
    <t>N705-N503 (GGACTCCT-AGAGGATA)</t>
  </si>
  <si>
    <t>rpi39 (CTATAC)</t>
  </si>
  <si>
    <t>A705-A508 (ACCCAGCA-TAGGTCTA)</t>
  </si>
  <si>
    <t>D705-D508 (ATTCAGAA-GTCAGTAC)</t>
  </si>
  <si>
    <t>haloht40 (CGAACTTA)</t>
  </si>
  <si>
    <t>Index 40 (CTCAGA)</t>
  </si>
  <si>
    <t>N705-N504 (GGACTCCT-TCTACTCT)</t>
  </si>
  <si>
    <t>rpi40 (CTCAGA)</t>
  </si>
  <si>
    <t>A706-A501 (AACCCCTC-AAGGTTCA)</t>
  </si>
  <si>
    <t>D706-D501 (GAATTCGT-AGGCTATA)</t>
  </si>
  <si>
    <t>haloht41 (CGACTGGA)</t>
  </si>
  <si>
    <t>Index 41 (GACGAC)</t>
  </si>
  <si>
    <t>N705-N505 (GGACTCCT-CTCCTTAC)</t>
  </si>
  <si>
    <t>rpi41 (GACGAC)</t>
  </si>
  <si>
    <t>A706-A502 (AACCCCTC-ACTTAGCA)</t>
  </si>
  <si>
    <t>D706-D502 (GAATTCGT-GCCTCTAT)</t>
  </si>
  <si>
    <t>haloht42 (CGCATACA)</t>
  </si>
  <si>
    <t>Index 42 (TAATCG)</t>
  </si>
  <si>
    <t>N705-N506 (GGACTCCT-TATGCAGT)</t>
  </si>
  <si>
    <t>rpi42 (TAATCG)</t>
  </si>
  <si>
    <t>A706-A503 (AACCCCTC-AGAGAACA)</t>
  </si>
  <si>
    <t>D706-D503 (GAATTCGT-AGGATAGG)</t>
  </si>
  <si>
    <t>haloht43 (CTCAATGA)</t>
  </si>
  <si>
    <t>Index 43 (TACAGC)</t>
  </si>
  <si>
    <t>N705-N507 (GGACTCCT-TACTCCTT)</t>
  </si>
  <si>
    <t>rpi43 (TACAGC)</t>
  </si>
  <si>
    <t>A706-A504 (AACCCCTC-GTGTCTTA)</t>
  </si>
  <si>
    <t>D706-D504 (GAATTCGT-TCAGAGCC)</t>
  </si>
  <si>
    <t>haloht44 (CTGAGCCA)</t>
  </si>
  <si>
    <t>Index 44 (TATAAT)</t>
  </si>
  <si>
    <t>N705-N508 (GGACTCCT-AGGCTTAG)</t>
  </si>
  <si>
    <t>rpi44 (TATAAT)</t>
  </si>
  <si>
    <t>A706-A505 (AACCCCTC-TCGATTAG)</t>
  </si>
  <si>
    <t>D706-D505 (GAATTCGT-CTTCGCCT)</t>
  </si>
  <si>
    <t>haloht45 (CTGGCATA)</t>
  </si>
  <si>
    <t>Index 45 (TCATTC)</t>
  </si>
  <si>
    <t>N705-N517 (GGACTCCT-TCTTACGC)</t>
  </si>
  <si>
    <t>rpi45 (TCATTC)</t>
  </si>
  <si>
    <t>A706-A506 (AACCCCTC-TGTTCTAG)</t>
  </si>
  <si>
    <t>D706-D506 (GAATTCGT-TAAGATTA)</t>
  </si>
  <si>
    <t>haloht46 (GAATCTGA)</t>
  </si>
  <si>
    <t>Index 46 (TCCCGA)</t>
  </si>
  <si>
    <t>N706-N501 (TAGGCATG-GCGATCTA)</t>
  </si>
  <si>
    <t>rpi46 (TCCCGA)</t>
  </si>
  <si>
    <t>A706-A507 (AACCCCTC-GGAACTTA)</t>
  </si>
  <si>
    <t>D706-D507 (GAATTCGT-ACGTCCTG)</t>
  </si>
  <si>
    <t>haloht47 (GACTAGTA)</t>
  </si>
  <si>
    <t>Index 47 (TCGAAG)</t>
  </si>
  <si>
    <t>N706-N502 (TAGGCATG-ATAGAGAG)</t>
  </si>
  <si>
    <t>rpi47 (TCGAAG)</t>
  </si>
  <si>
    <t>A706-A508 (AACCCCTC-TAGGTCTA)</t>
  </si>
  <si>
    <t>D706-D508 (GAATTCGT-GTCAGTAC)</t>
  </si>
  <si>
    <t>haloht48 (GAGCTGAA)</t>
  </si>
  <si>
    <t>Index 48 (TCGGCA)</t>
  </si>
  <si>
    <t>N706-N503 (TAGGCATG-AGAGGATA)</t>
  </si>
  <si>
    <t>rpi48 (TCGGCA)</t>
  </si>
  <si>
    <t>A707-A501 (CCCAACCT-AAGGTTCA)</t>
  </si>
  <si>
    <t>D707-D501 (CTGAAGCT-AGGCTATA)</t>
  </si>
  <si>
    <t>haloht49 (GATAGACA)</t>
  </si>
  <si>
    <t>N706-N504 (TAGGCATG-TCTACTCT)</t>
  </si>
  <si>
    <t>A707-A502 (CCCAACCT-ACTTAGCA)</t>
  </si>
  <si>
    <t>D707-D502 (CTGAAGCT-GCCTCTAT)</t>
  </si>
  <si>
    <t>haloht50 (GCCACATA)</t>
  </si>
  <si>
    <t>N706-N505 (TAGGCATG-CTCCTTAC)</t>
  </si>
  <si>
    <t>A707-A503 (CCCAACCT-AGAGAACA)</t>
  </si>
  <si>
    <t>D707-D503 (CTGAAGCT-AGGATAGG)</t>
  </si>
  <si>
    <t>haloht51 (GCGAGTAA)</t>
  </si>
  <si>
    <t>N706-N506 (TAGGCATG-TATGCAGT)</t>
  </si>
  <si>
    <t>A707-A504 (CCCAACCT-GTGTCTTA)</t>
  </si>
  <si>
    <t>D707-D504 (CTGAAGCT-TCAGAGCC)</t>
  </si>
  <si>
    <t>haloht52 (GCTAACGA)</t>
  </si>
  <si>
    <t>N706-N507 (TAGGCATG-TACTCCTT)</t>
  </si>
  <si>
    <t>A707-A505 (CCCAACCT-TCGATTAG)</t>
  </si>
  <si>
    <t>D707-D505 (CTGAAGCT-CTTCGCCT)</t>
  </si>
  <si>
    <t>haloht53 (GCTCGGTA)</t>
  </si>
  <si>
    <t>N706-N508 (TAGGCATG-AGGCTTAG)</t>
  </si>
  <si>
    <t>A707-A506 (CCCAACCT-TGTTCTAG)</t>
  </si>
  <si>
    <t>D707-D506 (CTGAAGCT-TAAGATTA)</t>
  </si>
  <si>
    <t>haloht54 (GGAGAACA)</t>
  </si>
  <si>
    <t>N706-N517 (TAGGCATG-TCTTACGC)</t>
  </si>
  <si>
    <t>A707-A507 (CCCAACCT-GGAACTTA)</t>
  </si>
  <si>
    <t>D707-D507 (CTGAAGCT-ACGTCCTG)</t>
  </si>
  <si>
    <t>haloht55 (GGTGCGAA)</t>
  </si>
  <si>
    <t>N707-N501 (CTCTCTAC-GCGATCTA)</t>
  </si>
  <si>
    <t>A707-A508 (CCCAACCT-TAGGTCTA)</t>
  </si>
  <si>
    <t>D707-D508 (CTGAAGCT-GTCAGTAC)</t>
  </si>
  <si>
    <t>haloht56 (GTACGCAA)</t>
  </si>
  <si>
    <t>N707-N502 (CTCTCTAC-ATAGAGAG)</t>
  </si>
  <si>
    <t>A708-A501 (CACCACAC-AAGGTTCA)</t>
  </si>
  <si>
    <t>D708-D501 (TAATGCGC-AGGCTATA)</t>
  </si>
  <si>
    <t>haloht57 (GTCGTAGA)</t>
  </si>
  <si>
    <t>N707-N503 (CTCTCTAC-AGAGGATA)</t>
  </si>
  <si>
    <t>A708-A502 (CACCACAC-ACTTAGCA)</t>
  </si>
  <si>
    <t>D708-D502 (TAATGCGC-GCCTCTAT)</t>
  </si>
  <si>
    <t>haloht58 (GTCTGTCA)</t>
  </si>
  <si>
    <t>N707-N504 (CTCTCTAC-TCTACTCT)</t>
  </si>
  <si>
    <t>A708-A503 (CACCACAC-AGAGAACA)</t>
  </si>
  <si>
    <t>D708-D503 (TAATGCGC-AGGATAGG)</t>
  </si>
  <si>
    <t>haloht59 (GTGTTCTA)</t>
  </si>
  <si>
    <t>N707-N505 (CTCTCTAC-CTCCTTAC)</t>
  </si>
  <si>
    <t>A708-A504 (CACCACAC-GTGTCTTA)</t>
  </si>
  <si>
    <t>D708-D504 (TAATGCGC-TCAGAGCC)</t>
  </si>
  <si>
    <t>haloht60 (TAGGATGA)</t>
  </si>
  <si>
    <t>N707-N506 (CTCTCTAC-TATGCAGT)</t>
  </si>
  <si>
    <t>A708-A505 (CACCACAC-TCGATTAG)</t>
  </si>
  <si>
    <t>D708-D505 (TAATGCGC-CTTCGCCT)</t>
  </si>
  <si>
    <t>haloht61 (TATCAGCA)</t>
  </si>
  <si>
    <t>N707-N507 (CTCTCTAC-TACTCCTT)</t>
  </si>
  <si>
    <t>A708-A506 (CACCACAC-TGTTCTAG)</t>
  </si>
  <si>
    <t>D708-D506 (TAATGCGC-TAAGATTA)</t>
  </si>
  <si>
    <t>haloht62 (TCCGTCTA)</t>
  </si>
  <si>
    <t>N707-N508 (CTCTCTAC-AGGCTTAG)</t>
  </si>
  <si>
    <t>A708-A507 (CACCACAC-GGAACTTA)</t>
  </si>
  <si>
    <t>D708-D507 (TAATGCGC-ACGTCCTG)</t>
  </si>
  <si>
    <t>haloht63 (TCTTCACA)</t>
  </si>
  <si>
    <t>N707-N517 (CTCTCTAC-TCTTACGC)</t>
  </si>
  <si>
    <t>A708-A508 (CACCACAC-TAGGTCTA)</t>
  </si>
  <si>
    <t>D708-D508 (TAATGCGC-GTCAGTAC)</t>
  </si>
  <si>
    <t>haloht64 (TGAAGAGA)</t>
  </si>
  <si>
    <t>N708-N501 (CAGAGAGG-GCGATCTA)</t>
  </si>
  <si>
    <t>A709-A501 (GAAACCCA-AAGGTTCA)</t>
  </si>
  <si>
    <t>D709-D501 (CGGCTATG-AGGCTATA)</t>
  </si>
  <si>
    <t>haloht65 (TGGAACAA)</t>
  </si>
  <si>
    <t>N708-N502 (CAGAGAGG-ATAGAGAG)</t>
  </si>
  <si>
    <t>A709-A502 (GAAACCCA-ACTTAGCA)</t>
  </si>
  <si>
    <t>D709-D502 (CGGCTATG-GCCTCTAT)</t>
  </si>
  <si>
    <t>haloht66 (TGGCTTCA)</t>
  </si>
  <si>
    <t>N708-N503 (CAGAGAGG-AGAGGATA)</t>
  </si>
  <si>
    <t>A709-A503 (GAAACCCA-AGAGAACA)</t>
  </si>
  <si>
    <t>D709-D503 (CGGCTATG-AGGATAGG)</t>
  </si>
  <si>
    <t>haloht67 (TGGTGGTA)</t>
  </si>
  <si>
    <t>N708-N504 (CAGAGAGG-TCTACTCT)</t>
  </si>
  <si>
    <t>A709-A504 (GAAACCCA-GTGTCTTA)</t>
  </si>
  <si>
    <t>D709-D504 (CGGCTATG-TCAGAGCC)</t>
  </si>
  <si>
    <t>haloht68 (TTCACGCA)</t>
  </si>
  <si>
    <t>N708-N505 (CAGAGAGG-CTCCTTAC)</t>
  </si>
  <si>
    <t>A709-A505 (GAAACCCA-TCGATTAG)</t>
  </si>
  <si>
    <t>D709-D505 (CGGCTATG-CTTCGCCT)</t>
  </si>
  <si>
    <t>haloht69 (AACTCACC)</t>
  </si>
  <si>
    <t>N708-N506 (CAGAGAGG-TATGCAGT)</t>
  </si>
  <si>
    <t>A709-A506 (GAAACCCA-TGTTCTAG)</t>
  </si>
  <si>
    <t>D709-D506 (CGGCTATG-TAAGATTA)</t>
  </si>
  <si>
    <t>haloht70 (AAGAGATC)</t>
  </si>
  <si>
    <t>N708-N507 (CAGAGAGG-TACTCCTT)</t>
  </si>
  <si>
    <t>A709-A507 (GAAACCCA-GGAACTTA)</t>
  </si>
  <si>
    <t>D709-D507 (CGGCTATG-ACGTCCTG)</t>
  </si>
  <si>
    <t>haloht71 (AAGGACAC)</t>
  </si>
  <si>
    <t>N708-N508 (CAGAGAGG-AGGCTTAG)</t>
  </si>
  <si>
    <t>A709-A508 (GAAACCCA-TAGGTCTA)</t>
  </si>
  <si>
    <t>D709-D508 (CGGCTATG-GTCAGTAC)</t>
  </si>
  <si>
    <t>haloht72 (AATCCGTC)</t>
  </si>
  <si>
    <t>N708-N517 (CAGAGAGG-TCTTACGC)</t>
  </si>
  <si>
    <t>A710-A501 (TGTGACCA-AAGGTTCA)</t>
  </si>
  <si>
    <t>D710-D501 (TCCGCGAA-AGGCTATA)</t>
  </si>
  <si>
    <t>haloht73 (AATGTTGC)</t>
  </si>
  <si>
    <t>N709-N501 (GCTACGCT-GCGATCTA)</t>
  </si>
  <si>
    <t>A710-A502 (TGTGACCA-ACTTAGCA)</t>
  </si>
  <si>
    <t>D710-D502 (TCCGCGAA-GCCTCTAT)</t>
  </si>
  <si>
    <t>haloht74 (ACACGACC)</t>
  </si>
  <si>
    <t>N709-N502 (GCTACGCT-ATAGAGAG)</t>
  </si>
  <si>
    <t>A710-A503 (TGTGACCA-AGAGAACA)</t>
  </si>
  <si>
    <t>D710-D503 (TCCGCGAA-AGGATAGG)</t>
  </si>
  <si>
    <t>haloht75 (ACAGATTC)</t>
  </si>
  <si>
    <t>N709-N503 (GCTACGCT-AGAGGATA)</t>
  </si>
  <si>
    <t>A710-A504 (TGTGACCA-GTGTCTTA)</t>
  </si>
  <si>
    <t>D710-D504 (TCCGCGAA-TCAGAGCC)</t>
  </si>
  <si>
    <t>haloht76 (AGATGTAC)</t>
  </si>
  <si>
    <t>N709-N504 (GCTACGCT-TCTACTCT)</t>
  </si>
  <si>
    <t>A710-A505 (TGTGACCA-TCGATTAG)</t>
  </si>
  <si>
    <t>D710-D505 (TCCGCGAA-CTTCGCCT)</t>
  </si>
  <si>
    <t>haloht77 (AGCACCTC)</t>
  </si>
  <si>
    <t>N709-N505 (GCTACGCT-CTCCTTAC)</t>
  </si>
  <si>
    <t>A710-A506 (TGTGACCA-TGTTCTAG)</t>
  </si>
  <si>
    <t>D710-D506 (TCCGCGAA-TAAGATTA)</t>
  </si>
  <si>
    <t>haloht78 (AGCCATGC)</t>
  </si>
  <si>
    <t>N709-N506 (GCTACGCT-TATGCAGT)</t>
  </si>
  <si>
    <t>A710-A507 (TGTGACCA-GGAACTTA)</t>
  </si>
  <si>
    <t>D710-D507 (TCCGCGAA-ACGTCCTG)</t>
  </si>
  <si>
    <t>haloht79 (AGGCTAAC)</t>
  </si>
  <si>
    <t>N709-N507 (GCTACGCT-TACTCCTT)</t>
  </si>
  <si>
    <t>A710-A508 (TGTGACCA-TAGGTCTA)</t>
  </si>
  <si>
    <t>D710-D508 (TCCGCGAA-GTCAGTAC)</t>
  </si>
  <si>
    <t>haloht80 (ATAGCGAC)</t>
  </si>
  <si>
    <t>N709-N508 (GCTACGCT-AGGCTTAG)</t>
  </si>
  <si>
    <t>A711-A501 (AGGGTCAA-AAGGTTCA)</t>
  </si>
  <si>
    <t>D711-D501 (TCTCGCGC-AGGCTATA)</t>
  </si>
  <si>
    <t>haloht81 (ATCATTCC)</t>
  </si>
  <si>
    <t>N709-N517 (GCTACGCT-TCTTACGC)</t>
  </si>
  <si>
    <t>A711-A502 (AGGGTCAA-ACTTAGCA)</t>
  </si>
  <si>
    <t>D711-D502 (TCTCGCGC-GCCTCTAT)</t>
  </si>
  <si>
    <t>haloht82 (ATTGGCTC)</t>
  </si>
  <si>
    <t>N710-N501 (CGAGGCTG-GCGATCTA)</t>
  </si>
  <si>
    <t>A711-A503 (AGGGTCAA-AGAGAACA)</t>
  </si>
  <si>
    <t>D711-D503 (TCTCGCGC-AGGATAGG)</t>
  </si>
  <si>
    <t>haloht83 (CAAGGAGC)</t>
  </si>
  <si>
    <t>N710-N502 (CGAGGCTG-ATAGAGAG)</t>
  </si>
  <si>
    <t>A711-A504 (AGGGTCAA-GTGTCTTA)</t>
  </si>
  <si>
    <t>D711-D504 (TCTCGCGC-TCAGAGCC)</t>
  </si>
  <si>
    <t>haloht84 (CACCTTAC)</t>
  </si>
  <si>
    <t>N710-N503 (CGAGGCTG-AGAGGATA)</t>
  </si>
  <si>
    <t>A711-A505 (AGGGTCAA-TCGATTAG)</t>
  </si>
  <si>
    <t>D711-D505 (TCTCGCGC-CTTCGCCT)</t>
  </si>
  <si>
    <t>haloht85 (CCATCCTC)</t>
  </si>
  <si>
    <t>N710-N504 (CGAGGCTG-TCTACTCT)</t>
  </si>
  <si>
    <t>A711-A506 (AGGGTCAA-TGTTCTAG)</t>
  </si>
  <si>
    <t>D711-D506 (TCTCGCGC-TAAGATTA)</t>
  </si>
  <si>
    <t>haloht86 (CCGACAAC)</t>
  </si>
  <si>
    <t>N710-N505 (CGAGGCTG-CTCCTTAC)</t>
  </si>
  <si>
    <t>A711-A507 (AGGGTCAA-GGAACTTA)</t>
  </si>
  <si>
    <t>D711-D507 (TCTCGCGC-ACGTCCTG)</t>
  </si>
  <si>
    <t>haloht87 (CCTAATCC)</t>
  </si>
  <si>
    <t>N710-N506 (CGAGGCTG-TATGCAGT)</t>
  </si>
  <si>
    <t>A711-A508 (AGGGTCAA-TAGGTCTA)</t>
  </si>
  <si>
    <t>D711-D508 (TCTCGCGC-GTCAGTAC)</t>
  </si>
  <si>
    <t>haloht88 (CCTCTATC)</t>
  </si>
  <si>
    <t>N710-N507 (CGAGGCTG-TACTCCTT)</t>
  </si>
  <si>
    <t>A712-A501 (AGGAGTGG-AAGGTTCA)</t>
  </si>
  <si>
    <t>D712-D501 (AGCGATAG-AGGCTATA)</t>
  </si>
  <si>
    <t>haloht89 (CGACACAC)</t>
  </si>
  <si>
    <t>N710-N508 (CGAGGCTG-AGGCTTAG)</t>
  </si>
  <si>
    <t>A712-A502 (AGGAGTGG-ACTTAGCA)</t>
  </si>
  <si>
    <t>D712-D502 (AGCGATAG-GCCTCTAT)</t>
  </si>
  <si>
    <t>haloht90 (CGGATTGC)</t>
  </si>
  <si>
    <t>N710-N517 (CGAGGCTG-TCTTACGC)</t>
  </si>
  <si>
    <t>A712-A503 (AGGAGTGG-AGAGAACA)</t>
  </si>
  <si>
    <t>D712-D503 (AGCGATAG-AGGATAGG)</t>
  </si>
  <si>
    <t>haloht91 (CTAAGGTC)</t>
  </si>
  <si>
    <t>N711-N501 (AAGAGGCA-GCGATCTA)</t>
  </si>
  <si>
    <t>A712-A504 (AGGAGTGG-GTGTCTTA)</t>
  </si>
  <si>
    <t>D712-D504 (AGCGATAG-TCAGAGCC)</t>
  </si>
  <si>
    <t>haloht92 (GAACAGGC)</t>
  </si>
  <si>
    <t>N711-N502 (AAGAGGCA-ATAGAGAG)</t>
  </si>
  <si>
    <t>A712-A505 (AGGAGTGG-TCGATTAG)</t>
  </si>
  <si>
    <t>D712-D505 (AGCGATAG-CTTCGCCT)</t>
  </si>
  <si>
    <t>haloht93 (GACAGTGC)</t>
  </si>
  <si>
    <t>N711-N503 (AAGAGGCA-AGAGGATA)</t>
  </si>
  <si>
    <t>A712-A506 (AGGAGTGG-TGTTCTAG)</t>
  </si>
  <si>
    <t>D712-D506 (AGCGATAG-TAAGATTA)</t>
  </si>
  <si>
    <t>haloht94 (GAGTTAGC)</t>
  </si>
  <si>
    <t>N711-N504 (AAGAGGCA-TCTACTCT)</t>
  </si>
  <si>
    <t>A712-A507 (AGGAGTGG-GGAACTTA)</t>
  </si>
  <si>
    <t>D712-D507 (AGCGATAG-ACGTCCTG)</t>
  </si>
  <si>
    <t>haloht95 (GATGAATC)</t>
  </si>
  <si>
    <t>N711-N505 (AAGAGGCA-CTCCTTAC)</t>
  </si>
  <si>
    <t>A712-A508 (AGGAGTGG-TAGGTCTA)</t>
  </si>
  <si>
    <t>D712-D508 (AGCGATAG-GTCAGTAC)</t>
  </si>
  <si>
    <t>haloht96 (GCCAAGAC)</t>
  </si>
  <si>
    <t>N711-N506 (AAGAGGCA-TATGCAGT)</t>
  </si>
  <si>
    <t>N711-N507 (AAGAGGCA-TACTCCTT)</t>
  </si>
  <si>
    <t>N711-N508 (AAGAGGCA-AGGCTTAG)</t>
  </si>
  <si>
    <t>N711-N517 (AAGAGGCA-TCTTACGC)</t>
  </si>
  <si>
    <t>N712-N501 (GTAGAGGA-GCGATCTA)</t>
  </si>
  <si>
    <t>N712-N502 (GTAGAGGA-ATAGAGAG)</t>
  </si>
  <si>
    <t>N712-N503 (GTAGAGGA-AGAGGATA)</t>
  </si>
  <si>
    <t>N712-N504 (GTAGAGGA-TCTACTCT)</t>
  </si>
  <si>
    <t>N712-N505 (GTAGAGGA-CTCCTTAC)</t>
  </si>
  <si>
    <t>N712-N506 (GTAGAGGA-TATGCAGT)</t>
  </si>
  <si>
    <t>N712-N507 (GTAGAGGA-TACTCCTT)</t>
  </si>
  <si>
    <t>N712-N508 (GTAGAGGA-AGGCTTAG)</t>
  </si>
  <si>
    <t>N712-N517 (GTAGAGGA-TCTTACGC)</t>
  </si>
  <si>
    <t>A701-A501 (ATCACGAC-TGAACCTT)</t>
  </si>
  <si>
    <t>D701-D501 (ATTACTCG-TATAGCCT)</t>
  </si>
  <si>
    <t>N701-N501 (TAAGGCGA-TAGATCGC)</t>
  </si>
  <si>
    <t>A701-A502 (ATCACGAC-TGCTAAGT)</t>
  </si>
  <si>
    <t>D701-D502 (ATTACTCG-ATAGAGGC)</t>
  </si>
  <si>
    <t>N701-N502 (TAAGGCGA-CTCTCTAT)</t>
  </si>
  <si>
    <t>A701-A503 (ATCACGAC-TGTTCTCT)</t>
  </si>
  <si>
    <t>D701-D503 (ATTACTCG-CCTATCCT)</t>
  </si>
  <si>
    <t>N701-N503 (TAAGGCGA-TATCCTCT)</t>
  </si>
  <si>
    <t>A701-A504 (ATCACGAC-TAAGACAC)</t>
  </si>
  <si>
    <t>D701-D504 (ATTACTCG-GGCTCTGA)</t>
  </si>
  <si>
    <t>N701-N504 (TAAGGCGA-AGAGTAGA)</t>
  </si>
  <si>
    <t>A701-A505 (ATCACGAC-CTAATCGA)</t>
  </si>
  <si>
    <t>D701-D505 (ATTACTCG-AGGCGAAG)</t>
  </si>
  <si>
    <t>N701-N505 (TAAGGCGA-GTAAGGAG)</t>
  </si>
  <si>
    <t>A701-A506 (ATCACGAC-CTAGAACA)</t>
  </si>
  <si>
    <t>D701-D506 (ATTACTCG-TAATCTTA)</t>
  </si>
  <si>
    <t>N701-N506 (TAAGGCGA-ACTGCATA)</t>
  </si>
  <si>
    <t>A701-A507 (ATCACGAC-TAAGTTCC)</t>
  </si>
  <si>
    <t>D701-D507 (ATTACTCG-CAGGACGT)</t>
  </si>
  <si>
    <t>N701-N507 (TAAGGCGA-AAGGAGTA)</t>
  </si>
  <si>
    <t>A701-A508 (ATCACGAC-TAGACCTA)</t>
  </si>
  <si>
    <t>D701-D508 (ATTACTCG-GTACTGAC)</t>
  </si>
  <si>
    <t>N701-N508 (TAAGGCGA-CTAAGCCT)</t>
  </si>
  <si>
    <t>A702-A501 (ACAGTGGT-TGAACCTT)</t>
  </si>
  <si>
    <t>D702-D501 (TCCGGAGA-TATAGCCT)</t>
  </si>
  <si>
    <t>N701-N517 (TAAGGCGA-GCGTAAGA)</t>
  </si>
  <si>
    <t>A702-A502 (ACAGTGGT-TGCTAAGT)</t>
  </si>
  <si>
    <t>D702-D502 (TCCGGAGA-ATAGAGGC)</t>
  </si>
  <si>
    <t>N702-N501 (CGTACTAG-TAGATCGC)</t>
  </si>
  <si>
    <t>A702-A503 (ACAGTGGT-TGTTCTCT)</t>
  </si>
  <si>
    <t>D702-D503 (TCCGGAGA-CCTATCCT)</t>
  </si>
  <si>
    <t>N702-N502 (CGTACTAG-CTCTCTAT)</t>
  </si>
  <si>
    <t>A702-A504 (ACAGTGGT-TAAGACAC)</t>
  </si>
  <si>
    <t>D702-D504 (TCCGGAGA-GGCTCTGA)</t>
  </si>
  <si>
    <t>N702-N503 (CGTACTAG-TATCCTCT)</t>
  </si>
  <si>
    <t>A702-A505 (ACAGTGGT-CTAATCGA)</t>
  </si>
  <si>
    <t>D702-D505 (TCCGGAGA-AGGCGAAG)</t>
  </si>
  <si>
    <t>N702-N504 (CGTACTAG-AGAGTAGA)</t>
  </si>
  <si>
    <t>A702-A506 (ACAGTGGT-CTAGAACA)</t>
  </si>
  <si>
    <t>D702-D506 (TCCGGAGA-TAATCTTA)</t>
  </si>
  <si>
    <t>N702-N505 (CGTACTAG-GTAAGGAG)</t>
  </si>
  <si>
    <t>A702-A507 (ACAGTGGT-TAAGTTCC)</t>
  </si>
  <si>
    <t>D702-D507 (TCCGGAGA-CAGGACGT)</t>
  </si>
  <si>
    <t>N702-N506 (CGTACTAG-ACTGCATA)</t>
  </si>
  <si>
    <t>A702-A508 (ACAGTGGT-TAGACCTA)</t>
  </si>
  <si>
    <t>D702-D508 (TCCGGAGA-GTACTGAC)</t>
  </si>
  <si>
    <t>N702-N507 (CGTACTAG-AAGGAGTA)</t>
  </si>
  <si>
    <t>A703-A501 (CAGATCCA-TGAACCTT)</t>
  </si>
  <si>
    <t>D703-D501 (CGCTCATT-TATAGCCT)</t>
  </si>
  <si>
    <t>N702-N508 (CGTACTAG-CTAAGCCT)</t>
  </si>
  <si>
    <t>A703-A502 (CAGATCCA-TGCTAAGT)</t>
  </si>
  <si>
    <t>D703-D502 (CGCTCATT-ATAGAGGC)</t>
  </si>
  <si>
    <t>N702-N517 (CGTACTAG-GCGTAAGA)</t>
  </si>
  <si>
    <t>A703-A503 (CAGATCCA-TGTTCTCT)</t>
  </si>
  <si>
    <t>D703-D503 (CGCTCATT-CCTATCCT)</t>
  </si>
  <si>
    <t>N703-N501 (AGGCAGAA-TAGATCGC)</t>
  </si>
  <si>
    <t>A703-A504 (CAGATCCA-TAAGACAC)</t>
  </si>
  <si>
    <t>D703-D504 (CGCTCATT-GGCTCTGA)</t>
  </si>
  <si>
    <t>N703-N502 (AGGCAGAA-CTCTCTAT)</t>
  </si>
  <si>
    <t>A703-A505 (CAGATCCA-CTAATCGA)</t>
  </si>
  <si>
    <t>D703-D505 (CGCTCATT-AGGCGAAG)</t>
  </si>
  <si>
    <t>N703-N503 (AGGCAGAA-TATCCTCT)</t>
  </si>
  <si>
    <t>A703-A506 (CAGATCCA-CTAGAACA)</t>
  </si>
  <si>
    <t>D703-D506 (CGCTCATT-TAATCTTA)</t>
  </si>
  <si>
    <t>N703-N504 (AGGCAGAA-AGAGTAGA)</t>
  </si>
  <si>
    <t>A703-A507 (CAGATCCA-TAAGTTCC)</t>
  </si>
  <si>
    <t>D703-D507 (CGCTCATT-CAGGACGT)</t>
  </si>
  <si>
    <t>N703-N505 (AGGCAGAA-GTAAGGAG)</t>
  </si>
  <si>
    <t>A703-A508 (CAGATCCA-TAGACCTA)</t>
  </si>
  <si>
    <t>D703-D508 (CGCTCATT-GTACTGAC)</t>
  </si>
  <si>
    <t>N703-N506 (AGGCAGAA-ACTGCATA)</t>
  </si>
  <si>
    <t>A704-A501 (ACAAACGG-TGAACCTT)</t>
  </si>
  <si>
    <t>D704-D501 (GAGATTCC-TATAGCCT)</t>
  </si>
  <si>
    <t>N703-N507 (AGGCAGAA-AAGGAGTA)</t>
  </si>
  <si>
    <t>A704-A502 (ACAAACGG-TGCTAAGT)</t>
  </si>
  <si>
    <t>D704-D502 (GAGATTCC-ATAGAGGC)</t>
  </si>
  <si>
    <t>N703-N508 (AGGCAGAA-CTAAGCCT)</t>
  </si>
  <si>
    <t>A704-A503 (ACAAACGG-TGTTCTCT)</t>
  </si>
  <si>
    <t>D704-D503 (GAGATTCC-CCTATCCT)</t>
  </si>
  <si>
    <t>N703-N517 (AGGCAGAA-GCGTAAGA)</t>
  </si>
  <si>
    <t>A704-A504 (ACAAACGG-TAAGACAC)</t>
  </si>
  <si>
    <t>D704-D504 (GAGATTCC-GGCTCTGA)</t>
  </si>
  <si>
    <t>N704-N501 (TCCTGAGC-TAGATCGC)</t>
  </si>
  <si>
    <t>A704-A505 (ACAAACGG-CTAATCGA)</t>
  </si>
  <si>
    <t>D704-D505 (GAGATTCC-AGGCGAAG)</t>
  </si>
  <si>
    <t>N704-N502 (TCCTGAGC-CTCTCTAT)</t>
  </si>
  <si>
    <t>A704-A506 (ACAAACGG-CTAGAACA)</t>
  </si>
  <si>
    <t>D704-D506 (GAGATTCC-TAATCTTA)</t>
  </si>
  <si>
    <t>N704-N503 (TCCTGAGC-TATCCTCT)</t>
  </si>
  <si>
    <t>A704-A507 (ACAAACGG-TAAGTTCC)</t>
  </si>
  <si>
    <t>D704-D507 (GAGATTCC-CAGGACGT)</t>
  </si>
  <si>
    <t>N704-N504 (TCCTGAGC-AGAGTAGA)</t>
  </si>
  <si>
    <t>A704-A508 (ACAAACGG-TAGACCTA)</t>
  </si>
  <si>
    <t>D704-D508 (GAGATTCC-GTACTGAC)</t>
  </si>
  <si>
    <t>N704-N505 (TCCTGAGC-GTAAGGAG)</t>
  </si>
  <si>
    <t>A705-A501 (ACCCAGCA-TGAACCTT)</t>
  </si>
  <si>
    <t>D705-D501 (ATTCAGAA-TATAGCCT)</t>
  </si>
  <si>
    <t>N704-N506 (TCCTGAGC-ACTGCATA)</t>
  </si>
  <si>
    <t>A705-A502 (ACCCAGCA-TGCTAAGT)</t>
  </si>
  <si>
    <t>D705-D502 (ATTCAGAA-ATAGAGGC)</t>
  </si>
  <si>
    <t>N704-N507 (TCCTGAGC-AAGGAGTA)</t>
  </si>
  <si>
    <t>A705-A503 (ACCCAGCA-TGTTCTCT)</t>
  </si>
  <si>
    <t>D705-D503 (ATTCAGAA-CCTATCCT)</t>
  </si>
  <si>
    <t>N704-N508 (TCCTGAGC-CTAAGCCT)</t>
  </si>
  <si>
    <t>A705-A504 (ACCCAGCA-TAAGACAC)</t>
  </si>
  <si>
    <t>D705-D504 (ATTCAGAA-GGCTCTGA)</t>
  </si>
  <si>
    <t>N704-N517 (TCCTGAGC-GCGTAAGA)</t>
  </si>
  <si>
    <t>A705-A505 (ACCCAGCA-CTAATCGA)</t>
  </si>
  <si>
    <t>D705-D505 (ATTCAGAA-AGGCGAAG)</t>
  </si>
  <si>
    <t>N705-N501 (GGACTCCT-TAGATCGC)</t>
  </si>
  <si>
    <t>A705-A506 (ACCCAGCA-CTAGAACA)</t>
  </si>
  <si>
    <t>D705-D506 (ATTCAGAA-TAATCTTA)</t>
  </si>
  <si>
    <t>N705-N502 (GGACTCCT-CTCTCTAT)</t>
  </si>
  <si>
    <t>A705-A507 (ACCCAGCA-TAAGTTCC)</t>
  </si>
  <si>
    <t>D705-D507 (ATTCAGAA-CAGGACGT)</t>
  </si>
  <si>
    <t>N705-N503 (GGACTCCT-TATCCTCT)</t>
  </si>
  <si>
    <t>A705-A508 (ACCCAGCA-TAGACCTA)</t>
  </si>
  <si>
    <t>D705-D508 (ATTCAGAA-GTACTGAC)</t>
  </si>
  <si>
    <t>N705-N504 (GGACTCCT-AGAGTAGA)</t>
  </si>
  <si>
    <t>A706-A501 (AACCCCTC-TGAACCTT)</t>
  </si>
  <si>
    <t>D706-D501 (GAATTCGT-TATAGCCT)</t>
  </si>
  <si>
    <t>N705-N505 (GGACTCCT-GTAAGGAG)</t>
  </si>
  <si>
    <t>A706-A502 (AACCCCTC-TGCTAAGT)</t>
  </si>
  <si>
    <t>D706-D502 (GAATTCGT-ATAGAGGC)</t>
  </si>
  <si>
    <t>N705-N506 (GGACTCCT-ACTGCATA)</t>
  </si>
  <si>
    <t>A706-A503 (AACCCCTC-TGTTCTCT)</t>
  </si>
  <si>
    <t>D706-D503 (GAATTCGT-CCTATCCT)</t>
  </si>
  <si>
    <t>N705-N507 (GGACTCCT-AAGGAGTA)</t>
  </si>
  <si>
    <t>A706-A504 (AACCCCTC-TAAGACAC)</t>
  </si>
  <si>
    <t>D706-D504 (GAATTCGT-GGCTCTGA)</t>
  </si>
  <si>
    <t>N705-N508 (GGACTCCT-CTAAGCCT)</t>
  </si>
  <si>
    <t>A706-A505 (AACCCCTC-CTAATCGA)</t>
  </si>
  <si>
    <t>D706-D505 (GAATTCGT-AGGCGAAG)</t>
  </si>
  <si>
    <t>N705-N517 (GGACTCCT-GCGTAAGA)</t>
  </si>
  <si>
    <t>A706-A506 (AACCCCTC-CTAGAACA)</t>
  </si>
  <si>
    <t>D706-D506 (GAATTCGT-TAATCTTA)</t>
  </si>
  <si>
    <t>N706-N501 (TAGGCATG-TAGATCGC)</t>
  </si>
  <si>
    <t>A706-A507 (AACCCCTC-TAAGTTCC)</t>
  </si>
  <si>
    <t>D706-D507 (GAATTCGT-CAGGACGT)</t>
  </si>
  <si>
    <t>N706-N502 (TAGGCATG-CTCTCTAT)</t>
  </si>
  <si>
    <t>A706-A508 (AACCCCTC-TAGACCTA)</t>
  </si>
  <si>
    <t>D706-D508 (GAATTCGT-GTACTGAC)</t>
  </si>
  <si>
    <t>N706-N503 (TAGGCATG-TATCCTCT)</t>
  </si>
  <si>
    <t>A707-A501 (CCCAACCT-TGAACCTT)</t>
  </si>
  <si>
    <t>D707-D501 (CTGAAGCT-TATAGCCT)</t>
  </si>
  <si>
    <t>N706-N504 (TAGGCATG-AGAGTAGA)</t>
  </si>
  <si>
    <t>A707-A502 (CCCAACCT-TGCTAAGT)</t>
  </si>
  <si>
    <t>D707-D502 (CTGAAGCT-ATAGAGGC)</t>
  </si>
  <si>
    <t>N706-N505 (TAGGCATG-GTAAGGAG)</t>
  </si>
  <si>
    <t>A707-A503 (CCCAACCT-TGTTCTCT)</t>
  </si>
  <si>
    <t>D707-D503 (CTGAAGCT-CCTATCCT)</t>
  </si>
  <si>
    <t>N706-N506 (TAGGCATG-ACTGCATA)</t>
  </si>
  <si>
    <t>A707-A504 (CCCAACCT-TAAGACAC)</t>
  </si>
  <si>
    <t>D707-D504 (CTGAAGCT-GGCTCTGA)</t>
  </si>
  <si>
    <t>N706-N507 (TAGGCATG-AAGGAGTA)</t>
  </si>
  <si>
    <t>A707-A505 (CCCAACCT-CTAATCGA)</t>
  </si>
  <si>
    <t>D707-D505 (CTGAAGCT-AGGCGAAG)</t>
  </si>
  <si>
    <t>N706-N508 (TAGGCATG-CTAAGCCT)</t>
  </si>
  <si>
    <t>A707-A506 (CCCAACCT-CTAGAACA)</t>
  </si>
  <si>
    <t>D707-D506 (CTGAAGCT-TAATCTTA)</t>
  </si>
  <si>
    <t>N706-N517 (TAGGCATG-GCGTAAGA)</t>
  </si>
  <si>
    <t>A707-A507 (CCCAACCT-TAAGTTCC)</t>
  </si>
  <si>
    <t>D707-D507 (CTGAAGCT-CAGGACGT)</t>
  </si>
  <si>
    <t>N707-N501 (CTCTCTAC-TAGATCGC)</t>
  </si>
  <si>
    <t>A707-A508 (CCCAACCT-TAGACCTA)</t>
  </si>
  <si>
    <t>D707-D508 (CTGAAGCT-GTACTGAC)</t>
  </si>
  <si>
    <t>N707-N502 (CTCTCTAC-CTCTCTAT)</t>
  </si>
  <si>
    <t>A708-A501 (CACCACAC-TGAACCTT)</t>
  </si>
  <si>
    <t>D708-D501 (TAATGCGC-TATAGCCT)</t>
  </si>
  <si>
    <t>N707-N503 (CTCTCTAC-TATCCTCT)</t>
  </si>
  <si>
    <t>A708-A502 (CACCACAC-TGCTAAGT)</t>
  </si>
  <si>
    <t>D708-D502 (TAATGCGC-ATAGAGGC)</t>
  </si>
  <si>
    <t>N707-N504 (CTCTCTAC-AGAGTAGA)</t>
  </si>
  <si>
    <t>A708-A503 (CACCACAC-TGTTCTCT)</t>
  </si>
  <si>
    <t>D708-D503 (TAATGCGC-CCTATCCT)</t>
  </si>
  <si>
    <t>N707-N505 (CTCTCTAC-GTAAGGAG)</t>
  </si>
  <si>
    <t>A708-A504 (CACCACAC-TAAGACAC)</t>
  </si>
  <si>
    <t>D708-D504 (TAATGCGC-GGCTCTGA)</t>
  </si>
  <si>
    <t>N707-N506 (CTCTCTAC-ACTGCATA)</t>
  </si>
  <si>
    <t>A708-A505 (CACCACAC-CTAATCGA)</t>
  </si>
  <si>
    <t>D708-D505 (TAATGCGC-AGGCGAAG)</t>
  </si>
  <si>
    <t>N707-N507 (CTCTCTAC-AAGGAGTA)</t>
  </si>
  <si>
    <t>A708-A506 (CACCACAC-CTAGAACA)</t>
  </si>
  <si>
    <t>D708-D506 (TAATGCGC-TAATCTTA)</t>
  </si>
  <si>
    <t>N707-N508 (CTCTCTAC-CTAAGCCT)</t>
  </si>
  <si>
    <t>A708-A507 (CACCACAC-TAAGTTCC)</t>
  </si>
  <si>
    <t>D708-D507 (TAATGCGC-CAGGACGT)</t>
  </si>
  <si>
    <t>N707-N517 (CTCTCTAC-GCGTAAGA)</t>
  </si>
  <si>
    <t>A708-A508 (CACCACAC-TAGACCTA)</t>
  </si>
  <si>
    <t>D708-D508 (TAATGCGC-GTACTGAC)</t>
  </si>
  <si>
    <t>N708-N501 (CAGAGAGG-TAGATCGC)</t>
  </si>
  <si>
    <t>A709-A501 (GAAACCCA-TGAACCTT)</t>
  </si>
  <si>
    <t>D709-D501 (CGGCTATG-TATAGCCT)</t>
  </si>
  <si>
    <t>N708-N502 (CAGAGAGG-CTCTCTAT)</t>
  </si>
  <si>
    <t>A709-A502 (GAAACCCA-TGCTAAGT)</t>
  </si>
  <si>
    <t>D709-D502 (CGGCTATG-ATAGAGGC)</t>
  </si>
  <si>
    <t>N708-N503 (CAGAGAGG-TATCCTCT)</t>
  </si>
  <si>
    <t>A709-A503 (GAAACCCA-TGTTCTCT)</t>
  </si>
  <si>
    <t>D709-D503 (CGGCTATG-CCTATCCT)</t>
  </si>
  <si>
    <t>N708-N504 (CAGAGAGG-AGAGTAGA)</t>
  </si>
  <si>
    <t>A709-A504 (GAAACCCA-TAAGACAC)</t>
  </si>
  <si>
    <t>D709-D504 (CGGCTATG-GGCTCTGA)</t>
  </si>
  <si>
    <t>N708-N505 (CAGAGAGG-GTAAGGAG)</t>
  </si>
  <si>
    <t>A709-A505 (GAAACCCA-CTAATCGA)</t>
  </si>
  <si>
    <t>D709-D505 (CGGCTATG-AGGCGAAG)</t>
  </si>
  <si>
    <t>N708-N506 (CAGAGAGG-ACTGCATA)</t>
  </si>
  <si>
    <t>A709-A506 (GAAACCCA-CTAGAACA)</t>
  </si>
  <si>
    <t>D709-D506 (CGGCTATG-TAATCTTA)</t>
  </si>
  <si>
    <t>N708-N507 (CAGAGAGG-AAGGAGTA)</t>
  </si>
  <si>
    <t>A709-A507 (GAAACCCA-TAAGTTCC)</t>
  </si>
  <si>
    <t>D709-D507 (CGGCTATG-CAGGACGT)</t>
  </si>
  <si>
    <t>N708-N508 (CAGAGAGG-CTAAGCCT)</t>
  </si>
  <si>
    <t>A709-A508 (GAAACCCA-TAGACCTA)</t>
  </si>
  <si>
    <t>D709-D508 (CGGCTATG-GTACTGAC)</t>
  </si>
  <si>
    <t>N708-N517 (CAGAGAGG-GCGTAAGA)</t>
  </si>
  <si>
    <t>A710-A501 (TGTGACCA-TGAACCTT)</t>
  </si>
  <si>
    <t>D710-D501 (TCCGCGAA-TATAGCCT)</t>
  </si>
  <si>
    <t>N709-N501 (GCTACGCT-TAGATCGC)</t>
  </si>
  <si>
    <t>A710-A502 (TGTGACCA-TGCTAAGT)</t>
  </si>
  <si>
    <t>D710-D502 (TCCGCGAA-ATAGAGGC)</t>
  </si>
  <si>
    <t>N709-N502 (GCTACGCT-CTCTCTAT)</t>
  </si>
  <si>
    <t>A710-A503 (TGTGACCA-TGTTCTCT)</t>
  </si>
  <si>
    <t>D710-D503 (TCCGCGAA-CCTATCCT)</t>
  </si>
  <si>
    <t>N709-N503 (GCTACGCT-TATCCTCT)</t>
  </si>
  <si>
    <t>A710-A504 (TGTGACCA-TAAGACAC)</t>
  </si>
  <si>
    <t>D710-D504 (TCCGCGAA-GGCTCTGA)</t>
  </si>
  <si>
    <t>N709-N504 (GCTACGCT-AGAGTAGA)</t>
  </si>
  <si>
    <t>A710-A505 (TGTGACCA-CTAATCGA)</t>
  </si>
  <si>
    <t>D710-D505 (TCCGCGAA-AGGCGAAG)</t>
  </si>
  <si>
    <t>N709-N505 (GCTACGCT-GTAAGGAG)</t>
  </si>
  <si>
    <t>A710-A506 (TGTGACCA-CTAGAACA)</t>
  </si>
  <si>
    <t>D710-D506 (TCCGCGAA-TAATCTTA)</t>
  </si>
  <si>
    <t>N709-N506 (GCTACGCT-ACTGCATA)</t>
  </si>
  <si>
    <t>A710-A507 (TGTGACCA-TAAGTTCC)</t>
  </si>
  <si>
    <t>D710-D507 (TCCGCGAA-CAGGACGT)</t>
  </si>
  <si>
    <t>N709-N507 (GCTACGCT-AAGGAGTA)</t>
  </si>
  <si>
    <t>A710-A508 (TGTGACCA-TAGACCTA)</t>
  </si>
  <si>
    <t>D710-D508 (TCCGCGAA-GTACTGAC)</t>
  </si>
  <si>
    <t>N709-N508 (GCTACGCT-CTAAGCCT)</t>
  </si>
  <si>
    <t>A711-A501 (AGGGTCAA-TGAACCTT)</t>
  </si>
  <si>
    <t>D711-D501 (TCTCGCGC-TATAGCCT)</t>
  </si>
  <si>
    <t>N709-N517 (GCTACGCT-GCGTAAGA)</t>
  </si>
  <si>
    <t>A711-A502 (AGGGTCAA-TGCTAAGT)</t>
  </si>
  <si>
    <t>D711-D502 (TCTCGCGC-ATAGAGGC)</t>
  </si>
  <si>
    <t>N710-N501 (CGAGGCTG-TAGATCGC)</t>
  </si>
  <si>
    <t>A711-A503 (AGGGTCAA-TGTTCTCT)</t>
  </si>
  <si>
    <t>D711-D503 (TCTCGCGC-CCTATCCT)</t>
  </si>
  <si>
    <t>N710-N502 (CGAGGCTG-CTCTCTAT)</t>
  </si>
  <si>
    <t>A711-A504 (AGGGTCAA-TAAGACAC)</t>
  </si>
  <si>
    <t>D711-D504 (TCTCGCGC-GGCTCTGA)</t>
  </si>
  <si>
    <t>N710-N503 (CGAGGCTG-TATCCTCT)</t>
  </si>
  <si>
    <t>A711-A505 (AGGGTCAA-CTAATCGA)</t>
  </si>
  <si>
    <t>D711-D505 (TCTCGCGC-AGGCGAAG)</t>
  </si>
  <si>
    <t>N710-N504 (CGAGGCTG-AGAGTAGA)</t>
  </si>
  <si>
    <t>A711-A506 (AGGGTCAA-CTAGAACA)</t>
  </si>
  <si>
    <t>D711-D506 (TCTCGCGC-TAATCTTA)</t>
  </si>
  <si>
    <t>N710-N505 (CGAGGCTG-GTAAGGAG)</t>
  </si>
  <si>
    <t>A711-A507 (AGGGTCAA-TAAGTTCC)</t>
  </si>
  <si>
    <t>D711-D507 (TCTCGCGC-CAGGACGT)</t>
  </si>
  <si>
    <t>N710-N506 (CGAGGCTG-ACTGCATA)</t>
  </si>
  <si>
    <t>A711-A508 (AGGGTCAA-TAGACCTA)</t>
  </si>
  <si>
    <t>D711-D508 (TCTCGCGC-GTACTGAC)</t>
  </si>
  <si>
    <t>N710-N507 (CGAGGCTG-AAGGAGTA)</t>
  </si>
  <si>
    <t>A712-A501 (AGGAGTGG-TGAACCTT)</t>
  </si>
  <si>
    <t>D712-D501 (AGCGATAG-TATAGCCT)</t>
  </si>
  <si>
    <t>N710-N508 (CGAGGCTG-CTAAGCCT)</t>
  </si>
  <si>
    <t>A712-A502 (AGGAGTGG-TGCTAAGT)</t>
  </si>
  <si>
    <t>D712-D502 (AGCGATAG-ATAGAGGC)</t>
  </si>
  <si>
    <t>N710-N517 (CGAGGCTG-GCGTAAGA)</t>
  </si>
  <si>
    <t>A712-A503 (AGGAGTGG-TGTTCTCT)</t>
  </si>
  <si>
    <t>D712-D503 (AGCGATAG-CCTATCCT)</t>
  </si>
  <si>
    <t>N711-N501 (AAGAGGCA-TAGATCGC)</t>
  </si>
  <si>
    <t>A712-A504 (AGGAGTGG-TAAGACAC)</t>
  </si>
  <si>
    <t>D712-D504 (AGCGATAG-GGCTCTGA)</t>
  </si>
  <si>
    <t>N711-N502 (AAGAGGCA-CTCTCTAT)</t>
  </si>
  <si>
    <t>A712-A505 (AGGAGTGG-CTAATCGA)</t>
  </si>
  <si>
    <t>D712-D505 (AGCGATAG-AGGCGAAG)</t>
  </si>
  <si>
    <t>N711-N503 (AAGAGGCA-TATCCTCT)</t>
  </si>
  <si>
    <t>A712-A506 (AGGAGTGG-CTAGAACA)</t>
  </si>
  <si>
    <t>D712-D506 (AGCGATAG-TAATCTTA)</t>
  </si>
  <si>
    <t>N711-N504 (AAGAGGCA-AGAGTAGA)</t>
  </si>
  <si>
    <t>A712-A507 (AGGAGTGG-TAAGTTCC)</t>
  </si>
  <si>
    <t>D712-D507 (AGCGATAG-CAGGACGT)</t>
  </si>
  <si>
    <t>N711-N505 (AAGAGGCA-GTAAGGAG)</t>
  </si>
  <si>
    <t>A712-A508 (AGGAGTGG-TAGACCTA)</t>
  </si>
  <si>
    <t>D712-D508 (AGCGATAG-GTACTGAC)</t>
  </si>
  <si>
    <t>N711-N506 (AAGAGGCA-ACTGCATA)</t>
  </si>
  <si>
    <t>N711-N507 (AAGAGGCA-AAGGAGTA)</t>
  </si>
  <si>
    <t>N711-N508 (AAGAGGCA-CTAAGCCT)</t>
  </si>
  <si>
    <t>N711-N517 (AAGAGGCA-GCGTAAGA)</t>
  </si>
  <si>
    <t>N712-N501 (GTAGAGGA-TAGATCGC)</t>
  </si>
  <si>
    <t>N712-N502 (GTAGAGGA-CTCTCTAT)</t>
  </si>
  <si>
    <t>N712-N503 (GTAGAGGA-TATCCTCT)</t>
  </si>
  <si>
    <t>N712-N504 (GTAGAGGA-AGAGTAGA)</t>
  </si>
  <si>
    <t>N712-N505 (GTAGAGGA-GTAAGGAG)</t>
  </si>
  <si>
    <t>N712-N506 (GTAGAGGA-ACTGCATA)</t>
  </si>
  <si>
    <t>N712-N507 (GTAGAGGA-AAGGAGTA)</t>
  </si>
  <si>
    <t>N712-N508 (GTAGAGGA-CTAAGCCT)</t>
  </si>
  <si>
    <t>N712-N517 (GTAGAGGA-GCGTAAGA)</t>
  </si>
  <si>
    <t>P33105P1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</si>
</sst>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yyyy\-mm\-dd"/>
    <numFmt numFmtId="165" formatCode="&quot;$&quot;#,##0.00;&quot;$&quot;\(#,##0.00\)"/>
    <numFmt numFmtId="166" formatCode="#,##0.0"/>
    <numFmt numFmtId="167" formatCode="#,##0.000"/>
  </numFmts>
  <fonts count="20" x14ac:knownFonts="1">
    <font>
      <sz val="10"/>
      <color rgb="FF000000"/>
      <name val="Arial"/>
      <scheme val="minor"/>
    </font>
    <font>
      <sz val="10"/>
      <color rgb="FF000000"/>
      <name val="Arial"/>
      <family val="2"/>
    </font>
    <font>
      <sz val="10"/>
      <name val="Arial"/>
      <family val="2"/>
    </font>
    <font>
      <b/>
      <sz val="16"/>
      <color rgb="FF366092"/>
      <name val="Calibri"/>
      <family val="2"/>
    </font>
    <font>
      <sz val="8"/>
      <color rgb="FF999999"/>
      <name val="Arial"/>
      <family val="2"/>
    </font>
    <font>
      <b/>
      <sz val="14"/>
      <color theme="1"/>
      <name val="Calibri"/>
      <family val="2"/>
    </font>
    <font>
      <b/>
      <sz val="14"/>
      <color rgb="FF333333"/>
      <name val="Calibri"/>
      <family val="2"/>
    </font>
    <font>
      <b/>
      <sz val="10"/>
      <color rgb="FF000000"/>
      <name val="Arial"/>
      <family val="2"/>
    </font>
    <font>
      <b/>
      <sz val="12"/>
      <color rgb="FF000000"/>
      <name val="Arial"/>
      <family val="2"/>
    </font>
    <font>
      <sz val="10"/>
      <color rgb="FF000000"/>
      <name val="Merriweather Sans"/>
    </font>
    <font>
      <b/>
      <sz val="14"/>
      <color rgb="FF000000"/>
      <name val="Arial"/>
      <family val="2"/>
    </font>
    <font>
      <sz val="8"/>
      <color rgb="FF000000"/>
      <name val="Arial"/>
      <family val="2"/>
    </font>
    <font>
      <i/>
      <sz val="10"/>
      <color rgb="FF000000"/>
      <name val="Arial"/>
      <family val="2"/>
    </font>
    <font>
      <b/>
      <i/>
      <sz val="10"/>
      <color rgb="FF000000"/>
      <name val="Arial"/>
      <family val="2"/>
    </font>
    <font>
      <b/>
      <sz val="10"/>
      <color rgb="FFFFFFFF"/>
      <name val="Arial"/>
      <family val="2"/>
    </font>
    <font>
      <sz val="10"/>
      <color rgb="FFFFFFFF"/>
      <name val="Arial"/>
      <family val="2"/>
    </font>
    <font>
      <sz val="10"/>
      <color rgb="FFC2D69B"/>
      <name val="Arial"/>
      <family val="2"/>
    </font>
    <font>
      <b/>
      <sz val="10"/>
      <color rgb="FFC2D69B"/>
      <name val="Arial"/>
      <family val="2"/>
    </font>
    <font>
      <sz val="10"/>
      <color theme="1"/>
      <name val="Arial"/>
      <family val="2"/>
      <scheme val="minor"/>
    </font>
    <font>
      <b/>
      <sz val="12"/>
      <color rgb="FFFFFFFF"/>
      <name val="Arial"/>
      <family val="2"/>
    </font>
  </fonts>
  <fills count="15">
    <fill>
      <patternFill patternType="none"/>
    </fill>
    <fill>
      <patternFill patternType="gray125"/>
    </fill>
    <fill>
      <patternFill patternType="solid">
        <fgColor rgb="FFFFF2CC"/>
        <bgColor rgb="FFFFF2CC"/>
      </patternFill>
    </fill>
    <fill>
      <patternFill patternType="solid">
        <fgColor rgb="FFD8D8D8"/>
        <bgColor rgb="FFD8D8D8"/>
      </patternFill>
    </fill>
    <fill>
      <patternFill patternType="solid">
        <fgColor rgb="FFFFFFFF"/>
        <bgColor rgb="FFFFFFFF"/>
      </patternFill>
    </fill>
    <fill>
      <patternFill patternType="solid">
        <fgColor rgb="FFD9D9D9"/>
        <bgColor rgb="FFD9D9D9"/>
      </patternFill>
    </fill>
    <fill>
      <patternFill patternType="solid">
        <fgColor rgb="FFD9EAD3"/>
        <bgColor rgb="FFD9EAD3"/>
      </patternFill>
    </fill>
    <fill>
      <patternFill patternType="solid">
        <fgColor rgb="FFC9DAF8"/>
        <bgColor rgb="FFC9DAF8"/>
      </patternFill>
    </fill>
    <fill>
      <patternFill patternType="solid">
        <fgColor rgb="FFC0C0C0"/>
        <bgColor rgb="FFC0C0C0"/>
      </patternFill>
    </fill>
    <fill>
      <patternFill patternType="solid">
        <fgColor rgb="FFE6B8AF"/>
        <bgColor rgb="FFE6B8AF"/>
      </patternFill>
    </fill>
    <fill>
      <patternFill patternType="solid">
        <fgColor rgb="FF4A86E8"/>
        <bgColor rgb="FF4A86E8"/>
      </patternFill>
    </fill>
    <fill>
      <patternFill patternType="solid">
        <fgColor rgb="FF3C78D8"/>
        <bgColor rgb="FF3C78D8"/>
      </patternFill>
    </fill>
    <fill>
      <patternFill patternType="solid">
        <fgColor rgb="FFCCCCCC"/>
        <bgColor rgb="FFCCCCCC"/>
      </patternFill>
    </fill>
    <fill>
      <patternFill patternType="solid">
        <fgColor rgb="FFBFBFBF"/>
        <bgColor rgb="FFBFBFBF"/>
      </patternFill>
    </fill>
    <fill>
      <patternFill patternType="solid">
        <fgColor rgb="FF3366FF"/>
        <bgColor rgb="FF3366FF"/>
      </patternFill>
    </fill>
  </fills>
  <borders count="39">
    <border>
      <left/>
      <right/>
      <top/>
      <bottom/>
      <diagonal/>
    </border>
    <border>
      <left/>
      <right/>
      <top/>
      <bottom/>
      <diagonal/>
    </border>
    <border>
      <left/>
      <right/>
      <top/>
      <bottom/>
      <diagonal/>
    </border>
    <border>
      <left/>
      <right/>
      <top/>
      <bottom/>
      <diagonal/>
    </border>
    <border>
      <left/>
      <right/>
      <top style="thin">
        <color rgb="FFB7B7B7"/>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style="medium">
        <color rgb="FF000000"/>
      </bottom>
      <diagonal/>
    </border>
    <border>
      <left/>
      <right/>
      <top style="thin">
        <color rgb="FFB7B7B7"/>
      </top>
      <bottom style="medium">
        <color rgb="FF000000"/>
      </bottom>
      <diagonal/>
    </border>
    <border>
      <left/>
      <right/>
      <top/>
      <bottom style="thin">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right/>
      <top style="thin">
        <color rgb="FF000000"/>
      </top>
      <bottom style="thin">
        <color rgb="FF000000"/>
      </bottom>
      <diagonal/>
    </border>
    <border>
      <left/>
      <right style="thin">
        <color rgb="FF000000"/>
      </right>
      <top style="thin">
        <color rgb="FF000000"/>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right/>
      <top/>
      <bottom/>
      <diagonal/>
    </border>
    <border>
      <left/>
      <right/>
      <top/>
      <bottom/>
      <diagonal/>
    </border>
    <border>
      <left/>
      <right/>
      <top/>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000000"/>
      </left>
      <right/>
      <top/>
      <bottom/>
      <diagonal/>
    </border>
    <border>
      <left/>
      <right style="medium">
        <color rgb="FF000000"/>
      </right>
      <top/>
      <bottom/>
      <diagonal/>
    </border>
    <border>
      <left/>
      <right style="medium">
        <color rgb="FF000000"/>
      </right>
      <top/>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s>
  <cellStyleXfs count="1">
    <xf numFmtId="0" fontId="0" fillId="0" borderId="0"/>
  </cellStyleXfs>
  <cellXfs count="129">
    <xf numFmtId="0" fontId="0" fillId="0" borderId="0" xfId="0" applyAlignment="1">
      <alignment wrapText="1"/>
    </xf>
    <xf numFmtId="0" fontId="3" fillId="0" borderId="0" xfId="0" applyFont="1" applyAlignment="1">
      <alignment vertical="center"/>
    </xf>
    <xf numFmtId="164" fontId="4" fillId="0" borderId="4" xfId="0" applyNumberFormat="1" applyFont="1" applyBorder="1" applyAlignment="1">
      <alignment horizontal="center" vertical="center" wrapText="1"/>
    </xf>
    <xf numFmtId="0" fontId="4" fillId="0" borderId="4" xfId="0" applyFont="1" applyBorder="1" applyAlignment="1">
      <alignment vertical="center" wrapText="1"/>
    </xf>
    <xf numFmtId="0" fontId="1" fillId="0" borderId="0" xfId="0" applyFont="1" applyAlignment="1">
      <alignment wrapText="1"/>
    </xf>
    <xf numFmtId="0" fontId="1" fillId="0" borderId="0" xfId="0" applyFont="1" applyAlignment="1">
      <alignment vertical="center" wrapText="1"/>
    </xf>
    <xf numFmtId="0" fontId="5" fillId="3" borderId="7" xfId="0" applyFont="1" applyFill="1" applyBorder="1" applyAlignment="1">
      <alignment vertical="center"/>
    </xf>
    <xf numFmtId="0" fontId="6" fillId="0" borderId="11" xfId="0" applyFont="1" applyBorder="1" applyAlignment="1">
      <alignment vertical="center"/>
    </xf>
    <xf numFmtId="164" fontId="4" fillId="0" borderId="12" xfId="0" applyNumberFormat="1" applyFont="1" applyBorder="1" applyAlignment="1">
      <alignment horizontal="center" vertical="center" wrapText="1"/>
    </xf>
    <xf numFmtId="0" fontId="4" fillId="0" borderId="12" xfId="0" applyFont="1" applyBorder="1" applyAlignment="1">
      <alignment vertical="center" wrapText="1"/>
    </xf>
    <xf numFmtId="0" fontId="1" fillId="0" borderId="11" xfId="0" applyFont="1" applyBorder="1" applyAlignment="1">
      <alignment wrapText="1"/>
    </xf>
    <xf numFmtId="0" fontId="1" fillId="0" borderId="11" xfId="0" applyFont="1" applyBorder="1" applyAlignment="1">
      <alignment vertical="center" wrapText="1"/>
    </xf>
    <xf numFmtId="0" fontId="1" fillId="4" borderId="7" xfId="0" applyFont="1" applyFill="1" applyBorder="1" applyAlignment="1">
      <alignment vertical="center" wrapText="1"/>
    </xf>
    <xf numFmtId="0" fontId="1" fillId="0" borderId="13" xfId="0" applyFont="1" applyBorder="1" applyAlignment="1">
      <alignment vertical="center" wrapText="1"/>
    </xf>
    <xf numFmtId="0" fontId="7" fillId="4" borderId="7" xfId="0" applyFont="1" applyFill="1" applyBorder="1" applyAlignment="1">
      <alignment vertical="center" wrapText="1"/>
    </xf>
    <xf numFmtId="0" fontId="1" fillId="0" borderId="17" xfId="0" applyFont="1" applyBorder="1" applyAlignment="1">
      <alignment vertical="center" wrapText="1"/>
    </xf>
    <xf numFmtId="0" fontId="9" fillId="0" borderId="0" xfId="0" applyFont="1"/>
    <xf numFmtId="0" fontId="7" fillId="0" borderId="17" xfId="0" applyFont="1" applyBorder="1" applyAlignment="1">
      <alignment vertical="center" wrapText="1"/>
    </xf>
    <xf numFmtId="0" fontId="1" fillId="0" borderId="21" xfId="0" applyFont="1" applyBorder="1" applyAlignment="1">
      <alignment vertical="center" wrapText="1"/>
    </xf>
    <xf numFmtId="0" fontId="1" fillId="6" borderId="22" xfId="0" applyFont="1" applyFill="1" applyBorder="1" applyAlignment="1">
      <alignment horizontal="left" vertical="center"/>
    </xf>
    <xf numFmtId="0" fontId="1" fillId="0" borderId="23" xfId="0" applyFont="1" applyBorder="1" applyAlignment="1">
      <alignment vertical="center" wrapText="1"/>
    </xf>
    <xf numFmtId="0" fontId="1" fillId="0" borderId="24" xfId="0" applyFont="1" applyBorder="1" applyAlignment="1">
      <alignment horizontal="center" vertical="center"/>
    </xf>
    <xf numFmtId="0" fontId="1" fillId="4" borderId="7" xfId="0" applyFont="1" applyFill="1" applyBorder="1" applyAlignment="1">
      <alignment horizontal="right" vertical="center" wrapText="1"/>
    </xf>
    <xf numFmtId="0" fontId="1" fillId="5" borderId="26" xfId="0" applyFont="1" applyFill="1" applyBorder="1" applyAlignment="1">
      <alignment horizontal="left" vertical="center" wrapText="1"/>
    </xf>
    <xf numFmtId="0" fontId="1" fillId="4" borderId="7" xfId="0" applyFont="1" applyFill="1" applyBorder="1" applyAlignment="1">
      <alignment wrapText="1"/>
    </xf>
    <xf numFmtId="0" fontId="7" fillId="7" borderId="7" xfId="0" applyFont="1" applyFill="1" applyBorder="1" applyAlignment="1">
      <alignment vertical="top" wrapText="1"/>
    </xf>
    <xf numFmtId="0" fontId="7" fillId="0" borderId="0" xfId="0" applyFont="1" applyAlignment="1">
      <alignment vertical="top" wrapText="1"/>
    </xf>
    <xf numFmtId="0" fontId="11" fillId="4" borderId="7" xfId="0" applyFont="1" applyFill="1" applyBorder="1" applyAlignment="1">
      <alignment horizontal="left" vertical="top" wrapText="1"/>
    </xf>
    <xf numFmtId="0" fontId="11" fillId="8" borderId="7" xfId="0" applyFont="1" applyFill="1" applyBorder="1" applyAlignment="1">
      <alignment horizontal="left" vertical="top" wrapText="1"/>
    </xf>
    <xf numFmtId="0" fontId="12" fillId="8" borderId="7" xfId="0" applyFont="1" applyFill="1" applyBorder="1" applyAlignment="1">
      <alignment horizontal="left" vertical="top" wrapText="1"/>
    </xf>
    <xf numFmtId="0" fontId="11" fillId="0" borderId="0" xfId="0" applyFont="1" applyAlignment="1">
      <alignment horizontal="left" vertical="top" wrapText="1"/>
    </xf>
    <xf numFmtId="0" fontId="12" fillId="8" borderId="33" xfId="0" applyFont="1" applyFill="1" applyBorder="1" applyAlignment="1">
      <alignment horizontal="left" vertical="top" wrapText="1"/>
    </xf>
    <xf numFmtId="0" fontId="12" fillId="8" borderId="34" xfId="0" applyFont="1" applyFill="1" applyBorder="1" applyAlignment="1">
      <alignment horizontal="left" vertical="top" wrapText="1"/>
    </xf>
    <xf numFmtId="0" fontId="7" fillId="4" borderId="7" xfId="0" applyFont="1" applyFill="1" applyBorder="1" applyAlignment="1">
      <alignment horizontal="center" vertical="center" wrapText="1"/>
    </xf>
    <xf numFmtId="0" fontId="13" fillId="8" borderId="7" xfId="0" applyFont="1" applyFill="1" applyBorder="1" applyAlignment="1">
      <alignment horizontal="center" vertical="center" wrapText="1"/>
    </xf>
    <xf numFmtId="0" fontId="12" fillId="8" borderId="7" xfId="0" applyFont="1" applyFill="1" applyBorder="1" applyAlignment="1">
      <alignment horizontal="center" vertical="center" wrapText="1"/>
    </xf>
    <xf numFmtId="0" fontId="1" fillId="8" borderId="7" xfId="0" applyFont="1" applyFill="1" applyBorder="1" applyAlignment="1">
      <alignment horizontal="center" vertical="center" wrapText="1"/>
    </xf>
    <xf numFmtId="0" fontId="7" fillId="8" borderId="7" xfId="0" applyFont="1" applyFill="1" applyBorder="1" applyAlignment="1">
      <alignment horizontal="center" vertical="center" wrapText="1"/>
    </xf>
    <xf numFmtId="0" fontId="12" fillId="9" borderId="7" xfId="0" applyFont="1" applyFill="1" applyBorder="1" applyAlignment="1">
      <alignment horizontal="center" vertical="center" wrapText="1"/>
    </xf>
    <xf numFmtId="0" fontId="12" fillId="0" borderId="0" xfId="0" applyFont="1" applyAlignment="1">
      <alignment horizontal="center" vertical="center" wrapText="1"/>
    </xf>
    <xf numFmtId="0" fontId="12" fillId="8" borderId="33" xfId="0" applyFont="1" applyFill="1" applyBorder="1" applyAlignment="1">
      <alignment horizontal="center" vertical="center" wrapText="1"/>
    </xf>
    <xf numFmtId="0" fontId="12" fillId="8" borderId="34" xfId="0" applyFont="1" applyFill="1" applyBorder="1" applyAlignment="1">
      <alignment horizontal="center" vertical="center" wrapText="1"/>
    </xf>
    <xf numFmtId="0" fontId="1" fillId="4" borderId="7" xfId="0" applyFont="1" applyFill="1" applyBorder="1" applyAlignment="1">
      <alignment horizontal="center" wrapText="1"/>
    </xf>
    <xf numFmtId="0" fontId="14" fillId="10" borderId="7" xfId="0" applyFont="1" applyFill="1" applyBorder="1" applyAlignment="1">
      <alignment horizontal="center" vertical="center" wrapText="1"/>
    </xf>
    <xf numFmtId="0" fontId="14" fillId="0" borderId="0" xfId="0" applyFont="1" applyAlignment="1">
      <alignment horizontal="center" vertical="center" wrapText="1"/>
    </xf>
    <xf numFmtId="0" fontId="14" fillId="11" borderId="33" xfId="0" applyFont="1" applyFill="1" applyBorder="1" applyAlignment="1">
      <alignment horizontal="center" vertical="center" wrapText="1"/>
    </xf>
    <xf numFmtId="0" fontId="14" fillId="11" borderId="7" xfId="0" applyFont="1" applyFill="1" applyBorder="1" applyAlignment="1">
      <alignment horizontal="center" vertical="center" wrapText="1"/>
    </xf>
    <xf numFmtId="0" fontId="14" fillId="11" borderId="34" xfId="0" applyFont="1" applyFill="1" applyBorder="1" applyAlignment="1">
      <alignment horizontal="center" vertical="center" wrapText="1"/>
    </xf>
    <xf numFmtId="0" fontId="1" fillId="2" borderId="7" xfId="0" applyFont="1" applyFill="1" applyBorder="1" applyAlignment="1">
      <alignment vertical="center"/>
    </xf>
    <xf numFmtId="0" fontId="15" fillId="2" borderId="7" xfId="0" applyFont="1" applyFill="1" applyBorder="1" applyAlignment="1">
      <alignment vertical="center"/>
    </xf>
    <xf numFmtId="0" fontId="16" fillId="2" borderId="7" xfId="0" applyFont="1" applyFill="1" applyBorder="1" applyAlignment="1">
      <alignment vertical="center"/>
    </xf>
    <xf numFmtId="0" fontId="15" fillId="0" borderId="0" xfId="0" applyFont="1" applyAlignment="1">
      <alignment vertical="center"/>
    </xf>
    <xf numFmtId="0" fontId="15" fillId="2" borderId="33" xfId="0" applyFont="1" applyFill="1" applyBorder="1" applyAlignment="1">
      <alignment horizontal="left" vertical="center"/>
    </xf>
    <xf numFmtId="0" fontId="15" fillId="2" borderId="7" xfId="0" applyFont="1" applyFill="1" applyBorder="1" applyAlignment="1">
      <alignment horizontal="left" vertical="center"/>
    </xf>
    <xf numFmtId="0" fontId="15" fillId="2" borderId="34" xfId="0" applyFont="1" applyFill="1" applyBorder="1" applyAlignment="1">
      <alignment horizontal="left" vertical="center"/>
    </xf>
    <xf numFmtId="0" fontId="1" fillId="0" borderId="0" xfId="0" applyFont="1" applyAlignment="1">
      <alignment vertical="center"/>
    </xf>
    <xf numFmtId="0" fontId="14" fillId="2" borderId="7" xfId="0" applyFont="1" applyFill="1" applyBorder="1" applyAlignment="1">
      <alignment vertical="center"/>
    </xf>
    <xf numFmtId="0" fontId="7" fillId="2" borderId="7" xfId="0" applyFont="1" applyFill="1" applyBorder="1" applyAlignment="1">
      <alignment vertical="center"/>
    </xf>
    <xf numFmtId="0" fontId="17" fillId="2" borderId="7" xfId="0" applyFont="1" applyFill="1" applyBorder="1" applyAlignment="1">
      <alignment vertical="center"/>
    </xf>
    <xf numFmtId="0" fontId="14" fillId="0" borderId="0" xfId="0" applyFont="1" applyAlignment="1">
      <alignment vertical="center"/>
    </xf>
    <xf numFmtId="49" fontId="15" fillId="2" borderId="7" xfId="0" applyNumberFormat="1" applyFont="1" applyFill="1" applyBorder="1" applyAlignment="1">
      <alignment vertical="center"/>
    </xf>
    <xf numFmtId="49" fontId="16" fillId="2" borderId="7" xfId="0" applyNumberFormat="1" applyFont="1" applyFill="1" applyBorder="1" applyAlignment="1">
      <alignment vertical="center"/>
    </xf>
    <xf numFmtId="0" fontId="15" fillId="0" borderId="0" xfId="0" applyFont="1" applyAlignment="1">
      <alignment horizontal="left" vertical="center"/>
    </xf>
    <xf numFmtId="49" fontId="1" fillId="4" borderId="7" xfId="0" applyNumberFormat="1" applyFont="1" applyFill="1" applyBorder="1" applyAlignment="1">
      <alignment vertical="center"/>
    </xf>
    <xf numFmtId="0" fontId="1" fillId="8" borderId="7" xfId="0" applyFont="1" applyFill="1" applyBorder="1" applyAlignment="1">
      <alignment horizontal="center" vertical="center"/>
    </xf>
    <xf numFmtId="49" fontId="1" fillId="8" borderId="7" xfId="0" applyNumberFormat="1" applyFont="1" applyFill="1" applyBorder="1"/>
    <xf numFmtId="0" fontId="1" fillId="8" borderId="7" xfId="0" applyFont="1" applyFill="1" applyBorder="1"/>
    <xf numFmtId="165" fontId="1" fillId="8" borderId="7" xfId="0" applyNumberFormat="1" applyFont="1" applyFill="1" applyBorder="1" applyAlignment="1">
      <alignment vertical="center"/>
    </xf>
    <xf numFmtId="0" fontId="1" fillId="0" borderId="0" xfId="0" applyFont="1" applyAlignment="1">
      <alignment horizontal="center" vertical="center"/>
    </xf>
    <xf numFmtId="166" fontId="1" fillId="0" borderId="0" xfId="0" applyNumberFormat="1" applyFont="1" applyAlignment="1">
      <alignment vertical="center"/>
    </xf>
    <xf numFmtId="0" fontId="1" fillId="8" borderId="7" xfId="0" applyFont="1" applyFill="1" applyBorder="1" applyAlignment="1">
      <alignment vertical="center"/>
    </xf>
    <xf numFmtId="0" fontId="1" fillId="0" borderId="0" xfId="0" applyFont="1" applyAlignment="1">
      <alignment horizontal="center" wrapText="1"/>
    </xf>
    <xf numFmtId="49" fontId="1" fillId="0" borderId="0" xfId="0" applyNumberFormat="1" applyFont="1" applyAlignment="1">
      <alignment vertical="center"/>
    </xf>
    <xf numFmtId="166" fontId="1" fillId="12" borderId="7" xfId="0" applyNumberFormat="1" applyFont="1" applyFill="1" applyBorder="1" applyAlignment="1">
      <alignment horizontal="center" vertical="center"/>
    </xf>
    <xf numFmtId="166" fontId="1" fillId="0" borderId="0" xfId="0" applyNumberFormat="1" applyFont="1" applyAlignment="1">
      <alignment horizontal="center" vertical="center"/>
    </xf>
    <xf numFmtId="0" fontId="1" fillId="12" borderId="33" xfId="0" applyFont="1" applyFill="1" applyBorder="1" applyAlignment="1">
      <alignment horizontal="center" vertical="center" wrapText="1"/>
    </xf>
    <xf numFmtId="0" fontId="1" fillId="12" borderId="7" xfId="0" applyFont="1" applyFill="1" applyBorder="1" applyAlignment="1">
      <alignment horizontal="center" vertical="center" wrapText="1"/>
    </xf>
    <xf numFmtId="3" fontId="1" fillId="0" borderId="0" xfId="0" applyNumberFormat="1" applyFont="1" applyAlignment="1">
      <alignment vertical="center" wrapText="1"/>
    </xf>
    <xf numFmtId="4" fontId="1" fillId="0" borderId="0" xfId="0" applyNumberFormat="1" applyFont="1" applyAlignment="1">
      <alignment vertical="center" wrapText="1"/>
    </xf>
    <xf numFmtId="4" fontId="1" fillId="3" borderId="7" xfId="0" applyNumberFormat="1" applyFont="1" applyFill="1" applyBorder="1" applyAlignment="1">
      <alignment vertical="center" wrapText="1"/>
    </xf>
    <xf numFmtId="3" fontId="1" fillId="0" borderId="35" xfId="0" applyNumberFormat="1" applyFont="1" applyBorder="1" applyAlignment="1">
      <alignment horizontal="center" vertical="center" wrapText="1"/>
    </xf>
    <xf numFmtId="0" fontId="1" fillId="4" borderId="7" xfId="0" applyFont="1" applyFill="1" applyBorder="1" applyAlignment="1">
      <alignment vertical="center"/>
    </xf>
    <xf numFmtId="3" fontId="1" fillId="0" borderId="35" xfId="0" applyNumberFormat="1" applyFont="1" applyBorder="1" applyAlignment="1">
      <alignment horizontal="center" wrapText="1"/>
    </xf>
    <xf numFmtId="0" fontId="1" fillId="12" borderId="36" xfId="0" applyFont="1" applyFill="1" applyBorder="1" applyAlignment="1">
      <alignment horizontal="center" vertical="center" wrapText="1"/>
    </xf>
    <xf numFmtId="0" fontId="1" fillId="12" borderId="37" xfId="0" applyFont="1" applyFill="1" applyBorder="1" applyAlignment="1">
      <alignment horizontal="center" vertical="center" wrapText="1"/>
    </xf>
    <xf numFmtId="0" fontId="1" fillId="0" borderId="11" xfId="0" applyFont="1" applyBorder="1" applyAlignment="1">
      <alignment horizontal="center" vertical="center"/>
    </xf>
    <xf numFmtId="3" fontId="1" fillId="0" borderId="11" xfId="0" applyNumberFormat="1" applyFont="1" applyBorder="1" applyAlignment="1">
      <alignment vertical="center" wrapText="1"/>
    </xf>
    <xf numFmtId="4" fontId="1" fillId="0" borderId="11" xfId="0" applyNumberFormat="1" applyFont="1" applyBorder="1" applyAlignment="1">
      <alignment vertical="center" wrapText="1"/>
    </xf>
    <xf numFmtId="4" fontId="1" fillId="3" borderId="37" xfId="0" applyNumberFormat="1" applyFont="1" applyFill="1" applyBorder="1" applyAlignment="1">
      <alignment vertical="center" wrapText="1"/>
    </xf>
    <xf numFmtId="3" fontId="1" fillId="0" borderId="38" xfId="0" applyNumberFormat="1" applyFont="1" applyBorder="1" applyAlignment="1">
      <alignment horizontal="center" wrapText="1"/>
    </xf>
    <xf numFmtId="167" fontId="1" fillId="4" borderId="7" xfId="0" applyNumberFormat="1" applyFont="1" applyFill="1" applyBorder="1" applyAlignment="1">
      <alignment horizontal="center" vertical="center"/>
    </xf>
    <xf numFmtId="0" fontId="1" fillId="2" borderId="7" xfId="0" applyFont="1" applyFill="1" applyBorder="1"/>
    <xf numFmtId="0" fontId="1" fillId="0" borderId="0" xfId="0" applyFont="1"/>
    <xf numFmtId="0" fontId="8" fillId="0" borderId="0" xfId="0" applyFont="1" applyAlignment="1">
      <alignment wrapText="1"/>
    </xf>
    <xf numFmtId="0" fontId="7" fillId="5" borderId="7" xfId="0" applyFont="1" applyFill="1" applyBorder="1" applyAlignment="1">
      <alignment wrapText="1"/>
    </xf>
    <xf numFmtId="0" fontId="18" fillId="0" borderId="0" xfId="0" applyFont="1" applyAlignment="1">
      <alignment wrapText="1"/>
    </xf>
    <xf numFmtId="0" fontId="12" fillId="0" borderId="0" xfId="0" applyFont="1" applyAlignment="1">
      <alignment wrapText="1"/>
    </xf>
    <xf numFmtId="0" fontId="8" fillId="13" borderId="7" xfId="0" applyFont="1" applyFill="1" applyBorder="1" applyAlignment="1">
      <alignment horizontal="center" vertical="center" wrapText="1"/>
    </xf>
    <xf numFmtId="0" fontId="19" fillId="14" borderId="7" xfId="0" applyFont="1" applyFill="1" applyBorder="1" applyAlignment="1">
      <alignment vertical="center"/>
    </xf>
    <xf numFmtId="0" fontId="19" fillId="14" borderId="7" xfId="0" applyFont="1" applyFill="1" applyBorder="1" applyAlignment="1">
      <alignment horizontal="center" vertical="center"/>
    </xf>
    <xf numFmtId="0" fontId="19" fillId="14" borderId="7" xfId="0" applyFont="1" applyFill="1" applyBorder="1" applyAlignment="1">
      <alignment horizontal="left" vertical="center"/>
    </xf>
    <xf numFmtId="0" fontId="1" fillId="0" borderId="0" xfId="0" applyFont="1" applyAlignment="1">
      <alignment horizontal="left" vertical="center"/>
    </xf>
    <xf numFmtId="0" fontId="8" fillId="7" borderId="27" xfId="0" applyFont="1" applyFill="1" applyBorder="1" applyAlignment="1">
      <alignment vertical="top" wrapText="1"/>
    </xf>
    <xf numFmtId="0" fontId="2" fillId="0" borderId="28" xfId="0" applyFont="1" applyBorder="1" applyAlignment="1">
      <alignment wrapText="1"/>
    </xf>
    <xf numFmtId="0" fontId="2" fillId="0" borderId="29" xfId="0" applyFont="1" applyBorder="1" applyAlignment="1">
      <alignment wrapText="1"/>
    </xf>
    <xf numFmtId="0" fontId="8" fillId="7" borderId="30" xfId="0" applyFont="1" applyFill="1" applyBorder="1" applyAlignment="1">
      <alignment vertical="top" wrapText="1"/>
    </xf>
    <xf numFmtId="0" fontId="2" fillId="0" borderId="31" xfId="0" applyFont="1" applyBorder="1" applyAlignment="1">
      <alignment wrapText="1"/>
    </xf>
    <xf numFmtId="0" fontId="2" fillId="0" borderId="32" xfId="0" applyFont="1" applyBorder="1" applyAlignment="1">
      <alignment wrapText="1"/>
    </xf>
    <xf numFmtId="0" fontId="1" fillId="2" borderId="1" xfId="0" applyFont="1" applyFill="1" applyBorder="1" applyAlignment="1">
      <alignment horizontal="center" vertical="center" wrapText="1"/>
    </xf>
    <xf numFmtId="0" fontId="2" fillId="0" borderId="2" xfId="0" applyFont="1" applyBorder="1" applyAlignment="1">
      <alignment wrapText="1"/>
    </xf>
    <xf numFmtId="0" fontId="2" fillId="0" borderId="3" xfId="0" applyFont="1" applyBorder="1" applyAlignment="1">
      <alignment wrapText="1"/>
    </xf>
    <xf numFmtId="0" fontId="2" fillId="0" borderId="5" xfId="0" applyFont="1" applyBorder="1" applyAlignment="1">
      <alignment wrapText="1"/>
    </xf>
    <xf numFmtId="0" fontId="0" fillId="0" borderId="0" xfId="0" applyAlignment="1">
      <alignment wrapText="1"/>
    </xf>
    <xf numFmtId="0" fontId="2" fillId="0" borderId="6" xfId="0" applyFont="1" applyBorder="1" applyAlignment="1">
      <alignment wrapText="1"/>
    </xf>
    <xf numFmtId="0" fontId="2" fillId="0" borderId="8" xfId="0" applyFont="1" applyBorder="1" applyAlignment="1">
      <alignment wrapText="1"/>
    </xf>
    <xf numFmtId="0" fontId="2" fillId="0" borderId="9" xfId="0" applyFont="1" applyBorder="1" applyAlignment="1">
      <alignment wrapText="1"/>
    </xf>
    <xf numFmtId="0" fontId="2" fillId="0" borderId="10" xfId="0" applyFont="1" applyBorder="1" applyAlignment="1">
      <alignment wrapText="1"/>
    </xf>
    <xf numFmtId="0" fontId="8" fillId="0" borderId="14" xfId="0" applyFont="1" applyBorder="1" applyAlignment="1">
      <alignment horizontal="center" vertical="center" wrapText="1"/>
    </xf>
    <xf numFmtId="0" fontId="2" fillId="0" borderId="15" xfId="0" applyFont="1" applyBorder="1" applyAlignment="1">
      <alignment wrapText="1"/>
    </xf>
    <xf numFmtId="0" fontId="7" fillId="0" borderId="16" xfId="0" applyFont="1" applyBorder="1" applyAlignment="1">
      <alignment vertical="center" wrapText="1"/>
    </xf>
    <xf numFmtId="0" fontId="2" fillId="0" borderId="20" xfId="0" applyFont="1" applyBorder="1" applyAlignment="1">
      <alignment wrapText="1"/>
    </xf>
    <xf numFmtId="0" fontId="10" fillId="5" borderId="18" xfId="0" applyFont="1" applyFill="1" applyBorder="1" applyAlignment="1">
      <alignment horizontal="center" vertical="center"/>
    </xf>
    <xf numFmtId="0" fontId="2" fillId="0" borderId="19" xfId="0" applyFont="1" applyBorder="1" applyAlignment="1">
      <alignment wrapText="1"/>
    </xf>
    <xf numFmtId="0" fontId="1" fillId="0" borderId="14" xfId="0" applyFont="1" applyBorder="1" applyAlignment="1">
      <alignment vertical="center" wrapText="1"/>
    </xf>
    <xf numFmtId="0" fontId="1" fillId="0" borderId="25" xfId="0" applyFont="1" applyBorder="1" applyAlignment="1">
      <alignment vertical="center" wrapText="1"/>
    </xf>
    <xf numFmtId="0" fontId="2" fillId="0" borderId="13" xfId="0" applyFont="1" applyBorder="1" applyAlignment="1">
      <alignment wrapText="1"/>
    </xf>
    <xf numFmtId="0" fontId="1" fillId="0" borderId="0" xfId="0" applyFont="1" applyAlignment="1">
      <alignment vertical="center" wrapText="1"/>
    </xf>
    <xf numFmtId="0" fontId="10" fillId="0" borderId="0" xfId="0" applyFont="1" applyAlignment="1">
      <alignment wrapText="1"/>
    </xf>
    <xf numFmtId="0" fontId="8" fillId="0" borderId="0" xfId="0" applyFont="1" applyAlignment="1">
      <alignment wrapText="1"/>
    </xf>
  </cellXfs>
  <cellStyles count="1">
    <cellStyle name="Normal" xfId="0" builtinId="0"/>
  </cellStyles>
  <dxfs count="7">
    <dxf>
      <font>
        <i/>
      </font>
      <fill>
        <patternFill patternType="solid">
          <fgColor rgb="FFE5B8B7"/>
          <bgColor rgb="FFE5B8B7"/>
        </patternFill>
      </fill>
    </dxf>
    <dxf>
      <fill>
        <patternFill patternType="solid">
          <fgColor rgb="FFE5B8B7"/>
          <bgColor rgb="FFE5B8B7"/>
        </patternFill>
      </fill>
    </dxf>
    <dxf>
      <fill>
        <patternFill patternType="solid">
          <fgColor rgb="FFF4C7C3"/>
          <bgColor rgb="FFF4C7C3"/>
        </patternFill>
      </fill>
    </dxf>
    <dxf>
      <fill>
        <patternFill patternType="solid">
          <fgColor rgb="FFE6B8AF"/>
          <bgColor rgb="FFE6B8AF"/>
        </patternFill>
      </fill>
    </dxf>
    <dxf>
      <fill>
        <patternFill patternType="solid">
          <fgColor rgb="FFE6B8AF"/>
          <bgColor rgb="FFE6B8AF"/>
        </patternFill>
      </fill>
    </dxf>
    <dxf>
      <fill>
        <patternFill patternType="solid">
          <fgColor rgb="FFE6B8AF"/>
          <bgColor rgb="FFE6B8AF"/>
        </patternFill>
      </fill>
    </dxf>
    <dxf>
      <fill>
        <patternFill patternType="solid">
          <fgColor rgb="FFD9EAD3"/>
          <bgColor rgb="FFD9EAD3"/>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customschemas.google.com/relationships/workbookmetadata" Target="metadata"/><Relationship Id="rId3" Type="http://schemas.openxmlformats.org/officeDocument/2006/relationships/worksheet" Target="worksheets/sheet3.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sharedStrings" Target="sharedStrings.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E1019"/>
  <sheetViews>
    <sheetView tabSelected="1" topLeftCell="O1" workbookViewId="0">
      <selection activeCell="O7" sqref="O7"/>
    </sheetView>
  </sheetViews>
  <sheetFormatPr baseColWidth="10" defaultColWidth="12.6640625" defaultRowHeight="15" customHeight="1" x14ac:dyDescent="0.15"/>
  <cols>
    <col min="1" max="1" width="31.5" hidden="1" customWidth="1"/>
    <col min="2" max="2" width="14" hidden="1" customWidth="1"/>
    <col min="3" max="3" width="9" hidden="1" customWidth="1"/>
    <col min="4" max="4" width="10.6640625" hidden="1" customWidth="1"/>
    <col min="5" max="5" width="13.6640625" hidden="1" customWidth="1"/>
    <col min="6" max="6" width="16.33203125" hidden="1" customWidth="1"/>
    <col min="7" max="7" width="12.6640625" hidden="1" customWidth="1"/>
    <col min="8" max="13" width="13.6640625" hidden="1" customWidth="1"/>
    <col min="14" max="14" width="34.1640625" hidden="1" customWidth="1"/>
    <col min="15" max="15" width="13" customWidth="1"/>
    <col min="16" max="16" width="11" customWidth="1"/>
    <col min="17" max="17" width="30.6640625" customWidth="1"/>
    <col min="18" max="18" width="37.33203125" customWidth="1"/>
    <col min="19" max="19" width="12.33203125" customWidth="1"/>
    <col min="20" max="20" width="42.5" customWidth="1"/>
    <col min="21" max="21" width="38.83203125" customWidth="1"/>
    <col min="22" max="22" width="8.33203125" customWidth="1"/>
    <col min="23" max="24" width="14" customWidth="1"/>
    <col min="25" max="28" width="13.6640625" customWidth="1"/>
    <col min="29" max="29" width="16" customWidth="1"/>
    <col min="30" max="30" width="16.5" customWidth="1"/>
    <col min="31" max="31" width="13.6640625" customWidth="1"/>
  </cols>
  <sheetData>
    <row r="1" spans="1:31" ht="22.5" customHeight="1" x14ac:dyDescent="0.15">
      <c r="A1" s="108" t="s">
        <v>0</v>
      </c>
      <c r="B1" s="109"/>
      <c r="C1" s="109"/>
      <c r="D1" s="109"/>
      <c r="E1" s="109"/>
      <c r="F1" s="109"/>
      <c r="G1" s="109"/>
      <c r="H1" s="109"/>
      <c r="I1" s="109"/>
      <c r="J1" s="109"/>
      <c r="K1" s="109"/>
      <c r="L1" s="109"/>
      <c r="M1" s="109"/>
      <c r="N1" s="110"/>
      <c r="O1" s="1" t="s">
        <v>1</v>
      </c>
      <c r="P1" s="2"/>
      <c r="Q1" s="3"/>
      <c r="R1" s="3"/>
      <c r="S1" s="4"/>
      <c r="T1" s="5"/>
      <c r="U1" s="5"/>
      <c r="V1" s="5"/>
      <c r="W1" s="5"/>
      <c r="X1" s="5"/>
      <c r="Y1" s="4"/>
      <c r="Z1" s="4"/>
      <c r="AA1" s="4"/>
      <c r="AB1" s="4"/>
      <c r="AC1" s="4"/>
      <c r="AD1" s="4"/>
      <c r="AE1" s="4"/>
    </row>
    <row r="2" spans="1:31" ht="15.75" customHeight="1" x14ac:dyDescent="0.15">
      <c r="A2" s="111"/>
      <c r="B2" s="112"/>
      <c r="C2" s="112"/>
      <c r="D2" s="112"/>
      <c r="E2" s="112"/>
      <c r="F2" s="112"/>
      <c r="G2" s="112"/>
      <c r="H2" s="112"/>
      <c r="I2" s="112"/>
      <c r="J2" s="112"/>
      <c r="K2" s="112"/>
      <c r="L2" s="112"/>
      <c r="M2" s="112"/>
      <c r="N2" s="113"/>
      <c r="O2" s="6" t="s">
        <v>2</v>
      </c>
      <c r="P2" s="6"/>
      <c r="Q2" s="6"/>
      <c r="R2" s="6"/>
      <c r="S2" s="6"/>
      <c r="T2" s="6"/>
      <c r="U2" s="6"/>
      <c r="V2" s="6"/>
      <c r="W2" s="6"/>
      <c r="X2" s="6"/>
      <c r="Y2" s="6"/>
      <c r="Z2" s="6"/>
      <c r="AA2" s="6"/>
      <c r="AB2" s="6"/>
      <c r="AC2" s="6"/>
      <c r="AD2" s="6"/>
      <c r="AE2" s="6"/>
    </row>
    <row r="3" spans="1:31" ht="15.75" customHeight="1" x14ac:dyDescent="0.15">
      <c r="A3" s="114"/>
      <c r="B3" s="115"/>
      <c r="C3" s="115"/>
      <c r="D3" s="115"/>
      <c r="E3" s="115"/>
      <c r="F3" s="115"/>
      <c r="G3" s="115"/>
      <c r="H3" s="115"/>
      <c r="I3" s="115"/>
      <c r="J3" s="115"/>
      <c r="K3" s="115"/>
      <c r="L3" s="115"/>
      <c r="M3" s="115"/>
      <c r="N3" s="116"/>
      <c r="O3" s="7" t="str">
        <f ca="1">MID(CELL("filename"),FIND("[",CELL("filename"))+1,FIND("]",CELL("filename"))-FIND("[",CELL("filename"))-1)</f>
        <v>B.Cronholm_24_05-1401_11_Library_information.xlsx</v>
      </c>
      <c r="P3" s="8"/>
      <c r="Q3" s="9"/>
      <c r="R3" s="9"/>
      <c r="S3" s="10"/>
      <c r="T3" s="11"/>
      <c r="U3" s="11"/>
      <c r="V3" s="11"/>
      <c r="W3" s="11"/>
      <c r="X3" s="11"/>
      <c r="Y3" s="10"/>
      <c r="Z3" s="10"/>
      <c r="AA3" s="10"/>
      <c r="AB3" s="10"/>
      <c r="AC3" s="10"/>
      <c r="AD3" s="10"/>
      <c r="AE3" s="10"/>
    </row>
    <row r="4" spans="1:31" ht="24.75" customHeight="1" x14ac:dyDescent="0.15">
      <c r="A4" s="12"/>
      <c r="B4" s="5"/>
      <c r="C4" s="5"/>
      <c r="D4" s="5"/>
      <c r="E4" s="5"/>
      <c r="F4" s="5"/>
      <c r="G4" s="5"/>
      <c r="H4" s="5"/>
      <c r="I4" s="5"/>
      <c r="J4" s="5"/>
      <c r="K4" s="5"/>
      <c r="L4" s="5"/>
      <c r="M4" s="5"/>
      <c r="N4" s="5"/>
      <c r="O4" s="13"/>
      <c r="P4" s="13"/>
      <c r="Q4" s="13"/>
      <c r="R4" s="5"/>
      <c r="S4" s="5"/>
      <c r="T4" s="5"/>
      <c r="U4" s="5"/>
      <c r="V4" s="5"/>
      <c r="W4" s="5"/>
      <c r="X4" s="5"/>
      <c r="Y4" s="4"/>
      <c r="Z4" s="4"/>
      <c r="AA4" s="4"/>
      <c r="AB4" s="4"/>
      <c r="AC4" s="4"/>
      <c r="AD4" s="4"/>
      <c r="AE4" s="4"/>
    </row>
    <row r="5" spans="1:31" ht="24.75" customHeight="1" x14ac:dyDescent="0.15">
      <c r="A5" s="14"/>
      <c r="B5" s="4"/>
      <c r="C5" s="5"/>
      <c r="D5" s="5"/>
      <c r="E5" s="5"/>
      <c r="F5" s="5"/>
      <c r="G5" s="5"/>
      <c r="H5" s="5"/>
      <c r="I5" s="5"/>
      <c r="J5" s="5"/>
      <c r="K5" s="5"/>
      <c r="L5" s="5"/>
      <c r="M5" s="5"/>
      <c r="N5" s="5"/>
      <c r="O5" s="117" t="s">
        <v>3</v>
      </c>
      <c r="P5" s="118"/>
      <c r="Q5" s="119" t="s">
        <v>4</v>
      </c>
      <c r="R5" s="15"/>
      <c r="S5" s="16"/>
      <c r="T5" s="16"/>
      <c r="U5" s="16"/>
      <c r="V5" s="16"/>
      <c r="W5" s="16"/>
      <c r="X5" s="16"/>
      <c r="Y5" s="4"/>
      <c r="Z5" s="4"/>
      <c r="AA5" s="4"/>
      <c r="AB5" s="4"/>
      <c r="AC5" s="4"/>
      <c r="AD5" s="4"/>
      <c r="AE5" s="4"/>
    </row>
    <row r="6" spans="1:31" ht="24.75" customHeight="1" x14ac:dyDescent="0.15">
      <c r="A6" s="14"/>
      <c r="B6" s="12"/>
      <c r="C6" s="5"/>
      <c r="D6" s="5"/>
      <c r="E6" s="5"/>
      <c r="F6" s="5"/>
      <c r="G6" s="5"/>
      <c r="H6" s="5"/>
      <c r="I6" s="5"/>
      <c r="J6" s="5"/>
      <c r="K6" s="5"/>
      <c r="L6" s="5"/>
      <c r="M6" s="5"/>
      <c r="N6" s="5"/>
      <c r="O6" s="121" t="s">
        <v>1910</v>
      </c>
      <c r="P6" s="122"/>
      <c r="Q6" s="120"/>
      <c r="R6" s="17"/>
      <c r="S6" s="16"/>
      <c r="T6" s="16"/>
      <c r="U6" s="16"/>
      <c r="V6" s="16"/>
      <c r="W6" s="16"/>
      <c r="X6" s="16"/>
      <c r="Y6" s="4"/>
      <c r="Z6" s="4"/>
      <c r="AA6" s="4"/>
      <c r="AB6" s="4"/>
      <c r="AC6" s="4"/>
      <c r="AD6" s="4"/>
      <c r="AE6" s="4"/>
    </row>
    <row r="7" spans="1:31" ht="24.75" customHeight="1" x14ac:dyDescent="0.15">
      <c r="A7" s="14"/>
      <c r="B7" s="12"/>
      <c r="C7" s="5"/>
      <c r="D7" s="5"/>
      <c r="E7" s="5"/>
      <c r="F7" s="5"/>
      <c r="G7" s="5"/>
      <c r="H7" s="5"/>
      <c r="I7" s="5"/>
      <c r="J7" s="5"/>
      <c r="K7" s="5"/>
      <c r="L7" s="5"/>
      <c r="M7" s="5"/>
      <c r="N7" s="5"/>
      <c r="O7" s="18"/>
      <c r="P7" s="18"/>
      <c r="Q7" s="18"/>
      <c r="R7" s="5"/>
      <c r="S7" s="16"/>
      <c r="T7" s="16"/>
      <c r="U7" s="16"/>
      <c r="V7" s="16"/>
      <c r="W7" s="16"/>
      <c r="X7" s="16"/>
      <c r="Y7" s="4"/>
      <c r="Z7" s="4"/>
      <c r="AA7" s="4"/>
      <c r="AB7" s="4"/>
      <c r="AC7" s="4"/>
      <c r="AD7" s="4"/>
      <c r="AE7" s="4"/>
    </row>
    <row r="8" spans="1:31" ht="24.75" customHeight="1" x14ac:dyDescent="0.15">
      <c r="A8" s="14"/>
      <c r="B8" s="12"/>
      <c r="C8" s="5"/>
      <c r="D8" s="5"/>
      <c r="E8" s="5"/>
      <c r="F8" s="5"/>
      <c r="G8" s="5"/>
      <c r="H8" s="5"/>
      <c r="I8" s="5"/>
      <c r="J8" s="5"/>
      <c r="K8" s="5"/>
      <c r="L8" s="5"/>
      <c r="M8" s="5"/>
      <c r="N8" s="5"/>
      <c r="O8" s="123" t="s">
        <v>5</v>
      </c>
      <c r="P8" s="118"/>
      <c r="Q8" s="19"/>
      <c r="R8" s="20" t="s">
        <v>6</v>
      </c>
      <c r="S8" s="21"/>
      <c r="T8" s="16"/>
      <c r="U8" s="16"/>
      <c r="V8" s="16"/>
      <c r="W8" s="16"/>
      <c r="X8" s="16"/>
      <c r="Y8" s="4"/>
      <c r="Z8" s="4"/>
      <c r="AA8" s="4"/>
      <c r="AB8" s="4"/>
      <c r="AC8" s="4"/>
      <c r="AD8" s="4"/>
      <c r="AE8" s="4"/>
    </row>
    <row r="9" spans="1:31" ht="24.75" customHeight="1" x14ac:dyDescent="0.15">
      <c r="A9" s="14"/>
      <c r="B9" s="22"/>
      <c r="C9" s="5"/>
      <c r="D9" s="5"/>
      <c r="E9" s="5"/>
      <c r="F9" s="5"/>
      <c r="G9" s="5"/>
      <c r="H9" s="5"/>
      <c r="I9" s="5"/>
      <c r="J9" s="5"/>
      <c r="K9" s="5"/>
      <c r="L9" s="5"/>
      <c r="M9" s="5"/>
      <c r="N9" s="5"/>
      <c r="O9" s="124" t="s">
        <v>7</v>
      </c>
      <c r="P9" s="125"/>
      <c r="Q9" s="23"/>
      <c r="R9" s="15"/>
      <c r="S9" s="16"/>
      <c r="T9" s="16"/>
      <c r="U9" s="16"/>
      <c r="V9" s="16"/>
      <c r="W9" s="16"/>
      <c r="X9" s="16"/>
      <c r="Y9" s="4"/>
      <c r="Z9" s="4"/>
      <c r="AA9" s="4"/>
      <c r="AB9" s="4"/>
      <c r="AC9" s="4"/>
      <c r="AD9" s="4"/>
      <c r="AE9" s="4"/>
    </row>
    <row r="10" spans="1:31" ht="18.75" customHeight="1" x14ac:dyDescent="0.15">
      <c r="A10" s="14"/>
      <c r="B10" s="22"/>
      <c r="C10" s="5"/>
      <c r="D10" s="5"/>
      <c r="E10" s="5"/>
      <c r="F10" s="5"/>
      <c r="G10" s="5"/>
      <c r="H10" s="5"/>
      <c r="I10" s="5"/>
      <c r="J10" s="5"/>
      <c r="K10" s="5"/>
      <c r="L10" s="5"/>
      <c r="M10" s="5"/>
      <c r="N10" s="5"/>
      <c r="O10" s="126"/>
      <c r="P10" s="112"/>
      <c r="Q10" s="5"/>
      <c r="R10" s="5"/>
      <c r="S10" s="16"/>
      <c r="T10" s="16"/>
      <c r="U10" s="16"/>
      <c r="V10" s="16"/>
      <c r="W10" s="16"/>
      <c r="X10" s="16"/>
      <c r="Y10" s="4"/>
      <c r="Z10" s="4"/>
      <c r="AA10" s="4"/>
      <c r="AB10" s="4"/>
      <c r="AC10" s="4"/>
      <c r="AD10" s="4"/>
      <c r="AE10" s="4"/>
    </row>
    <row r="11" spans="1:31" ht="123.75" customHeight="1" x14ac:dyDescent="0.15">
      <c r="A11" s="24"/>
      <c r="B11" s="4"/>
      <c r="C11" s="4"/>
      <c r="D11" s="4"/>
      <c r="E11" s="4"/>
      <c r="F11" s="4"/>
      <c r="G11" s="4"/>
      <c r="H11" s="4"/>
      <c r="I11" s="4"/>
      <c r="J11" s="4"/>
      <c r="K11" s="4"/>
      <c r="L11" s="4"/>
      <c r="M11" s="4"/>
      <c r="N11" s="4"/>
      <c r="O11" s="102" t="s">
        <v>8</v>
      </c>
      <c r="P11" s="103"/>
      <c r="Q11" s="103"/>
      <c r="R11" s="103"/>
      <c r="S11" s="103"/>
      <c r="T11" s="104"/>
      <c r="U11" s="25"/>
      <c r="V11" s="26"/>
      <c r="W11" s="105" t="s">
        <v>9</v>
      </c>
      <c r="X11" s="106"/>
      <c r="Y11" s="106"/>
      <c r="Z11" s="106"/>
      <c r="AA11" s="106"/>
      <c r="AB11" s="106"/>
      <c r="AC11" s="106"/>
      <c r="AD11" s="106"/>
      <c r="AE11" s="107"/>
    </row>
    <row r="12" spans="1:31" ht="57" customHeight="1" x14ac:dyDescent="0.15">
      <c r="A12" s="27"/>
      <c r="B12" s="28" t="s">
        <v>10</v>
      </c>
      <c r="C12" s="28"/>
      <c r="D12" s="28"/>
      <c r="E12" s="28"/>
      <c r="F12" s="28" t="s">
        <v>11</v>
      </c>
      <c r="G12" s="28" t="s">
        <v>12</v>
      </c>
      <c r="H12" s="28" t="s">
        <v>13</v>
      </c>
      <c r="I12" s="28"/>
      <c r="J12" s="28"/>
      <c r="K12" s="28"/>
      <c r="L12" s="28"/>
      <c r="M12" s="28"/>
      <c r="N12" s="28"/>
      <c r="O12" s="29" t="s">
        <v>14</v>
      </c>
      <c r="P12" s="29" t="s">
        <v>15</v>
      </c>
      <c r="Q12" s="29" t="s">
        <v>16</v>
      </c>
      <c r="R12" s="29" t="s">
        <v>17</v>
      </c>
      <c r="S12" s="29" t="s">
        <v>18</v>
      </c>
      <c r="T12" s="29" t="s">
        <v>19</v>
      </c>
      <c r="U12" s="29" t="s">
        <v>20</v>
      </c>
      <c r="V12" s="30"/>
      <c r="W12" s="31" t="s">
        <v>14</v>
      </c>
      <c r="X12" s="29" t="s">
        <v>14</v>
      </c>
      <c r="Y12" s="29"/>
      <c r="Z12" s="29"/>
      <c r="AA12" s="29"/>
      <c r="AB12" s="29" t="s">
        <v>21</v>
      </c>
      <c r="AC12" s="29" t="s">
        <v>22</v>
      </c>
      <c r="AD12" s="29" t="s">
        <v>23</v>
      </c>
      <c r="AE12" s="32" t="s">
        <v>24</v>
      </c>
    </row>
    <row r="13" spans="1:31" ht="21" customHeight="1" x14ac:dyDescent="0.15">
      <c r="A13" s="33"/>
      <c r="B13" s="34"/>
      <c r="C13" s="34"/>
      <c r="D13" s="34"/>
      <c r="E13" s="34"/>
      <c r="F13" s="34"/>
      <c r="G13" s="35"/>
      <c r="H13" s="35" t="s">
        <v>25</v>
      </c>
      <c r="I13" s="35"/>
      <c r="J13" s="36"/>
      <c r="K13" s="36"/>
      <c r="L13" s="36"/>
      <c r="M13" s="36"/>
      <c r="N13" s="36"/>
      <c r="O13" s="37"/>
      <c r="P13" s="38" t="s">
        <v>26</v>
      </c>
      <c r="Q13" s="38" t="s">
        <v>26</v>
      </c>
      <c r="R13" s="38" t="s">
        <v>26</v>
      </c>
      <c r="S13" s="38" t="s">
        <v>26</v>
      </c>
      <c r="T13" s="35"/>
      <c r="U13" s="35"/>
      <c r="V13" s="39"/>
      <c r="W13" s="40"/>
      <c r="X13" s="35"/>
      <c r="Y13" s="35"/>
      <c r="Z13" s="35"/>
      <c r="AA13" s="38" t="s">
        <v>26</v>
      </c>
      <c r="AB13" s="35" t="str">
        <f>IF(Q9&lt;&gt;"qPCR","REQUIRED","")</f>
        <v>REQUIRED</v>
      </c>
      <c r="AC13" s="35"/>
      <c r="AD13" s="35" t="str">
        <f>IF(Q9="qPCR","REQUIRED","")</f>
        <v/>
      </c>
      <c r="AE13" s="41"/>
    </row>
    <row r="14" spans="1:31" ht="22.5" customHeight="1" x14ac:dyDescent="0.15">
      <c r="A14" s="42"/>
      <c r="B14" s="35"/>
      <c r="C14" s="35"/>
      <c r="D14" s="35"/>
      <c r="E14" s="35"/>
      <c r="F14" s="35"/>
      <c r="G14" s="35"/>
      <c r="H14" s="35"/>
      <c r="I14" s="35"/>
      <c r="J14" s="36"/>
      <c r="K14" s="36"/>
      <c r="L14" s="36"/>
      <c r="M14" s="36"/>
      <c r="N14" s="36"/>
      <c r="O14" s="36"/>
      <c r="P14" s="35"/>
      <c r="Q14" s="35"/>
      <c r="R14" s="35"/>
      <c r="S14" s="35"/>
      <c r="T14" s="35"/>
      <c r="U14" s="35"/>
      <c r="V14" s="39"/>
      <c r="W14" s="40"/>
      <c r="X14" s="35"/>
      <c r="Y14" s="35"/>
      <c r="Z14" s="35"/>
      <c r="AA14" s="35"/>
      <c r="AB14" s="35"/>
      <c r="AC14" s="35"/>
      <c r="AD14" s="35"/>
      <c r="AE14" s="41"/>
    </row>
    <row r="15" spans="1:31" ht="36.75" customHeight="1" x14ac:dyDescent="0.15">
      <c r="A15" s="14"/>
      <c r="B15" s="43" t="s">
        <v>27</v>
      </c>
      <c r="C15" s="43" t="s">
        <v>28</v>
      </c>
      <c r="D15" s="43" t="s">
        <v>29</v>
      </c>
      <c r="E15" s="43"/>
      <c r="F15" s="43" t="s">
        <v>30</v>
      </c>
      <c r="G15" s="43" t="s">
        <v>31</v>
      </c>
      <c r="H15" s="43" t="s">
        <v>32</v>
      </c>
      <c r="I15" s="43" t="s">
        <v>33</v>
      </c>
      <c r="J15" s="43" t="s">
        <v>34</v>
      </c>
      <c r="K15" s="43" t="s">
        <v>35</v>
      </c>
      <c r="L15" s="43" t="s">
        <v>36</v>
      </c>
      <c r="M15" s="43" t="s">
        <v>37</v>
      </c>
      <c r="N15" s="43" t="s">
        <v>38</v>
      </c>
      <c r="O15" s="43" t="s">
        <v>39</v>
      </c>
      <c r="P15" s="43" t="s">
        <v>40</v>
      </c>
      <c r="Q15" s="43" t="s">
        <v>41</v>
      </c>
      <c r="R15" s="43" t="s">
        <v>42</v>
      </c>
      <c r="S15" s="43" t="s">
        <v>43</v>
      </c>
      <c r="T15" s="43" t="s">
        <v>38</v>
      </c>
      <c r="U15" s="43" t="s">
        <v>44</v>
      </c>
      <c r="V15" s="44"/>
      <c r="W15" s="45" t="s">
        <v>45</v>
      </c>
      <c r="X15" s="46" t="s">
        <v>46</v>
      </c>
      <c r="Y15" s="46" t="s">
        <v>47</v>
      </c>
      <c r="Z15" s="46" t="s">
        <v>33</v>
      </c>
      <c r="AA15" s="46" t="s">
        <v>35</v>
      </c>
      <c r="AB15" s="46" t="s">
        <v>48</v>
      </c>
      <c r="AC15" s="46" t="s">
        <v>49</v>
      </c>
      <c r="AD15" s="46" t="s">
        <v>50</v>
      </c>
      <c r="AE15" s="47" t="s">
        <v>51</v>
      </c>
    </row>
    <row r="16" spans="1:31" ht="16.5" hidden="1" customHeight="1" x14ac:dyDescent="0.15">
      <c r="A16" s="48" t="s">
        <v>52</v>
      </c>
      <c r="B16" s="49"/>
      <c r="C16" s="49"/>
      <c r="D16" s="49"/>
      <c r="E16" s="49"/>
      <c r="F16" s="49"/>
      <c r="G16" s="49"/>
      <c r="H16" s="49"/>
      <c r="I16" s="49"/>
      <c r="J16" s="48"/>
      <c r="K16" s="49"/>
      <c r="L16" s="48"/>
      <c r="M16" s="50"/>
      <c r="N16" s="49"/>
      <c r="O16" s="50"/>
      <c r="P16" s="49"/>
      <c r="Q16" s="49"/>
      <c r="R16" s="49"/>
      <c r="S16" s="49"/>
      <c r="T16" s="49"/>
      <c r="U16" s="49"/>
      <c r="V16" s="51"/>
      <c r="W16" s="52"/>
      <c r="X16" s="53"/>
      <c r="Y16" s="53"/>
      <c r="Z16" s="53"/>
      <c r="AA16" s="53"/>
      <c r="AB16" s="53"/>
      <c r="AC16" s="53"/>
      <c r="AD16" s="53"/>
      <c r="AE16" s="54"/>
    </row>
    <row r="17" spans="1:31" ht="22.5" hidden="1" customHeight="1" x14ac:dyDescent="0.15">
      <c r="A17" s="48"/>
      <c r="B17" s="48" t="s">
        <v>27</v>
      </c>
      <c r="C17" s="48"/>
      <c r="D17" s="48"/>
      <c r="E17" s="48" t="s">
        <v>53</v>
      </c>
      <c r="F17" s="48" t="s">
        <v>54</v>
      </c>
      <c r="G17" s="48" t="s">
        <v>55</v>
      </c>
      <c r="H17" s="48" t="s">
        <v>56</v>
      </c>
      <c r="I17" s="48" t="s">
        <v>57</v>
      </c>
      <c r="J17" s="48" t="s">
        <v>58</v>
      </c>
      <c r="K17" s="48" t="s">
        <v>59</v>
      </c>
      <c r="L17" s="48" t="s">
        <v>60</v>
      </c>
      <c r="M17" s="48" t="s">
        <v>61</v>
      </c>
      <c r="N17" s="48" t="s">
        <v>62</v>
      </c>
      <c r="O17" s="48" t="s">
        <v>63</v>
      </c>
      <c r="P17" s="48" t="s">
        <v>64</v>
      </c>
      <c r="Q17" s="48" t="s">
        <v>65</v>
      </c>
      <c r="R17" s="48" t="s">
        <v>66</v>
      </c>
      <c r="S17" s="48"/>
      <c r="T17" s="48"/>
      <c r="U17" s="48"/>
      <c r="V17" s="55"/>
      <c r="W17" s="52"/>
      <c r="X17" s="53"/>
      <c r="Y17" s="53"/>
      <c r="Z17" s="53"/>
      <c r="AA17" s="53"/>
      <c r="AB17" s="53"/>
      <c r="AC17" s="53"/>
      <c r="AD17" s="53"/>
      <c r="AE17" s="54"/>
    </row>
    <row r="18" spans="1:31" ht="16.5" hidden="1" customHeight="1" x14ac:dyDescent="0.15">
      <c r="A18" s="48" t="s">
        <v>67</v>
      </c>
      <c r="B18" s="56"/>
      <c r="C18" s="56"/>
      <c r="D18" s="56"/>
      <c r="E18" s="56"/>
      <c r="F18" s="56"/>
      <c r="G18" s="56"/>
      <c r="H18" s="56"/>
      <c r="I18" s="56"/>
      <c r="J18" s="57"/>
      <c r="K18" s="57"/>
      <c r="L18" s="57"/>
      <c r="M18" s="57"/>
      <c r="N18" s="56"/>
      <c r="O18" s="58"/>
      <c r="P18" s="56"/>
      <c r="Q18" s="56"/>
      <c r="R18" s="58"/>
      <c r="S18" s="56"/>
      <c r="T18" s="56"/>
      <c r="U18" s="56"/>
      <c r="V18" s="59"/>
      <c r="W18" s="52"/>
      <c r="X18" s="53"/>
      <c r="Y18" s="53"/>
      <c r="Z18" s="53"/>
      <c r="AA18" s="53"/>
      <c r="AB18" s="53"/>
      <c r="AC18" s="53"/>
      <c r="AD18" s="53"/>
      <c r="AE18" s="54"/>
    </row>
    <row r="19" spans="1:31" ht="27" hidden="1" customHeight="1" x14ac:dyDescent="0.15">
      <c r="A19" s="48" t="s">
        <v>68</v>
      </c>
      <c r="B19" s="60"/>
      <c r="C19" s="60"/>
      <c r="D19" s="60"/>
      <c r="E19" s="60"/>
      <c r="F19" s="60"/>
      <c r="G19" s="60"/>
      <c r="H19" s="49"/>
      <c r="I19" s="49"/>
      <c r="J19" s="48"/>
      <c r="K19" s="48"/>
      <c r="L19" s="48"/>
      <c r="M19" s="48"/>
      <c r="N19" s="53"/>
      <c r="O19" s="50"/>
      <c r="P19" s="49"/>
      <c r="Q19" s="49"/>
      <c r="R19" s="61"/>
      <c r="S19" s="49"/>
      <c r="T19" s="53"/>
      <c r="U19" s="53"/>
      <c r="V19" s="62"/>
      <c r="W19" s="52"/>
      <c r="X19" s="53"/>
      <c r="Y19" s="53"/>
      <c r="Z19" s="53"/>
      <c r="AA19" s="53"/>
      <c r="AB19" s="53"/>
      <c r="AC19" s="53"/>
      <c r="AD19" s="53"/>
      <c r="AE19" s="54"/>
    </row>
    <row r="20" spans="1:31" ht="18" customHeight="1" x14ac:dyDescent="0.15">
      <c r="A20" s="63"/>
      <c r="B20" s="64" t="s">
        <v>69</v>
      </c>
      <c r="C20" s="65" t="s">
        <v>70</v>
      </c>
      <c r="D20" s="66">
        <f t="shared" ref="D20:D274" si="0">RIGHT($O$6)*1000+$C20</f>
        <v>1001</v>
      </c>
      <c r="E20" s="65" t="s">
        <v>71</v>
      </c>
      <c r="F20" s="67" t="str">
        <f>IF(DATA!$D$18,CONCATENATE('Sample information'!O$6,"-",D20,"-",P20),"MISSING ID")</f>
        <v>P33105P1-1001-</v>
      </c>
      <c r="G20" s="68">
        <f t="shared" ref="G20:G274" si="1">$Q$8</f>
        <v>0</v>
      </c>
      <c r="H20" s="55" t="e">
        <f t="shared" ref="H20:H274" si="2">VLOOKUP($P20,$W$20:$AE$146,3,FALSE)</f>
        <v>#N/A</v>
      </c>
      <c r="I20" s="55" t="e">
        <f t="shared" ref="I20:I274" si="3">VLOOKUP($P20,$W$20:$AE$146,4,FALSE)</f>
        <v>#N/A</v>
      </c>
      <c r="J20" s="55">
        <f t="shared" ref="J20:J274" si="4">$Q$9</f>
        <v>0</v>
      </c>
      <c r="K20" s="55" t="e">
        <f t="shared" ref="K20:K274" si="5">VLOOKUP($P20,$W$20:$AE$146,5,FALSE)</f>
        <v>#N/A</v>
      </c>
      <c r="L20" s="5" t="e">
        <f t="shared" ref="L20:L274" si="6">IF($Q$9="qPCR",ROUND(VLOOKUP($P20,$W$20:$AE$146,8,FALSE),2),ROUND(VLOOKUP($P20,$W$20:$AE$146,7,FALSE),2))</f>
        <v>#N/A</v>
      </c>
      <c r="M20" s="55" t="e">
        <f t="shared" ref="M20:M274" si="7">VLOOKUP($P20,$W$20:$AE$146,9,FALSE)</f>
        <v>#N/A</v>
      </c>
      <c r="N20" s="69" t="str">
        <f t="shared" ref="N20:N274" si="8">IF(R20="Custom",U20,T20)</f>
        <v>NoIndex</v>
      </c>
      <c r="O20" s="70" t="str">
        <f>IF(DATA!$D$18,IF((COUNTA(Q20)&gt;0),CONCATENATE("P",DATA!$B$18,"_",D20),""),"MISSING ID")</f>
        <v/>
      </c>
      <c r="P20" s="71"/>
      <c r="Q20" s="72"/>
      <c r="R20" s="72"/>
      <c r="S20" s="68"/>
      <c r="T20" s="73" t="str">
        <f>IF(OR($S$8="NextSeq",$S$8="NovaSeq"),IF((R20='Index_NextSeq or NovaSeq'!C$2),VLOOKUP(S20,'Index_NextSeq or NovaSeq'!B$3:I$110,2),IF((R20='Index_NextSeq or NovaSeq'!D$2),VLOOKUP(S20,'Index_NextSeq or NovaSeq'!B$3:I$110,3),IF((R20='Index_NextSeq or NovaSeq'!E$2),VLOOKUP(S20,'Index_NextSeq or NovaSeq'!B$3:I$110,4),IF((R20='Index_NextSeq or NovaSeq'!F$2),VLOOKUP(S20,'Index_NextSeq or NovaSeq'!B$3:I$110,5),IF((R20='Index_NextSeq or NovaSeq'!G$2),VLOOKUP(S20,'Index_NextSeq or NovaSeq'!B$3:I$110,6),IF((R20='Index_NextSeq or NovaSeq'!H$2),VLOOKUP(S20,'Index_NextSeq or NovaSeq'!B$3:I$110,7),IF((R20='Index_NextSeq or NovaSeq'!I$2),VLOOKUP(S20,'Index_NextSeq or NovaSeq'!B$3:I$110,8),IF((R20="Custom"),"","NoIndex")))))))),IF($S$8="MiSeq",IF((R20=Index_MiSeq!C$2),VLOOKUP(S20,Index_MiSeq!B$3:I$110,2),IF((R20=Index_MiSeq!D$2),VLOOKUP(S20,Index_MiSeq!B$3:I$110,3),IF((R20=Index_MiSeq!E$2),VLOOKUP(S20,Index_MiSeq!B$3:I$110,4),IF((R20=Index_MiSeq!F$2),VLOOKUP(S20,Index_MiSeq!B$3:I$110,5),IF((R20=Index_MiSeq!G$2),VLOOKUP(S20,Index_MiSeq!B$3:I$110,6),IF((R20=Index_MiSeq!H$2),VLOOKUP(S20,Index_MiSeq!B$3:I$110,7),IF((R20=Index_MiSeq!I$2),VLOOKUP(S20,Index_MiSeq!B$3:I$110,8),IF((R20="Custom"),"","NoIndex")))))))),"NoIndex"))</f>
        <v>NoIndex</v>
      </c>
      <c r="U20" s="74" t="str">
        <f t="shared" ref="U20:U274" si="9">IF((R20="Custom"),"Enter index sequence here","")</f>
        <v/>
      </c>
      <c r="V20" s="74"/>
      <c r="W20" s="75" t="str">
        <f t="array" ref="W20">IFERROR(IF(INDEX($P$20:$P$1018, MATCH(0, COUNTIF($W$15:W15, $P$20:$P$1018), 0))=0,"",INDEX($P$20:$P$1018, MATCH(0, COUNTIF($W$15:W15, $P$20:$P$1018), 0))),"")</f>
        <v/>
      </c>
      <c r="X20" s="76" t="str">
        <f t="shared" ref="X20:X146" si="10">IF(W20="","",COUNTIF(P$20:P$1018,W20))</f>
        <v/>
      </c>
      <c r="Y20" s="68"/>
      <c r="Z20" s="68"/>
      <c r="AA20" s="77"/>
      <c r="AB20" s="78"/>
      <c r="AC20" s="79" t="str">
        <f t="shared" ref="AC20:AC146" si="11">IF((COUNTA(AB20,AA20)&gt;1),((AB20*1000000)/((328.3*2)*AA20)),"")</f>
        <v/>
      </c>
      <c r="AD20" s="78"/>
      <c r="AE20" s="80"/>
    </row>
    <row r="21" spans="1:31" ht="18" customHeight="1" x14ac:dyDescent="0.15">
      <c r="A21" s="81"/>
      <c r="B21" s="64" t="s">
        <v>69</v>
      </c>
      <c r="C21" s="65" t="s">
        <v>72</v>
      </c>
      <c r="D21" s="66">
        <f t="shared" si="0"/>
        <v>1002</v>
      </c>
      <c r="E21" s="65" t="s">
        <v>71</v>
      </c>
      <c r="F21" s="67" t="str">
        <f>IF(DATA!$D$18,CONCATENATE('Sample information'!O$6,"-",D21,"-",P21),"MISSING ID")</f>
        <v>P33105P1-1002-</v>
      </c>
      <c r="G21" s="68">
        <f t="shared" si="1"/>
        <v>0</v>
      </c>
      <c r="H21" s="55" t="e">
        <f t="shared" si="2"/>
        <v>#N/A</v>
      </c>
      <c r="I21" s="55" t="e">
        <f t="shared" si="3"/>
        <v>#N/A</v>
      </c>
      <c r="J21" s="55">
        <f t="shared" si="4"/>
        <v>0</v>
      </c>
      <c r="K21" s="55" t="e">
        <f t="shared" si="5"/>
        <v>#N/A</v>
      </c>
      <c r="L21" s="5" t="e">
        <f t="shared" si="6"/>
        <v>#N/A</v>
      </c>
      <c r="M21" s="55" t="e">
        <f t="shared" si="7"/>
        <v>#N/A</v>
      </c>
      <c r="N21" s="69" t="str">
        <f t="shared" si="8"/>
        <v>NoIndex</v>
      </c>
      <c r="O21" s="70" t="str">
        <f>IF(DATA!$D$18,IF((COUNTA(Q21)&gt;0),CONCATENATE("P",DATA!$B$18,"_",D21),""),"MISSING ID")</f>
        <v/>
      </c>
      <c r="P21" s="71"/>
      <c r="Q21" s="72"/>
      <c r="R21" s="72"/>
      <c r="S21" s="68"/>
      <c r="T21" s="73" t="str">
        <f>IF(OR($S$8="NextSeq",$S$8="NovaSeq"),IF((R21='Index_NextSeq or NovaSeq'!C$2),VLOOKUP(S21,'Index_NextSeq or NovaSeq'!B$3:I$110,2),IF((R21='Index_NextSeq or NovaSeq'!D$2),VLOOKUP(S21,'Index_NextSeq or NovaSeq'!B$3:I$110,3),IF((R21='Index_NextSeq or NovaSeq'!E$2),VLOOKUP(S21,'Index_NextSeq or NovaSeq'!B$3:I$110,4),IF((R21='Index_NextSeq or NovaSeq'!F$2),VLOOKUP(S21,'Index_NextSeq or NovaSeq'!B$3:I$110,5),IF((R21='Index_NextSeq or NovaSeq'!G$2),VLOOKUP(S21,'Index_NextSeq or NovaSeq'!B$3:I$110,6),IF((R21='Index_NextSeq or NovaSeq'!H$2),VLOOKUP(S21,'Index_NextSeq or NovaSeq'!B$3:I$110,7),IF((R21='Index_NextSeq or NovaSeq'!I$2),VLOOKUP(S21,'Index_NextSeq or NovaSeq'!B$3:I$110,8),IF((R21="Custom"),"","NoIndex")))))))),IF($S$8="MiSeq",IF((R21=Index_MiSeq!C$2),VLOOKUP(S21,Index_MiSeq!B$3:I$110,2),IF((R21=Index_MiSeq!D$2),VLOOKUP(S21,Index_MiSeq!B$3:I$110,3),IF((R21=Index_MiSeq!E$2),VLOOKUP(S21,Index_MiSeq!B$3:I$110,4),IF((R21=Index_MiSeq!F$2),VLOOKUP(S21,Index_MiSeq!B$3:I$110,5),IF((R21=Index_MiSeq!G$2),VLOOKUP(S21,Index_MiSeq!B$3:I$110,6),IF((R21=Index_MiSeq!H$2),VLOOKUP(S21,Index_MiSeq!B$3:I$110,7),IF((R21=Index_MiSeq!I$2),VLOOKUP(S21,Index_MiSeq!B$3:I$110,8),IF((R21="Custom"),"","NoIndex")))))))),"NoIndex"))</f>
        <v>NoIndex</v>
      </c>
      <c r="U21" s="74" t="str">
        <f t="shared" si="9"/>
        <v/>
      </c>
      <c r="V21" s="74"/>
      <c r="W21" s="75" t="str">
        <f t="array" ref="W21">IFERROR(IF(INDEX($P$20:$P$1018, MATCH(0, COUNTIF($W$15:W20, $P$20:$P$1018), 0))=0,"",INDEX($P$20:$P$1018, MATCH(0, COUNTIF($W$15:W20, $P$20:$P$1018), 0))),"")</f>
        <v/>
      </c>
      <c r="X21" s="76" t="str">
        <f t="shared" si="10"/>
        <v/>
      </c>
      <c r="Y21" s="68"/>
      <c r="Z21" s="68"/>
      <c r="AA21" s="77"/>
      <c r="AB21" s="78"/>
      <c r="AC21" s="79" t="str">
        <f t="shared" si="11"/>
        <v/>
      </c>
      <c r="AD21" s="78"/>
      <c r="AE21" s="80"/>
    </row>
    <row r="22" spans="1:31" ht="18" customHeight="1" x14ac:dyDescent="0.15">
      <c r="A22" s="81"/>
      <c r="B22" s="64" t="s">
        <v>69</v>
      </c>
      <c r="C22" s="65" t="s">
        <v>73</v>
      </c>
      <c r="D22" s="66">
        <f t="shared" si="0"/>
        <v>1003</v>
      </c>
      <c r="E22" s="65" t="s">
        <v>71</v>
      </c>
      <c r="F22" s="67" t="str">
        <f>IF(DATA!$D$18,CONCATENATE('Sample information'!O$6,"-",D22,"-",P22),"MISSING ID")</f>
        <v>P33105P1-1003-</v>
      </c>
      <c r="G22" s="68">
        <f t="shared" si="1"/>
        <v>0</v>
      </c>
      <c r="H22" s="55" t="e">
        <f t="shared" si="2"/>
        <v>#N/A</v>
      </c>
      <c r="I22" s="55" t="e">
        <f t="shared" si="3"/>
        <v>#N/A</v>
      </c>
      <c r="J22" s="55">
        <f t="shared" si="4"/>
        <v>0</v>
      </c>
      <c r="K22" s="55" t="e">
        <f t="shared" si="5"/>
        <v>#N/A</v>
      </c>
      <c r="L22" s="5" t="e">
        <f t="shared" si="6"/>
        <v>#N/A</v>
      </c>
      <c r="M22" s="55" t="e">
        <f t="shared" si="7"/>
        <v>#N/A</v>
      </c>
      <c r="N22" s="69" t="str">
        <f t="shared" si="8"/>
        <v>NoIndex</v>
      </c>
      <c r="O22" s="70" t="str">
        <f>IF(DATA!$D$18,IF((COUNTA(Q22)&gt;0),CONCATENATE("P",DATA!$B$18,"_",D22),""),"MISSING ID")</f>
        <v/>
      </c>
      <c r="P22" s="71"/>
      <c r="Q22" s="72"/>
      <c r="R22" s="72"/>
      <c r="S22" s="68"/>
      <c r="T22" s="73" t="str">
        <f>IF(OR($S$8="NextSeq",$S$8="NovaSeq"),IF((R22='Index_NextSeq or NovaSeq'!C$2),VLOOKUP(S22,'Index_NextSeq or NovaSeq'!B$3:I$110,2),IF((R22='Index_NextSeq or NovaSeq'!D$2),VLOOKUP(S22,'Index_NextSeq or NovaSeq'!B$3:I$110,3),IF((R22='Index_NextSeq or NovaSeq'!E$2),VLOOKUP(S22,'Index_NextSeq or NovaSeq'!B$3:I$110,4),IF((R22='Index_NextSeq or NovaSeq'!F$2),VLOOKUP(S22,'Index_NextSeq or NovaSeq'!B$3:I$110,5),IF((R22='Index_NextSeq or NovaSeq'!G$2),VLOOKUP(S22,'Index_NextSeq or NovaSeq'!B$3:I$110,6),IF((R22='Index_NextSeq or NovaSeq'!H$2),VLOOKUP(S22,'Index_NextSeq or NovaSeq'!B$3:I$110,7),IF((R22='Index_NextSeq or NovaSeq'!I$2),VLOOKUP(S22,'Index_NextSeq or NovaSeq'!B$3:I$110,8),IF((R22="Custom"),"","NoIndex")))))))),IF($S$8="MiSeq",IF((R22=Index_MiSeq!C$2),VLOOKUP(S22,Index_MiSeq!B$3:I$110,2),IF((R22=Index_MiSeq!D$2),VLOOKUP(S22,Index_MiSeq!B$3:I$110,3),IF((R22=Index_MiSeq!E$2),VLOOKUP(S22,Index_MiSeq!B$3:I$110,4),IF((R22=Index_MiSeq!F$2),VLOOKUP(S22,Index_MiSeq!B$3:I$110,5),IF((R22=Index_MiSeq!G$2),VLOOKUP(S22,Index_MiSeq!B$3:I$110,6),IF((R22=Index_MiSeq!H$2),VLOOKUP(S22,Index_MiSeq!B$3:I$110,7),IF((R22=Index_MiSeq!I$2),VLOOKUP(S22,Index_MiSeq!B$3:I$110,8),IF((R22="Custom"),"","NoIndex")))))))),"NoIndex"))</f>
        <v>NoIndex</v>
      </c>
      <c r="U22" s="74" t="str">
        <f t="shared" si="9"/>
        <v/>
      </c>
      <c r="V22" s="74"/>
      <c r="W22" s="75" t="str">
        <f t="array" ref="W22">IFERROR(IF(INDEX($P$20:$P$1018, MATCH(0, COUNTIF($W$15:W21, $P$20:$P$1018), 0))=0,"",INDEX($P$20:$P$1018, MATCH(0, COUNTIF($W$15:W21, $P$20:$P$1018), 0))),"")</f>
        <v/>
      </c>
      <c r="X22" s="76" t="str">
        <f t="shared" si="10"/>
        <v/>
      </c>
      <c r="Y22" s="68"/>
      <c r="Z22" s="68"/>
      <c r="AA22" s="77"/>
      <c r="AB22" s="78"/>
      <c r="AC22" s="79" t="str">
        <f t="shared" si="11"/>
        <v/>
      </c>
      <c r="AD22" s="78"/>
      <c r="AE22" s="80"/>
    </row>
    <row r="23" spans="1:31" ht="18" customHeight="1" x14ac:dyDescent="0.15">
      <c r="A23" s="81"/>
      <c r="B23" s="64" t="s">
        <v>69</v>
      </c>
      <c r="C23" s="65" t="s">
        <v>74</v>
      </c>
      <c r="D23" s="66">
        <f t="shared" si="0"/>
        <v>1004</v>
      </c>
      <c r="E23" s="65" t="s">
        <v>71</v>
      </c>
      <c r="F23" s="67" t="str">
        <f>IF(DATA!$D$18,CONCATENATE('Sample information'!O$6,"-",D23,"-",P23),"MISSING ID")</f>
        <v>P33105P1-1004-</v>
      </c>
      <c r="G23" s="68">
        <f t="shared" si="1"/>
        <v>0</v>
      </c>
      <c r="H23" s="55" t="e">
        <f t="shared" si="2"/>
        <v>#N/A</v>
      </c>
      <c r="I23" s="55" t="e">
        <f t="shared" si="3"/>
        <v>#N/A</v>
      </c>
      <c r="J23" s="55">
        <f t="shared" si="4"/>
        <v>0</v>
      </c>
      <c r="K23" s="55" t="e">
        <f t="shared" si="5"/>
        <v>#N/A</v>
      </c>
      <c r="L23" s="5" t="e">
        <f t="shared" si="6"/>
        <v>#N/A</v>
      </c>
      <c r="M23" s="55" t="e">
        <f t="shared" si="7"/>
        <v>#N/A</v>
      </c>
      <c r="N23" s="69" t="str">
        <f t="shared" si="8"/>
        <v>NoIndex</v>
      </c>
      <c r="O23" s="70" t="str">
        <f>IF(DATA!$D$18,IF((COUNTA(Q23)&gt;0),CONCATENATE("P",DATA!$B$18,"_",D23),""),"MISSING ID")</f>
        <v/>
      </c>
      <c r="P23" s="71"/>
      <c r="Q23" s="72"/>
      <c r="R23" s="72"/>
      <c r="S23" s="68"/>
      <c r="T23" s="73" t="str">
        <f>IF(OR($S$8="NextSeq",$S$8="NovaSeq"),IF((R23='Index_NextSeq or NovaSeq'!C$2),VLOOKUP(S23,'Index_NextSeq or NovaSeq'!B$3:I$110,2),IF((R23='Index_NextSeq or NovaSeq'!D$2),VLOOKUP(S23,'Index_NextSeq or NovaSeq'!B$3:I$110,3),IF((R23='Index_NextSeq or NovaSeq'!E$2),VLOOKUP(S23,'Index_NextSeq or NovaSeq'!B$3:I$110,4),IF((R23='Index_NextSeq or NovaSeq'!F$2),VLOOKUP(S23,'Index_NextSeq or NovaSeq'!B$3:I$110,5),IF((R23='Index_NextSeq or NovaSeq'!G$2),VLOOKUP(S23,'Index_NextSeq or NovaSeq'!B$3:I$110,6),IF((R23='Index_NextSeq or NovaSeq'!H$2),VLOOKUP(S23,'Index_NextSeq or NovaSeq'!B$3:I$110,7),IF((R23='Index_NextSeq or NovaSeq'!I$2),VLOOKUP(S23,'Index_NextSeq or NovaSeq'!B$3:I$110,8),IF((R23="Custom"),"","NoIndex")))))))),IF($S$8="MiSeq",IF((R23=Index_MiSeq!C$2),VLOOKUP(S23,Index_MiSeq!B$3:I$110,2),IF((R23=Index_MiSeq!D$2),VLOOKUP(S23,Index_MiSeq!B$3:I$110,3),IF((R23=Index_MiSeq!E$2),VLOOKUP(S23,Index_MiSeq!B$3:I$110,4),IF((R23=Index_MiSeq!F$2),VLOOKUP(S23,Index_MiSeq!B$3:I$110,5),IF((R23=Index_MiSeq!G$2),VLOOKUP(S23,Index_MiSeq!B$3:I$110,6),IF((R23=Index_MiSeq!H$2),VLOOKUP(S23,Index_MiSeq!B$3:I$110,7),IF((R23=Index_MiSeq!I$2),VLOOKUP(S23,Index_MiSeq!B$3:I$110,8),IF((R23="Custom"),"","NoIndex")))))))),"NoIndex"))</f>
        <v>NoIndex</v>
      </c>
      <c r="U23" s="74" t="str">
        <f t="shared" si="9"/>
        <v/>
      </c>
      <c r="V23" s="74"/>
      <c r="W23" s="75" t="str">
        <f t="array" ref="W23">IFERROR(IF(INDEX($P$20:$P$1018, MATCH(0, COUNTIF($W$15:W22, $P$20:$P$1018), 0))=0,"",INDEX($P$20:$P$1018, MATCH(0, COUNTIF($W$15:W22, $P$20:$P$1018), 0))),"")</f>
        <v/>
      </c>
      <c r="X23" s="76" t="str">
        <f t="shared" si="10"/>
        <v/>
      </c>
      <c r="Y23" s="68"/>
      <c r="Z23" s="68"/>
      <c r="AA23" s="77"/>
      <c r="AB23" s="78"/>
      <c r="AC23" s="79" t="str">
        <f t="shared" si="11"/>
        <v/>
      </c>
      <c r="AD23" s="78"/>
      <c r="AE23" s="80"/>
    </row>
    <row r="24" spans="1:31" ht="18" customHeight="1" x14ac:dyDescent="0.15">
      <c r="A24" s="81"/>
      <c r="B24" s="64" t="s">
        <v>69</v>
      </c>
      <c r="C24" s="65" t="s">
        <v>75</v>
      </c>
      <c r="D24" s="66">
        <f t="shared" si="0"/>
        <v>1005</v>
      </c>
      <c r="E24" s="65" t="s">
        <v>71</v>
      </c>
      <c r="F24" s="67" t="str">
        <f>IF(DATA!$D$18,CONCATENATE('Sample information'!O$6,"-",D24,"-",P24),"MISSING ID")</f>
        <v>P33105P1-1005-</v>
      </c>
      <c r="G24" s="68">
        <f t="shared" si="1"/>
        <v>0</v>
      </c>
      <c r="H24" s="55" t="e">
        <f t="shared" si="2"/>
        <v>#N/A</v>
      </c>
      <c r="I24" s="55" t="e">
        <f t="shared" si="3"/>
        <v>#N/A</v>
      </c>
      <c r="J24" s="55">
        <f t="shared" si="4"/>
        <v>0</v>
      </c>
      <c r="K24" s="55" t="e">
        <f t="shared" si="5"/>
        <v>#N/A</v>
      </c>
      <c r="L24" s="5" t="e">
        <f t="shared" si="6"/>
        <v>#N/A</v>
      </c>
      <c r="M24" s="55" t="e">
        <f t="shared" si="7"/>
        <v>#N/A</v>
      </c>
      <c r="N24" s="69" t="str">
        <f t="shared" si="8"/>
        <v>NoIndex</v>
      </c>
      <c r="O24" s="70" t="str">
        <f>IF(DATA!$D$18,IF((COUNTA(Q24)&gt;0),CONCATENATE("P",DATA!$B$18,"_",D24),""),"MISSING ID")</f>
        <v/>
      </c>
      <c r="P24" s="71"/>
      <c r="Q24" s="72"/>
      <c r="R24" s="72"/>
      <c r="S24" s="68"/>
      <c r="T24" s="73" t="str">
        <f>IF(OR($S$8="NextSeq",$S$8="NovaSeq"),IF((R24='Index_NextSeq or NovaSeq'!C$2),VLOOKUP(S24,'Index_NextSeq or NovaSeq'!B$3:I$110,2),IF((R24='Index_NextSeq or NovaSeq'!D$2),VLOOKUP(S24,'Index_NextSeq or NovaSeq'!B$3:I$110,3),IF((R24='Index_NextSeq or NovaSeq'!E$2),VLOOKUP(S24,'Index_NextSeq or NovaSeq'!B$3:I$110,4),IF((R24='Index_NextSeq or NovaSeq'!F$2),VLOOKUP(S24,'Index_NextSeq or NovaSeq'!B$3:I$110,5),IF((R24='Index_NextSeq or NovaSeq'!G$2),VLOOKUP(S24,'Index_NextSeq or NovaSeq'!B$3:I$110,6),IF((R24='Index_NextSeq or NovaSeq'!H$2),VLOOKUP(S24,'Index_NextSeq or NovaSeq'!B$3:I$110,7),IF((R24='Index_NextSeq or NovaSeq'!I$2),VLOOKUP(S24,'Index_NextSeq or NovaSeq'!B$3:I$110,8),IF((R24="Custom"),"","NoIndex")))))))),IF($S$8="MiSeq",IF((R24=Index_MiSeq!C$2),VLOOKUP(S24,Index_MiSeq!B$3:I$110,2),IF((R24=Index_MiSeq!D$2),VLOOKUP(S24,Index_MiSeq!B$3:I$110,3),IF((R24=Index_MiSeq!E$2),VLOOKUP(S24,Index_MiSeq!B$3:I$110,4),IF((R24=Index_MiSeq!F$2),VLOOKUP(S24,Index_MiSeq!B$3:I$110,5),IF((R24=Index_MiSeq!G$2),VLOOKUP(S24,Index_MiSeq!B$3:I$110,6),IF((R24=Index_MiSeq!H$2),VLOOKUP(S24,Index_MiSeq!B$3:I$110,7),IF((R24=Index_MiSeq!I$2),VLOOKUP(S24,Index_MiSeq!B$3:I$110,8),IF((R24="Custom"),"","NoIndex")))))))),"NoIndex"))</f>
        <v>NoIndex</v>
      </c>
      <c r="U24" s="74" t="str">
        <f t="shared" si="9"/>
        <v/>
      </c>
      <c r="V24" s="74"/>
      <c r="W24" s="75" t="str">
        <f t="array" ref="W24">IFERROR(IF(INDEX($P$20:$P$1018, MATCH(0, COUNTIF($W$15:W23, $P$20:$P$1018), 0))=0,"",INDEX($P$20:$P$1018, MATCH(0, COUNTIF($W$15:W23, $P$20:$P$1018), 0))),"")</f>
        <v/>
      </c>
      <c r="X24" s="76" t="str">
        <f t="shared" si="10"/>
        <v/>
      </c>
      <c r="Y24" s="68"/>
      <c r="Z24" s="68"/>
      <c r="AA24" s="77"/>
      <c r="AB24" s="78"/>
      <c r="AC24" s="79" t="str">
        <f t="shared" si="11"/>
        <v/>
      </c>
      <c r="AD24" s="78"/>
      <c r="AE24" s="80"/>
    </row>
    <row r="25" spans="1:31" ht="18" customHeight="1" x14ac:dyDescent="0.15">
      <c r="A25" s="81"/>
      <c r="B25" s="64" t="s">
        <v>69</v>
      </c>
      <c r="C25" s="65" t="s">
        <v>76</v>
      </c>
      <c r="D25" s="66">
        <f t="shared" si="0"/>
        <v>1006</v>
      </c>
      <c r="E25" s="65" t="s">
        <v>71</v>
      </c>
      <c r="F25" s="67" t="str">
        <f>IF(DATA!$D$18,CONCATENATE('Sample information'!O$6,"-",D25,"-",P25),"MISSING ID")</f>
        <v>P33105P1-1006-</v>
      </c>
      <c r="G25" s="68">
        <f t="shared" si="1"/>
        <v>0</v>
      </c>
      <c r="H25" s="55" t="e">
        <f t="shared" si="2"/>
        <v>#N/A</v>
      </c>
      <c r="I25" s="55" t="e">
        <f t="shared" si="3"/>
        <v>#N/A</v>
      </c>
      <c r="J25" s="55">
        <f t="shared" si="4"/>
        <v>0</v>
      </c>
      <c r="K25" s="55" t="e">
        <f t="shared" si="5"/>
        <v>#N/A</v>
      </c>
      <c r="L25" s="5" t="e">
        <f t="shared" si="6"/>
        <v>#N/A</v>
      </c>
      <c r="M25" s="55" t="e">
        <f t="shared" si="7"/>
        <v>#N/A</v>
      </c>
      <c r="N25" s="69" t="str">
        <f t="shared" si="8"/>
        <v>NoIndex</v>
      </c>
      <c r="O25" s="70" t="str">
        <f>IF(DATA!$D$18,IF((COUNTA(Q25)&gt;0),CONCATENATE("P",DATA!$B$18,"_",D25),""),"MISSING ID")</f>
        <v/>
      </c>
      <c r="P25" s="71"/>
      <c r="Q25" s="72"/>
      <c r="R25" s="72"/>
      <c r="S25" s="68"/>
      <c r="T25" s="73" t="str">
        <f>IF(OR($S$8="NextSeq",$S$8="NovaSeq"),IF((R25='Index_NextSeq or NovaSeq'!C$2),VLOOKUP(S25,'Index_NextSeq or NovaSeq'!B$3:I$110,2),IF((R25='Index_NextSeq or NovaSeq'!D$2),VLOOKUP(S25,'Index_NextSeq or NovaSeq'!B$3:I$110,3),IF((R25='Index_NextSeq or NovaSeq'!E$2),VLOOKUP(S25,'Index_NextSeq or NovaSeq'!B$3:I$110,4),IF((R25='Index_NextSeq or NovaSeq'!F$2),VLOOKUP(S25,'Index_NextSeq or NovaSeq'!B$3:I$110,5),IF((R25='Index_NextSeq or NovaSeq'!G$2),VLOOKUP(S25,'Index_NextSeq or NovaSeq'!B$3:I$110,6),IF((R25='Index_NextSeq or NovaSeq'!H$2),VLOOKUP(S25,'Index_NextSeq or NovaSeq'!B$3:I$110,7),IF((R25='Index_NextSeq or NovaSeq'!I$2),VLOOKUP(S25,'Index_NextSeq or NovaSeq'!B$3:I$110,8),IF((R25="Custom"),"","NoIndex")))))))),IF($S$8="MiSeq",IF((R25=Index_MiSeq!C$2),VLOOKUP(S25,Index_MiSeq!B$3:I$110,2),IF((R25=Index_MiSeq!D$2),VLOOKUP(S25,Index_MiSeq!B$3:I$110,3),IF((R25=Index_MiSeq!E$2),VLOOKUP(S25,Index_MiSeq!B$3:I$110,4),IF((R25=Index_MiSeq!F$2),VLOOKUP(S25,Index_MiSeq!B$3:I$110,5),IF((R25=Index_MiSeq!G$2),VLOOKUP(S25,Index_MiSeq!B$3:I$110,6),IF((R25=Index_MiSeq!H$2),VLOOKUP(S25,Index_MiSeq!B$3:I$110,7),IF((R25=Index_MiSeq!I$2),VLOOKUP(S25,Index_MiSeq!B$3:I$110,8),IF((R25="Custom"),"","NoIndex")))))))),"NoIndex"))</f>
        <v>NoIndex</v>
      </c>
      <c r="U25" s="74" t="str">
        <f t="shared" si="9"/>
        <v/>
      </c>
      <c r="V25" s="74"/>
      <c r="W25" s="75" t="str">
        <f t="array" ref="W25">IFERROR(IF(INDEX($P$20:$P$1018, MATCH(0, COUNTIF($W$15:W24, $P$20:$P$1018), 0))=0,"",INDEX($P$20:$P$1018, MATCH(0, COUNTIF($W$15:W24, $P$20:$P$1018), 0))),"")</f>
        <v/>
      </c>
      <c r="X25" s="76" t="str">
        <f t="shared" si="10"/>
        <v/>
      </c>
      <c r="Y25" s="68"/>
      <c r="Z25" s="68"/>
      <c r="AA25" s="77"/>
      <c r="AB25" s="78"/>
      <c r="AC25" s="79" t="str">
        <f t="shared" si="11"/>
        <v/>
      </c>
      <c r="AD25" s="78"/>
      <c r="AE25" s="82"/>
    </row>
    <row r="26" spans="1:31" ht="18" customHeight="1" x14ac:dyDescent="0.15">
      <c r="A26" s="81"/>
      <c r="B26" s="64" t="s">
        <v>69</v>
      </c>
      <c r="C26" s="65" t="s">
        <v>77</v>
      </c>
      <c r="D26" s="66">
        <f t="shared" si="0"/>
        <v>1007</v>
      </c>
      <c r="E26" s="65" t="s">
        <v>71</v>
      </c>
      <c r="F26" s="67" t="str">
        <f>IF(DATA!$D$18,CONCATENATE('Sample information'!O$6,"-",D26,"-",P26),"MISSING ID")</f>
        <v>P33105P1-1007-</v>
      </c>
      <c r="G26" s="68">
        <f t="shared" si="1"/>
        <v>0</v>
      </c>
      <c r="H26" s="55" t="e">
        <f t="shared" si="2"/>
        <v>#N/A</v>
      </c>
      <c r="I26" s="55" t="e">
        <f t="shared" si="3"/>
        <v>#N/A</v>
      </c>
      <c r="J26" s="55">
        <f t="shared" si="4"/>
        <v>0</v>
      </c>
      <c r="K26" s="55" t="e">
        <f t="shared" si="5"/>
        <v>#N/A</v>
      </c>
      <c r="L26" s="5" t="e">
        <f t="shared" si="6"/>
        <v>#N/A</v>
      </c>
      <c r="M26" s="55" t="e">
        <f t="shared" si="7"/>
        <v>#N/A</v>
      </c>
      <c r="N26" s="69" t="str">
        <f t="shared" si="8"/>
        <v>NoIndex</v>
      </c>
      <c r="O26" s="70" t="str">
        <f>IF(DATA!$D$18,IF((COUNTA(Q26)&gt;0),CONCATENATE("P",DATA!$B$18,"_",D26),""),"MISSING ID")</f>
        <v/>
      </c>
      <c r="P26" s="71"/>
      <c r="Q26" s="72"/>
      <c r="R26" s="72"/>
      <c r="S26" s="68"/>
      <c r="T26" s="73" t="str">
        <f>IF(OR($S$8="NextSeq",$S$8="NovaSeq"),IF((R26='Index_NextSeq or NovaSeq'!C$2),VLOOKUP(S26,'Index_NextSeq or NovaSeq'!B$3:I$110,2),IF((R26='Index_NextSeq or NovaSeq'!D$2),VLOOKUP(S26,'Index_NextSeq or NovaSeq'!B$3:I$110,3),IF((R26='Index_NextSeq or NovaSeq'!E$2),VLOOKUP(S26,'Index_NextSeq or NovaSeq'!B$3:I$110,4),IF((R26='Index_NextSeq or NovaSeq'!F$2),VLOOKUP(S26,'Index_NextSeq or NovaSeq'!B$3:I$110,5),IF((R26='Index_NextSeq or NovaSeq'!G$2),VLOOKUP(S26,'Index_NextSeq or NovaSeq'!B$3:I$110,6),IF((R26='Index_NextSeq or NovaSeq'!H$2),VLOOKUP(S26,'Index_NextSeq or NovaSeq'!B$3:I$110,7),IF((R26='Index_NextSeq or NovaSeq'!I$2),VLOOKUP(S26,'Index_NextSeq or NovaSeq'!B$3:I$110,8),IF((R26="Custom"),"","NoIndex")))))))),IF($S$8="MiSeq",IF((R26=Index_MiSeq!C$2),VLOOKUP(S26,Index_MiSeq!B$3:I$110,2),IF((R26=Index_MiSeq!D$2),VLOOKUP(S26,Index_MiSeq!B$3:I$110,3),IF((R26=Index_MiSeq!E$2),VLOOKUP(S26,Index_MiSeq!B$3:I$110,4),IF((R26=Index_MiSeq!F$2),VLOOKUP(S26,Index_MiSeq!B$3:I$110,5),IF((R26=Index_MiSeq!G$2),VLOOKUP(S26,Index_MiSeq!B$3:I$110,6),IF((R26=Index_MiSeq!H$2),VLOOKUP(S26,Index_MiSeq!B$3:I$110,7),IF((R26=Index_MiSeq!I$2),VLOOKUP(S26,Index_MiSeq!B$3:I$110,8),IF((R26="Custom"),"","NoIndex")))))))),"NoIndex"))</f>
        <v>NoIndex</v>
      </c>
      <c r="U26" s="74" t="str">
        <f t="shared" si="9"/>
        <v/>
      </c>
      <c r="V26" s="74"/>
      <c r="W26" s="75" t="str">
        <f t="array" ref="W26">IFERROR(IF(INDEX($P$20:$P$1018, MATCH(0, COUNTIF($W$15:W25, $P$20:$P$1018), 0))=0,"",INDEX($P$20:$P$1018, MATCH(0, COUNTIF($W$15:W25, $P$20:$P$1018), 0))),"")</f>
        <v/>
      </c>
      <c r="X26" s="76" t="str">
        <f t="shared" si="10"/>
        <v/>
      </c>
      <c r="Y26" s="68"/>
      <c r="Z26" s="68"/>
      <c r="AA26" s="77"/>
      <c r="AB26" s="78"/>
      <c r="AC26" s="79" t="str">
        <f t="shared" si="11"/>
        <v/>
      </c>
      <c r="AD26" s="78"/>
      <c r="AE26" s="82"/>
    </row>
    <row r="27" spans="1:31" ht="18" customHeight="1" x14ac:dyDescent="0.15">
      <c r="A27" s="81"/>
      <c r="B27" s="64" t="s">
        <v>69</v>
      </c>
      <c r="C27" s="65" t="s">
        <v>78</v>
      </c>
      <c r="D27" s="66">
        <f t="shared" si="0"/>
        <v>1008</v>
      </c>
      <c r="E27" s="65" t="s">
        <v>71</v>
      </c>
      <c r="F27" s="67" t="str">
        <f>IF(DATA!$D$18,CONCATENATE('Sample information'!O$6,"-",D27,"-",P27),"MISSING ID")</f>
        <v>P33105P1-1008-</v>
      </c>
      <c r="G27" s="68">
        <f t="shared" si="1"/>
        <v>0</v>
      </c>
      <c r="H27" s="55" t="e">
        <f t="shared" si="2"/>
        <v>#N/A</v>
      </c>
      <c r="I27" s="55" t="e">
        <f t="shared" si="3"/>
        <v>#N/A</v>
      </c>
      <c r="J27" s="55">
        <f t="shared" si="4"/>
        <v>0</v>
      </c>
      <c r="K27" s="55" t="e">
        <f t="shared" si="5"/>
        <v>#N/A</v>
      </c>
      <c r="L27" s="5" t="e">
        <f t="shared" si="6"/>
        <v>#N/A</v>
      </c>
      <c r="M27" s="55" t="e">
        <f t="shared" si="7"/>
        <v>#N/A</v>
      </c>
      <c r="N27" s="69" t="str">
        <f t="shared" si="8"/>
        <v>NoIndex</v>
      </c>
      <c r="O27" s="70" t="str">
        <f>IF(DATA!$D$18,IF((COUNTA(Q27)&gt;0),CONCATENATE("P",DATA!$B$18,"_",D27),""),"MISSING ID")</f>
        <v/>
      </c>
      <c r="P27" s="71"/>
      <c r="Q27" s="72"/>
      <c r="R27" s="72"/>
      <c r="S27" s="68"/>
      <c r="T27" s="73" t="str">
        <f>IF(OR($S$8="NextSeq",$S$8="NovaSeq"),IF((R27='Index_NextSeq or NovaSeq'!C$2),VLOOKUP(S27,'Index_NextSeq or NovaSeq'!B$3:I$110,2),IF((R27='Index_NextSeq or NovaSeq'!D$2),VLOOKUP(S27,'Index_NextSeq or NovaSeq'!B$3:I$110,3),IF((R27='Index_NextSeq or NovaSeq'!E$2),VLOOKUP(S27,'Index_NextSeq or NovaSeq'!B$3:I$110,4),IF((R27='Index_NextSeq or NovaSeq'!F$2),VLOOKUP(S27,'Index_NextSeq or NovaSeq'!B$3:I$110,5),IF((R27='Index_NextSeq or NovaSeq'!G$2),VLOOKUP(S27,'Index_NextSeq or NovaSeq'!B$3:I$110,6),IF((R27='Index_NextSeq or NovaSeq'!H$2),VLOOKUP(S27,'Index_NextSeq or NovaSeq'!B$3:I$110,7),IF((R27='Index_NextSeq or NovaSeq'!I$2),VLOOKUP(S27,'Index_NextSeq or NovaSeq'!B$3:I$110,8),IF((R27="Custom"),"","NoIndex")))))))),IF($S$8="MiSeq",IF((R27=Index_MiSeq!C$2),VLOOKUP(S27,Index_MiSeq!B$3:I$110,2),IF((R27=Index_MiSeq!D$2),VLOOKUP(S27,Index_MiSeq!B$3:I$110,3),IF((R27=Index_MiSeq!E$2),VLOOKUP(S27,Index_MiSeq!B$3:I$110,4),IF((R27=Index_MiSeq!F$2),VLOOKUP(S27,Index_MiSeq!B$3:I$110,5),IF((R27=Index_MiSeq!G$2),VLOOKUP(S27,Index_MiSeq!B$3:I$110,6),IF((R27=Index_MiSeq!H$2),VLOOKUP(S27,Index_MiSeq!B$3:I$110,7),IF((R27=Index_MiSeq!I$2),VLOOKUP(S27,Index_MiSeq!B$3:I$110,8),IF((R27="Custom"),"","NoIndex")))))))),"NoIndex"))</f>
        <v>NoIndex</v>
      </c>
      <c r="U27" s="74" t="str">
        <f t="shared" si="9"/>
        <v/>
      </c>
      <c r="V27" s="74"/>
      <c r="W27" s="75" t="str">
        <f t="array" ref="W27">IFERROR(IF(INDEX($P$20:$P$1018, MATCH(0, COUNTIF($W$15:W26, $P$20:$P$1018), 0))=0,"",INDEX($P$20:$P$1018, MATCH(0, COUNTIF($W$15:W26, $P$20:$P$1018), 0))),"")</f>
        <v/>
      </c>
      <c r="X27" s="76" t="str">
        <f t="shared" si="10"/>
        <v/>
      </c>
      <c r="Y27" s="68"/>
      <c r="Z27" s="68"/>
      <c r="AA27" s="77"/>
      <c r="AB27" s="78"/>
      <c r="AC27" s="79" t="str">
        <f t="shared" si="11"/>
        <v/>
      </c>
      <c r="AD27" s="78"/>
      <c r="AE27" s="82"/>
    </row>
    <row r="28" spans="1:31" ht="18" customHeight="1" x14ac:dyDescent="0.15">
      <c r="A28" s="81"/>
      <c r="B28" s="64" t="s">
        <v>69</v>
      </c>
      <c r="C28" s="65" t="s">
        <v>79</v>
      </c>
      <c r="D28" s="66">
        <f t="shared" si="0"/>
        <v>1009</v>
      </c>
      <c r="E28" s="65" t="s">
        <v>71</v>
      </c>
      <c r="F28" s="67" t="str">
        <f>IF(DATA!$D$18,CONCATENATE('Sample information'!O$6,"-",D28,"-",P28),"MISSING ID")</f>
        <v>P33105P1-1009-</v>
      </c>
      <c r="G28" s="68">
        <f t="shared" si="1"/>
        <v>0</v>
      </c>
      <c r="H28" s="55" t="e">
        <f t="shared" si="2"/>
        <v>#N/A</v>
      </c>
      <c r="I28" s="55" t="e">
        <f t="shared" si="3"/>
        <v>#N/A</v>
      </c>
      <c r="J28" s="55">
        <f t="shared" si="4"/>
        <v>0</v>
      </c>
      <c r="K28" s="55" t="e">
        <f t="shared" si="5"/>
        <v>#N/A</v>
      </c>
      <c r="L28" s="5" t="e">
        <f t="shared" si="6"/>
        <v>#N/A</v>
      </c>
      <c r="M28" s="55" t="e">
        <f t="shared" si="7"/>
        <v>#N/A</v>
      </c>
      <c r="N28" s="69" t="str">
        <f t="shared" si="8"/>
        <v>NoIndex</v>
      </c>
      <c r="O28" s="70" t="str">
        <f>IF(DATA!$D$18,IF((COUNTA(Q28)&gt;0),CONCATENATE("P",DATA!$B$18,"_",D28),""),"MISSING ID")</f>
        <v/>
      </c>
      <c r="P28" s="71"/>
      <c r="Q28" s="72"/>
      <c r="R28" s="72"/>
      <c r="S28" s="68"/>
      <c r="T28" s="73" t="str">
        <f>IF(OR($S$8="NextSeq",$S$8="NovaSeq"),IF((R28='Index_NextSeq or NovaSeq'!C$2),VLOOKUP(S28,'Index_NextSeq or NovaSeq'!B$3:I$110,2),IF((R28='Index_NextSeq or NovaSeq'!D$2),VLOOKUP(S28,'Index_NextSeq or NovaSeq'!B$3:I$110,3),IF((R28='Index_NextSeq or NovaSeq'!E$2),VLOOKUP(S28,'Index_NextSeq or NovaSeq'!B$3:I$110,4),IF((R28='Index_NextSeq or NovaSeq'!F$2),VLOOKUP(S28,'Index_NextSeq or NovaSeq'!B$3:I$110,5),IF((R28='Index_NextSeq or NovaSeq'!G$2),VLOOKUP(S28,'Index_NextSeq or NovaSeq'!B$3:I$110,6),IF((R28='Index_NextSeq or NovaSeq'!H$2),VLOOKUP(S28,'Index_NextSeq or NovaSeq'!B$3:I$110,7),IF((R28='Index_NextSeq or NovaSeq'!I$2),VLOOKUP(S28,'Index_NextSeq or NovaSeq'!B$3:I$110,8),IF((R28="Custom"),"","NoIndex")))))))),IF($S$8="MiSeq",IF((R28=Index_MiSeq!C$2),VLOOKUP(S28,Index_MiSeq!B$3:I$110,2),IF((R28=Index_MiSeq!D$2),VLOOKUP(S28,Index_MiSeq!B$3:I$110,3),IF((R28=Index_MiSeq!E$2),VLOOKUP(S28,Index_MiSeq!B$3:I$110,4),IF((R28=Index_MiSeq!F$2),VLOOKUP(S28,Index_MiSeq!B$3:I$110,5),IF((R28=Index_MiSeq!G$2),VLOOKUP(S28,Index_MiSeq!B$3:I$110,6),IF((R28=Index_MiSeq!H$2),VLOOKUP(S28,Index_MiSeq!B$3:I$110,7),IF((R28=Index_MiSeq!I$2),VLOOKUP(S28,Index_MiSeq!B$3:I$110,8),IF((R28="Custom"),"","NoIndex")))))))),"NoIndex"))</f>
        <v>NoIndex</v>
      </c>
      <c r="U28" s="74" t="str">
        <f t="shared" si="9"/>
        <v/>
      </c>
      <c r="V28" s="74"/>
      <c r="W28" s="75" t="str">
        <f t="array" ref="W28">IFERROR(IF(INDEX($P$20:$P$1018, MATCH(0, COUNTIF($W$15:W27, $P$20:$P$1018), 0))=0,"",INDEX($P$20:$P$1018, MATCH(0, COUNTIF($W$15:W27, $P$20:$P$1018), 0))),"")</f>
        <v/>
      </c>
      <c r="X28" s="76" t="str">
        <f t="shared" si="10"/>
        <v/>
      </c>
      <c r="Y28" s="68"/>
      <c r="Z28" s="68"/>
      <c r="AA28" s="77"/>
      <c r="AB28" s="78"/>
      <c r="AC28" s="79" t="str">
        <f t="shared" si="11"/>
        <v/>
      </c>
      <c r="AD28" s="78"/>
      <c r="AE28" s="82"/>
    </row>
    <row r="29" spans="1:31" ht="18" customHeight="1" x14ac:dyDescent="0.15">
      <c r="A29" s="81"/>
      <c r="B29" s="64" t="s">
        <v>69</v>
      </c>
      <c r="C29" s="65" t="s">
        <v>80</v>
      </c>
      <c r="D29" s="66">
        <f t="shared" si="0"/>
        <v>1010</v>
      </c>
      <c r="E29" s="65" t="s">
        <v>71</v>
      </c>
      <c r="F29" s="67" t="str">
        <f>IF(DATA!$D$18,CONCATENATE('Sample information'!O$6,"-",D29,"-",P29),"MISSING ID")</f>
        <v>P33105P1-1010-</v>
      </c>
      <c r="G29" s="68">
        <f t="shared" si="1"/>
        <v>0</v>
      </c>
      <c r="H29" s="55" t="e">
        <f t="shared" si="2"/>
        <v>#N/A</v>
      </c>
      <c r="I29" s="55" t="e">
        <f t="shared" si="3"/>
        <v>#N/A</v>
      </c>
      <c r="J29" s="55">
        <f t="shared" si="4"/>
        <v>0</v>
      </c>
      <c r="K29" s="55" t="e">
        <f t="shared" si="5"/>
        <v>#N/A</v>
      </c>
      <c r="L29" s="5" t="e">
        <f t="shared" si="6"/>
        <v>#N/A</v>
      </c>
      <c r="M29" s="55" t="e">
        <f t="shared" si="7"/>
        <v>#N/A</v>
      </c>
      <c r="N29" s="69" t="str">
        <f t="shared" si="8"/>
        <v>NoIndex</v>
      </c>
      <c r="O29" s="70" t="str">
        <f>IF(DATA!$D$18,IF((COUNTA(Q29)&gt;0),CONCATENATE("P",DATA!$B$18,"_",D29),""),"MISSING ID")</f>
        <v/>
      </c>
      <c r="P29" s="71"/>
      <c r="Q29" s="72"/>
      <c r="R29" s="72"/>
      <c r="S29" s="68"/>
      <c r="T29" s="73" t="str">
        <f>IF(OR($S$8="NextSeq",$S$8="NovaSeq"),IF((R29='Index_NextSeq or NovaSeq'!C$2),VLOOKUP(S29,'Index_NextSeq or NovaSeq'!B$3:I$110,2),IF((R29='Index_NextSeq or NovaSeq'!D$2),VLOOKUP(S29,'Index_NextSeq or NovaSeq'!B$3:I$110,3),IF((R29='Index_NextSeq or NovaSeq'!E$2),VLOOKUP(S29,'Index_NextSeq or NovaSeq'!B$3:I$110,4),IF((R29='Index_NextSeq or NovaSeq'!F$2),VLOOKUP(S29,'Index_NextSeq or NovaSeq'!B$3:I$110,5),IF((R29='Index_NextSeq or NovaSeq'!G$2),VLOOKUP(S29,'Index_NextSeq or NovaSeq'!B$3:I$110,6),IF((R29='Index_NextSeq or NovaSeq'!H$2),VLOOKUP(S29,'Index_NextSeq or NovaSeq'!B$3:I$110,7),IF((R29='Index_NextSeq or NovaSeq'!I$2),VLOOKUP(S29,'Index_NextSeq or NovaSeq'!B$3:I$110,8),IF((R29="Custom"),"","NoIndex")))))))),IF($S$8="MiSeq",IF((R29=Index_MiSeq!C$2),VLOOKUP(S29,Index_MiSeq!B$3:I$110,2),IF((R29=Index_MiSeq!D$2),VLOOKUP(S29,Index_MiSeq!B$3:I$110,3),IF((R29=Index_MiSeq!E$2),VLOOKUP(S29,Index_MiSeq!B$3:I$110,4),IF((R29=Index_MiSeq!F$2),VLOOKUP(S29,Index_MiSeq!B$3:I$110,5),IF((R29=Index_MiSeq!G$2),VLOOKUP(S29,Index_MiSeq!B$3:I$110,6),IF((R29=Index_MiSeq!H$2),VLOOKUP(S29,Index_MiSeq!B$3:I$110,7),IF((R29=Index_MiSeq!I$2),VLOOKUP(S29,Index_MiSeq!B$3:I$110,8),IF((R29="Custom"),"","NoIndex")))))))),"NoIndex"))</f>
        <v>NoIndex</v>
      </c>
      <c r="U29" s="74" t="str">
        <f t="shared" si="9"/>
        <v/>
      </c>
      <c r="V29" s="74"/>
      <c r="W29" s="75" t="str">
        <f t="array" ref="W29">IFERROR(IF(INDEX($P$20:$P$1018, MATCH(0, COUNTIF($W$15:W28, $P$20:$P$1018), 0))=0,"",INDEX($P$20:$P$1018, MATCH(0, COUNTIF($W$15:W28, $P$20:$P$1018), 0))),"")</f>
        <v/>
      </c>
      <c r="X29" s="76" t="str">
        <f t="shared" si="10"/>
        <v/>
      </c>
      <c r="Y29" s="68"/>
      <c r="Z29" s="68"/>
      <c r="AA29" s="77"/>
      <c r="AB29" s="78"/>
      <c r="AC29" s="79" t="str">
        <f t="shared" si="11"/>
        <v/>
      </c>
      <c r="AD29" s="78"/>
      <c r="AE29" s="82"/>
    </row>
    <row r="30" spans="1:31" ht="18" customHeight="1" x14ac:dyDescent="0.15">
      <c r="A30" s="81"/>
      <c r="B30" s="64" t="s">
        <v>69</v>
      </c>
      <c r="C30" s="65" t="s">
        <v>81</v>
      </c>
      <c r="D30" s="66">
        <f t="shared" si="0"/>
        <v>1011</v>
      </c>
      <c r="E30" s="65" t="s">
        <v>71</v>
      </c>
      <c r="F30" s="67" t="str">
        <f>IF(DATA!$D$18,CONCATENATE('Sample information'!O$6,"-",D30,"-",P30),"MISSING ID")</f>
        <v>P33105P1-1011-</v>
      </c>
      <c r="G30" s="68">
        <f t="shared" si="1"/>
        <v>0</v>
      </c>
      <c r="H30" s="55" t="e">
        <f t="shared" si="2"/>
        <v>#N/A</v>
      </c>
      <c r="I30" s="55" t="e">
        <f t="shared" si="3"/>
        <v>#N/A</v>
      </c>
      <c r="J30" s="55">
        <f t="shared" si="4"/>
        <v>0</v>
      </c>
      <c r="K30" s="55" t="e">
        <f t="shared" si="5"/>
        <v>#N/A</v>
      </c>
      <c r="L30" s="5" t="e">
        <f t="shared" si="6"/>
        <v>#N/A</v>
      </c>
      <c r="M30" s="55" t="e">
        <f t="shared" si="7"/>
        <v>#N/A</v>
      </c>
      <c r="N30" s="69" t="str">
        <f t="shared" si="8"/>
        <v>NoIndex</v>
      </c>
      <c r="O30" s="70" t="str">
        <f>IF(DATA!$D$18,IF((COUNTA(Q30)&gt;0),CONCATENATE("P",DATA!$B$18,"_",D30),""),"MISSING ID")</f>
        <v/>
      </c>
      <c r="P30" s="71"/>
      <c r="Q30" s="72"/>
      <c r="R30" s="72"/>
      <c r="S30" s="68"/>
      <c r="T30" s="73" t="str">
        <f>IF(OR($S$8="NextSeq",$S$8="NovaSeq"),IF((R30='Index_NextSeq or NovaSeq'!C$2),VLOOKUP(S30,'Index_NextSeq or NovaSeq'!B$3:I$110,2),IF((R30='Index_NextSeq or NovaSeq'!D$2),VLOOKUP(S30,'Index_NextSeq or NovaSeq'!B$3:I$110,3),IF((R30='Index_NextSeq or NovaSeq'!E$2),VLOOKUP(S30,'Index_NextSeq or NovaSeq'!B$3:I$110,4),IF((R30='Index_NextSeq or NovaSeq'!F$2),VLOOKUP(S30,'Index_NextSeq or NovaSeq'!B$3:I$110,5),IF((R30='Index_NextSeq or NovaSeq'!G$2),VLOOKUP(S30,'Index_NextSeq or NovaSeq'!B$3:I$110,6),IF((R30='Index_NextSeq or NovaSeq'!H$2),VLOOKUP(S30,'Index_NextSeq or NovaSeq'!B$3:I$110,7),IF((R30='Index_NextSeq or NovaSeq'!I$2),VLOOKUP(S30,'Index_NextSeq or NovaSeq'!B$3:I$110,8),IF((R30="Custom"),"","NoIndex")))))))),IF($S$8="MiSeq",IF((R30=Index_MiSeq!C$2),VLOOKUP(S30,Index_MiSeq!B$3:I$110,2),IF((R30=Index_MiSeq!D$2),VLOOKUP(S30,Index_MiSeq!B$3:I$110,3),IF((R30=Index_MiSeq!E$2),VLOOKUP(S30,Index_MiSeq!B$3:I$110,4),IF((R30=Index_MiSeq!F$2),VLOOKUP(S30,Index_MiSeq!B$3:I$110,5),IF((R30=Index_MiSeq!G$2),VLOOKUP(S30,Index_MiSeq!B$3:I$110,6),IF((R30=Index_MiSeq!H$2),VLOOKUP(S30,Index_MiSeq!B$3:I$110,7),IF((R30=Index_MiSeq!I$2),VLOOKUP(S30,Index_MiSeq!B$3:I$110,8),IF((R30="Custom"),"","NoIndex")))))))),"NoIndex"))</f>
        <v>NoIndex</v>
      </c>
      <c r="U30" s="74" t="str">
        <f t="shared" si="9"/>
        <v/>
      </c>
      <c r="V30" s="74"/>
      <c r="W30" s="75" t="str">
        <f t="array" ref="W30">IFERROR(IF(INDEX($P$20:$P$1018, MATCH(0, COUNTIF($W$15:W29, $P$20:$P$1018), 0))=0,"",INDEX($P$20:$P$1018, MATCH(0, COUNTIF($W$15:W29, $P$20:$P$1018), 0))),"")</f>
        <v/>
      </c>
      <c r="X30" s="76" t="str">
        <f t="shared" si="10"/>
        <v/>
      </c>
      <c r="Y30" s="68"/>
      <c r="Z30" s="68"/>
      <c r="AA30" s="77"/>
      <c r="AB30" s="78"/>
      <c r="AC30" s="79" t="str">
        <f t="shared" si="11"/>
        <v/>
      </c>
      <c r="AD30" s="78"/>
      <c r="AE30" s="82"/>
    </row>
    <row r="31" spans="1:31" ht="18" customHeight="1" x14ac:dyDescent="0.15">
      <c r="A31" s="81"/>
      <c r="B31" s="64" t="s">
        <v>69</v>
      </c>
      <c r="C31" s="65" t="s">
        <v>82</v>
      </c>
      <c r="D31" s="66">
        <f t="shared" si="0"/>
        <v>1012</v>
      </c>
      <c r="E31" s="65" t="s">
        <v>71</v>
      </c>
      <c r="F31" s="67" t="str">
        <f>IF(DATA!$D$18,CONCATENATE('Sample information'!O$6,"-",D31,"-",P31),"MISSING ID")</f>
        <v>P33105P1-1012-</v>
      </c>
      <c r="G31" s="68">
        <f t="shared" si="1"/>
        <v>0</v>
      </c>
      <c r="H31" s="55" t="e">
        <f t="shared" si="2"/>
        <v>#N/A</v>
      </c>
      <c r="I31" s="55" t="e">
        <f t="shared" si="3"/>
        <v>#N/A</v>
      </c>
      <c r="J31" s="55">
        <f t="shared" si="4"/>
        <v>0</v>
      </c>
      <c r="K31" s="55" t="e">
        <f t="shared" si="5"/>
        <v>#N/A</v>
      </c>
      <c r="L31" s="5" t="e">
        <f t="shared" si="6"/>
        <v>#N/A</v>
      </c>
      <c r="M31" s="55" t="e">
        <f t="shared" si="7"/>
        <v>#N/A</v>
      </c>
      <c r="N31" s="69" t="str">
        <f t="shared" si="8"/>
        <v>NoIndex</v>
      </c>
      <c r="O31" s="70" t="str">
        <f>IF(DATA!$D$18,IF((COUNTA(Q31)&gt;0),CONCATENATE("P",DATA!$B$18,"_",D31),""),"MISSING ID")</f>
        <v/>
      </c>
      <c r="P31" s="71"/>
      <c r="Q31" s="72"/>
      <c r="R31" s="72"/>
      <c r="S31" s="68"/>
      <c r="T31" s="73" t="str">
        <f>IF(OR($S$8="NextSeq",$S$8="NovaSeq"),IF((R31='Index_NextSeq or NovaSeq'!C$2),VLOOKUP(S31,'Index_NextSeq or NovaSeq'!B$3:I$110,2),IF((R31='Index_NextSeq or NovaSeq'!D$2),VLOOKUP(S31,'Index_NextSeq or NovaSeq'!B$3:I$110,3),IF((R31='Index_NextSeq or NovaSeq'!E$2),VLOOKUP(S31,'Index_NextSeq or NovaSeq'!B$3:I$110,4),IF((R31='Index_NextSeq or NovaSeq'!F$2),VLOOKUP(S31,'Index_NextSeq or NovaSeq'!B$3:I$110,5),IF((R31='Index_NextSeq or NovaSeq'!G$2),VLOOKUP(S31,'Index_NextSeq or NovaSeq'!B$3:I$110,6),IF((R31='Index_NextSeq or NovaSeq'!H$2),VLOOKUP(S31,'Index_NextSeq or NovaSeq'!B$3:I$110,7),IF((R31='Index_NextSeq or NovaSeq'!I$2),VLOOKUP(S31,'Index_NextSeq or NovaSeq'!B$3:I$110,8),IF((R31="Custom"),"","NoIndex")))))))),IF($S$8="MiSeq",IF((R31=Index_MiSeq!C$2),VLOOKUP(S31,Index_MiSeq!B$3:I$110,2),IF((R31=Index_MiSeq!D$2),VLOOKUP(S31,Index_MiSeq!B$3:I$110,3),IF((R31=Index_MiSeq!E$2),VLOOKUP(S31,Index_MiSeq!B$3:I$110,4),IF((R31=Index_MiSeq!F$2),VLOOKUP(S31,Index_MiSeq!B$3:I$110,5),IF((R31=Index_MiSeq!G$2),VLOOKUP(S31,Index_MiSeq!B$3:I$110,6),IF((R31=Index_MiSeq!H$2),VLOOKUP(S31,Index_MiSeq!B$3:I$110,7),IF((R31=Index_MiSeq!I$2),VLOOKUP(S31,Index_MiSeq!B$3:I$110,8),IF((R31="Custom"),"","NoIndex")))))))),"NoIndex"))</f>
        <v>NoIndex</v>
      </c>
      <c r="U31" s="74" t="str">
        <f t="shared" si="9"/>
        <v/>
      </c>
      <c r="V31" s="74"/>
      <c r="W31" s="75" t="str">
        <f t="array" ref="W31">IFERROR(IF(INDEX($P$20:$P$1018, MATCH(0, COUNTIF($W$15:W30, $P$20:$P$1018), 0))=0,"",INDEX($P$20:$P$1018, MATCH(0, COUNTIF($W$15:W30, $P$20:$P$1018), 0))),"")</f>
        <v/>
      </c>
      <c r="X31" s="76" t="str">
        <f t="shared" si="10"/>
        <v/>
      </c>
      <c r="Y31" s="68"/>
      <c r="Z31" s="68"/>
      <c r="AA31" s="77"/>
      <c r="AB31" s="78"/>
      <c r="AC31" s="79" t="str">
        <f t="shared" si="11"/>
        <v/>
      </c>
      <c r="AD31" s="78"/>
      <c r="AE31" s="82"/>
    </row>
    <row r="32" spans="1:31" ht="18" customHeight="1" x14ac:dyDescent="0.15">
      <c r="A32" s="81"/>
      <c r="B32" s="64" t="s">
        <v>69</v>
      </c>
      <c r="C32" s="65" t="s">
        <v>83</v>
      </c>
      <c r="D32" s="66">
        <f t="shared" si="0"/>
        <v>1013</v>
      </c>
      <c r="E32" s="65" t="s">
        <v>71</v>
      </c>
      <c r="F32" s="67" t="str">
        <f>IF(DATA!$D$18,CONCATENATE('Sample information'!O$6,"-",D32,"-",P32),"MISSING ID")</f>
        <v>P33105P1-1013-</v>
      </c>
      <c r="G32" s="68">
        <f t="shared" si="1"/>
        <v>0</v>
      </c>
      <c r="H32" s="55" t="e">
        <f t="shared" si="2"/>
        <v>#N/A</v>
      </c>
      <c r="I32" s="55" t="e">
        <f t="shared" si="3"/>
        <v>#N/A</v>
      </c>
      <c r="J32" s="55">
        <f t="shared" si="4"/>
        <v>0</v>
      </c>
      <c r="K32" s="55" t="e">
        <f t="shared" si="5"/>
        <v>#N/A</v>
      </c>
      <c r="L32" s="5" t="e">
        <f t="shared" si="6"/>
        <v>#N/A</v>
      </c>
      <c r="M32" s="55" t="e">
        <f t="shared" si="7"/>
        <v>#N/A</v>
      </c>
      <c r="N32" s="69" t="str">
        <f t="shared" si="8"/>
        <v>NoIndex</v>
      </c>
      <c r="O32" s="70" t="str">
        <f>IF(DATA!$D$18,IF((COUNTA(Q32)&gt;0),CONCATENATE("P",DATA!$B$18,"_",D32),""),"MISSING ID")</f>
        <v/>
      </c>
      <c r="P32" s="71"/>
      <c r="Q32" s="72"/>
      <c r="R32" s="72"/>
      <c r="S32" s="68"/>
      <c r="T32" s="73" t="str">
        <f>IF(OR($S$8="NextSeq",$S$8="NovaSeq"),IF((R32='Index_NextSeq or NovaSeq'!C$2),VLOOKUP(S32,'Index_NextSeq or NovaSeq'!B$3:I$110,2),IF((R32='Index_NextSeq or NovaSeq'!D$2),VLOOKUP(S32,'Index_NextSeq or NovaSeq'!B$3:I$110,3),IF((R32='Index_NextSeq or NovaSeq'!E$2),VLOOKUP(S32,'Index_NextSeq or NovaSeq'!B$3:I$110,4),IF((R32='Index_NextSeq or NovaSeq'!F$2),VLOOKUP(S32,'Index_NextSeq or NovaSeq'!B$3:I$110,5),IF((R32='Index_NextSeq or NovaSeq'!G$2),VLOOKUP(S32,'Index_NextSeq or NovaSeq'!B$3:I$110,6),IF((R32='Index_NextSeq or NovaSeq'!H$2),VLOOKUP(S32,'Index_NextSeq or NovaSeq'!B$3:I$110,7),IF((R32='Index_NextSeq or NovaSeq'!I$2),VLOOKUP(S32,'Index_NextSeq or NovaSeq'!B$3:I$110,8),IF((R32="Custom"),"","NoIndex")))))))),IF($S$8="MiSeq",IF((R32=Index_MiSeq!C$2),VLOOKUP(S32,Index_MiSeq!B$3:I$110,2),IF((R32=Index_MiSeq!D$2),VLOOKUP(S32,Index_MiSeq!B$3:I$110,3),IF((R32=Index_MiSeq!E$2),VLOOKUP(S32,Index_MiSeq!B$3:I$110,4),IF((R32=Index_MiSeq!F$2),VLOOKUP(S32,Index_MiSeq!B$3:I$110,5),IF((R32=Index_MiSeq!G$2),VLOOKUP(S32,Index_MiSeq!B$3:I$110,6),IF((R32=Index_MiSeq!H$2),VLOOKUP(S32,Index_MiSeq!B$3:I$110,7),IF((R32=Index_MiSeq!I$2),VLOOKUP(S32,Index_MiSeq!B$3:I$110,8),IF((R32="Custom"),"","NoIndex")))))))),"NoIndex"))</f>
        <v>NoIndex</v>
      </c>
      <c r="U32" s="74" t="str">
        <f t="shared" si="9"/>
        <v/>
      </c>
      <c r="V32" s="74"/>
      <c r="W32" s="75" t="str">
        <f t="array" ref="W32">IFERROR(IF(INDEX($P$20:$P$1018, MATCH(0, COUNTIF($W$15:W31, $P$20:$P$1018), 0))=0,"",INDEX($P$20:$P$1018, MATCH(0, COUNTIF($W$15:W31, $P$20:$P$1018), 0))),"")</f>
        <v/>
      </c>
      <c r="X32" s="76" t="str">
        <f t="shared" si="10"/>
        <v/>
      </c>
      <c r="Y32" s="68"/>
      <c r="Z32" s="68"/>
      <c r="AA32" s="77"/>
      <c r="AB32" s="78"/>
      <c r="AC32" s="79" t="str">
        <f t="shared" si="11"/>
        <v/>
      </c>
      <c r="AD32" s="78"/>
      <c r="AE32" s="82"/>
    </row>
    <row r="33" spans="1:31" ht="18" customHeight="1" x14ac:dyDescent="0.15">
      <c r="A33" s="81"/>
      <c r="B33" s="64" t="s">
        <v>69</v>
      </c>
      <c r="C33" s="65" t="s">
        <v>84</v>
      </c>
      <c r="D33" s="66">
        <f t="shared" si="0"/>
        <v>1014</v>
      </c>
      <c r="E33" s="65" t="s">
        <v>71</v>
      </c>
      <c r="F33" s="67" t="str">
        <f>IF(DATA!$D$18,CONCATENATE('Sample information'!O$6,"-",D33,"-",P33),"MISSING ID")</f>
        <v>P33105P1-1014-</v>
      </c>
      <c r="G33" s="68">
        <f t="shared" si="1"/>
        <v>0</v>
      </c>
      <c r="H33" s="55" t="e">
        <f t="shared" si="2"/>
        <v>#N/A</v>
      </c>
      <c r="I33" s="55" t="e">
        <f t="shared" si="3"/>
        <v>#N/A</v>
      </c>
      <c r="J33" s="55">
        <f t="shared" si="4"/>
        <v>0</v>
      </c>
      <c r="K33" s="55" t="e">
        <f t="shared" si="5"/>
        <v>#N/A</v>
      </c>
      <c r="L33" s="5" t="e">
        <f t="shared" si="6"/>
        <v>#N/A</v>
      </c>
      <c r="M33" s="55" t="e">
        <f t="shared" si="7"/>
        <v>#N/A</v>
      </c>
      <c r="N33" s="69" t="str">
        <f t="shared" si="8"/>
        <v>NoIndex</v>
      </c>
      <c r="O33" s="70" t="str">
        <f>IF(DATA!$D$18,IF((COUNTA(Q33)&gt;0),CONCATENATE("P",DATA!$B$18,"_",D33),""),"MISSING ID")</f>
        <v/>
      </c>
      <c r="P33" s="71"/>
      <c r="Q33" s="72"/>
      <c r="R33" s="72"/>
      <c r="S33" s="68"/>
      <c r="T33" s="73" t="str">
        <f>IF(OR($S$8="NextSeq",$S$8="NovaSeq"),IF((R33='Index_NextSeq or NovaSeq'!C$2),VLOOKUP(S33,'Index_NextSeq or NovaSeq'!B$3:I$110,2),IF((R33='Index_NextSeq or NovaSeq'!D$2),VLOOKUP(S33,'Index_NextSeq or NovaSeq'!B$3:I$110,3),IF((R33='Index_NextSeq or NovaSeq'!E$2),VLOOKUP(S33,'Index_NextSeq or NovaSeq'!B$3:I$110,4),IF((R33='Index_NextSeq or NovaSeq'!F$2),VLOOKUP(S33,'Index_NextSeq or NovaSeq'!B$3:I$110,5),IF((R33='Index_NextSeq or NovaSeq'!G$2),VLOOKUP(S33,'Index_NextSeq or NovaSeq'!B$3:I$110,6),IF((R33='Index_NextSeq or NovaSeq'!H$2),VLOOKUP(S33,'Index_NextSeq or NovaSeq'!B$3:I$110,7),IF((R33='Index_NextSeq or NovaSeq'!I$2),VLOOKUP(S33,'Index_NextSeq or NovaSeq'!B$3:I$110,8),IF((R33="Custom"),"","NoIndex")))))))),IF($S$8="MiSeq",IF((R33=Index_MiSeq!C$2),VLOOKUP(S33,Index_MiSeq!B$3:I$110,2),IF((R33=Index_MiSeq!D$2),VLOOKUP(S33,Index_MiSeq!B$3:I$110,3),IF((R33=Index_MiSeq!E$2),VLOOKUP(S33,Index_MiSeq!B$3:I$110,4),IF((R33=Index_MiSeq!F$2),VLOOKUP(S33,Index_MiSeq!B$3:I$110,5),IF((R33=Index_MiSeq!G$2),VLOOKUP(S33,Index_MiSeq!B$3:I$110,6),IF((R33=Index_MiSeq!H$2),VLOOKUP(S33,Index_MiSeq!B$3:I$110,7),IF((R33=Index_MiSeq!I$2),VLOOKUP(S33,Index_MiSeq!B$3:I$110,8),IF((R33="Custom"),"","NoIndex")))))))),"NoIndex"))</f>
        <v>NoIndex</v>
      </c>
      <c r="U33" s="74" t="str">
        <f t="shared" si="9"/>
        <v/>
      </c>
      <c r="V33" s="74"/>
      <c r="W33" s="75" t="str">
        <f t="array" ref="W33">IFERROR(IF(INDEX($P$20:$P$1018, MATCH(0, COUNTIF($W$15:W32, $P$20:$P$1018), 0))=0,"",INDEX($P$20:$P$1018, MATCH(0, COUNTIF($W$15:W32, $P$20:$P$1018), 0))),"")</f>
        <v/>
      </c>
      <c r="X33" s="76" t="str">
        <f t="shared" si="10"/>
        <v/>
      </c>
      <c r="Y33" s="68"/>
      <c r="Z33" s="68"/>
      <c r="AA33" s="77"/>
      <c r="AB33" s="78"/>
      <c r="AC33" s="79" t="str">
        <f t="shared" si="11"/>
        <v/>
      </c>
      <c r="AD33" s="78"/>
      <c r="AE33" s="82"/>
    </row>
    <row r="34" spans="1:31" ht="18" customHeight="1" x14ac:dyDescent="0.15">
      <c r="A34" s="81"/>
      <c r="B34" s="64" t="s">
        <v>69</v>
      </c>
      <c r="C34" s="65" t="s">
        <v>85</v>
      </c>
      <c r="D34" s="66">
        <f t="shared" si="0"/>
        <v>1015</v>
      </c>
      <c r="E34" s="65" t="s">
        <v>71</v>
      </c>
      <c r="F34" s="67" t="str">
        <f>IF(DATA!$D$18,CONCATENATE('Sample information'!O$6,"-",D34,"-",P34),"MISSING ID")</f>
        <v>P33105P1-1015-</v>
      </c>
      <c r="G34" s="68">
        <f t="shared" si="1"/>
        <v>0</v>
      </c>
      <c r="H34" s="55" t="e">
        <f t="shared" si="2"/>
        <v>#N/A</v>
      </c>
      <c r="I34" s="55" t="e">
        <f t="shared" si="3"/>
        <v>#N/A</v>
      </c>
      <c r="J34" s="55">
        <f t="shared" si="4"/>
        <v>0</v>
      </c>
      <c r="K34" s="55" t="e">
        <f t="shared" si="5"/>
        <v>#N/A</v>
      </c>
      <c r="L34" s="5" t="e">
        <f t="shared" si="6"/>
        <v>#N/A</v>
      </c>
      <c r="M34" s="55" t="e">
        <f t="shared" si="7"/>
        <v>#N/A</v>
      </c>
      <c r="N34" s="69" t="str">
        <f t="shared" si="8"/>
        <v>NoIndex</v>
      </c>
      <c r="O34" s="70" t="str">
        <f>IF(DATA!$D$18,IF((COUNTA(Q34)&gt;0),CONCATENATE("P",DATA!$B$18,"_",D34),""),"MISSING ID")</f>
        <v/>
      </c>
      <c r="P34" s="71"/>
      <c r="Q34" s="72"/>
      <c r="R34" s="72"/>
      <c r="S34" s="68"/>
      <c r="T34" s="73" t="str">
        <f>IF(OR($S$8="NextSeq",$S$8="NovaSeq"),IF((R34='Index_NextSeq or NovaSeq'!C$2),VLOOKUP(S34,'Index_NextSeq or NovaSeq'!B$3:I$110,2),IF((R34='Index_NextSeq or NovaSeq'!D$2),VLOOKUP(S34,'Index_NextSeq or NovaSeq'!B$3:I$110,3),IF((R34='Index_NextSeq or NovaSeq'!E$2),VLOOKUP(S34,'Index_NextSeq or NovaSeq'!B$3:I$110,4),IF((R34='Index_NextSeq or NovaSeq'!F$2),VLOOKUP(S34,'Index_NextSeq or NovaSeq'!B$3:I$110,5),IF((R34='Index_NextSeq or NovaSeq'!G$2),VLOOKUP(S34,'Index_NextSeq or NovaSeq'!B$3:I$110,6),IF((R34='Index_NextSeq or NovaSeq'!H$2),VLOOKUP(S34,'Index_NextSeq or NovaSeq'!B$3:I$110,7),IF((R34='Index_NextSeq or NovaSeq'!I$2),VLOOKUP(S34,'Index_NextSeq or NovaSeq'!B$3:I$110,8),IF((R34="Custom"),"","NoIndex")))))))),IF($S$8="MiSeq",IF((R34=Index_MiSeq!C$2),VLOOKUP(S34,Index_MiSeq!B$3:I$110,2),IF((R34=Index_MiSeq!D$2),VLOOKUP(S34,Index_MiSeq!B$3:I$110,3),IF((R34=Index_MiSeq!E$2),VLOOKUP(S34,Index_MiSeq!B$3:I$110,4),IF((R34=Index_MiSeq!F$2),VLOOKUP(S34,Index_MiSeq!B$3:I$110,5),IF((R34=Index_MiSeq!G$2),VLOOKUP(S34,Index_MiSeq!B$3:I$110,6),IF((R34=Index_MiSeq!H$2),VLOOKUP(S34,Index_MiSeq!B$3:I$110,7),IF((R34=Index_MiSeq!I$2),VLOOKUP(S34,Index_MiSeq!B$3:I$110,8),IF((R34="Custom"),"","NoIndex")))))))),"NoIndex"))</f>
        <v>NoIndex</v>
      </c>
      <c r="U34" s="74" t="str">
        <f t="shared" si="9"/>
        <v/>
      </c>
      <c r="V34" s="74"/>
      <c r="W34" s="75" t="str">
        <f t="array" ref="W34">IFERROR(IF(INDEX($P$20:$P$1018, MATCH(0, COUNTIF($W$15:W33, $P$20:$P$1018), 0))=0,"",INDEX($P$20:$P$1018, MATCH(0, COUNTIF($W$15:W33, $P$20:$P$1018), 0))),"")</f>
        <v/>
      </c>
      <c r="X34" s="76" t="str">
        <f t="shared" si="10"/>
        <v/>
      </c>
      <c r="Y34" s="68"/>
      <c r="Z34" s="68"/>
      <c r="AA34" s="77"/>
      <c r="AB34" s="78"/>
      <c r="AC34" s="79" t="str">
        <f t="shared" si="11"/>
        <v/>
      </c>
      <c r="AD34" s="78"/>
      <c r="AE34" s="82"/>
    </row>
    <row r="35" spans="1:31" ht="18" customHeight="1" x14ac:dyDescent="0.15">
      <c r="A35" s="81"/>
      <c r="B35" s="64" t="s">
        <v>69</v>
      </c>
      <c r="C35" s="65" t="s">
        <v>86</v>
      </c>
      <c r="D35" s="66">
        <f t="shared" si="0"/>
        <v>1016</v>
      </c>
      <c r="E35" s="65" t="s">
        <v>71</v>
      </c>
      <c r="F35" s="67" t="str">
        <f>IF(DATA!$D$18,CONCATENATE('Sample information'!O$6,"-",D35,"-",P35),"MISSING ID")</f>
        <v>P33105P1-1016-</v>
      </c>
      <c r="G35" s="68">
        <f t="shared" si="1"/>
        <v>0</v>
      </c>
      <c r="H35" s="55" t="e">
        <f t="shared" si="2"/>
        <v>#N/A</v>
      </c>
      <c r="I35" s="55" t="e">
        <f t="shared" si="3"/>
        <v>#N/A</v>
      </c>
      <c r="J35" s="55">
        <f t="shared" si="4"/>
        <v>0</v>
      </c>
      <c r="K35" s="55" t="e">
        <f t="shared" si="5"/>
        <v>#N/A</v>
      </c>
      <c r="L35" s="5" t="e">
        <f t="shared" si="6"/>
        <v>#N/A</v>
      </c>
      <c r="M35" s="55" t="e">
        <f t="shared" si="7"/>
        <v>#N/A</v>
      </c>
      <c r="N35" s="69" t="str">
        <f t="shared" si="8"/>
        <v>NoIndex</v>
      </c>
      <c r="O35" s="70" t="str">
        <f>IF(DATA!$D$18,IF((COUNTA(Q35)&gt;0),CONCATENATE("P",DATA!$B$18,"_",D35),""),"MISSING ID")</f>
        <v/>
      </c>
      <c r="P35" s="71"/>
      <c r="Q35" s="72"/>
      <c r="R35" s="72"/>
      <c r="S35" s="68"/>
      <c r="T35" s="73" t="str">
        <f>IF(OR($S$8="NextSeq",$S$8="NovaSeq"),IF((R35='Index_NextSeq or NovaSeq'!C$2),VLOOKUP(S35,'Index_NextSeq or NovaSeq'!B$3:I$110,2),IF((R35='Index_NextSeq or NovaSeq'!D$2),VLOOKUP(S35,'Index_NextSeq or NovaSeq'!B$3:I$110,3),IF((R35='Index_NextSeq or NovaSeq'!E$2),VLOOKUP(S35,'Index_NextSeq or NovaSeq'!B$3:I$110,4),IF((R35='Index_NextSeq or NovaSeq'!F$2),VLOOKUP(S35,'Index_NextSeq or NovaSeq'!B$3:I$110,5),IF((R35='Index_NextSeq or NovaSeq'!G$2),VLOOKUP(S35,'Index_NextSeq or NovaSeq'!B$3:I$110,6),IF((R35='Index_NextSeq or NovaSeq'!H$2),VLOOKUP(S35,'Index_NextSeq or NovaSeq'!B$3:I$110,7),IF((R35='Index_NextSeq or NovaSeq'!I$2),VLOOKUP(S35,'Index_NextSeq or NovaSeq'!B$3:I$110,8),IF((R35="Custom"),"","NoIndex")))))))),IF($S$8="MiSeq",IF((R35=Index_MiSeq!C$2),VLOOKUP(S35,Index_MiSeq!B$3:I$110,2),IF((R35=Index_MiSeq!D$2),VLOOKUP(S35,Index_MiSeq!B$3:I$110,3),IF((R35=Index_MiSeq!E$2),VLOOKUP(S35,Index_MiSeq!B$3:I$110,4),IF((R35=Index_MiSeq!F$2),VLOOKUP(S35,Index_MiSeq!B$3:I$110,5),IF((R35=Index_MiSeq!G$2),VLOOKUP(S35,Index_MiSeq!B$3:I$110,6),IF((R35=Index_MiSeq!H$2),VLOOKUP(S35,Index_MiSeq!B$3:I$110,7),IF((R35=Index_MiSeq!I$2),VLOOKUP(S35,Index_MiSeq!B$3:I$110,8),IF((R35="Custom"),"","NoIndex")))))))),"NoIndex"))</f>
        <v>NoIndex</v>
      </c>
      <c r="U35" s="74" t="str">
        <f t="shared" si="9"/>
        <v/>
      </c>
      <c r="V35" s="74"/>
      <c r="W35" s="75" t="str">
        <f t="array" ref="W35">IFERROR(IF(INDEX($P$20:$P$1018, MATCH(0, COUNTIF($W$15:W34, $P$20:$P$1018), 0))=0,"",INDEX($P$20:$P$1018, MATCH(0, COUNTIF($W$15:W34, $P$20:$P$1018), 0))),"")</f>
        <v/>
      </c>
      <c r="X35" s="76" t="str">
        <f t="shared" si="10"/>
        <v/>
      </c>
      <c r="Y35" s="68"/>
      <c r="Z35" s="68"/>
      <c r="AA35" s="77"/>
      <c r="AB35" s="78"/>
      <c r="AC35" s="79" t="str">
        <f t="shared" si="11"/>
        <v/>
      </c>
      <c r="AD35" s="78"/>
      <c r="AE35" s="82"/>
    </row>
    <row r="36" spans="1:31" ht="18" customHeight="1" x14ac:dyDescent="0.15">
      <c r="A36" s="81"/>
      <c r="B36" s="64" t="s">
        <v>69</v>
      </c>
      <c r="C36" s="65" t="s">
        <v>87</v>
      </c>
      <c r="D36" s="66">
        <f t="shared" si="0"/>
        <v>1017</v>
      </c>
      <c r="E36" s="65" t="s">
        <v>71</v>
      </c>
      <c r="F36" s="67" t="str">
        <f>IF(DATA!$D$18,CONCATENATE('Sample information'!O$6,"-",D36,"-",P36),"MISSING ID")</f>
        <v>P33105P1-1017-</v>
      </c>
      <c r="G36" s="68">
        <f t="shared" si="1"/>
        <v>0</v>
      </c>
      <c r="H36" s="55" t="e">
        <f t="shared" si="2"/>
        <v>#N/A</v>
      </c>
      <c r="I36" s="55" t="e">
        <f t="shared" si="3"/>
        <v>#N/A</v>
      </c>
      <c r="J36" s="55">
        <f t="shared" si="4"/>
        <v>0</v>
      </c>
      <c r="K36" s="55" t="e">
        <f t="shared" si="5"/>
        <v>#N/A</v>
      </c>
      <c r="L36" s="5" t="e">
        <f t="shared" si="6"/>
        <v>#N/A</v>
      </c>
      <c r="M36" s="55" t="e">
        <f t="shared" si="7"/>
        <v>#N/A</v>
      </c>
      <c r="N36" s="69" t="str">
        <f t="shared" si="8"/>
        <v>NoIndex</v>
      </c>
      <c r="O36" s="70" t="str">
        <f>IF(DATA!$D$18,IF((COUNTA(Q36)&gt;0),CONCATENATE("P",DATA!$B$18,"_",D36),""),"MISSING ID")</f>
        <v/>
      </c>
      <c r="P36" s="71"/>
      <c r="Q36" s="72"/>
      <c r="R36" s="72"/>
      <c r="S36" s="68"/>
      <c r="T36" s="73" t="str">
        <f>IF(OR($S$8="NextSeq",$S$8="NovaSeq"),IF((R36='Index_NextSeq or NovaSeq'!C$2),VLOOKUP(S36,'Index_NextSeq or NovaSeq'!B$3:I$110,2),IF((R36='Index_NextSeq or NovaSeq'!D$2),VLOOKUP(S36,'Index_NextSeq or NovaSeq'!B$3:I$110,3),IF((R36='Index_NextSeq or NovaSeq'!E$2),VLOOKUP(S36,'Index_NextSeq or NovaSeq'!B$3:I$110,4),IF((R36='Index_NextSeq or NovaSeq'!F$2),VLOOKUP(S36,'Index_NextSeq or NovaSeq'!B$3:I$110,5),IF((R36='Index_NextSeq or NovaSeq'!G$2),VLOOKUP(S36,'Index_NextSeq or NovaSeq'!B$3:I$110,6),IF((R36='Index_NextSeq or NovaSeq'!H$2),VLOOKUP(S36,'Index_NextSeq or NovaSeq'!B$3:I$110,7),IF((R36='Index_NextSeq or NovaSeq'!I$2),VLOOKUP(S36,'Index_NextSeq or NovaSeq'!B$3:I$110,8),IF((R36="Custom"),"","NoIndex")))))))),IF($S$8="MiSeq",IF((R36=Index_MiSeq!C$2),VLOOKUP(S36,Index_MiSeq!B$3:I$110,2),IF((R36=Index_MiSeq!D$2),VLOOKUP(S36,Index_MiSeq!B$3:I$110,3),IF((R36=Index_MiSeq!E$2),VLOOKUP(S36,Index_MiSeq!B$3:I$110,4),IF((R36=Index_MiSeq!F$2),VLOOKUP(S36,Index_MiSeq!B$3:I$110,5),IF((R36=Index_MiSeq!G$2),VLOOKUP(S36,Index_MiSeq!B$3:I$110,6),IF((R36=Index_MiSeq!H$2),VLOOKUP(S36,Index_MiSeq!B$3:I$110,7),IF((R36=Index_MiSeq!I$2),VLOOKUP(S36,Index_MiSeq!B$3:I$110,8),IF((R36="Custom"),"","NoIndex")))))))),"NoIndex"))</f>
        <v>NoIndex</v>
      </c>
      <c r="U36" s="74" t="str">
        <f t="shared" si="9"/>
        <v/>
      </c>
      <c r="V36" s="74"/>
      <c r="W36" s="75" t="str">
        <f t="array" ref="W36">IFERROR(IF(INDEX($P$20:$P$1018, MATCH(0, COUNTIF($W$15:W35, $P$20:$P$1018), 0))=0,"",INDEX($P$20:$P$1018, MATCH(0, COUNTIF($W$15:W35, $P$20:$P$1018), 0))),"")</f>
        <v/>
      </c>
      <c r="X36" s="76" t="str">
        <f t="shared" si="10"/>
        <v/>
      </c>
      <c r="Y36" s="68"/>
      <c r="Z36" s="68"/>
      <c r="AA36" s="77"/>
      <c r="AB36" s="78"/>
      <c r="AC36" s="79" t="str">
        <f t="shared" si="11"/>
        <v/>
      </c>
      <c r="AD36" s="78"/>
      <c r="AE36" s="82"/>
    </row>
    <row r="37" spans="1:31" ht="18" customHeight="1" x14ac:dyDescent="0.15">
      <c r="A37" s="81"/>
      <c r="B37" s="64" t="s">
        <v>69</v>
      </c>
      <c r="C37" s="65" t="s">
        <v>88</v>
      </c>
      <c r="D37" s="66">
        <f t="shared" si="0"/>
        <v>1018</v>
      </c>
      <c r="E37" s="65" t="s">
        <v>71</v>
      </c>
      <c r="F37" s="67" t="str">
        <f>IF(DATA!$D$18,CONCATENATE('Sample information'!O$6,"-",D37,"-",P37),"MISSING ID")</f>
        <v>P33105P1-1018-</v>
      </c>
      <c r="G37" s="68">
        <f t="shared" si="1"/>
        <v>0</v>
      </c>
      <c r="H37" s="55" t="e">
        <f t="shared" si="2"/>
        <v>#N/A</v>
      </c>
      <c r="I37" s="55" t="e">
        <f t="shared" si="3"/>
        <v>#N/A</v>
      </c>
      <c r="J37" s="55">
        <f t="shared" si="4"/>
        <v>0</v>
      </c>
      <c r="K37" s="55" t="e">
        <f t="shared" si="5"/>
        <v>#N/A</v>
      </c>
      <c r="L37" s="5" t="e">
        <f t="shared" si="6"/>
        <v>#N/A</v>
      </c>
      <c r="M37" s="55" t="e">
        <f t="shared" si="7"/>
        <v>#N/A</v>
      </c>
      <c r="N37" s="69" t="str">
        <f t="shared" si="8"/>
        <v>NoIndex</v>
      </c>
      <c r="O37" s="70" t="str">
        <f>IF(DATA!$D$18,IF((COUNTA(Q37)&gt;0),CONCATENATE("P",DATA!$B$18,"_",D37),""),"MISSING ID")</f>
        <v/>
      </c>
      <c r="P37" s="71"/>
      <c r="Q37" s="72"/>
      <c r="R37" s="72"/>
      <c r="S37" s="68"/>
      <c r="T37" s="73" t="str">
        <f>IF(OR($S$8="NextSeq",$S$8="NovaSeq"),IF((R37='Index_NextSeq or NovaSeq'!C$2),VLOOKUP(S37,'Index_NextSeq or NovaSeq'!B$3:I$110,2),IF((R37='Index_NextSeq or NovaSeq'!D$2),VLOOKUP(S37,'Index_NextSeq or NovaSeq'!B$3:I$110,3),IF((R37='Index_NextSeq or NovaSeq'!E$2),VLOOKUP(S37,'Index_NextSeq or NovaSeq'!B$3:I$110,4),IF((R37='Index_NextSeq or NovaSeq'!F$2),VLOOKUP(S37,'Index_NextSeq or NovaSeq'!B$3:I$110,5),IF((R37='Index_NextSeq or NovaSeq'!G$2),VLOOKUP(S37,'Index_NextSeq or NovaSeq'!B$3:I$110,6),IF((R37='Index_NextSeq or NovaSeq'!H$2),VLOOKUP(S37,'Index_NextSeq or NovaSeq'!B$3:I$110,7),IF((R37='Index_NextSeq or NovaSeq'!I$2),VLOOKUP(S37,'Index_NextSeq or NovaSeq'!B$3:I$110,8),IF((R37="Custom"),"","NoIndex")))))))),IF($S$8="MiSeq",IF((R37=Index_MiSeq!C$2),VLOOKUP(S37,Index_MiSeq!B$3:I$110,2),IF((R37=Index_MiSeq!D$2),VLOOKUP(S37,Index_MiSeq!B$3:I$110,3),IF((R37=Index_MiSeq!E$2),VLOOKUP(S37,Index_MiSeq!B$3:I$110,4),IF((R37=Index_MiSeq!F$2),VLOOKUP(S37,Index_MiSeq!B$3:I$110,5),IF((R37=Index_MiSeq!G$2),VLOOKUP(S37,Index_MiSeq!B$3:I$110,6),IF((R37=Index_MiSeq!H$2),VLOOKUP(S37,Index_MiSeq!B$3:I$110,7),IF((R37=Index_MiSeq!I$2),VLOOKUP(S37,Index_MiSeq!B$3:I$110,8),IF((R37="Custom"),"","NoIndex")))))))),"NoIndex"))</f>
        <v>NoIndex</v>
      </c>
      <c r="U37" s="74" t="str">
        <f t="shared" si="9"/>
        <v/>
      </c>
      <c r="V37" s="74"/>
      <c r="W37" s="75" t="str">
        <f t="array" ref="W37">IFERROR(IF(INDEX($P$20:$P$1018, MATCH(0, COUNTIF($W$15:W36, $P$20:$P$1018), 0))=0,"",INDEX($P$20:$P$1018, MATCH(0, COUNTIF($W$15:W36, $P$20:$P$1018), 0))),"")</f>
        <v/>
      </c>
      <c r="X37" s="76" t="str">
        <f t="shared" si="10"/>
        <v/>
      </c>
      <c r="Y37" s="68"/>
      <c r="Z37" s="68"/>
      <c r="AA37" s="77"/>
      <c r="AB37" s="78"/>
      <c r="AC37" s="79" t="str">
        <f t="shared" si="11"/>
        <v/>
      </c>
      <c r="AD37" s="78"/>
      <c r="AE37" s="82"/>
    </row>
    <row r="38" spans="1:31" ht="18" customHeight="1" x14ac:dyDescent="0.15">
      <c r="A38" s="81"/>
      <c r="B38" s="64" t="s">
        <v>69</v>
      </c>
      <c r="C38" s="65" t="s">
        <v>89</v>
      </c>
      <c r="D38" s="66">
        <f t="shared" si="0"/>
        <v>1019</v>
      </c>
      <c r="E38" s="65" t="s">
        <v>71</v>
      </c>
      <c r="F38" s="67" t="str">
        <f>IF(DATA!$D$18,CONCATENATE('Sample information'!O$6,"-",D38,"-",P38),"MISSING ID")</f>
        <v>P33105P1-1019-</v>
      </c>
      <c r="G38" s="68">
        <f t="shared" si="1"/>
        <v>0</v>
      </c>
      <c r="H38" s="55" t="e">
        <f t="shared" si="2"/>
        <v>#N/A</v>
      </c>
      <c r="I38" s="55" t="e">
        <f t="shared" si="3"/>
        <v>#N/A</v>
      </c>
      <c r="J38" s="55">
        <f t="shared" si="4"/>
        <v>0</v>
      </c>
      <c r="K38" s="55" t="e">
        <f t="shared" si="5"/>
        <v>#N/A</v>
      </c>
      <c r="L38" s="5" t="e">
        <f t="shared" si="6"/>
        <v>#N/A</v>
      </c>
      <c r="M38" s="55" t="e">
        <f t="shared" si="7"/>
        <v>#N/A</v>
      </c>
      <c r="N38" s="69" t="str">
        <f t="shared" si="8"/>
        <v>NoIndex</v>
      </c>
      <c r="O38" s="70" t="str">
        <f>IF(DATA!$D$18,IF((COUNTA(Q38)&gt;0),CONCATENATE("P",DATA!$B$18,"_",D38),""),"MISSING ID")</f>
        <v/>
      </c>
      <c r="P38" s="71"/>
      <c r="Q38" s="72"/>
      <c r="R38" s="72"/>
      <c r="S38" s="68"/>
      <c r="T38" s="73" t="str">
        <f>IF(OR($S$8="NextSeq",$S$8="NovaSeq"),IF((R38='Index_NextSeq or NovaSeq'!C$2),VLOOKUP(S38,'Index_NextSeq or NovaSeq'!B$3:I$110,2),IF((R38='Index_NextSeq or NovaSeq'!D$2),VLOOKUP(S38,'Index_NextSeq or NovaSeq'!B$3:I$110,3),IF((R38='Index_NextSeq or NovaSeq'!E$2),VLOOKUP(S38,'Index_NextSeq or NovaSeq'!B$3:I$110,4),IF((R38='Index_NextSeq or NovaSeq'!F$2),VLOOKUP(S38,'Index_NextSeq or NovaSeq'!B$3:I$110,5),IF((R38='Index_NextSeq or NovaSeq'!G$2),VLOOKUP(S38,'Index_NextSeq or NovaSeq'!B$3:I$110,6),IF((R38='Index_NextSeq or NovaSeq'!H$2),VLOOKUP(S38,'Index_NextSeq or NovaSeq'!B$3:I$110,7),IF((R38='Index_NextSeq or NovaSeq'!I$2),VLOOKUP(S38,'Index_NextSeq or NovaSeq'!B$3:I$110,8),IF((R38="Custom"),"","NoIndex")))))))),IF($S$8="MiSeq",IF((R38=Index_MiSeq!C$2),VLOOKUP(S38,Index_MiSeq!B$3:I$110,2),IF((R38=Index_MiSeq!D$2),VLOOKUP(S38,Index_MiSeq!B$3:I$110,3),IF((R38=Index_MiSeq!E$2),VLOOKUP(S38,Index_MiSeq!B$3:I$110,4),IF((R38=Index_MiSeq!F$2),VLOOKUP(S38,Index_MiSeq!B$3:I$110,5),IF((R38=Index_MiSeq!G$2),VLOOKUP(S38,Index_MiSeq!B$3:I$110,6),IF((R38=Index_MiSeq!H$2),VLOOKUP(S38,Index_MiSeq!B$3:I$110,7),IF((R38=Index_MiSeq!I$2),VLOOKUP(S38,Index_MiSeq!B$3:I$110,8),IF((R38="Custom"),"","NoIndex")))))))),"NoIndex"))</f>
        <v>NoIndex</v>
      </c>
      <c r="U38" s="74" t="str">
        <f t="shared" si="9"/>
        <v/>
      </c>
      <c r="V38" s="74"/>
      <c r="W38" s="75" t="str">
        <f t="array" ref="W38">IFERROR(IF(INDEX($P$20:$P$1018, MATCH(0, COUNTIF($W$15:W37, $P$20:$P$1018), 0))=0,"",INDEX($P$20:$P$1018, MATCH(0, COUNTIF($W$15:W37, $P$20:$P$1018), 0))),"")</f>
        <v/>
      </c>
      <c r="X38" s="76" t="str">
        <f t="shared" si="10"/>
        <v/>
      </c>
      <c r="Y38" s="68"/>
      <c r="Z38" s="68"/>
      <c r="AA38" s="77"/>
      <c r="AB38" s="78"/>
      <c r="AC38" s="79" t="str">
        <f t="shared" si="11"/>
        <v/>
      </c>
      <c r="AD38" s="78"/>
      <c r="AE38" s="82"/>
    </row>
    <row r="39" spans="1:31" ht="18" customHeight="1" x14ac:dyDescent="0.15">
      <c r="A39" s="81"/>
      <c r="B39" s="64" t="s">
        <v>69</v>
      </c>
      <c r="C39" s="65" t="s">
        <v>90</v>
      </c>
      <c r="D39" s="66">
        <f t="shared" si="0"/>
        <v>1020</v>
      </c>
      <c r="E39" s="65" t="s">
        <v>71</v>
      </c>
      <c r="F39" s="67" t="str">
        <f>IF(DATA!$D$18,CONCATENATE('Sample information'!O$6,"-",D39,"-",P39),"MISSING ID")</f>
        <v>P33105P1-1020-</v>
      </c>
      <c r="G39" s="68">
        <f t="shared" si="1"/>
        <v>0</v>
      </c>
      <c r="H39" s="55" t="e">
        <f t="shared" si="2"/>
        <v>#N/A</v>
      </c>
      <c r="I39" s="55" t="e">
        <f t="shared" si="3"/>
        <v>#N/A</v>
      </c>
      <c r="J39" s="55">
        <f t="shared" si="4"/>
        <v>0</v>
      </c>
      <c r="K39" s="55" t="e">
        <f t="shared" si="5"/>
        <v>#N/A</v>
      </c>
      <c r="L39" s="5" t="e">
        <f t="shared" si="6"/>
        <v>#N/A</v>
      </c>
      <c r="M39" s="55" t="e">
        <f t="shared" si="7"/>
        <v>#N/A</v>
      </c>
      <c r="N39" s="69" t="str">
        <f t="shared" si="8"/>
        <v>NoIndex</v>
      </c>
      <c r="O39" s="70" t="str">
        <f>IF(DATA!$D$18,IF((COUNTA(Q39)&gt;0),CONCATENATE("P",DATA!$B$18,"_",D39),""),"MISSING ID")</f>
        <v/>
      </c>
      <c r="P39" s="71"/>
      <c r="Q39" s="72"/>
      <c r="R39" s="72"/>
      <c r="S39" s="68"/>
      <c r="T39" s="73" t="str">
        <f>IF(OR($S$8="NextSeq",$S$8="NovaSeq"),IF((R39='Index_NextSeq or NovaSeq'!C$2),VLOOKUP(S39,'Index_NextSeq or NovaSeq'!B$3:I$110,2),IF((R39='Index_NextSeq or NovaSeq'!D$2),VLOOKUP(S39,'Index_NextSeq or NovaSeq'!B$3:I$110,3),IF((R39='Index_NextSeq or NovaSeq'!E$2),VLOOKUP(S39,'Index_NextSeq or NovaSeq'!B$3:I$110,4),IF((R39='Index_NextSeq or NovaSeq'!F$2),VLOOKUP(S39,'Index_NextSeq or NovaSeq'!B$3:I$110,5),IF((R39='Index_NextSeq or NovaSeq'!G$2),VLOOKUP(S39,'Index_NextSeq or NovaSeq'!B$3:I$110,6),IF((R39='Index_NextSeq or NovaSeq'!H$2),VLOOKUP(S39,'Index_NextSeq or NovaSeq'!B$3:I$110,7),IF((R39='Index_NextSeq or NovaSeq'!I$2),VLOOKUP(S39,'Index_NextSeq or NovaSeq'!B$3:I$110,8),IF((R39="Custom"),"","NoIndex")))))))),IF($S$8="MiSeq",IF((R39=Index_MiSeq!C$2),VLOOKUP(S39,Index_MiSeq!B$3:I$110,2),IF((R39=Index_MiSeq!D$2),VLOOKUP(S39,Index_MiSeq!B$3:I$110,3),IF((R39=Index_MiSeq!E$2),VLOOKUP(S39,Index_MiSeq!B$3:I$110,4),IF((R39=Index_MiSeq!F$2),VLOOKUP(S39,Index_MiSeq!B$3:I$110,5),IF((R39=Index_MiSeq!G$2),VLOOKUP(S39,Index_MiSeq!B$3:I$110,6),IF((R39=Index_MiSeq!H$2),VLOOKUP(S39,Index_MiSeq!B$3:I$110,7),IF((R39=Index_MiSeq!I$2),VLOOKUP(S39,Index_MiSeq!B$3:I$110,8),IF((R39="Custom"),"","NoIndex")))))))),"NoIndex"))</f>
        <v>NoIndex</v>
      </c>
      <c r="U39" s="74" t="str">
        <f t="shared" si="9"/>
        <v/>
      </c>
      <c r="V39" s="74"/>
      <c r="W39" s="75" t="str">
        <f t="array" ref="W39">IFERROR(IF(INDEX($P$20:$P$1018, MATCH(0, COUNTIF($W$15:W38, $P$20:$P$1018), 0))=0,"",INDEX($P$20:$P$1018, MATCH(0, COUNTIF($W$15:W38, $P$20:$P$1018), 0))),"")</f>
        <v/>
      </c>
      <c r="X39" s="76" t="str">
        <f t="shared" si="10"/>
        <v/>
      </c>
      <c r="Y39" s="68"/>
      <c r="Z39" s="68"/>
      <c r="AA39" s="77"/>
      <c r="AB39" s="78"/>
      <c r="AC39" s="79" t="str">
        <f t="shared" si="11"/>
        <v/>
      </c>
      <c r="AD39" s="78"/>
      <c r="AE39" s="82"/>
    </row>
    <row r="40" spans="1:31" ht="18" customHeight="1" x14ac:dyDescent="0.15">
      <c r="A40" s="81"/>
      <c r="B40" s="64" t="s">
        <v>69</v>
      </c>
      <c r="C40" s="65" t="s">
        <v>91</v>
      </c>
      <c r="D40" s="66">
        <f t="shared" si="0"/>
        <v>1021</v>
      </c>
      <c r="E40" s="65" t="s">
        <v>71</v>
      </c>
      <c r="F40" s="67" t="str">
        <f>IF(DATA!$D$18,CONCATENATE('Sample information'!O$6,"-",D40,"-",P40),"MISSING ID")</f>
        <v>P33105P1-1021-</v>
      </c>
      <c r="G40" s="68">
        <f t="shared" si="1"/>
        <v>0</v>
      </c>
      <c r="H40" s="55" t="e">
        <f t="shared" si="2"/>
        <v>#N/A</v>
      </c>
      <c r="I40" s="55" t="e">
        <f t="shared" si="3"/>
        <v>#N/A</v>
      </c>
      <c r="J40" s="55">
        <f t="shared" si="4"/>
        <v>0</v>
      </c>
      <c r="K40" s="55" t="e">
        <f t="shared" si="5"/>
        <v>#N/A</v>
      </c>
      <c r="L40" s="5" t="e">
        <f t="shared" si="6"/>
        <v>#N/A</v>
      </c>
      <c r="M40" s="55" t="e">
        <f t="shared" si="7"/>
        <v>#N/A</v>
      </c>
      <c r="N40" s="69" t="str">
        <f t="shared" si="8"/>
        <v>NoIndex</v>
      </c>
      <c r="O40" s="70" t="str">
        <f>IF(DATA!$D$18,IF((COUNTA(Q40)&gt;0),CONCATENATE("P",DATA!$B$18,"_",D40),""),"MISSING ID")</f>
        <v/>
      </c>
      <c r="P40" s="71"/>
      <c r="Q40" s="72"/>
      <c r="R40" s="72"/>
      <c r="S40" s="68"/>
      <c r="T40" s="73" t="str">
        <f>IF(OR($S$8="NextSeq",$S$8="NovaSeq"),IF((R40='Index_NextSeq or NovaSeq'!C$2),VLOOKUP(S40,'Index_NextSeq or NovaSeq'!B$3:I$110,2),IF((R40='Index_NextSeq or NovaSeq'!D$2),VLOOKUP(S40,'Index_NextSeq or NovaSeq'!B$3:I$110,3),IF((R40='Index_NextSeq or NovaSeq'!E$2),VLOOKUP(S40,'Index_NextSeq or NovaSeq'!B$3:I$110,4),IF((R40='Index_NextSeq or NovaSeq'!F$2),VLOOKUP(S40,'Index_NextSeq or NovaSeq'!B$3:I$110,5),IF((R40='Index_NextSeq or NovaSeq'!G$2),VLOOKUP(S40,'Index_NextSeq or NovaSeq'!B$3:I$110,6),IF((R40='Index_NextSeq or NovaSeq'!H$2),VLOOKUP(S40,'Index_NextSeq or NovaSeq'!B$3:I$110,7),IF((R40='Index_NextSeq or NovaSeq'!I$2),VLOOKUP(S40,'Index_NextSeq or NovaSeq'!B$3:I$110,8),IF((R40="Custom"),"","NoIndex")))))))),IF($S$8="MiSeq",IF((R40=Index_MiSeq!C$2),VLOOKUP(S40,Index_MiSeq!B$3:I$110,2),IF((R40=Index_MiSeq!D$2),VLOOKUP(S40,Index_MiSeq!B$3:I$110,3),IF((R40=Index_MiSeq!E$2),VLOOKUP(S40,Index_MiSeq!B$3:I$110,4),IF((R40=Index_MiSeq!F$2),VLOOKUP(S40,Index_MiSeq!B$3:I$110,5),IF((R40=Index_MiSeq!G$2),VLOOKUP(S40,Index_MiSeq!B$3:I$110,6),IF((R40=Index_MiSeq!H$2),VLOOKUP(S40,Index_MiSeq!B$3:I$110,7),IF((R40=Index_MiSeq!I$2),VLOOKUP(S40,Index_MiSeq!B$3:I$110,8),IF((R40="Custom"),"","NoIndex")))))))),"NoIndex"))</f>
        <v>NoIndex</v>
      </c>
      <c r="U40" s="74" t="str">
        <f t="shared" si="9"/>
        <v/>
      </c>
      <c r="V40" s="74"/>
      <c r="W40" s="75" t="str">
        <f t="array" ref="W40">IFERROR(IF(INDEX($P$20:$P$1018, MATCH(0, COUNTIF($W$15:W39, $P$20:$P$1018), 0))=0,"",INDEX($P$20:$P$1018, MATCH(0, COUNTIF($W$15:W39, $P$20:$P$1018), 0))),"")</f>
        <v/>
      </c>
      <c r="X40" s="76" t="str">
        <f t="shared" si="10"/>
        <v/>
      </c>
      <c r="Y40" s="68"/>
      <c r="Z40" s="68"/>
      <c r="AA40" s="77"/>
      <c r="AB40" s="78"/>
      <c r="AC40" s="79" t="str">
        <f t="shared" si="11"/>
        <v/>
      </c>
      <c r="AD40" s="78"/>
      <c r="AE40" s="82"/>
    </row>
    <row r="41" spans="1:31" ht="18" customHeight="1" x14ac:dyDescent="0.15">
      <c r="A41" s="81"/>
      <c r="B41" s="64" t="s">
        <v>69</v>
      </c>
      <c r="C41" s="65" t="s">
        <v>92</v>
      </c>
      <c r="D41" s="66">
        <f t="shared" si="0"/>
        <v>1022</v>
      </c>
      <c r="E41" s="65" t="s">
        <v>71</v>
      </c>
      <c r="F41" s="67" t="str">
        <f>IF(DATA!$D$18,CONCATENATE('Sample information'!O$6,"-",D41,"-",P41),"MISSING ID")</f>
        <v>P33105P1-1022-</v>
      </c>
      <c r="G41" s="68">
        <f t="shared" si="1"/>
        <v>0</v>
      </c>
      <c r="H41" s="55" t="e">
        <f t="shared" si="2"/>
        <v>#N/A</v>
      </c>
      <c r="I41" s="55" t="e">
        <f t="shared" si="3"/>
        <v>#N/A</v>
      </c>
      <c r="J41" s="55">
        <f t="shared" si="4"/>
        <v>0</v>
      </c>
      <c r="K41" s="55" t="e">
        <f t="shared" si="5"/>
        <v>#N/A</v>
      </c>
      <c r="L41" s="5" t="e">
        <f t="shared" si="6"/>
        <v>#N/A</v>
      </c>
      <c r="M41" s="55" t="e">
        <f t="shared" si="7"/>
        <v>#N/A</v>
      </c>
      <c r="N41" s="69" t="str">
        <f t="shared" si="8"/>
        <v>NoIndex</v>
      </c>
      <c r="O41" s="70" t="str">
        <f>IF(DATA!$D$18,IF((COUNTA(Q41)&gt;0),CONCATENATE("P",DATA!$B$18,"_",D41),""),"MISSING ID")</f>
        <v/>
      </c>
      <c r="P41" s="71"/>
      <c r="Q41" s="72"/>
      <c r="R41" s="72"/>
      <c r="S41" s="68"/>
      <c r="T41" s="73" t="str">
        <f>IF(OR($S$8="NextSeq",$S$8="NovaSeq"),IF((R41='Index_NextSeq or NovaSeq'!C$2),VLOOKUP(S41,'Index_NextSeq or NovaSeq'!B$3:I$110,2),IF((R41='Index_NextSeq or NovaSeq'!D$2),VLOOKUP(S41,'Index_NextSeq or NovaSeq'!B$3:I$110,3),IF((R41='Index_NextSeq or NovaSeq'!E$2),VLOOKUP(S41,'Index_NextSeq or NovaSeq'!B$3:I$110,4),IF((R41='Index_NextSeq or NovaSeq'!F$2),VLOOKUP(S41,'Index_NextSeq or NovaSeq'!B$3:I$110,5),IF((R41='Index_NextSeq or NovaSeq'!G$2),VLOOKUP(S41,'Index_NextSeq or NovaSeq'!B$3:I$110,6),IF((R41='Index_NextSeq or NovaSeq'!H$2),VLOOKUP(S41,'Index_NextSeq or NovaSeq'!B$3:I$110,7),IF((R41='Index_NextSeq or NovaSeq'!I$2),VLOOKUP(S41,'Index_NextSeq or NovaSeq'!B$3:I$110,8),IF((R41="Custom"),"","NoIndex")))))))),IF($S$8="MiSeq",IF((R41=Index_MiSeq!C$2),VLOOKUP(S41,Index_MiSeq!B$3:I$110,2),IF((R41=Index_MiSeq!D$2),VLOOKUP(S41,Index_MiSeq!B$3:I$110,3),IF((R41=Index_MiSeq!E$2),VLOOKUP(S41,Index_MiSeq!B$3:I$110,4),IF((R41=Index_MiSeq!F$2),VLOOKUP(S41,Index_MiSeq!B$3:I$110,5),IF((R41=Index_MiSeq!G$2),VLOOKUP(S41,Index_MiSeq!B$3:I$110,6),IF((R41=Index_MiSeq!H$2),VLOOKUP(S41,Index_MiSeq!B$3:I$110,7),IF((R41=Index_MiSeq!I$2),VLOOKUP(S41,Index_MiSeq!B$3:I$110,8),IF((R41="Custom"),"","NoIndex")))))))),"NoIndex"))</f>
        <v>NoIndex</v>
      </c>
      <c r="U41" s="74" t="str">
        <f t="shared" si="9"/>
        <v/>
      </c>
      <c r="V41" s="74"/>
      <c r="W41" s="75" t="str">
        <f t="array" ref="W41">IFERROR(IF(INDEX($P$20:$P$1018, MATCH(0, COUNTIF($W$15:W40, $P$20:$P$1018), 0))=0,"",INDEX($P$20:$P$1018, MATCH(0, COUNTIF($W$15:W40, $P$20:$P$1018), 0))),"")</f>
        <v/>
      </c>
      <c r="X41" s="76" t="str">
        <f t="shared" si="10"/>
        <v/>
      </c>
      <c r="Y41" s="68"/>
      <c r="Z41" s="68"/>
      <c r="AA41" s="77"/>
      <c r="AB41" s="78"/>
      <c r="AC41" s="79" t="str">
        <f t="shared" si="11"/>
        <v/>
      </c>
      <c r="AD41" s="78"/>
      <c r="AE41" s="82"/>
    </row>
    <row r="42" spans="1:31" ht="18" customHeight="1" x14ac:dyDescent="0.15">
      <c r="A42" s="81"/>
      <c r="B42" s="64" t="s">
        <v>69</v>
      </c>
      <c r="C42" s="65" t="s">
        <v>93</v>
      </c>
      <c r="D42" s="66">
        <f t="shared" si="0"/>
        <v>1023</v>
      </c>
      <c r="E42" s="65" t="s">
        <v>71</v>
      </c>
      <c r="F42" s="67" t="str">
        <f>IF(DATA!$D$18,CONCATENATE('Sample information'!O$6,"-",D42,"-",P42),"MISSING ID")</f>
        <v>P33105P1-1023-</v>
      </c>
      <c r="G42" s="68">
        <f t="shared" si="1"/>
        <v>0</v>
      </c>
      <c r="H42" s="55" t="e">
        <f t="shared" si="2"/>
        <v>#N/A</v>
      </c>
      <c r="I42" s="55" t="e">
        <f t="shared" si="3"/>
        <v>#N/A</v>
      </c>
      <c r="J42" s="55">
        <f t="shared" si="4"/>
        <v>0</v>
      </c>
      <c r="K42" s="55" t="e">
        <f t="shared" si="5"/>
        <v>#N/A</v>
      </c>
      <c r="L42" s="5" t="e">
        <f t="shared" si="6"/>
        <v>#N/A</v>
      </c>
      <c r="M42" s="55" t="e">
        <f t="shared" si="7"/>
        <v>#N/A</v>
      </c>
      <c r="N42" s="69" t="str">
        <f t="shared" si="8"/>
        <v>NoIndex</v>
      </c>
      <c r="O42" s="70" t="str">
        <f>IF(DATA!$D$18,IF((COUNTA(Q42)&gt;0),CONCATENATE("P",DATA!$B$18,"_",D42),""),"MISSING ID")</f>
        <v/>
      </c>
      <c r="P42" s="71"/>
      <c r="Q42" s="72"/>
      <c r="R42" s="72"/>
      <c r="S42" s="68"/>
      <c r="T42" s="73" t="str">
        <f>IF(OR($S$8="NextSeq",$S$8="NovaSeq"),IF((R42='Index_NextSeq or NovaSeq'!C$2),VLOOKUP(S42,'Index_NextSeq or NovaSeq'!B$3:I$110,2),IF((R42='Index_NextSeq or NovaSeq'!D$2),VLOOKUP(S42,'Index_NextSeq or NovaSeq'!B$3:I$110,3),IF((R42='Index_NextSeq or NovaSeq'!E$2),VLOOKUP(S42,'Index_NextSeq or NovaSeq'!B$3:I$110,4),IF((R42='Index_NextSeq or NovaSeq'!F$2),VLOOKUP(S42,'Index_NextSeq or NovaSeq'!B$3:I$110,5),IF((R42='Index_NextSeq or NovaSeq'!G$2),VLOOKUP(S42,'Index_NextSeq or NovaSeq'!B$3:I$110,6),IF((R42='Index_NextSeq or NovaSeq'!H$2),VLOOKUP(S42,'Index_NextSeq or NovaSeq'!B$3:I$110,7),IF((R42='Index_NextSeq or NovaSeq'!I$2),VLOOKUP(S42,'Index_NextSeq or NovaSeq'!B$3:I$110,8),IF((R42="Custom"),"","NoIndex")))))))),IF($S$8="MiSeq",IF((R42=Index_MiSeq!C$2),VLOOKUP(S42,Index_MiSeq!B$3:I$110,2),IF((R42=Index_MiSeq!D$2),VLOOKUP(S42,Index_MiSeq!B$3:I$110,3),IF((R42=Index_MiSeq!E$2),VLOOKUP(S42,Index_MiSeq!B$3:I$110,4),IF((R42=Index_MiSeq!F$2),VLOOKUP(S42,Index_MiSeq!B$3:I$110,5),IF((R42=Index_MiSeq!G$2),VLOOKUP(S42,Index_MiSeq!B$3:I$110,6),IF((R42=Index_MiSeq!H$2),VLOOKUP(S42,Index_MiSeq!B$3:I$110,7),IF((R42=Index_MiSeq!I$2),VLOOKUP(S42,Index_MiSeq!B$3:I$110,8),IF((R42="Custom"),"","NoIndex")))))))),"NoIndex"))</f>
        <v>NoIndex</v>
      </c>
      <c r="U42" s="74" t="str">
        <f t="shared" si="9"/>
        <v/>
      </c>
      <c r="V42" s="74"/>
      <c r="W42" s="75" t="str">
        <f t="array" ref="W42">IFERROR(IF(INDEX($P$20:$P$1018, MATCH(0, COUNTIF($W$15:W41, $P$20:$P$1018), 0))=0,"",INDEX($P$20:$P$1018, MATCH(0, COUNTIF($W$15:W41, $P$20:$P$1018), 0))),"")</f>
        <v/>
      </c>
      <c r="X42" s="76" t="str">
        <f t="shared" si="10"/>
        <v/>
      </c>
      <c r="Y42" s="68"/>
      <c r="Z42" s="68"/>
      <c r="AA42" s="77"/>
      <c r="AB42" s="78"/>
      <c r="AC42" s="79" t="str">
        <f t="shared" si="11"/>
        <v/>
      </c>
      <c r="AD42" s="78"/>
      <c r="AE42" s="82"/>
    </row>
    <row r="43" spans="1:31" ht="18" customHeight="1" x14ac:dyDescent="0.15">
      <c r="A43" s="81"/>
      <c r="B43" s="64" t="s">
        <v>69</v>
      </c>
      <c r="C43" s="65" t="s">
        <v>94</v>
      </c>
      <c r="D43" s="66">
        <f t="shared" si="0"/>
        <v>1024</v>
      </c>
      <c r="E43" s="65" t="s">
        <v>71</v>
      </c>
      <c r="F43" s="67" t="str">
        <f>IF(DATA!$D$18,CONCATENATE('Sample information'!O$6,"-",D43,"-",P43),"MISSING ID")</f>
        <v>P33105P1-1024-</v>
      </c>
      <c r="G43" s="68">
        <f t="shared" si="1"/>
        <v>0</v>
      </c>
      <c r="H43" s="55" t="e">
        <f t="shared" si="2"/>
        <v>#N/A</v>
      </c>
      <c r="I43" s="55" t="e">
        <f t="shared" si="3"/>
        <v>#N/A</v>
      </c>
      <c r="J43" s="55">
        <f t="shared" si="4"/>
        <v>0</v>
      </c>
      <c r="K43" s="55" t="e">
        <f t="shared" si="5"/>
        <v>#N/A</v>
      </c>
      <c r="L43" s="5" t="e">
        <f t="shared" si="6"/>
        <v>#N/A</v>
      </c>
      <c r="M43" s="55" t="e">
        <f t="shared" si="7"/>
        <v>#N/A</v>
      </c>
      <c r="N43" s="69" t="str">
        <f t="shared" si="8"/>
        <v>NoIndex</v>
      </c>
      <c r="O43" s="70" t="str">
        <f>IF(DATA!$D$18,IF((COUNTA(Q43)&gt;0),CONCATENATE("P",DATA!$B$18,"_",D43),""),"MISSING ID")</f>
        <v/>
      </c>
      <c r="P43" s="71"/>
      <c r="Q43" s="72"/>
      <c r="R43" s="72"/>
      <c r="S43" s="68"/>
      <c r="T43" s="73" t="str">
        <f>IF(OR($S$8="NextSeq",$S$8="NovaSeq"),IF((R43='Index_NextSeq or NovaSeq'!C$2),VLOOKUP(S43,'Index_NextSeq or NovaSeq'!B$3:I$110,2),IF((R43='Index_NextSeq or NovaSeq'!D$2),VLOOKUP(S43,'Index_NextSeq or NovaSeq'!B$3:I$110,3),IF((R43='Index_NextSeq or NovaSeq'!E$2),VLOOKUP(S43,'Index_NextSeq or NovaSeq'!B$3:I$110,4),IF((R43='Index_NextSeq or NovaSeq'!F$2),VLOOKUP(S43,'Index_NextSeq or NovaSeq'!B$3:I$110,5),IF((R43='Index_NextSeq or NovaSeq'!G$2),VLOOKUP(S43,'Index_NextSeq or NovaSeq'!B$3:I$110,6),IF((R43='Index_NextSeq or NovaSeq'!H$2),VLOOKUP(S43,'Index_NextSeq or NovaSeq'!B$3:I$110,7),IF((R43='Index_NextSeq or NovaSeq'!I$2),VLOOKUP(S43,'Index_NextSeq or NovaSeq'!B$3:I$110,8),IF((R43="Custom"),"","NoIndex")))))))),IF($S$8="MiSeq",IF((R43=Index_MiSeq!C$2),VLOOKUP(S43,Index_MiSeq!B$3:I$110,2),IF((R43=Index_MiSeq!D$2),VLOOKUP(S43,Index_MiSeq!B$3:I$110,3),IF((R43=Index_MiSeq!E$2),VLOOKUP(S43,Index_MiSeq!B$3:I$110,4),IF((R43=Index_MiSeq!F$2),VLOOKUP(S43,Index_MiSeq!B$3:I$110,5),IF((R43=Index_MiSeq!G$2),VLOOKUP(S43,Index_MiSeq!B$3:I$110,6),IF((R43=Index_MiSeq!H$2),VLOOKUP(S43,Index_MiSeq!B$3:I$110,7),IF((R43=Index_MiSeq!I$2),VLOOKUP(S43,Index_MiSeq!B$3:I$110,8),IF((R43="Custom"),"","NoIndex")))))))),"NoIndex"))</f>
        <v>NoIndex</v>
      </c>
      <c r="U43" s="74" t="str">
        <f t="shared" si="9"/>
        <v/>
      </c>
      <c r="V43" s="74"/>
      <c r="W43" s="75" t="str">
        <f t="array" ref="W43">IFERROR(IF(INDEX($P$20:$P$1018, MATCH(0, COUNTIF($W$15:W42, $P$20:$P$1018), 0))=0,"",INDEX($P$20:$P$1018, MATCH(0, COUNTIF($W$15:W42, $P$20:$P$1018), 0))),"")</f>
        <v/>
      </c>
      <c r="X43" s="76" t="str">
        <f t="shared" si="10"/>
        <v/>
      </c>
      <c r="Y43" s="68"/>
      <c r="Z43" s="68"/>
      <c r="AA43" s="77"/>
      <c r="AB43" s="78"/>
      <c r="AC43" s="79" t="str">
        <f t="shared" si="11"/>
        <v/>
      </c>
      <c r="AD43" s="78"/>
      <c r="AE43" s="82"/>
    </row>
    <row r="44" spans="1:31" ht="18" customHeight="1" x14ac:dyDescent="0.15">
      <c r="A44" s="81"/>
      <c r="B44" s="64" t="s">
        <v>69</v>
      </c>
      <c r="C44" s="65" t="s">
        <v>95</v>
      </c>
      <c r="D44" s="66">
        <f t="shared" si="0"/>
        <v>1025</v>
      </c>
      <c r="E44" s="65" t="s">
        <v>71</v>
      </c>
      <c r="F44" s="67" t="str">
        <f>IF(DATA!$D$18,CONCATENATE('Sample information'!O$6,"-",D44,"-",P44),"MISSING ID")</f>
        <v>P33105P1-1025-</v>
      </c>
      <c r="G44" s="68">
        <f t="shared" si="1"/>
        <v>0</v>
      </c>
      <c r="H44" s="55" t="e">
        <f t="shared" si="2"/>
        <v>#N/A</v>
      </c>
      <c r="I44" s="55" t="e">
        <f t="shared" si="3"/>
        <v>#N/A</v>
      </c>
      <c r="J44" s="55">
        <f t="shared" si="4"/>
        <v>0</v>
      </c>
      <c r="K44" s="55" t="e">
        <f t="shared" si="5"/>
        <v>#N/A</v>
      </c>
      <c r="L44" s="5" t="e">
        <f t="shared" si="6"/>
        <v>#N/A</v>
      </c>
      <c r="M44" s="55" t="e">
        <f t="shared" si="7"/>
        <v>#N/A</v>
      </c>
      <c r="N44" s="69" t="str">
        <f t="shared" si="8"/>
        <v>NoIndex</v>
      </c>
      <c r="O44" s="70" t="str">
        <f>IF(DATA!$D$18,IF((COUNTA(Q44)&gt;0),CONCATENATE("P",DATA!$B$18,"_",D44),""),"MISSING ID")</f>
        <v/>
      </c>
      <c r="P44" s="71"/>
      <c r="Q44" s="72"/>
      <c r="R44" s="72"/>
      <c r="S44" s="68"/>
      <c r="T44" s="73" t="str">
        <f>IF(OR($S$8="NextSeq",$S$8="NovaSeq"),IF((R44='Index_NextSeq or NovaSeq'!C$2),VLOOKUP(S44,'Index_NextSeq or NovaSeq'!B$3:I$110,2),IF((R44='Index_NextSeq or NovaSeq'!D$2),VLOOKUP(S44,'Index_NextSeq or NovaSeq'!B$3:I$110,3),IF((R44='Index_NextSeq or NovaSeq'!E$2),VLOOKUP(S44,'Index_NextSeq or NovaSeq'!B$3:I$110,4),IF((R44='Index_NextSeq or NovaSeq'!F$2),VLOOKUP(S44,'Index_NextSeq or NovaSeq'!B$3:I$110,5),IF((R44='Index_NextSeq or NovaSeq'!G$2),VLOOKUP(S44,'Index_NextSeq or NovaSeq'!B$3:I$110,6),IF((R44='Index_NextSeq or NovaSeq'!H$2),VLOOKUP(S44,'Index_NextSeq or NovaSeq'!B$3:I$110,7),IF((R44='Index_NextSeq or NovaSeq'!I$2),VLOOKUP(S44,'Index_NextSeq or NovaSeq'!B$3:I$110,8),IF((R44="Custom"),"","NoIndex")))))))),IF($S$8="MiSeq",IF((R44=Index_MiSeq!C$2),VLOOKUP(S44,Index_MiSeq!B$3:I$110,2),IF((R44=Index_MiSeq!D$2),VLOOKUP(S44,Index_MiSeq!B$3:I$110,3),IF((R44=Index_MiSeq!E$2),VLOOKUP(S44,Index_MiSeq!B$3:I$110,4),IF((R44=Index_MiSeq!F$2),VLOOKUP(S44,Index_MiSeq!B$3:I$110,5),IF((R44=Index_MiSeq!G$2),VLOOKUP(S44,Index_MiSeq!B$3:I$110,6),IF((R44=Index_MiSeq!H$2),VLOOKUP(S44,Index_MiSeq!B$3:I$110,7),IF((R44=Index_MiSeq!I$2),VLOOKUP(S44,Index_MiSeq!B$3:I$110,8),IF((R44="Custom"),"","NoIndex")))))))),"NoIndex"))</f>
        <v>NoIndex</v>
      </c>
      <c r="U44" s="74" t="str">
        <f t="shared" si="9"/>
        <v/>
      </c>
      <c r="V44" s="74"/>
      <c r="W44" s="75" t="str">
        <f t="array" ref="W44">IFERROR(IF(INDEX($P$20:$P$1018, MATCH(0, COUNTIF($W$15:W43, $P$20:$P$1018), 0))=0,"",INDEX($P$20:$P$1018, MATCH(0, COUNTIF($W$15:W43, $P$20:$P$1018), 0))),"")</f>
        <v/>
      </c>
      <c r="X44" s="76" t="str">
        <f t="shared" si="10"/>
        <v/>
      </c>
      <c r="Y44" s="68"/>
      <c r="Z44" s="68"/>
      <c r="AA44" s="77"/>
      <c r="AB44" s="78"/>
      <c r="AC44" s="79" t="str">
        <f t="shared" si="11"/>
        <v/>
      </c>
      <c r="AD44" s="78"/>
      <c r="AE44" s="82"/>
    </row>
    <row r="45" spans="1:31" ht="18" customHeight="1" x14ac:dyDescent="0.15">
      <c r="A45" s="81"/>
      <c r="B45" s="64" t="s">
        <v>69</v>
      </c>
      <c r="C45" s="65" t="s">
        <v>96</v>
      </c>
      <c r="D45" s="66">
        <f t="shared" si="0"/>
        <v>1026</v>
      </c>
      <c r="E45" s="65" t="s">
        <v>71</v>
      </c>
      <c r="F45" s="67" t="str">
        <f>IF(DATA!$D$18,CONCATENATE('Sample information'!O$6,"-",D45,"-",P45),"MISSING ID")</f>
        <v>P33105P1-1026-</v>
      </c>
      <c r="G45" s="68">
        <f t="shared" si="1"/>
        <v>0</v>
      </c>
      <c r="H45" s="55" t="e">
        <f t="shared" si="2"/>
        <v>#N/A</v>
      </c>
      <c r="I45" s="55" t="e">
        <f t="shared" si="3"/>
        <v>#N/A</v>
      </c>
      <c r="J45" s="55">
        <f t="shared" si="4"/>
        <v>0</v>
      </c>
      <c r="K45" s="55" t="e">
        <f t="shared" si="5"/>
        <v>#N/A</v>
      </c>
      <c r="L45" s="5" t="e">
        <f t="shared" si="6"/>
        <v>#N/A</v>
      </c>
      <c r="M45" s="55" t="e">
        <f t="shared" si="7"/>
        <v>#N/A</v>
      </c>
      <c r="N45" s="69" t="str">
        <f t="shared" si="8"/>
        <v>NoIndex</v>
      </c>
      <c r="O45" s="70" t="str">
        <f>IF(DATA!$D$18,IF((COUNTA(Q45)&gt;0),CONCATENATE("P",DATA!$B$18,"_",D45),""),"MISSING ID")</f>
        <v/>
      </c>
      <c r="P45" s="71"/>
      <c r="Q45" s="72"/>
      <c r="R45" s="72"/>
      <c r="S45" s="68"/>
      <c r="T45" s="73" t="str">
        <f>IF(OR($S$8="NextSeq",$S$8="NovaSeq"),IF((R45='Index_NextSeq or NovaSeq'!C$2),VLOOKUP(S45,'Index_NextSeq or NovaSeq'!B$3:I$110,2),IF((R45='Index_NextSeq or NovaSeq'!D$2),VLOOKUP(S45,'Index_NextSeq or NovaSeq'!B$3:I$110,3),IF((R45='Index_NextSeq or NovaSeq'!E$2),VLOOKUP(S45,'Index_NextSeq or NovaSeq'!B$3:I$110,4),IF((R45='Index_NextSeq or NovaSeq'!F$2),VLOOKUP(S45,'Index_NextSeq or NovaSeq'!B$3:I$110,5),IF((R45='Index_NextSeq or NovaSeq'!G$2),VLOOKUP(S45,'Index_NextSeq or NovaSeq'!B$3:I$110,6),IF((R45='Index_NextSeq or NovaSeq'!H$2),VLOOKUP(S45,'Index_NextSeq or NovaSeq'!B$3:I$110,7),IF((R45='Index_NextSeq or NovaSeq'!I$2),VLOOKUP(S45,'Index_NextSeq or NovaSeq'!B$3:I$110,8),IF((R45="Custom"),"","NoIndex")))))))),IF($S$8="MiSeq",IF((R45=Index_MiSeq!C$2),VLOOKUP(S45,Index_MiSeq!B$3:I$110,2),IF((R45=Index_MiSeq!D$2),VLOOKUP(S45,Index_MiSeq!B$3:I$110,3),IF((R45=Index_MiSeq!E$2),VLOOKUP(S45,Index_MiSeq!B$3:I$110,4),IF((R45=Index_MiSeq!F$2),VLOOKUP(S45,Index_MiSeq!B$3:I$110,5),IF((R45=Index_MiSeq!G$2),VLOOKUP(S45,Index_MiSeq!B$3:I$110,6),IF((R45=Index_MiSeq!H$2),VLOOKUP(S45,Index_MiSeq!B$3:I$110,7),IF((R45=Index_MiSeq!I$2),VLOOKUP(S45,Index_MiSeq!B$3:I$110,8),IF((R45="Custom"),"","NoIndex")))))))),"NoIndex"))</f>
        <v>NoIndex</v>
      </c>
      <c r="U45" s="74" t="str">
        <f t="shared" si="9"/>
        <v/>
      </c>
      <c r="V45" s="74"/>
      <c r="W45" s="75" t="str">
        <f t="array" ref="W45">IFERROR(IF(INDEX($P$20:$P$1018, MATCH(0, COUNTIF($W$15:W44, $P$20:$P$1018), 0))=0,"",INDEX($P$20:$P$1018, MATCH(0, COUNTIF($W$15:W44, $P$20:$P$1018), 0))),"")</f>
        <v/>
      </c>
      <c r="X45" s="76" t="str">
        <f t="shared" si="10"/>
        <v/>
      </c>
      <c r="Y45" s="68"/>
      <c r="Z45" s="68"/>
      <c r="AA45" s="77"/>
      <c r="AB45" s="78"/>
      <c r="AC45" s="79" t="str">
        <f t="shared" si="11"/>
        <v/>
      </c>
      <c r="AD45" s="78"/>
      <c r="AE45" s="82"/>
    </row>
    <row r="46" spans="1:31" ht="18" customHeight="1" x14ac:dyDescent="0.15">
      <c r="A46" s="81"/>
      <c r="B46" s="64" t="s">
        <v>69</v>
      </c>
      <c r="C46" s="65" t="s">
        <v>97</v>
      </c>
      <c r="D46" s="66">
        <f t="shared" si="0"/>
        <v>1027</v>
      </c>
      <c r="E46" s="65" t="s">
        <v>71</v>
      </c>
      <c r="F46" s="67" t="str">
        <f>IF(DATA!$D$18,CONCATENATE('Sample information'!O$6,"-",D46,"-",P46),"MISSING ID")</f>
        <v>P33105P1-1027-</v>
      </c>
      <c r="G46" s="68">
        <f t="shared" si="1"/>
        <v>0</v>
      </c>
      <c r="H46" s="55" t="e">
        <f t="shared" si="2"/>
        <v>#N/A</v>
      </c>
      <c r="I46" s="55" t="e">
        <f t="shared" si="3"/>
        <v>#N/A</v>
      </c>
      <c r="J46" s="55">
        <f t="shared" si="4"/>
        <v>0</v>
      </c>
      <c r="K46" s="55" t="e">
        <f t="shared" si="5"/>
        <v>#N/A</v>
      </c>
      <c r="L46" s="5" t="e">
        <f t="shared" si="6"/>
        <v>#N/A</v>
      </c>
      <c r="M46" s="55" t="e">
        <f t="shared" si="7"/>
        <v>#N/A</v>
      </c>
      <c r="N46" s="69" t="str">
        <f t="shared" si="8"/>
        <v>NoIndex</v>
      </c>
      <c r="O46" s="70" t="str">
        <f>IF(DATA!$D$18,IF((COUNTA(Q46)&gt;0),CONCATENATE("P",DATA!$B$18,"_",D46),""),"MISSING ID")</f>
        <v/>
      </c>
      <c r="P46" s="71"/>
      <c r="Q46" s="72"/>
      <c r="R46" s="72"/>
      <c r="S46" s="68"/>
      <c r="T46" s="73" t="str">
        <f>IF(OR($S$8="NextSeq",$S$8="NovaSeq"),IF((R46='Index_NextSeq or NovaSeq'!C$2),VLOOKUP(S46,'Index_NextSeq or NovaSeq'!B$3:I$110,2),IF((R46='Index_NextSeq or NovaSeq'!D$2),VLOOKUP(S46,'Index_NextSeq or NovaSeq'!B$3:I$110,3),IF((R46='Index_NextSeq or NovaSeq'!E$2),VLOOKUP(S46,'Index_NextSeq or NovaSeq'!B$3:I$110,4),IF((R46='Index_NextSeq or NovaSeq'!F$2),VLOOKUP(S46,'Index_NextSeq or NovaSeq'!B$3:I$110,5),IF((R46='Index_NextSeq or NovaSeq'!G$2),VLOOKUP(S46,'Index_NextSeq or NovaSeq'!B$3:I$110,6),IF((R46='Index_NextSeq or NovaSeq'!H$2),VLOOKUP(S46,'Index_NextSeq or NovaSeq'!B$3:I$110,7),IF((R46='Index_NextSeq or NovaSeq'!I$2),VLOOKUP(S46,'Index_NextSeq or NovaSeq'!B$3:I$110,8),IF((R46="Custom"),"","NoIndex")))))))),IF($S$8="MiSeq",IF((R46=Index_MiSeq!C$2),VLOOKUP(S46,Index_MiSeq!B$3:I$110,2),IF((R46=Index_MiSeq!D$2),VLOOKUP(S46,Index_MiSeq!B$3:I$110,3),IF((R46=Index_MiSeq!E$2),VLOOKUP(S46,Index_MiSeq!B$3:I$110,4),IF((R46=Index_MiSeq!F$2),VLOOKUP(S46,Index_MiSeq!B$3:I$110,5),IF((R46=Index_MiSeq!G$2),VLOOKUP(S46,Index_MiSeq!B$3:I$110,6),IF((R46=Index_MiSeq!H$2),VLOOKUP(S46,Index_MiSeq!B$3:I$110,7),IF((R46=Index_MiSeq!I$2),VLOOKUP(S46,Index_MiSeq!B$3:I$110,8),IF((R46="Custom"),"","NoIndex")))))))),"NoIndex"))</f>
        <v>NoIndex</v>
      </c>
      <c r="U46" s="74" t="str">
        <f t="shared" si="9"/>
        <v/>
      </c>
      <c r="V46" s="74"/>
      <c r="W46" s="75" t="str">
        <f t="array" ref="W46">IFERROR(IF(INDEX($P$20:$P$1018, MATCH(0, COUNTIF($W$15:W45, $P$20:$P$1018), 0))=0,"",INDEX($P$20:$P$1018, MATCH(0, COUNTIF($W$15:W45, $P$20:$P$1018), 0))),"")</f>
        <v/>
      </c>
      <c r="X46" s="76" t="str">
        <f t="shared" si="10"/>
        <v/>
      </c>
      <c r="Y46" s="68"/>
      <c r="Z46" s="68"/>
      <c r="AA46" s="77"/>
      <c r="AB46" s="78"/>
      <c r="AC46" s="79" t="str">
        <f t="shared" si="11"/>
        <v/>
      </c>
      <c r="AD46" s="78"/>
      <c r="AE46" s="82"/>
    </row>
    <row r="47" spans="1:31" ht="18" customHeight="1" x14ac:dyDescent="0.15">
      <c r="A47" s="81"/>
      <c r="B47" s="64" t="s">
        <v>69</v>
      </c>
      <c r="C47" s="65" t="s">
        <v>98</v>
      </c>
      <c r="D47" s="66">
        <f t="shared" si="0"/>
        <v>1028</v>
      </c>
      <c r="E47" s="65" t="s">
        <v>71</v>
      </c>
      <c r="F47" s="67" t="str">
        <f>IF(DATA!$D$18,CONCATENATE('Sample information'!O$6,"-",D47,"-",P47),"MISSING ID")</f>
        <v>P33105P1-1028-</v>
      </c>
      <c r="G47" s="68">
        <f t="shared" si="1"/>
        <v>0</v>
      </c>
      <c r="H47" s="55" t="e">
        <f t="shared" si="2"/>
        <v>#N/A</v>
      </c>
      <c r="I47" s="55" t="e">
        <f t="shared" si="3"/>
        <v>#N/A</v>
      </c>
      <c r="J47" s="55">
        <f t="shared" si="4"/>
        <v>0</v>
      </c>
      <c r="K47" s="55" t="e">
        <f t="shared" si="5"/>
        <v>#N/A</v>
      </c>
      <c r="L47" s="5" t="e">
        <f t="shared" si="6"/>
        <v>#N/A</v>
      </c>
      <c r="M47" s="55" t="e">
        <f t="shared" si="7"/>
        <v>#N/A</v>
      </c>
      <c r="N47" s="69" t="str">
        <f t="shared" si="8"/>
        <v>NoIndex</v>
      </c>
      <c r="O47" s="70" t="str">
        <f>IF(DATA!$D$18,IF((COUNTA(Q47)&gt;0),CONCATENATE("P",DATA!$B$18,"_",D47),""),"MISSING ID")</f>
        <v/>
      </c>
      <c r="P47" s="71"/>
      <c r="Q47" s="72"/>
      <c r="R47" s="72"/>
      <c r="S47" s="68"/>
      <c r="T47" s="73" t="str">
        <f>IF(OR($S$8="NextSeq",$S$8="NovaSeq"),IF((R47='Index_NextSeq or NovaSeq'!C$2),VLOOKUP(S47,'Index_NextSeq or NovaSeq'!B$3:I$110,2),IF((R47='Index_NextSeq or NovaSeq'!D$2),VLOOKUP(S47,'Index_NextSeq or NovaSeq'!B$3:I$110,3),IF((R47='Index_NextSeq or NovaSeq'!E$2),VLOOKUP(S47,'Index_NextSeq or NovaSeq'!B$3:I$110,4),IF((R47='Index_NextSeq or NovaSeq'!F$2),VLOOKUP(S47,'Index_NextSeq or NovaSeq'!B$3:I$110,5),IF((R47='Index_NextSeq or NovaSeq'!G$2),VLOOKUP(S47,'Index_NextSeq or NovaSeq'!B$3:I$110,6),IF((R47='Index_NextSeq or NovaSeq'!H$2),VLOOKUP(S47,'Index_NextSeq or NovaSeq'!B$3:I$110,7),IF((R47='Index_NextSeq or NovaSeq'!I$2),VLOOKUP(S47,'Index_NextSeq or NovaSeq'!B$3:I$110,8),IF((R47="Custom"),"","NoIndex")))))))),IF($S$8="MiSeq",IF((R47=Index_MiSeq!C$2),VLOOKUP(S47,Index_MiSeq!B$3:I$110,2),IF((R47=Index_MiSeq!D$2),VLOOKUP(S47,Index_MiSeq!B$3:I$110,3),IF((R47=Index_MiSeq!E$2),VLOOKUP(S47,Index_MiSeq!B$3:I$110,4),IF((R47=Index_MiSeq!F$2),VLOOKUP(S47,Index_MiSeq!B$3:I$110,5),IF((R47=Index_MiSeq!G$2),VLOOKUP(S47,Index_MiSeq!B$3:I$110,6),IF((R47=Index_MiSeq!H$2),VLOOKUP(S47,Index_MiSeq!B$3:I$110,7),IF((R47=Index_MiSeq!I$2),VLOOKUP(S47,Index_MiSeq!B$3:I$110,8),IF((R47="Custom"),"","NoIndex")))))))),"NoIndex"))</f>
        <v>NoIndex</v>
      </c>
      <c r="U47" s="74" t="str">
        <f t="shared" si="9"/>
        <v/>
      </c>
      <c r="V47" s="74"/>
      <c r="W47" s="75" t="str">
        <f t="array" ref="W47">IFERROR(IF(INDEX($P$20:$P$1018, MATCH(0, COUNTIF($W$15:W46, $P$20:$P$1018), 0))=0,"",INDEX($P$20:$P$1018, MATCH(0, COUNTIF($W$15:W46, $P$20:$P$1018), 0))),"")</f>
        <v/>
      </c>
      <c r="X47" s="76" t="str">
        <f t="shared" si="10"/>
        <v/>
      </c>
      <c r="Y47" s="68"/>
      <c r="Z47" s="68"/>
      <c r="AA47" s="77"/>
      <c r="AB47" s="78"/>
      <c r="AC47" s="79" t="str">
        <f t="shared" si="11"/>
        <v/>
      </c>
      <c r="AD47" s="78"/>
      <c r="AE47" s="82"/>
    </row>
    <row r="48" spans="1:31" ht="18" customHeight="1" x14ac:dyDescent="0.15">
      <c r="A48" s="81"/>
      <c r="B48" s="64" t="s">
        <v>69</v>
      </c>
      <c r="C48" s="65" t="s">
        <v>99</v>
      </c>
      <c r="D48" s="66">
        <f t="shared" si="0"/>
        <v>1029</v>
      </c>
      <c r="E48" s="65" t="s">
        <v>71</v>
      </c>
      <c r="F48" s="67" t="str">
        <f>IF(DATA!$D$18,CONCATENATE('Sample information'!O$6,"-",D48,"-",P48),"MISSING ID")</f>
        <v>P33105P1-1029-</v>
      </c>
      <c r="G48" s="68">
        <f t="shared" si="1"/>
        <v>0</v>
      </c>
      <c r="H48" s="55" t="e">
        <f t="shared" si="2"/>
        <v>#N/A</v>
      </c>
      <c r="I48" s="55" t="e">
        <f t="shared" si="3"/>
        <v>#N/A</v>
      </c>
      <c r="J48" s="55">
        <f t="shared" si="4"/>
        <v>0</v>
      </c>
      <c r="K48" s="55" t="e">
        <f t="shared" si="5"/>
        <v>#N/A</v>
      </c>
      <c r="L48" s="5" t="e">
        <f t="shared" si="6"/>
        <v>#N/A</v>
      </c>
      <c r="M48" s="55" t="e">
        <f t="shared" si="7"/>
        <v>#N/A</v>
      </c>
      <c r="N48" s="69" t="str">
        <f t="shared" si="8"/>
        <v>NoIndex</v>
      </c>
      <c r="O48" s="70" t="str">
        <f>IF(DATA!$D$18,IF((COUNTA(Q48)&gt;0),CONCATENATE("P",DATA!$B$18,"_",D48),""),"MISSING ID")</f>
        <v/>
      </c>
      <c r="P48" s="71"/>
      <c r="Q48" s="72"/>
      <c r="R48" s="72"/>
      <c r="S48" s="68"/>
      <c r="T48" s="73" t="str">
        <f>IF(OR($S$8="NextSeq",$S$8="NovaSeq"),IF((R48='Index_NextSeq or NovaSeq'!C$2),VLOOKUP(S48,'Index_NextSeq or NovaSeq'!B$3:I$110,2),IF((R48='Index_NextSeq or NovaSeq'!D$2),VLOOKUP(S48,'Index_NextSeq or NovaSeq'!B$3:I$110,3),IF((R48='Index_NextSeq or NovaSeq'!E$2),VLOOKUP(S48,'Index_NextSeq or NovaSeq'!B$3:I$110,4),IF((R48='Index_NextSeq or NovaSeq'!F$2),VLOOKUP(S48,'Index_NextSeq or NovaSeq'!B$3:I$110,5),IF((R48='Index_NextSeq or NovaSeq'!G$2),VLOOKUP(S48,'Index_NextSeq or NovaSeq'!B$3:I$110,6),IF((R48='Index_NextSeq or NovaSeq'!H$2),VLOOKUP(S48,'Index_NextSeq or NovaSeq'!B$3:I$110,7),IF((R48='Index_NextSeq or NovaSeq'!I$2),VLOOKUP(S48,'Index_NextSeq or NovaSeq'!B$3:I$110,8),IF((R48="Custom"),"","NoIndex")))))))),IF($S$8="MiSeq",IF((R48=Index_MiSeq!C$2),VLOOKUP(S48,Index_MiSeq!B$3:I$110,2),IF((R48=Index_MiSeq!D$2),VLOOKUP(S48,Index_MiSeq!B$3:I$110,3),IF((R48=Index_MiSeq!E$2),VLOOKUP(S48,Index_MiSeq!B$3:I$110,4),IF((R48=Index_MiSeq!F$2),VLOOKUP(S48,Index_MiSeq!B$3:I$110,5),IF((R48=Index_MiSeq!G$2),VLOOKUP(S48,Index_MiSeq!B$3:I$110,6),IF((R48=Index_MiSeq!H$2),VLOOKUP(S48,Index_MiSeq!B$3:I$110,7),IF((R48=Index_MiSeq!I$2),VLOOKUP(S48,Index_MiSeq!B$3:I$110,8),IF((R48="Custom"),"","NoIndex")))))))),"NoIndex"))</f>
        <v>NoIndex</v>
      </c>
      <c r="U48" s="74" t="str">
        <f t="shared" si="9"/>
        <v/>
      </c>
      <c r="V48" s="74"/>
      <c r="W48" s="75" t="str">
        <f t="array" ref="W48">IFERROR(IF(INDEX($P$20:$P$1018, MATCH(0, COUNTIF($W$15:W47, $P$20:$P$1018), 0))=0,"",INDEX($P$20:$P$1018, MATCH(0, COUNTIF($W$15:W47, $P$20:$P$1018), 0))),"")</f>
        <v/>
      </c>
      <c r="X48" s="76" t="str">
        <f t="shared" si="10"/>
        <v/>
      </c>
      <c r="Y48" s="68"/>
      <c r="Z48" s="68"/>
      <c r="AA48" s="77"/>
      <c r="AB48" s="78"/>
      <c r="AC48" s="79" t="str">
        <f t="shared" si="11"/>
        <v/>
      </c>
      <c r="AD48" s="78"/>
      <c r="AE48" s="82"/>
    </row>
    <row r="49" spans="1:31" ht="18" customHeight="1" x14ac:dyDescent="0.15">
      <c r="A49" s="81"/>
      <c r="B49" s="64" t="s">
        <v>69</v>
      </c>
      <c r="C49" s="65" t="s">
        <v>100</v>
      </c>
      <c r="D49" s="66">
        <f t="shared" si="0"/>
        <v>1030</v>
      </c>
      <c r="E49" s="65" t="s">
        <v>71</v>
      </c>
      <c r="F49" s="67" t="str">
        <f>IF(DATA!$D$18,CONCATENATE('Sample information'!O$6,"-",D49,"-",P49),"MISSING ID")</f>
        <v>P33105P1-1030-</v>
      </c>
      <c r="G49" s="68">
        <f t="shared" si="1"/>
        <v>0</v>
      </c>
      <c r="H49" s="55" t="e">
        <f t="shared" si="2"/>
        <v>#N/A</v>
      </c>
      <c r="I49" s="55" t="e">
        <f t="shared" si="3"/>
        <v>#N/A</v>
      </c>
      <c r="J49" s="55">
        <f t="shared" si="4"/>
        <v>0</v>
      </c>
      <c r="K49" s="55" t="e">
        <f t="shared" si="5"/>
        <v>#N/A</v>
      </c>
      <c r="L49" s="5" t="e">
        <f t="shared" si="6"/>
        <v>#N/A</v>
      </c>
      <c r="M49" s="55" t="e">
        <f t="shared" si="7"/>
        <v>#N/A</v>
      </c>
      <c r="N49" s="69" t="str">
        <f t="shared" si="8"/>
        <v>NoIndex</v>
      </c>
      <c r="O49" s="70" t="str">
        <f>IF(DATA!$D$18,IF((COUNTA(Q49)&gt;0),CONCATENATE("P",DATA!$B$18,"_",D49),""),"MISSING ID")</f>
        <v/>
      </c>
      <c r="P49" s="71"/>
      <c r="Q49" s="72"/>
      <c r="R49" s="72"/>
      <c r="S49" s="68"/>
      <c r="T49" s="73" t="str">
        <f>IF(OR($S$8="NextSeq",$S$8="NovaSeq"),IF((R49='Index_NextSeq or NovaSeq'!C$2),VLOOKUP(S49,'Index_NextSeq or NovaSeq'!B$3:I$110,2),IF((R49='Index_NextSeq or NovaSeq'!D$2),VLOOKUP(S49,'Index_NextSeq or NovaSeq'!B$3:I$110,3),IF((R49='Index_NextSeq or NovaSeq'!E$2),VLOOKUP(S49,'Index_NextSeq or NovaSeq'!B$3:I$110,4),IF((R49='Index_NextSeq or NovaSeq'!F$2),VLOOKUP(S49,'Index_NextSeq or NovaSeq'!B$3:I$110,5),IF((R49='Index_NextSeq or NovaSeq'!G$2),VLOOKUP(S49,'Index_NextSeq or NovaSeq'!B$3:I$110,6),IF((R49='Index_NextSeq or NovaSeq'!H$2),VLOOKUP(S49,'Index_NextSeq or NovaSeq'!B$3:I$110,7),IF((R49='Index_NextSeq or NovaSeq'!I$2),VLOOKUP(S49,'Index_NextSeq or NovaSeq'!B$3:I$110,8),IF((R49="Custom"),"","NoIndex")))))))),IF($S$8="MiSeq",IF((R49=Index_MiSeq!C$2),VLOOKUP(S49,Index_MiSeq!B$3:I$110,2),IF((R49=Index_MiSeq!D$2),VLOOKUP(S49,Index_MiSeq!B$3:I$110,3),IF((R49=Index_MiSeq!E$2),VLOOKUP(S49,Index_MiSeq!B$3:I$110,4),IF((R49=Index_MiSeq!F$2),VLOOKUP(S49,Index_MiSeq!B$3:I$110,5),IF((R49=Index_MiSeq!G$2),VLOOKUP(S49,Index_MiSeq!B$3:I$110,6),IF((R49=Index_MiSeq!H$2),VLOOKUP(S49,Index_MiSeq!B$3:I$110,7),IF((R49=Index_MiSeq!I$2),VLOOKUP(S49,Index_MiSeq!B$3:I$110,8),IF((R49="Custom"),"","NoIndex")))))))),"NoIndex"))</f>
        <v>NoIndex</v>
      </c>
      <c r="U49" s="74" t="str">
        <f t="shared" si="9"/>
        <v/>
      </c>
      <c r="V49" s="74"/>
      <c r="W49" s="75" t="str">
        <f t="array" ref="W49">IFERROR(IF(INDEX($P$20:$P$1018, MATCH(0, COUNTIF($W$15:W48, $P$20:$P$1018), 0))=0,"",INDEX($P$20:$P$1018, MATCH(0, COUNTIF($W$15:W48, $P$20:$P$1018), 0))),"")</f>
        <v/>
      </c>
      <c r="X49" s="76" t="str">
        <f t="shared" si="10"/>
        <v/>
      </c>
      <c r="Y49" s="68"/>
      <c r="Z49" s="68"/>
      <c r="AA49" s="77"/>
      <c r="AB49" s="78"/>
      <c r="AC49" s="79" t="str">
        <f t="shared" si="11"/>
        <v/>
      </c>
      <c r="AD49" s="78"/>
      <c r="AE49" s="82"/>
    </row>
    <row r="50" spans="1:31" ht="18" customHeight="1" x14ac:dyDescent="0.15">
      <c r="A50" s="81"/>
      <c r="B50" s="64" t="s">
        <v>69</v>
      </c>
      <c r="C50" s="65" t="s">
        <v>101</v>
      </c>
      <c r="D50" s="66">
        <f t="shared" si="0"/>
        <v>1031</v>
      </c>
      <c r="E50" s="65" t="s">
        <v>71</v>
      </c>
      <c r="F50" s="67" t="str">
        <f>IF(DATA!$D$18,CONCATENATE('Sample information'!O$6,"-",D50,"-",P50),"MISSING ID")</f>
        <v>P33105P1-1031-</v>
      </c>
      <c r="G50" s="68">
        <f t="shared" si="1"/>
        <v>0</v>
      </c>
      <c r="H50" s="55" t="e">
        <f t="shared" si="2"/>
        <v>#N/A</v>
      </c>
      <c r="I50" s="55" t="e">
        <f t="shared" si="3"/>
        <v>#N/A</v>
      </c>
      <c r="J50" s="55">
        <f t="shared" si="4"/>
        <v>0</v>
      </c>
      <c r="K50" s="55" t="e">
        <f t="shared" si="5"/>
        <v>#N/A</v>
      </c>
      <c r="L50" s="5" t="e">
        <f t="shared" si="6"/>
        <v>#N/A</v>
      </c>
      <c r="M50" s="55" t="e">
        <f t="shared" si="7"/>
        <v>#N/A</v>
      </c>
      <c r="N50" s="69" t="str">
        <f t="shared" si="8"/>
        <v>NoIndex</v>
      </c>
      <c r="O50" s="70" t="str">
        <f>IF(DATA!$D$18,IF((COUNTA(Q50)&gt;0),CONCATENATE("P",DATA!$B$18,"_",D50),""),"MISSING ID")</f>
        <v/>
      </c>
      <c r="P50" s="71"/>
      <c r="Q50" s="72"/>
      <c r="R50" s="72"/>
      <c r="S50" s="68"/>
      <c r="T50" s="73" t="str">
        <f>IF(OR($S$8="NextSeq",$S$8="NovaSeq"),IF((R50='Index_NextSeq or NovaSeq'!C$2),VLOOKUP(S50,'Index_NextSeq or NovaSeq'!B$3:I$110,2),IF((R50='Index_NextSeq or NovaSeq'!D$2),VLOOKUP(S50,'Index_NextSeq or NovaSeq'!B$3:I$110,3),IF((R50='Index_NextSeq or NovaSeq'!E$2),VLOOKUP(S50,'Index_NextSeq or NovaSeq'!B$3:I$110,4),IF((R50='Index_NextSeq or NovaSeq'!F$2),VLOOKUP(S50,'Index_NextSeq or NovaSeq'!B$3:I$110,5),IF((R50='Index_NextSeq or NovaSeq'!G$2),VLOOKUP(S50,'Index_NextSeq or NovaSeq'!B$3:I$110,6),IF((R50='Index_NextSeq or NovaSeq'!H$2),VLOOKUP(S50,'Index_NextSeq or NovaSeq'!B$3:I$110,7),IF((R50='Index_NextSeq or NovaSeq'!I$2),VLOOKUP(S50,'Index_NextSeq or NovaSeq'!B$3:I$110,8),IF((R50="Custom"),"","NoIndex")))))))),IF($S$8="MiSeq",IF((R50=Index_MiSeq!C$2),VLOOKUP(S50,Index_MiSeq!B$3:I$110,2),IF((R50=Index_MiSeq!D$2),VLOOKUP(S50,Index_MiSeq!B$3:I$110,3),IF((R50=Index_MiSeq!E$2),VLOOKUP(S50,Index_MiSeq!B$3:I$110,4),IF((R50=Index_MiSeq!F$2),VLOOKUP(S50,Index_MiSeq!B$3:I$110,5),IF((R50=Index_MiSeq!G$2),VLOOKUP(S50,Index_MiSeq!B$3:I$110,6),IF((R50=Index_MiSeq!H$2),VLOOKUP(S50,Index_MiSeq!B$3:I$110,7),IF((R50=Index_MiSeq!I$2),VLOOKUP(S50,Index_MiSeq!B$3:I$110,8),IF((R50="Custom"),"","NoIndex")))))))),"NoIndex"))</f>
        <v>NoIndex</v>
      </c>
      <c r="U50" s="74" t="str">
        <f t="shared" si="9"/>
        <v/>
      </c>
      <c r="V50" s="74"/>
      <c r="W50" s="75" t="str">
        <f t="array" ref="W50">IFERROR(IF(INDEX($P$20:$P$1018, MATCH(0, COUNTIF($W$15:W49, $P$20:$P$1018), 0))=0,"",INDEX($P$20:$P$1018, MATCH(0, COUNTIF($W$15:W49, $P$20:$P$1018), 0))),"")</f>
        <v/>
      </c>
      <c r="X50" s="76" t="str">
        <f t="shared" si="10"/>
        <v/>
      </c>
      <c r="Y50" s="68"/>
      <c r="Z50" s="68"/>
      <c r="AA50" s="77"/>
      <c r="AB50" s="78"/>
      <c r="AC50" s="79" t="str">
        <f t="shared" si="11"/>
        <v/>
      </c>
      <c r="AD50" s="78"/>
      <c r="AE50" s="82"/>
    </row>
    <row r="51" spans="1:31" ht="18" customHeight="1" x14ac:dyDescent="0.15">
      <c r="A51" s="81"/>
      <c r="B51" s="64" t="s">
        <v>69</v>
      </c>
      <c r="C51" s="65" t="s">
        <v>102</v>
      </c>
      <c r="D51" s="66">
        <f t="shared" si="0"/>
        <v>1032</v>
      </c>
      <c r="E51" s="65" t="s">
        <v>71</v>
      </c>
      <c r="F51" s="67" t="str">
        <f>IF(DATA!$D$18,CONCATENATE('Sample information'!O$6,"-",D51,"-",P51),"MISSING ID")</f>
        <v>P33105P1-1032-</v>
      </c>
      <c r="G51" s="68">
        <f t="shared" si="1"/>
        <v>0</v>
      </c>
      <c r="H51" s="55" t="e">
        <f t="shared" si="2"/>
        <v>#N/A</v>
      </c>
      <c r="I51" s="55" t="e">
        <f t="shared" si="3"/>
        <v>#N/A</v>
      </c>
      <c r="J51" s="55">
        <f t="shared" si="4"/>
        <v>0</v>
      </c>
      <c r="K51" s="55" t="e">
        <f t="shared" si="5"/>
        <v>#N/A</v>
      </c>
      <c r="L51" s="5" t="e">
        <f t="shared" si="6"/>
        <v>#N/A</v>
      </c>
      <c r="M51" s="55" t="e">
        <f t="shared" si="7"/>
        <v>#N/A</v>
      </c>
      <c r="N51" s="69" t="str">
        <f t="shared" si="8"/>
        <v>NoIndex</v>
      </c>
      <c r="O51" s="70" t="str">
        <f>IF(DATA!$D$18,IF((COUNTA(Q51)&gt;0),CONCATENATE("P",DATA!$B$18,"_",D51),""),"MISSING ID")</f>
        <v/>
      </c>
      <c r="P51" s="71"/>
      <c r="Q51" s="72"/>
      <c r="R51" s="72"/>
      <c r="S51" s="68"/>
      <c r="T51" s="73" t="str">
        <f>IF(OR($S$8="NextSeq",$S$8="NovaSeq"),IF((R51='Index_NextSeq or NovaSeq'!C$2),VLOOKUP(S51,'Index_NextSeq or NovaSeq'!B$3:I$110,2),IF((R51='Index_NextSeq or NovaSeq'!D$2),VLOOKUP(S51,'Index_NextSeq or NovaSeq'!B$3:I$110,3),IF((R51='Index_NextSeq or NovaSeq'!E$2),VLOOKUP(S51,'Index_NextSeq or NovaSeq'!B$3:I$110,4),IF((R51='Index_NextSeq or NovaSeq'!F$2),VLOOKUP(S51,'Index_NextSeq or NovaSeq'!B$3:I$110,5),IF((R51='Index_NextSeq or NovaSeq'!G$2),VLOOKUP(S51,'Index_NextSeq or NovaSeq'!B$3:I$110,6),IF((R51='Index_NextSeq or NovaSeq'!H$2),VLOOKUP(S51,'Index_NextSeq or NovaSeq'!B$3:I$110,7),IF((R51='Index_NextSeq or NovaSeq'!I$2),VLOOKUP(S51,'Index_NextSeq or NovaSeq'!B$3:I$110,8),IF((R51="Custom"),"","NoIndex")))))))),IF($S$8="MiSeq",IF((R51=Index_MiSeq!C$2),VLOOKUP(S51,Index_MiSeq!B$3:I$110,2),IF((R51=Index_MiSeq!D$2),VLOOKUP(S51,Index_MiSeq!B$3:I$110,3),IF((R51=Index_MiSeq!E$2),VLOOKUP(S51,Index_MiSeq!B$3:I$110,4),IF((R51=Index_MiSeq!F$2),VLOOKUP(S51,Index_MiSeq!B$3:I$110,5),IF((R51=Index_MiSeq!G$2),VLOOKUP(S51,Index_MiSeq!B$3:I$110,6),IF((R51=Index_MiSeq!H$2),VLOOKUP(S51,Index_MiSeq!B$3:I$110,7),IF((R51=Index_MiSeq!I$2),VLOOKUP(S51,Index_MiSeq!B$3:I$110,8),IF((R51="Custom"),"","NoIndex")))))))),"NoIndex"))</f>
        <v>NoIndex</v>
      </c>
      <c r="U51" s="74" t="str">
        <f t="shared" si="9"/>
        <v/>
      </c>
      <c r="V51" s="74"/>
      <c r="W51" s="75" t="str">
        <f t="array" ref="W51">IFERROR(IF(INDEX($P$20:$P$1018, MATCH(0, COUNTIF($W$15:W50, $P$20:$P$1018), 0))=0,"",INDEX($P$20:$P$1018, MATCH(0, COUNTIF($W$15:W50, $P$20:$P$1018), 0))),"")</f>
        <v/>
      </c>
      <c r="X51" s="76" t="str">
        <f t="shared" si="10"/>
        <v/>
      </c>
      <c r="Y51" s="68"/>
      <c r="Z51" s="68"/>
      <c r="AA51" s="77"/>
      <c r="AB51" s="78"/>
      <c r="AC51" s="79" t="str">
        <f t="shared" si="11"/>
        <v/>
      </c>
      <c r="AD51" s="78"/>
      <c r="AE51" s="82"/>
    </row>
    <row r="52" spans="1:31" ht="18" customHeight="1" x14ac:dyDescent="0.15">
      <c r="A52" s="81"/>
      <c r="B52" s="64" t="s">
        <v>69</v>
      </c>
      <c r="C52" s="65" t="s">
        <v>103</v>
      </c>
      <c r="D52" s="66">
        <f t="shared" si="0"/>
        <v>1033</v>
      </c>
      <c r="E52" s="65" t="s">
        <v>71</v>
      </c>
      <c r="F52" s="67" t="str">
        <f>IF(DATA!$D$18,CONCATENATE('Sample information'!O$6,"-",D52,"-",P52),"MISSING ID")</f>
        <v>P33105P1-1033-</v>
      </c>
      <c r="G52" s="68">
        <f t="shared" si="1"/>
        <v>0</v>
      </c>
      <c r="H52" s="55" t="e">
        <f t="shared" si="2"/>
        <v>#N/A</v>
      </c>
      <c r="I52" s="55" t="e">
        <f t="shared" si="3"/>
        <v>#N/A</v>
      </c>
      <c r="J52" s="55">
        <f t="shared" si="4"/>
        <v>0</v>
      </c>
      <c r="K52" s="55" t="e">
        <f t="shared" si="5"/>
        <v>#N/A</v>
      </c>
      <c r="L52" s="5" t="e">
        <f t="shared" si="6"/>
        <v>#N/A</v>
      </c>
      <c r="M52" s="55" t="e">
        <f t="shared" si="7"/>
        <v>#N/A</v>
      </c>
      <c r="N52" s="69" t="str">
        <f t="shared" si="8"/>
        <v>NoIndex</v>
      </c>
      <c r="O52" s="70" t="str">
        <f>IF(DATA!$D$18,IF((COUNTA(Q52)&gt;0),CONCATENATE("P",DATA!$B$18,"_",D52),""),"MISSING ID")</f>
        <v/>
      </c>
      <c r="P52" s="71"/>
      <c r="Q52" s="72"/>
      <c r="R52" s="72"/>
      <c r="S52" s="68"/>
      <c r="T52" s="73" t="str">
        <f>IF(OR($S$8="NextSeq",$S$8="NovaSeq"),IF((R52='Index_NextSeq or NovaSeq'!C$2),VLOOKUP(S52,'Index_NextSeq or NovaSeq'!B$3:I$110,2),IF((R52='Index_NextSeq or NovaSeq'!D$2),VLOOKUP(S52,'Index_NextSeq or NovaSeq'!B$3:I$110,3),IF((R52='Index_NextSeq or NovaSeq'!E$2),VLOOKUP(S52,'Index_NextSeq or NovaSeq'!B$3:I$110,4),IF((R52='Index_NextSeq or NovaSeq'!F$2),VLOOKUP(S52,'Index_NextSeq or NovaSeq'!B$3:I$110,5),IF((R52='Index_NextSeq or NovaSeq'!G$2),VLOOKUP(S52,'Index_NextSeq or NovaSeq'!B$3:I$110,6),IF((R52='Index_NextSeq or NovaSeq'!H$2),VLOOKUP(S52,'Index_NextSeq or NovaSeq'!B$3:I$110,7),IF((R52='Index_NextSeq or NovaSeq'!I$2),VLOOKUP(S52,'Index_NextSeq or NovaSeq'!B$3:I$110,8),IF((R52="Custom"),"","NoIndex")))))))),IF($S$8="MiSeq",IF((R52=Index_MiSeq!C$2),VLOOKUP(S52,Index_MiSeq!B$3:I$110,2),IF((R52=Index_MiSeq!D$2),VLOOKUP(S52,Index_MiSeq!B$3:I$110,3),IF((R52=Index_MiSeq!E$2),VLOOKUP(S52,Index_MiSeq!B$3:I$110,4),IF((R52=Index_MiSeq!F$2),VLOOKUP(S52,Index_MiSeq!B$3:I$110,5),IF((R52=Index_MiSeq!G$2),VLOOKUP(S52,Index_MiSeq!B$3:I$110,6),IF((R52=Index_MiSeq!H$2),VLOOKUP(S52,Index_MiSeq!B$3:I$110,7),IF((R52=Index_MiSeq!I$2),VLOOKUP(S52,Index_MiSeq!B$3:I$110,8),IF((R52="Custom"),"","NoIndex")))))))),"NoIndex"))</f>
        <v>NoIndex</v>
      </c>
      <c r="U52" s="74" t="str">
        <f t="shared" si="9"/>
        <v/>
      </c>
      <c r="V52" s="74"/>
      <c r="W52" s="75" t="str">
        <f t="array" ref="W52">IFERROR(IF(INDEX($P$20:$P$1018, MATCH(0, COUNTIF($W$15:W51, $P$20:$P$1018), 0))=0,"",INDEX($P$20:$P$1018, MATCH(0, COUNTIF($W$15:W51, $P$20:$P$1018), 0))),"")</f>
        <v/>
      </c>
      <c r="X52" s="76" t="str">
        <f t="shared" si="10"/>
        <v/>
      </c>
      <c r="Y52" s="68"/>
      <c r="Z52" s="68"/>
      <c r="AA52" s="77"/>
      <c r="AB52" s="78"/>
      <c r="AC52" s="79" t="str">
        <f t="shared" si="11"/>
        <v/>
      </c>
      <c r="AD52" s="78"/>
      <c r="AE52" s="82"/>
    </row>
    <row r="53" spans="1:31" ht="18" customHeight="1" x14ac:dyDescent="0.15">
      <c r="A53" s="81"/>
      <c r="B53" s="64" t="s">
        <v>69</v>
      </c>
      <c r="C53" s="65" t="s">
        <v>104</v>
      </c>
      <c r="D53" s="66">
        <f t="shared" si="0"/>
        <v>1034</v>
      </c>
      <c r="E53" s="65" t="s">
        <v>71</v>
      </c>
      <c r="F53" s="67" t="str">
        <f>IF(DATA!$D$18,CONCATENATE('Sample information'!O$6,"-",D53,"-",P53),"MISSING ID")</f>
        <v>P33105P1-1034-</v>
      </c>
      <c r="G53" s="68">
        <f t="shared" si="1"/>
        <v>0</v>
      </c>
      <c r="H53" s="55" t="e">
        <f t="shared" si="2"/>
        <v>#N/A</v>
      </c>
      <c r="I53" s="55" t="e">
        <f t="shared" si="3"/>
        <v>#N/A</v>
      </c>
      <c r="J53" s="55">
        <f t="shared" si="4"/>
        <v>0</v>
      </c>
      <c r="K53" s="55" t="e">
        <f t="shared" si="5"/>
        <v>#N/A</v>
      </c>
      <c r="L53" s="5" t="e">
        <f t="shared" si="6"/>
        <v>#N/A</v>
      </c>
      <c r="M53" s="55" t="e">
        <f t="shared" si="7"/>
        <v>#N/A</v>
      </c>
      <c r="N53" s="69" t="str">
        <f t="shared" si="8"/>
        <v>NoIndex</v>
      </c>
      <c r="O53" s="70" t="str">
        <f>IF(DATA!$D$18,IF((COUNTA(Q53)&gt;0),CONCATENATE("P",DATA!$B$18,"_",D53),""),"MISSING ID")</f>
        <v/>
      </c>
      <c r="P53" s="71"/>
      <c r="Q53" s="72"/>
      <c r="R53" s="72"/>
      <c r="S53" s="68"/>
      <c r="T53" s="73" t="str">
        <f>IF(OR($S$8="NextSeq",$S$8="NovaSeq"),IF((R53='Index_NextSeq or NovaSeq'!C$2),VLOOKUP(S53,'Index_NextSeq or NovaSeq'!B$3:I$110,2),IF((R53='Index_NextSeq or NovaSeq'!D$2),VLOOKUP(S53,'Index_NextSeq or NovaSeq'!B$3:I$110,3),IF((R53='Index_NextSeq or NovaSeq'!E$2),VLOOKUP(S53,'Index_NextSeq or NovaSeq'!B$3:I$110,4),IF((R53='Index_NextSeq or NovaSeq'!F$2),VLOOKUP(S53,'Index_NextSeq or NovaSeq'!B$3:I$110,5),IF((R53='Index_NextSeq or NovaSeq'!G$2),VLOOKUP(S53,'Index_NextSeq or NovaSeq'!B$3:I$110,6),IF((R53='Index_NextSeq or NovaSeq'!H$2),VLOOKUP(S53,'Index_NextSeq or NovaSeq'!B$3:I$110,7),IF((R53='Index_NextSeq or NovaSeq'!I$2),VLOOKUP(S53,'Index_NextSeq or NovaSeq'!B$3:I$110,8),IF((R53="Custom"),"","NoIndex")))))))),IF($S$8="MiSeq",IF((R53=Index_MiSeq!C$2),VLOOKUP(S53,Index_MiSeq!B$3:I$110,2),IF((R53=Index_MiSeq!D$2),VLOOKUP(S53,Index_MiSeq!B$3:I$110,3),IF((R53=Index_MiSeq!E$2),VLOOKUP(S53,Index_MiSeq!B$3:I$110,4),IF((R53=Index_MiSeq!F$2),VLOOKUP(S53,Index_MiSeq!B$3:I$110,5),IF((R53=Index_MiSeq!G$2),VLOOKUP(S53,Index_MiSeq!B$3:I$110,6),IF((R53=Index_MiSeq!H$2),VLOOKUP(S53,Index_MiSeq!B$3:I$110,7),IF((R53=Index_MiSeq!I$2),VLOOKUP(S53,Index_MiSeq!B$3:I$110,8),IF((R53="Custom"),"","NoIndex")))))))),"NoIndex"))</f>
        <v>NoIndex</v>
      </c>
      <c r="U53" s="74" t="str">
        <f t="shared" si="9"/>
        <v/>
      </c>
      <c r="V53" s="74"/>
      <c r="W53" s="75" t="str">
        <f t="array" ref="W53">IFERROR(IF(INDEX($P$20:$P$1018, MATCH(0, COUNTIF($W$15:W52, $P$20:$P$1018), 0))=0,"",INDEX($P$20:$P$1018, MATCH(0, COUNTIF($W$15:W52, $P$20:$P$1018), 0))),"")</f>
        <v/>
      </c>
      <c r="X53" s="76" t="str">
        <f t="shared" si="10"/>
        <v/>
      </c>
      <c r="Y53" s="68"/>
      <c r="Z53" s="68"/>
      <c r="AA53" s="77"/>
      <c r="AB53" s="78"/>
      <c r="AC53" s="79" t="str">
        <f t="shared" si="11"/>
        <v/>
      </c>
      <c r="AD53" s="78"/>
      <c r="AE53" s="82"/>
    </row>
    <row r="54" spans="1:31" ht="18" customHeight="1" x14ac:dyDescent="0.15">
      <c r="A54" s="81"/>
      <c r="B54" s="64" t="s">
        <v>69</v>
      </c>
      <c r="C54" s="65" t="s">
        <v>105</v>
      </c>
      <c r="D54" s="66">
        <f t="shared" si="0"/>
        <v>1035</v>
      </c>
      <c r="E54" s="65" t="s">
        <v>71</v>
      </c>
      <c r="F54" s="67" t="str">
        <f>IF(DATA!$D$18,CONCATENATE('Sample information'!O$6,"-",D54,"-",P54),"MISSING ID")</f>
        <v>P33105P1-1035-</v>
      </c>
      <c r="G54" s="68">
        <f t="shared" si="1"/>
        <v>0</v>
      </c>
      <c r="H54" s="55" t="e">
        <f t="shared" si="2"/>
        <v>#N/A</v>
      </c>
      <c r="I54" s="55" t="e">
        <f t="shared" si="3"/>
        <v>#N/A</v>
      </c>
      <c r="J54" s="55">
        <f t="shared" si="4"/>
        <v>0</v>
      </c>
      <c r="K54" s="55" t="e">
        <f t="shared" si="5"/>
        <v>#N/A</v>
      </c>
      <c r="L54" s="5" t="e">
        <f t="shared" si="6"/>
        <v>#N/A</v>
      </c>
      <c r="M54" s="55" t="e">
        <f t="shared" si="7"/>
        <v>#N/A</v>
      </c>
      <c r="N54" s="69" t="str">
        <f t="shared" si="8"/>
        <v>NoIndex</v>
      </c>
      <c r="O54" s="70" t="str">
        <f>IF(DATA!$D$18,IF((COUNTA(Q54)&gt;0),CONCATENATE("P",DATA!$B$18,"_",D54),""),"MISSING ID")</f>
        <v/>
      </c>
      <c r="P54" s="71"/>
      <c r="Q54" s="72"/>
      <c r="R54" s="72"/>
      <c r="S54" s="68"/>
      <c r="T54" s="73" t="str">
        <f>IF(OR($S$8="NextSeq",$S$8="NovaSeq"),IF((R54='Index_NextSeq or NovaSeq'!C$2),VLOOKUP(S54,'Index_NextSeq or NovaSeq'!B$3:I$110,2),IF((R54='Index_NextSeq or NovaSeq'!D$2),VLOOKUP(S54,'Index_NextSeq or NovaSeq'!B$3:I$110,3),IF((R54='Index_NextSeq or NovaSeq'!E$2),VLOOKUP(S54,'Index_NextSeq or NovaSeq'!B$3:I$110,4),IF((R54='Index_NextSeq or NovaSeq'!F$2),VLOOKUP(S54,'Index_NextSeq or NovaSeq'!B$3:I$110,5),IF((R54='Index_NextSeq or NovaSeq'!G$2),VLOOKUP(S54,'Index_NextSeq or NovaSeq'!B$3:I$110,6),IF((R54='Index_NextSeq or NovaSeq'!H$2),VLOOKUP(S54,'Index_NextSeq or NovaSeq'!B$3:I$110,7),IF((R54='Index_NextSeq or NovaSeq'!I$2),VLOOKUP(S54,'Index_NextSeq or NovaSeq'!B$3:I$110,8),IF((R54="Custom"),"","NoIndex")))))))),IF($S$8="MiSeq",IF((R54=Index_MiSeq!C$2),VLOOKUP(S54,Index_MiSeq!B$3:I$110,2),IF((R54=Index_MiSeq!D$2),VLOOKUP(S54,Index_MiSeq!B$3:I$110,3),IF((R54=Index_MiSeq!E$2),VLOOKUP(S54,Index_MiSeq!B$3:I$110,4),IF((R54=Index_MiSeq!F$2),VLOOKUP(S54,Index_MiSeq!B$3:I$110,5),IF((R54=Index_MiSeq!G$2),VLOOKUP(S54,Index_MiSeq!B$3:I$110,6),IF((R54=Index_MiSeq!H$2),VLOOKUP(S54,Index_MiSeq!B$3:I$110,7),IF((R54=Index_MiSeq!I$2),VLOOKUP(S54,Index_MiSeq!B$3:I$110,8),IF((R54="Custom"),"","NoIndex")))))))),"NoIndex"))</f>
        <v>NoIndex</v>
      </c>
      <c r="U54" s="74" t="str">
        <f t="shared" si="9"/>
        <v/>
      </c>
      <c r="V54" s="74"/>
      <c r="W54" s="75" t="str">
        <f t="array" ref="W54">IFERROR(IF(INDEX($P$20:$P$1018, MATCH(0, COUNTIF($W$15:W53, $P$20:$P$1018), 0))=0,"",INDEX($P$20:$P$1018, MATCH(0, COUNTIF($W$15:W53, $P$20:$P$1018), 0))),"")</f>
        <v/>
      </c>
      <c r="X54" s="76" t="str">
        <f t="shared" si="10"/>
        <v/>
      </c>
      <c r="Y54" s="68"/>
      <c r="Z54" s="68"/>
      <c r="AA54" s="77"/>
      <c r="AB54" s="78"/>
      <c r="AC54" s="79" t="str">
        <f t="shared" si="11"/>
        <v/>
      </c>
      <c r="AD54" s="78"/>
      <c r="AE54" s="82"/>
    </row>
    <row r="55" spans="1:31" ht="18" customHeight="1" x14ac:dyDescent="0.15">
      <c r="A55" s="81"/>
      <c r="B55" s="64" t="s">
        <v>69</v>
      </c>
      <c r="C55" s="65" t="s">
        <v>106</v>
      </c>
      <c r="D55" s="66">
        <f t="shared" si="0"/>
        <v>1036</v>
      </c>
      <c r="E55" s="65" t="s">
        <v>71</v>
      </c>
      <c r="F55" s="67" t="str">
        <f>IF(DATA!$D$18,CONCATENATE('Sample information'!O$6,"-",D55,"-",P55),"MISSING ID")</f>
        <v>P33105P1-1036-</v>
      </c>
      <c r="G55" s="68">
        <f t="shared" si="1"/>
        <v>0</v>
      </c>
      <c r="H55" s="55" t="e">
        <f t="shared" si="2"/>
        <v>#N/A</v>
      </c>
      <c r="I55" s="55" t="e">
        <f t="shared" si="3"/>
        <v>#N/A</v>
      </c>
      <c r="J55" s="55">
        <f t="shared" si="4"/>
        <v>0</v>
      </c>
      <c r="K55" s="55" t="e">
        <f t="shared" si="5"/>
        <v>#N/A</v>
      </c>
      <c r="L55" s="5" t="e">
        <f t="shared" si="6"/>
        <v>#N/A</v>
      </c>
      <c r="M55" s="55" t="e">
        <f t="shared" si="7"/>
        <v>#N/A</v>
      </c>
      <c r="N55" s="69" t="str">
        <f t="shared" si="8"/>
        <v>NoIndex</v>
      </c>
      <c r="O55" s="70" t="str">
        <f>IF(DATA!$D$18,IF((COUNTA(Q55)&gt;0),CONCATENATE("P",DATA!$B$18,"_",D55),""),"MISSING ID")</f>
        <v/>
      </c>
      <c r="P55" s="71"/>
      <c r="Q55" s="72"/>
      <c r="R55" s="72"/>
      <c r="S55" s="68"/>
      <c r="T55" s="73" t="str">
        <f>IF(OR($S$8="NextSeq",$S$8="NovaSeq"),IF((R55='Index_NextSeq or NovaSeq'!C$2),VLOOKUP(S55,'Index_NextSeq or NovaSeq'!B$3:I$110,2),IF((R55='Index_NextSeq or NovaSeq'!D$2),VLOOKUP(S55,'Index_NextSeq or NovaSeq'!B$3:I$110,3),IF((R55='Index_NextSeq or NovaSeq'!E$2),VLOOKUP(S55,'Index_NextSeq or NovaSeq'!B$3:I$110,4),IF((R55='Index_NextSeq or NovaSeq'!F$2),VLOOKUP(S55,'Index_NextSeq or NovaSeq'!B$3:I$110,5),IF((R55='Index_NextSeq or NovaSeq'!G$2),VLOOKUP(S55,'Index_NextSeq or NovaSeq'!B$3:I$110,6),IF((R55='Index_NextSeq or NovaSeq'!H$2),VLOOKUP(S55,'Index_NextSeq or NovaSeq'!B$3:I$110,7),IF((R55='Index_NextSeq or NovaSeq'!I$2),VLOOKUP(S55,'Index_NextSeq or NovaSeq'!B$3:I$110,8),IF((R55="Custom"),"","NoIndex")))))))),IF($S$8="MiSeq",IF((R55=Index_MiSeq!C$2),VLOOKUP(S55,Index_MiSeq!B$3:I$110,2),IF((R55=Index_MiSeq!D$2),VLOOKUP(S55,Index_MiSeq!B$3:I$110,3),IF((R55=Index_MiSeq!E$2),VLOOKUP(S55,Index_MiSeq!B$3:I$110,4),IF((R55=Index_MiSeq!F$2),VLOOKUP(S55,Index_MiSeq!B$3:I$110,5),IF((R55=Index_MiSeq!G$2),VLOOKUP(S55,Index_MiSeq!B$3:I$110,6),IF((R55=Index_MiSeq!H$2),VLOOKUP(S55,Index_MiSeq!B$3:I$110,7),IF((R55=Index_MiSeq!I$2),VLOOKUP(S55,Index_MiSeq!B$3:I$110,8),IF((R55="Custom"),"","NoIndex")))))))),"NoIndex"))</f>
        <v>NoIndex</v>
      </c>
      <c r="U55" s="74" t="str">
        <f t="shared" si="9"/>
        <v/>
      </c>
      <c r="V55" s="74"/>
      <c r="W55" s="75" t="str">
        <f t="array" ref="W55">IFERROR(IF(INDEX($P$20:$P$1018, MATCH(0, COUNTIF($W$15:W54, $P$20:$P$1018), 0))=0,"",INDEX($P$20:$P$1018, MATCH(0, COUNTIF($W$15:W54, $P$20:$P$1018), 0))),"")</f>
        <v/>
      </c>
      <c r="X55" s="76" t="str">
        <f t="shared" si="10"/>
        <v/>
      </c>
      <c r="Y55" s="68"/>
      <c r="Z55" s="68"/>
      <c r="AA55" s="77"/>
      <c r="AB55" s="78"/>
      <c r="AC55" s="79" t="str">
        <f t="shared" si="11"/>
        <v/>
      </c>
      <c r="AD55" s="78"/>
      <c r="AE55" s="82"/>
    </row>
    <row r="56" spans="1:31" ht="18" customHeight="1" x14ac:dyDescent="0.15">
      <c r="A56" s="81"/>
      <c r="B56" s="64" t="s">
        <v>69</v>
      </c>
      <c r="C56" s="65" t="s">
        <v>107</v>
      </c>
      <c r="D56" s="66">
        <f t="shared" si="0"/>
        <v>1037</v>
      </c>
      <c r="E56" s="65" t="s">
        <v>71</v>
      </c>
      <c r="F56" s="67" t="str">
        <f>IF(DATA!$D$18,CONCATENATE('Sample information'!O$6,"-",D56,"-",P56),"MISSING ID")</f>
        <v>P33105P1-1037-</v>
      </c>
      <c r="G56" s="68">
        <f t="shared" si="1"/>
        <v>0</v>
      </c>
      <c r="H56" s="55" t="e">
        <f t="shared" si="2"/>
        <v>#N/A</v>
      </c>
      <c r="I56" s="55" t="e">
        <f t="shared" si="3"/>
        <v>#N/A</v>
      </c>
      <c r="J56" s="55">
        <f t="shared" si="4"/>
        <v>0</v>
      </c>
      <c r="K56" s="55" t="e">
        <f t="shared" si="5"/>
        <v>#N/A</v>
      </c>
      <c r="L56" s="5" t="e">
        <f t="shared" si="6"/>
        <v>#N/A</v>
      </c>
      <c r="M56" s="55" t="e">
        <f t="shared" si="7"/>
        <v>#N/A</v>
      </c>
      <c r="N56" s="69" t="str">
        <f t="shared" si="8"/>
        <v>NoIndex</v>
      </c>
      <c r="O56" s="70" t="str">
        <f>IF(DATA!$D$18,IF((COUNTA(Q56)&gt;0),CONCATENATE("P",DATA!$B$18,"_",D56),""),"MISSING ID")</f>
        <v/>
      </c>
      <c r="P56" s="71"/>
      <c r="Q56" s="72"/>
      <c r="R56" s="72"/>
      <c r="S56" s="68"/>
      <c r="T56" s="73" t="str">
        <f>IF(OR($S$8="NextSeq",$S$8="NovaSeq"),IF((R56='Index_NextSeq or NovaSeq'!C$2),VLOOKUP(S56,'Index_NextSeq or NovaSeq'!B$3:I$110,2),IF((R56='Index_NextSeq or NovaSeq'!D$2),VLOOKUP(S56,'Index_NextSeq or NovaSeq'!B$3:I$110,3),IF((R56='Index_NextSeq or NovaSeq'!E$2),VLOOKUP(S56,'Index_NextSeq or NovaSeq'!B$3:I$110,4),IF((R56='Index_NextSeq or NovaSeq'!F$2),VLOOKUP(S56,'Index_NextSeq or NovaSeq'!B$3:I$110,5),IF((R56='Index_NextSeq or NovaSeq'!G$2),VLOOKUP(S56,'Index_NextSeq or NovaSeq'!B$3:I$110,6),IF((R56='Index_NextSeq or NovaSeq'!H$2),VLOOKUP(S56,'Index_NextSeq or NovaSeq'!B$3:I$110,7),IF((R56='Index_NextSeq or NovaSeq'!I$2),VLOOKUP(S56,'Index_NextSeq or NovaSeq'!B$3:I$110,8),IF((R56="Custom"),"","NoIndex")))))))),IF($S$8="MiSeq",IF((R56=Index_MiSeq!C$2),VLOOKUP(S56,Index_MiSeq!B$3:I$110,2),IF((R56=Index_MiSeq!D$2),VLOOKUP(S56,Index_MiSeq!B$3:I$110,3),IF((R56=Index_MiSeq!E$2),VLOOKUP(S56,Index_MiSeq!B$3:I$110,4),IF((R56=Index_MiSeq!F$2),VLOOKUP(S56,Index_MiSeq!B$3:I$110,5),IF((R56=Index_MiSeq!G$2),VLOOKUP(S56,Index_MiSeq!B$3:I$110,6),IF((R56=Index_MiSeq!H$2),VLOOKUP(S56,Index_MiSeq!B$3:I$110,7),IF((R56=Index_MiSeq!I$2),VLOOKUP(S56,Index_MiSeq!B$3:I$110,8),IF((R56="Custom"),"","NoIndex")))))))),"NoIndex"))</f>
        <v>NoIndex</v>
      </c>
      <c r="U56" s="74" t="str">
        <f t="shared" si="9"/>
        <v/>
      </c>
      <c r="V56" s="74"/>
      <c r="W56" s="75" t="str">
        <f t="array" ref="W56">IFERROR(IF(INDEX($P$20:$P$1018, MATCH(0, COUNTIF($W$15:W55, $P$20:$P$1018), 0))=0,"",INDEX($P$20:$P$1018, MATCH(0, COUNTIF($W$15:W55, $P$20:$P$1018), 0))),"")</f>
        <v/>
      </c>
      <c r="X56" s="76" t="str">
        <f t="shared" si="10"/>
        <v/>
      </c>
      <c r="Y56" s="68"/>
      <c r="Z56" s="68"/>
      <c r="AA56" s="77"/>
      <c r="AB56" s="78"/>
      <c r="AC56" s="79" t="str">
        <f t="shared" si="11"/>
        <v/>
      </c>
      <c r="AD56" s="78"/>
      <c r="AE56" s="82"/>
    </row>
    <row r="57" spans="1:31" ht="18" customHeight="1" x14ac:dyDescent="0.15">
      <c r="A57" s="81"/>
      <c r="B57" s="64" t="s">
        <v>69</v>
      </c>
      <c r="C57" s="65" t="s">
        <v>108</v>
      </c>
      <c r="D57" s="66">
        <f t="shared" si="0"/>
        <v>1038</v>
      </c>
      <c r="E57" s="65" t="s">
        <v>71</v>
      </c>
      <c r="F57" s="67" t="str">
        <f>IF(DATA!$D$18,CONCATENATE('Sample information'!O$6,"-",D57,"-",P57),"MISSING ID")</f>
        <v>P33105P1-1038-</v>
      </c>
      <c r="G57" s="68">
        <f t="shared" si="1"/>
        <v>0</v>
      </c>
      <c r="H57" s="55" t="e">
        <f t="shared" si="2"/>
        <v>#N/A</v>
      </c>
      <c r="I57" s="55" t="e">
        <f t="shared" si="3"/>
        <v>#N/A</v>
      </c>
      <c r="J57" s="55">
        <f t="shared" si="4"/>
        <v>0</v>
      </c>
      <c r="K57" s="55" t="e">
        <f t="shared" si="5"/>
        <v>#N/A</v>
      </c>
      <c r="L57" s="5" t="e">
        <f t="shared" si="6"/>
        <v>#N/A</v>
      </c>
      <c r="M57" s="55" t="e">
        <f t="shared" si="7"/>
        <v>#N/A</v>
      </c>
      <c r="N57" s="69" t="str">
        <f t="shared" si="8"/>
        <v>NoIndex</v>
      </c>
      <c r="O57" s="70" t="str">
        <f>IF(DATA!$D$18,IF((COUNTA(Q57)&gt;0),CONCATENATE("P",DATA!$B$18,"_",D57),""),"MISSING ID")</f>
        <v/>
      </c>
      <c r="P57" s="71"/>
      <c r="Q57" s="72"/>
      <c r="R57" s="72"/>
      <c r="S57" s="68"/>
      <c r="T57" s="73" t="str">
        <f>IF(OR($S$8="NextSeq",$S$8="NovaSeq"),IF((R57='Index_NextSeq or NovaSeq'!C$2),VLOOKUP(S57,'Index_NextSeq or NovaSeq'!B$3:I$110,2),IF((R57='Index_NextSeq or NovaSeq'!D$2),VLOOKUP(S57,'Index_NextSeq or NovaSeq'!B$3:I$110,3),IF((R57='Index_NextSeq or NovaSeq'!E$2),VLOOKUP(S57,'Index_NextSeq or NovaSeq'!B$3:I$110,4),IF((R57='Index_NextSeq or NovaSeq'!F$2),VLOOKUP(S57,'Index_NextSeq or NovaSeq'!B$3:I$110,5),IF((R57='Index_NextSeq or NovaSeq'!G$2),VLOOKUP(S57,'Index_NextSeq or NovaSeq'!B$3:I$110,6),IF((R57='Index_NextSeq or NovaSeq'!H$2),VLOOKUP(S57,'Index_NextSeq or NovaSeq'!B$3:I$110,7),IF((R57='Index_NextSeq or NovaSeq'!I$2),VLOOKUP(S57,'Index_NextSeq or NovaSeq'!B$3:I$110,8),IF((R57="Custom"),"","NoIndex")))))))),IF($S$8="MiSeq",IF((R57=Index_MiSeq!C$2),VLOOKUP(S57,Index_MiSeq!B$3:I$110,2),IF((R57=Index_MiSeq!D$2),VLOOKUP(S57,Index_MiSeq!B$3:I$110,3),IF((R57=Index_MiSeq!E$2),VLOOKUP(S57,Index_MiSeq!B$3:I$110,4),IF((R57=Index_MiSeq!F$2),VLOOKUP(S57,Index_MiSeq!B$3:I$110,5),IF((R57=Index_MiSeq!G$2),VLOOKUP(S57,Index_MiSeq!B$3:I$110,6),IF((R57=Index_MiSeq!H$2),VLOOKUP(S57,Index_MiSeq!B$3:I$110,7),IF((R57=Index_MiSeq!I$2),VLOOKUP(S57,Index_MiSeq!B$3:I$110,8),IF((R57="Custom"),"","NoIndex")))))))),"NoIndex"))</f>
        <v>NoIndex</v>
      </c>
      <c r="U57" s="74" t="str">
        <f t="shared" si="9"/>
        <v/>
      </c>
      <c r="V57" s="74"/>
      <c r="W57" s="75" t="str">
        <f t="array" ref="W57">IFERROR(IF(INDEX($P$20:$P$1018, MATCH(0, COUNTIF($W$15:W56, $P$20:$P$1018), 0))=0,"",INDEX($P$20:$P$1018, MATCH(0, COUNTIF($W$15:W56, $P$20:$P$1018), 0))),"")</f>
        <v/>
      </c>
      <c r="X57" s="76" t="str">
        <f t="shared" si="10"/>
        <v/>
      </c>
      <c r="Y57" s="68"/>
      <c r="Z57" s="68"/>
      <c r="AA57" s="77"/>
      <c r="AB57" s="78"/>
      <c r="AC57" s="79" t="str">
        <f t="shared" si="11"/>
        <v/>
      </c>
      <c r="AD57" s="78"/>
      <c r="AE57" s="82"/>
    </row>
    <row r="58" spans="1:31" ht="18" customHeight="1" x14ac:dyDescent="0.15">
      <c r="A58" s="81"/>
      <c r="B58" s="64" t="s">
        <v>69</v>
      </c>
      <c r="C58" s="65" t="s">
        <v>109</v>
      </c>
      <c r="D58" s="66">
        <f t="shared" si="0"/>
        <v>1039</v>
      </c>
      <c r="E58" s="65" t="s">
        <v>71</v>
      </c>
      <c r="F58" s="67" t="str">
        <f>IF(DATA!$D$18,CONCATENATE('Sample information'!O$6,"-",D58,"-",P58),"MISSING ID")</f>
        <v>P33105P1-1039-</v>
      </c>
      <c r="G58" s="68">
        <f t="shared" si="1"/>
        <v>0</v>
      </c>
      <c r="H58" s="55" t="e">
        <f t="shared" si="2"/>
        <v>#N/A</v>
      </c>
      <c r="I58" s="55" t="e">
        <f t="shared" si="3"/>
        <v>#N/A</v>
      </c>
      <c r="J58" s="55">
        <f t="shared" si="4"/>
        <v>0</v>
      </c>
      <c r="K58" s="55" t="e">
        <f t="shared" si="5"/>
        <v>#N/A</v>
      </c>
      <c r="L58" s="5" t="e">
        <f t="shared" si="6"/>
        <v>#N/A</v>
      </c>
      <c r="M58" s="55" t="e">
        <f t="shared" si="7"/>
        <v>#N/A</v>
      </c>
      <c r="N58" s="69" t="str">
        <f t="shared" si="8"/>
        <v>NoIndex</v>
      </c>
      <c r="O58" s="70" t="str">
        <f>IF(DATA!$D$18,IF((COUNTA(Q58)&gt;0),CONCATENATE("P",DATA!$B$18,"_",D58),""),"MISSING ID")</f>
        <v/>
      </c>
      <c r="P58" s="71"/>
      <c r="Q58" s="72"/>
      <c r="R58" s="72"/>
      <c r="S58" s="68"/>
      <c r="T58" s="73" t="str">
        <f>IF(OR($S$8="NextSeq",$S$8="NovaSeq"),IF((R58='Index_NextSeq or NovaSeq'!C$2),VLOOKUP(S58,'Index_NextSeq or NovaSeq'!B$3:I$110,2),IF((R58='Index_NextSeq or NovaSeq'!D$2),VLOOKUP(S58,'Index_NextSeq or NovaSeq'!B$3:I$110,3),IF((R58='Index_NextSeq or NovaSeq'!E$2),VLOOKUP(S58,'Index_NextSeq or NovaSeq'!B$3:I$110,4),IF((R58='Index_NextSeq or NovaSeq'!F$2),VLOOKUP(S58,'Index_NextSeq or NovaSeq'!B$3:I$110,5),IF((R58='Index_NextSeq or NovaSeq'!G$2),VLOOKUP(S58,'Index_NextSeq or NovaSeq'!B$3:I$110,6),IF((R58='Index_NextSeq or NovaSeq'!H$2),VLOOKUP(S58,'Index_NextSeq or NovaSeq'!B$3:I$110,7),IF((R58='Index_NextSeq or NovaSeq'!I$2),VLOOKUP(S58,'Index_NextSeq or NovaSeq'!B$3:I$110,8),IF((R58="Custom"),"","NoIndex")))))))),IF($S$8="MiSeq",IF((R58=Index_MiSeq!C$2),VLOOKUP(S58,Index_MiSeq!B$3:I$110,2),IF((R58=Index_MiSeq!D$2),VLOOKUP(S58,Index_MiSeq!B$3:I$110,3),IF((R58=Index_MiSeq!E$2),VLOOKUP(S58,Index_MiSeq!B$3:I$110,4),IF((R58=Index_MiSeq!F$2),VLOOKUP(S58,Index_MiSeq!B$3:I$110,5),IF((R58=Index_MiSeq!G$2),VLOOKUP(S58,Index_MiSeq!B$3:I$110,6),IF((R58=Index_MiSeq!H$2),VLOOKUP(S58,Index_MiSeq!B$3:I$110,7),IF((R58=Index_MiSeq!I$2),VLOOKUP(S58,Index_MiSeq!B$3:I$110,8),IF((R58="Custom"),"","NoIndex")))))))),"NoIndex"))</f>
        <v>NoIndex</v>
      </c>
      <c r="U58" s="74" t="str">
        <f t="shared" si="9"/>
        <v/>
      </c>
      <c r="V58" s="74"/>
      <c r="W58" s="75" t="str">
        <f t="array" ref="W58">IFERROR(IF(INDEX($P$20:$P$1018, MATCH(0, COUNTIF($W$15:W57, $P$20:$P$1018), 0))=0,"",INDEX($P$20:$P$1018, MATCH(0, COUNTIF($W$15:W57, $P$20:$P$1018), 0))),"")</f>
        <v/>
      </c>
      <c r="X58" s="76" t="str">
        <f t="shared" si="10"/>
        <v/>
      </c>
      <c r="Y58" s="68"/>
      <c r="Z58" s="68"/>
      <c r="AA58" s="77"/>
      <c r="AB58" s="78"/>
      <c r="AC58" s="79" t="str">
        <f t="shared" si="11"/>
        <v/>
      </c>
      <c r="AD58" s="78"/>
      <c r="AE58" s="82"/>
    </row>
    <row r="59" spans="1:31" ht="18" customHeight="1" x14ac:dyDescent="0.15">
      <c r="A59" s="81"/>
      <c r="B59" s="64" t="s">
        <v>69</v>
      </c>
      <c r="C59" s="65" t="s">
        <v>110</v>
      </c>
      <c r="D59" s="66">
        <f t="shared" si="0"/>
        <v>1040</v>
      </c>
      <c r="E59" s="65" t="s">
        <v>71</v>
      </c>
      <c r="F59" s="67" t="str">
        <f>IF(DATA!$D$18,CONCATENATE('Sample information'!O$6,"-",D59,"-",P59),"MISSING ID")</f>
        <v>P33105P1-1040-</v>
      </c>
      <c r="G59" s="68">
        <f t="shared" si="1"/>
        <v>0</v>
      </c>
      <c r="H59" s="55" t="e">
        <f t="shared" si="2"/>
        <v>#N/A</v>
      </c>
      <c r="I59" s="55" t="e">
        <f t="shared" si="3"/>
        <v>#N/A</v>
      </c>
      <c r="J59" s="55">
        <f t="shared" si="4"/>
        <v>0</v>
      </c>
      <c r="K59" s="55" t="e">
        <f t="shared" si="5"/>
        <v>#N/A</v>
      </c>
      <c r="L59" s="5" t="e">
        <f t="shared" si="6"/>
        <v>#N/A</v>
      </c>
      <c r="M59" s="55" t="e">
        <f t="shared" si="7"/>
        <v>#N/A</v>
      </c>
      <c r="N59" s="69" t="str">
        <f t="shared" si="8"/>
        <v>NoIndex</v>
      </c>
      <c r="O59" s="70" t="str">
        <f>IF(DATA!$D$18,IF((COUNTA(Q59)&gt;0),CONCATENATE("P",DATA!$B$18,"_",D59),""),"MISSING ID")</f>
        <v/>
      </c>
      <c r="P59" s="71"/>
      <c r="Q59" s="72"/>
      <c r="R59" s="72"/>
      <c r="S59" s="68"/>
      <c r="T59" s="73" t="str">
        <f>IF(OR($S$8="NextSeq",$S$8="NovaSeq"),IF((R59='Index_NextSeq or NovaSeq'!C$2),VLOOKUP(S59,'Index_NextSeq or NovaSeq'!B$3:I$110,2),IF((R59='Index_NextSeq or NovaSeq'!D$2),VLOOKUP(S59,'Index_NextSeq or NovaSeq'!B$3:I$110,3),IF((R59='Index_NextSeq or NovaSeq'!E$2),VLOOKUP(S59,'Index_NextSeq or NovaSeq'!B$3:I$110,4),IF((R59='Index_NextSeq or NovaSeq'!F$2),VLOOKUP(S59,'Index_NextSeq or NovaSeq'!B$3:I$110,5),IF((R59='Index_NextSeq or NovaSeq'!G$2),VLOOKUP(S59,'Index_NextSeq or NovaSeq'!B$3:I$110,6),IF((R59='Index_NextSeq or NovaSeq'!H$2),VLOOKUP(S59,'Index_NextSeq or NovaSeq'!B$3:I$110,7),IF((R59='Index_NextSeq or NovaSeq'!I$2),VLOOKUP(S59,'Index_NextSeq or NovaSeq'!B$3:I$110,8),IF((R59="Custom"),"","NoIndex")))))))),IF($S$8="MiSeq",IF((R59=Index_MiSeq!C$2),VLOOKUP(S59,Index_MiSeq!B$3:I$110,2),IF((R59=Index_MiSeq!D$2),VLOOKUP(S59,Index_MiSeq!B$3:I$110,3),IF((R59=Index_MiSeq!E$2),VLOOKUP(S59,Index_MiSeq!B$3:I$110,4),IF((R59=Index_MiSeq!F$2),VLOOKUP(S59,Index_MiSeq!B$3:I$110,5),IF((R59=Index_MiSeq!G$2),VLOOKUP(S59,Index_MiSeq!B$3:I$110,6),IF((R59=Index_MiSeq!H$2),VLOOKUP(S59,Index_MiSeq!B$3:I$110,7),IF((R59=Index_MiSeq!I$2),VLOOKUP(S59,Index_MiSeq!B$3:I$110,8),IF((R59="Custom"),"","NoIndex")))))))),"NoIndex"))</f>
        <v>NoIndex</v>
      </c>
      <c r="U59" s="74" t="str">
        <f t="shared" si="9"/>
        <v/>
      </c>
      <c r="V59" s="74"/>
      <c r="W59" s="75" t="str">
        <f t="array" ref="W59">IFERROR(IF(INDEX($P$20:$P$1018, MATCH(0, COUNTIF($W$15:W58, $P$20:$P$1018), 0))=0,"",INDEX($P$20:$P$1018, MATCH(0, COUNTIF($W$15:W58, $P$20:$P$1018), 0))),"")</f>
        <v/>
      </c>
      <c r="X59" s="76" t="str">
        <f t="shared" si="10"/>
        <v/>
      </c>
      <c r="Y59" s="68"/>
      <c r="Z59" s="68"/>
      <c r="AA59" s="77"/>
      <c r="AB59" s="78"/>
      <c r="AC59" s="79" t="str">
        <f t="shared" si="11"/>
        <v/>
      </c>
      <c r="AD59" s="78"/>
      <c r="AE59" s="82"/>
    </row>
    <row r="60" spans="1:31" ht="18" customHeight="1" x14ac:dyDescent="0.15">
      <c r="A60" s="81"/>
      <c r="B60" s="64" t="s">
        <v>69</v>
      </c>
      <c r="C60" s="65" t="s">
        <v>111</v>
      </c>
      <c r="D60" s="66">
        <f t="shared" si="0"/>
        <v>1041</v>
      </c>
      <c r="E60" s="65" t="s">
        <v>71</v>
      </c>
      <c r="F60" s="67" t="str">
        <f>IF(DATA!$D$18,CONCATENATE('Sample information'!O$6,"-",D60,"-",P60),"MISSING ID")</f>
        <v>P33105P1-1041-</v>
      </c>
      <c r="G60" s="68">
        <f t="shared" si="1"/>
        <v>0</v>
      </c>
      <c r="H60" s="55" t="e">
        <f t="shared" si="2"/>
        <v>#N/A</v>
      </c>
      <c r="I60" s="55" t="e">
        <f t="shared" si="3"/>
        <v>#N/A</v>
      </c>
      <c r="J60" s="55">
        <f t="shared" si="4"/>
        <v>0</v>
      </c>
      <c r="K60" s="55" t="e">
        <f t="shared" si="5"/>
        <v>#N/A</v>
      </c>
      <c r="L60" s="5" t="e">
        <f t="shared" si="6"/>
        <v>#N/A</v>
      </c>
      <c r="M60" s="55" t="e">
        <f t="shared" si="7"/>
        <v>#N/A</v>
      </c>
      <c r="N60" s="69" t="str">
        <f t="shared" si="8"/>
        <v>NoIndex</v>
      </c>
      <c r="O60" s="70" t="str">
        <f>IF(DATA!$D$18,IF((COUNTA(Q60)&gt;0),CONCATENATE("P",DATA!$B$18,"_",D60),""),"MISSING ID")</f>
        <v/>
      </c>
      <c r="P60" s="71"/>
      <c r="Q60" s="72"/>
      <c r="R60" s="72"/>
      <c r="S60" s="68"/>
      <c r="T60" s="73" t="str">
        <f>IF(OR($S$8="NextSeq",$S$8="NovaSeq"),IF((R60='Index_NextSeq or NovaSeq'!C$2),VLOOKUP(S60,'Index_NextSeq or NovaSeq'!B$3:I$110,2),IF((R60='Index_NextSeq or NovaSeq'!D$2),VLOOKUP(S60,'Index_NextSeq or NovaSeq'!B$3:I$110,3),IF((R60='Index_NextSeq or NovaSeq'!E$2),VLOOKUP(S60,'Index_NextSeq or NovaSeq'!B$3:I$110,4),IF((R60='Index_NextSeq or NovaSeq'!F$2),VLOOKUP(S60,'Index_NextSeq or NovaSeq'!B$3:I$110,5),IF((R60='Index_NextSeq or NovaSeq'!G$2),VLOOKUP(S60,'Index_NextSeq or NovaSeq'!B$3:I$110,6),IF((R60='Index_NextSeq or NovaSeq'!H$2),VLOOKUP(S60,'Index_NextSeq or NovaSeq'!B$3:I$110,7),IF((R60='Index_NextSeq or NovaSeq'!I$2),VLOOKUP(S60,'Index_NextSeq or NovaSeq'!B$3:I$110,8),IF((R60="Custom"),"","NoIndex")))))))),IF($S$8="MiSeq",IF((R60=Index_MiSeq!C$2),VLOOKUP(S60,Index_MiSeq!B$3:I$110,2),IF((R60=Index_MiSeq!D$2),VLOOKUP(S60,Index_MiSeq!B$3:I$110,3),IF((R60=Index_MiSeq!E$2),VLOOKUP(S60,Index_MiSeq!B$3:I$110,4),IF((R60=Index_MiSeq!F$2),VLOOKUP(S60,Index_MiSeq!B$3:I$110,5),IF((R60=Index_MiSeq!G$2),VLOOKUP(S60,Index_MiSeq!B$3:I$110,6),IF((R60=Index_MiSeq!H$2),VLOOKUP(S60,Index_MiSeq!B$3:I$110,7),IF((R60=Index_MiSeq!I$2),VLOOKUP(S60,Index_MiSeq!B$3:I$110,8),IF((R60="Custom"),"","NoIndex")))))))),"NoIndex"))</f>
        <v>NoIndex</v>
      </c>
      <c r="U60" s="74" t="str">
        <f t="shared" si="9"/>
        <v/>
      </c>
      <c r="V60" s="74"/>
      <c r="W60" s="75" t="str">
        <f t="array" ref="W60">IFERROR(IF(INDEX($P$20:$P$1018, MATCH(0, COUNTIF($W$15:W59, $P$20:$P$1018), 0))=0,"",INDEX($P$20:$P$1018, MATCH(0, COUNTIF($W$15:W59, $P$20:$P$1018), 0))),"")</f>
        <v/>
      </c>
      <c r="X60" s="76" t="str">
        <f t="shared" si="10"/>
        <v/>
      </c>
      <c r="Y60" s="68"/>
      <c r="Z60" s="68"/>
      <c r="AA60" s="77"/>
      <c r="AB60" s="78"/>
      <c r="AC60" s="79" t="str">
        <f t="shared" si="11"/>
        <v/>
      </c>
      <c r="AD60" s="78"/>
      <c r="AE60" s="82"/>
    </row>
    <row r="61" spans="1:31" ht="18" customHeight="1" x14ac:dyDescent="0.15">
      <c r="A61" s="81"/>
      <c r="B61" s="64" t="s">
        <v>69</v>
      </c>
      <c r="C61" s="65" t="s">
        <v>112</v>
      </c>
      <c r="D61" s="66">
        <f t="shared" si="0"/>
        <v>1042</v>
      </c>
      <c r="E61" s="65" t="s">
        <v>71</v>
      </c>
      <c r="F61" s="67" t="str">
        <f>IF(DATA!$D$18,CONCATENATE('Sample information'!O$6,"-",D61,"-",P61),"MISSING ID")</f>
        <v>P33105P1-1042-</v>
      </c>
      <c r="G61" s="68">
        <f t="shared" si="1"/>
        <v>0</v>
      </c>
      <c r="H61" s="55" t="e">
        <f t="shared" si="2"/>
        <v>#N/A</v>
      </c>
      <c r="I61" s="55" t="e">
        <f t="shared" si="3"/>
        <v>#N/A</v>
      </c>
      <c r="J61" s="55">
        <f t="shared" si="4"/>
        <v>0</v>
      </c>
      <c r="K61" s="55" t="e">
        <f t="shared" si="5"/>
        <v>#N/A</v>
      </c>
      <c r="L61" s="5" t="e">
        <f t="shared" si="6"/>
        <v>#N/A</v>
      </c>
      <c r="M61" s="55" t="e">
        <f t="shared" si="7"/>
        <v>#N/A</v>
      </c>
      <c r="N61" s="69" t="str">
        <f t="shared" si="8"/>
        <v>NoIndex</v>
      </c>
      <c r="O61" s="70" t="str">
        <f>IF(DATA!$D$18,IF((COUNTA(Q61)&gt;0),CONCATENATE("P",DATA!$B$18,"_",D61),""),"MISSING ID")</f>
        <v/>
      </c>
      <c r="P61" s="71"/>
      <c r="Q61" s="72"/>
      <c r="R61" s="72"/>
      <c r="S61" s="68"/>
      <c r="T61" s="73" t="str">
        <f>IF(OR($S$8="NextSeq",$S$8="NovaSeq"),IF((R61='Index_NextSeq or NovaSeq'!C$2),VLOOKUP(S61,'Index_NextSeq or NovaSeq'!B$3:I$110,2),IF((R61='Index_NextSeq or NovaSeq'!D$2),VLOOKUP(S61,'Index_NextSeq or NovaSeq'!B$3:I$110,3),IF((R61='Index_NextSeq or NovaSeq'!E$2),VLOOKUP(S61,'Index_NextSeq or NovaSeq'!B$3:I$110,4),IF((R61='Index_NextSeq or NovaSeq'!F$2),VLOOKUP(S61,'Index_NextSeq or NovaSeq'!B$3:I$110,5),IF((R61='Index_NextSeq or NovaSeq'!G$2),VLOOKUP(S61,'Index_NextSeq or NovaSeq'!B$3:I$110,6),IF((R61='Index_NextSeq or NovaSeq'!H$2),VLOOKUP(S61,'Index_NextSeq or NovaSeq'!B$3:I$110,7),IF((R61='Index_NextSeq or NovaSeq'!I$2),VLOOKUP(S61,'Index_NextSeq or NovaSeq'!B$3:I$110,8),IF((R61="Custom"),"","NoIndex")))))))),IF($S$8="MiSeq",IF((R61=Index_MiSeq!C$2),VLOOKUP(S61,Index_MiSeq!B$3:I$110,2),IF((R61=Index_MiSeq!D$2),VLOOKUP(S61,Index_MiSeq!B$3:I$110,3),IF((R61=Index_MiSeq!E$2),VLOOKUP(S61,Index_MiSeq!B$3:I$110,4),IF((R61=Index_MiSeq!F$2),VLOOKUP(S61,Index_MiSeq!B$3:I$110,5),IF((R61=Index_MiSeq!G$2),VLOOKUP(S61,Index_MiSeq!B$3:I$110,6),IF((R61=Index_MiSeq!H$2),VLOOKUP(S61,Index_MiSeq!B$3:I$110,7),IF((R61=Index_MiSeq!I$2),VLOOKUP(S61,Index_MiSeq!B$3:I$110,8),IF((R61="Custom"),"","NoIndex")))))))),"NoIndex"))</f>
        <v>NoIndex</v>
      </c>
      <c r="U61" s="74" t="str">
        <f t="shared" si="9"/>
        <v/>
      </c>
      <c r="V61" s="74"/>
      <c r="W61" s="75" t="str">
        <f t="array" ref="W61">IFERROR(IF(INDEX($P$20:$P$1018, MATCH(0, COUNTIF($W$15:W60, $P$20:$P$1018), 0))=0,"",INDEX($P$20:$P$1018, MATCH(0, COUNTIF($W$15:W60, $P$20:$P$1018), 0))),"")</f>
        <v/>
      </c>
      <c r="X61" s="76" t="str">
        <f t="shared" si="10"/>
        <v/>
      </c>
      <c r="Y61" s="68"/>
      <c r="Z61" s="68"/>
      <c r="AA61" s="77"/>
      <c r="AB61" s="78"/>
      <c r="AC61" s="79" t="str">
        <f t="shared" si="11"/>
        <v/>
      </c>
      <c r="AD61" s="78"/>
      <c r="AE61" s="82"/>
    </row>
    <row r="62" spans="1:31" ht="18" customHeight="1" x14ac:dyDescent="0.15">
      <c r="A62" s="81"/>
      <c r="B62" s="64" t="s">
        <v>69</v>
      </c>
      <c r="C62" s="65" t="s">
        <v>113</v>
      </c>
      <c r="D62" s="66">
        <f t="shared" si="0"/>
        <v>1043</v>
      </c>
      <c r="E62" s="65" t="s">
        <v>71</v>
      </c>
      <c r="F62" s="67" t="str">
        <f>IF(DATA!$D$18,CONCATENATE('Sample information'!O$6,"-",D62,"-",P62),"MISSING ID")</f>
        <v>P33105P1-1043-</v>
      </c>
      <c r="G62" s="68">
        <f t="shared" si="1"/>
        <v>0</v>
      </c>
      <c r="H62" s="55" t="e">
        <f t="shared" si="2"/>
        <v>#N/A</v>
      </c>
      <c r="I62" s="55" t="e">
        <f t="shared" si="3"/>
        <v>#N/A</v>
      </c>
      <c r="J62" s="55">
        <f t="shared" si="4"/>
        <v>0</v>
      </c>
      <c r="K62" s="55" t="e">
        <f t="shared" si="5"/>
        <v>#N/A</v>
      </c>
      <c r="L62" s="5" t="e">
        <f t="shared" si="6"/>
        <v>#N/A</v>
      </c>
      <c r="M62" s="55" t="e">
        <f t="shared" si="7"/>
        <v>#N/A</v>
      </c>
      <c r="N62" s="69" t="str">
        <f t="shared" si="8"/>
        <v>NoIndex</v>
      </c>
      <c r="O62" s="70" t="str">
        <f>IF(DATA!$D$18,IF((COUNTA(Q62)&gt;0),CONCATENATE("P",DATA!$B$18,"_",D62),""),"MISSING ID")</f>
        <v/>
      </c>
      <c r="P62" s="71"/>
      <c r="Q62" s="72"/>
      <c r="R62" s="72"/>
      <c r="S62" s="68"/>
      <c r="T62" s="73" t="str">
        <f>IF(OR($S$8="NextSeq",$S$8="NovaSeq"),IF((R62='Index_NextSeq or NovaSeq'!C$2),VLOOKUP(S62,'Index_NextSeq or NovaSeq'!B$3:I$110,2),IF((R62='Index_NextSeq or NovaSeq'!D$2),VLOOKUP(S62,'Index_NextSeq or NovaSeq'!B$3:I$110,3),IF((R62='Index_NextSeq or NovaSeq'!E$2),VLOOKUP(S62,'Index_NextSeq or NovaSeq'!B$3:I$110,4),IF((R62='Index_NextSeq or NovaSeq'!F$2),VLOOKUP(S62,'Index_NextSeq or NovaSeq'!B$3:I$110,5),IF((R62='Index_NextSeq or NovaSeq'!G$2),VLOOKUP(S62,'Index_NextSeq or NovaSeq'!B$3:I$110,6),IF((R62='Index_NextSeq or NovaSeq'!H$2),VLOOKUP(S62,'Index_NextSeq or NovaSeq'!B$3:I$110,7),IF((R62='Index_NextSeq or NovaSeq'!I$2),VLOOKUP(S62,'Index_NextSeq or NovaSeq'!B$3:I$110,8),IF((R62="Custom"),"","NoIndex")))))))),IF($S$8="MiSeq",IF((R62=Index_MiSeq!C$2),VLOOKUP(S62,Index_MiSeq!B$3:I$110,2),IF((R62=Index_MiSeq!D$2),VLOOKUP(S62,Index_MiSeq!B$3:I$110,3),IF((R62=Index_MiSeq!E$2),VLOOKUP(S62,Index_MiSeq!B$3:I$110,4),IF((R62=Index_MiSeq!F$2),VLOOKUP(S62,Index_MiSeq!B$3:I$110,5),IF((R62=Index_MiSeq!G$2),VLOOKUP(S62,Index_MiSeq!B$3:I$110,6),IF((R62=Index_MiSeq!H$2),VLOOKUP(S62,Index_MiSeq!B$3:I$110,7),IF((R62=Index_MiSeq!I$2),VLOOKUP(S62,Index_MiSeq!B$3:I$110,8),IF((R62="Custom"),"","NoIndex")))))))),"NoIndex"))</f>
        <v>NoIndex</v>
      </c>
      <c r="U62" s="74" t="str">
        <f t="shared" si="9"/>
        <v/>
      </c>
      <c r="V62" s="74"/>
      <c r="W62" s="75" t="str">
        <f t="array" ref="W62">IFERROR(IF(INDEX($P$20:$P$1018, MATCH(0, COUNTIF($W$15:W61, $P$20:$P$1018), 0))=0,"",INDEX($P$20:$P$1018, MATCH(0, COUNTIF($W$15:W61, $P$20:$P$1018), 0))),"")</f>
        <v/>
      </c>
      <c r="X62" s="76" t="str">
        <f t="shared" si="10"/>
        <v/>
      </c>
      <c r="Y62" s="68"/>
      <c r="Z62" s="68"/>
      <c r="AA62" s="77"/>
      <c r="AB62" s="78"/>
      <c r="AC62" s="79" t="str">
        <f t="shared" si="11"/>
        <v/>
      </c>
      <c r="AD62" s="78"/>
      <c r="AE62" s="82"/>
    </row>
    <row r="63" spans="1:31" ht="18" customHeight="1" x14ac:dyDescent="0.15">
      <c r="A63" s="81"/>
      <c r="B63" s="64" t="s">
        <v>69</v>
      </c>
      <c r="C63" s="65" t="s">
        <v>114</v>
      </c>
      <c r="D63" s="66">
        <f t="shared" si="0"/>
        <v>1044</v>
      </c>
      <c r="E63" s="65" t="s">
        <v>71</v>
      </c>
      <c r="F63" s="67" t="str">
        <f>IF(DATA!$D$18,CONCATENATE('Sample information'!O$6,"-",D63,"-",P63),"MISSING ID")</f>
        <v>P33105P1-1044-</v>
      </c>
      <c r="G63" s="68">
        <f t="shared" si="1"/>
        <v>0</v>
      </c>
      <c r="H63" s="55" t="e">
        <f t="shared" si="2"/>
        <v>#N/A</v>
      </c>
      <c r="I63" s="55" t="e">
        <f t="shared" si="3"/>
        <v>#N/A</v>
      </c>
      <c r="J63" s="55">
        <f t="shared" si="4"/>
        <v>0</v>
      </c>
      <c r="K63" s="55" t="e">
        <f t="shared" si="5"/>
        <v>#N/A</v>
      </c>
      <c r="L63" s="5" t="e">
        <f t="shared" si="6"/>
        <v>#N/A</v>
      </c>
      <c r="M63" s="55" t="e">
        <f t="shared" si="7"/>
        <v>#N/A</v>
      </c>
      <c r="N63" s="69" t="str">
        <f t="shared" si="8"/>
        <v>NoIndex</v>
      </c>
      <c r="O63" s="70" t="str">
        <f>IF(DATA!$D$18,IF((COUNTA(Q63)&gt;0),CONCATENATE("P",DATA!$B$18,"_",D63),""),"MISSING ID")</f>
        <v/>
      </c>
      <c r="P63" s="71"/>
      <c r="Q63" s="72"/>
      <c r="R63" s="72"/>
      <c r="S63" s="68"/>
      <c r="T63" s="73" t="str">
        <f>IF(OR($S$8="NextSeq",$S$8="NovaSeq"),IF((R63='Index_NextSeq or NovaSeq'!C$2),VLOOKUP(S63,'Index_NextSeq or NovaSeq'!B$3:I$110,2),IF((R63='Index_NextSeq or NovaSeq'!D$2),VLOOKUP(S63,'Index_NextSeq or NovaSeq'!B$3:I$110,3),IF((R63='Index_NextSeq or NovaSeq'!E$2),VLOOKUP(S63,'Index_NextSeq or NovaSeq'!B$3:I$110,4),IF((R63='Index_NextSeq or NovaSeq'!F$2),VLOOKUP(S63,'Index_NextSeq or NovaSeq'!B$3:I$110,5),IF((R63='Index_NextSeq or NovaSeq'!G$2),VLOOKUP(S63,'Index_NextSeq or NovaSeq'!B$3:I$110,6),IF((R63='Index_NextSeq or NovaSeq'!H$2),VLOOKUP(S63,'Index_NextSeq or NovaSeq'!B$3:I$110,7),IF((R63='Index_NextSeq or NovaSeq'!I$2),VLOOKUP(S63,'Index_NextSeq or NovaSeq'!B$3:I$110,8),IF((R63="Custom"),"","NoIndex")))))))),IF($S$8="MiSeq",IF((R63=Index_MiSeq!C$2),VLOOKUP(S63,Index_MiSeq!B$3:I$110,2),IF((R63=Index_MiSeq!D$2),VLOOKUP(S63,Index_MiSeq!B$3:I$110,3),IF((R63=Index_MiSeq!E$2),VLOOKUP(S63,Index_MiSeq!B$3:I$110,4),IF((R63=Index_MiSeq!F$2),VLOOKUP(S63,Index_MiSeq!B$3:I$110,5),IF((R63=Index_MiSeq!G$2),VLOOKUP(S63,Index_MiSeq!B$3:I$110,6),IF((R63=Index_MiSeq!H$2),VLOOKUP(S63,Index_MiSeq!B$3:I$110,7),IF((R63=Index_MiSeq!I$2),VLOOKUP(S63,Index_MiSeq!B$3:I$110,8),IF((R63="Custom"),"","NoIndex")))))))),"NoIndex"))</f>
        <v>NoIndex</v>
      </c>
      <c r="U63" s="74" t="str">
        <f t="shared" si="9"/>
        <v/>
      </c>
      <c r="V63" s="74"/>
      <c r="W63" s="75" t="str">
        <f t="array" ref="W63">IFERROR(IF(INDEX($P$20:$P$1018, MATCH(0, COUNTIF($W$15:W62, $P$20:$P$1018), 0))=0,"",INDEX($P$20:$P$1018, MATCH(0, COUNTIF($W$15:W62, $P$20:$P$1018), 0))),"")</f>
        <v/>
      </c>
      <c r="X63" s="76" t="str">
        <f t="shared" si="10"/>
        <v/>
      </c>
      <c r="Y63" s="68"/>
      <c r="Z63" s="68"/>
      <c r="AA63" s="77"/>
      <c r="AB63" s="78"/>
      <c r="AC63" s="79" t="str">
        <f t="shared" si="11"/>
        <v/>
      </c>
      <c r="AD63" s="78"/>
      <c r="AE63" s="82"/>
    </row>
    <row r="64" spans="1:31" ht="18" customHeight="1" x14ac:dyDescent="0.15">
      <c r="A64" s="81"/>
      <c r="B64" s="64" t="s">
        <v>69</v>
      </c>
      <c r="C64" s="65" t="s">
        <v>115</v>
      </c>
      <c r="D64" s="66">
        <f t="shared" si="0"/>
        <v>1045</v>
      </c>
      <c r="E64" s="65" t="s">
        <v>71</v>
      </c>
      <c r="F64" s="67" t="str">
        <f>IF(DATA!$D$18,CONCATENATE('Sample information'!O$6,"-",D64,"-",P64),"MISSING ID")</f>
        <v>P33105P1-1045-</v>
      </c>
      <c r="G64" s="68">
        <f t="shared" si="1"/>
        <v>0</v>
      </c>
      <c r="H64" s="55" t="e">
        <f t="shared" si="2"/>
        <v>#N/A</v>
      </c>
      <c r="I64" s="55" t="e">
        <f t="shared" si="3"/>
        <v>#N/A</v>
      </c>
      <c r="J64" s="55">
        <f t="shared" si="4"/>
        <v>0</v>
      </c>
      <c r="K64" s="55" t="e">
        <f t="shared" si="5"/>
        <v>#N/A</v>
      </c>
      <c r="L64" s="5" t="e">
        <f t="shared" si="6"/>
        <v>#N/A</v>
      </c>
      <c r="M64" s="55" t="e">
        <f t="shared" si="7"/>
        <v>#N/A</v>
      </c>
      <c r="N64" s="69" t="str">
        <f t="shared" si="8"/>
        <v>NoIndex</v>
      </c>
      <c r="O64" s="70" t="str">
        <f>IF(DATA!$D$18,IF((COUNTA(Q64)&gt;0),CONCATENATE("P",DATA!$B$18,"_",D64),""),"MISSING ID")</f>
        <v/>
      </c>
      <c r="P64" s="71"/>
      <c r="Q64" s="72"/>
      <c r="R64" s="72"/>
      <c r="S64" s="68"/>
      <c r="T64" s="73" t="str">
        <f>IF(OR($S$8="NextSeq",$S$8="NovaSeq"),IF((R64='Index_NextSeq or NovaSeq'!C$2),VLOOKUP(S64,'Index_NextSeq or NovaSeq'!B$3:I$110,2),IF((R64='Index_NextSeq or NovaSeq'!D$2),VLOOKUP(S64,'Index_NextSeq or NovaSeq'!B$3:I$110,3),IF((R64='Index_NextSeq or NovaSeq'!E$2),VLOOKUP(S64,'Index_NextSeq or NovaSeq'!B$3:I$110,4),IF((R64='Index_NextSeq or NovaSeq'!F$2),VLOOKUP(S64,'Index_NextSeq or NovaSeq'!B$3:I$110,5),IF((R64='Index_NextSeq or NovaSeq'!G$2),VLOOKUP(S64,'Index_NextSeq or NovaSeq'!B$3:I$110,6),IF((R64='Index_NextSeq or NovaSeq'!H$2),VLOOKUP(S64,'Index_NextSeq or NovaSeq'!B$3:I$110,7),IF((R64='Index_NextSeq or NovaSeq'!I$2),VLOOKUP(S64,'Index_NextSeq or NovaSeq'!B$3:I$110,8),IF((R64="Custom"),"","NoIndex")))))))),IF($S$8="MiSeq",IF((R64=Index_MiSeq!C$2),VLOOKUP(S64,Index_MiSeq!B$3:I$110,2),IF((R64=Index_MiSeq!D$2),VLOOKUP(S64,Index_MiSeq!B$3:I$110,3),IF((R64=Index_MiSeq!E$2),VLOOKUP(S64,Index_MiSeq!B$3:I$110,4),IF((R64=Index_MiSeq!F$2),VLOOKUP(S64,Index_MiSeq!B$3:I$110,5),IF((R64=Index_MiSeq!G$2),VLOOKUP(S64,Index_MiSeq!B$3:I$110,6),IF((R64=Index_MiSeq!H$2),VLOOKUP(S64,Index_MiSeq!B$3:I$110,7),IF((R64=Index_MiSeq!I$2),VLOOKUP(S64,Index_MiSeq!B$3:I$110,8),IF((R64="Custom"),"","NoIndex")))))))),"NoIndex"))</f>
        <v>NoIndex</v>
      </c>
      <c r="U64" s="74" t="str">
        <f t="shared" si="9"/>
        <v/>
      </c>
      <c r="V64" s="74"/>
      <c r="W64" s="75" t="str">
        <f t="array" ref="W64">IFERROR(IF(INDEX($P$20:$P$1018, MATCH(0, COUNTIF($W$15:W63, $P$20:$P$1018), 0))=0,"",INDEX($P$20:$P$1018, MATCH(0, COUNTIF($W$15:W63, $P$20:$P$1018), 0))),"")</f>
        <v/>
      </c>
      <c r="X64" s="76" t="str">
        <f t="shared" si="10"/>
        <v/>
      </c>
      <c r="Y64" s="68"/>
      <c r="Z64" s="68"/>
      <c r="AA64" s="77"/>
      <c r="AB64" s="78"/>
      <c r="AC64" s="79" t="str">
        <f t="shared" si="11"/>
        <v/>
      </c>
      <c r="AD64" s="78"/>
      <c r="AE64" s="82"/>
    </row>
    <row r="65" spans="1:31" ht="18" customHeight="1" x14ac:dyDescent="0.15">
      <c r="A65" s="81"/>
      <c r="B65" s="64" t="s">
        <v>69</v>
      </c>
      <c r="C65" s="65" t="s">
        <v>116</v>
      </c>
      <c r="D65" s="66">
        <f t="shared" si="0"/>
        <v>1046</v>
      </c>
      <c r="E65" s="65" t="s">
        <v>71</v>
      </c>
      <c r="F65" s="67" t="str">
        <f>IF(DATA!$D$18,CONCATENATE('Sample information'!O$6,"-",D65,"-",P65),"MISSING ID")</f>
        <v>P33105P1-1046-</v>
      </c>
      <c r="G65" s="68">
        <f t="shared" si="1"/>
        <v>0</v>
      </c>
      <c r="H65" s="55" t="e">
        <f t="shared" si="2"/>
        <v>#N/A</v>
      </c>
      <c r="I65" s="55" t="e">
        <f t="shared" si="3"/>
        <v>#N/A</v>
      </c>
      <c r="J65" s="55">
        <f t="shared" si="4"/>
        <v>0</v>
      </c>
      <c r="K65" s="55" t="e">
        <f t="shared" si="5"/>
        <v>#N/A</v>
      </c>
      <c r="L65" s="5" t="e">
        <f t="shared" si="6"/>
        <v>#N/A</v>
      </c>
      <c r="M65" s="55" t="e">
        <f t="shared" si="7"/>
        <v>#N/A</v>
      </c>
      <c r="N65" s="69" t="str">
        <f t="shared" si="8"/>
        <v>NoIndex</v>
      </c>
      <c r="O65" s="70" t="str">
        <f>IF(DATA!$D$18,IF((COUNTA(Q65)&gt;0),CONCATENATE("P",DATA!$B$18,"_",D65),""),"MISSING ID")</f>
        <v/>
      </c>
      <c r="P65" s="71"/>
      <c r="Q65" s="72"/>
      <c r="R65" s="72"/>
      <c r="S65" s="68"/>
      <c r="T65" s="73" t="str">
        <f>IF(OR($S$8="NextSeq",$S$8="NovaSeq"),IF((R65='Index_NextSeq or NovaSeq'!C$2),VLOOKUP(S65,'Index_NextSeq or NovaSeq'!B$3:I$110,2),IF((R65='Index_NextSeq or NovaSeq'!D$2),VLOOKUP(S65,'Index_NextSeq or NovaSeq'!B$3:I$110,3),IF((R65='Index_NextSeq or NovaSeq'!E$2),VLOOKUP(S65,'Index_NextSeq or NovaSeq'!B$3:I$110,4),IF((R65='Index_NextSeq or NovaSeq'!F$2),VLOOKUP(S65,'Index_NextSeq or NovaSeq'!B$3:I$110,5),IF((R65='Index_NextSeq or NovaSeq'!G$2),VLOOKUP(S65,'Index_NextSeq or NovaSeq'!B$3:I$110,6),IF((R65='Index_NextSeq or NovaSeq'!H$2),VLOOKUP(S65,'Index_NextSeq or NovaSeq'!B$3:I$110,7),IF((R65='Index_NextSeq or NovaSeq'!I$2),VLOOKUP(S65,'Index_NextSeq or NovaSeq'!B$3:I$110,8),IF((R65="Custom"),"","NoIndex")))))))),IF($S$8="MiSeq",IF((R65=Index_MiSeq!C$2),VLOOKUP(S65,Index_MiSeq!B$3:I$110,2),IF((R65=Index_MiSeq!D$2),VLOOKUP(S65,Index_MiSeq!B$3:I$110,3),IF((R65=Index_MiSeq!E$2),VLOOKUP(S65,Index_MiSeq!B$3:I$110,4),IF((R65=Index_MiSeq!F$2),VLOOKUP(S65,Index_MiSeq!B$3:I$110,5),IF((R65=Index_MiSeq!G$2),VLOOKUP(S65,Index_MiSeq!B$3:I$110,6),IF((R65=Index_MiSeq!H$2),VLOOKUP(S65,Index_MiSeq!B$3:I$110,7),IF((R65=Index_MiSeq!I$2),VLOOKUP(S65,Index_MiSeq!B$3:I$110,8),IF((R65="Custom"),"","NoIndex")))))))),"NoIndex"))</f>
        <v>NoIndex</v>
      </c>
      <c r="U65" s="74" t="str">
        <f t="shared" si="9"/>
        <v/>
      </c>
      <c r="V65" s="74"/>
      <c r="W65" s="75" t="str">
        <f t="array" ref="W65">IFERROR(IF(INDEX($P$20:$P$1018, MATCH(0, COUNTIF($W$15:W64, $P$20:$P$1018), 0))=0,"",INDEX($P$20:$P$1018, MATCH(0, COUNTIF($W$15:W64, $P$20:$P$1018), 0))),"")</f>
        <v/>
      </c>
      <c r="X65" s="76" t="str">
        <f t="shared" si="10"/>
        <v/>
      </c>
      <c r="Y65" s="68"/>
      <c r="Z65" s="68"/>
      <c r="AA65" s="77"/>
      <c r="AB65" s="78"/>
      <c r="AC65" s="79" t="str">
        <f t="shared" si="11"/>
        <v/>
      </c>
      <c r="AD65" s="78"/>
      <c r="AE65" s="82"/>
    </row>
    <row r="66" spans="1:31" ht="18" customHeight="1" x14ac:dyDescent="0.15">
      <c r="A66" s="81"/>
      <c r="B66" s="64" t="s">
        <v>69</v>
      </c>
      <c r="C66" s="65" t="s">
        <v>117</v>
      </c>
      <c r="D66" s="66">
        <f t="shared" si="0"/>
        <v>1047</v>
      </c>
      <c r="E66" s="65" t="s">
        <v>71</v>
      </c>
      <c r="F66" s="67" t="str">
        <f>IF(DATA!$D$18,CONCATENATE('Sample information'!O$6,"-",D66,"-",P66),"MISSING ID")</f>
        <v>P33105P1-1047-</v>
      </c>
      <c r="G66" s="68">
        <f t="shared" si="1"/>
        <v>0</v>
      </c>
      <c r="H66" s="55" t="e">
        <f t="shared" si="2"/>
        <v>#N/A</v>
      </c>
      <c r="I66" s="55" t="e">
        <f t="shared" si="3"/>
        <v>#N/A</v>
      </c>
      <c r="J66" s="55">
        <f t="shared" si="4"/>
        <v>0</v>
      </c>
      <c r="K66" s="55" t="e">
        <f t="shared" si="5"/>
        <v>#N/A</v>
      </c>
      <c r="L66" s="5" t="e">
        <f t="shared" si="6"/>
        <v>#N/A</v>
      </c>
      <c r="M66" s="55" t="e">
        <f t="shared" si="7"/>
        <v>#N/A</v>
      </c>
      <c r="N66" s="69" t="str">
        <f t="shared" si="8"/>
        <v>NoIndex</v>
      </c>
      <c r="O66" s="70" t="str">
        <f>IF(DATA!$D$18,IF((COUNTA(Q66)&gt;0),CONCATENATE("P",DATA!$B$18,"_",D66),""),"MISSING ID")</f>
        <v/>
      </c>
      <c r="P66" s="71"/>
      <c r="Q66" s="72"/>
      <c r="R66" s="72"/>
      <c r="S66" s="68"/>
      <c r="T66" s="73" t="str">
        <f>IF(OR($S$8="NextSeq",$S$8="NovaSeq"),IF((R66='Index_NextSeq or NovaSeq'!C$2),VLOOKUP(S66,'Index_NextSeq or NovaSeq'!B$3:I$110,2),IF((R66='Index_NextSeq or NovaSeq'!D$2),VLOOKUP(S66,'Index_NextSeq or NovaSeq'!B$3:I$110,3),IF((R66='Index_NextSeq or NovaSeq'!E$2),VLOOKUP(S66,'Index_NextSeq or NovaSeq'!B$3:I$110,4),IF((R66='Index_NextSeq or NovaSeq'!F$2),VLOOKUP(S66,'Index_NextSeq or NovaSeq'!B$3:I$110,5),IF((R66='Index_NextSeq or NovaSeq'!G$2),VLOOKUP(S66,'Index_NextSeq or NovaSeq'!B$3:I$110,6),IF((R66='Index_NextSeq or NovaSeq'!H$2),VLOOKUP(S66,'Index_NextSeq or NovaSeq'!B$3:I$110,7),IF((R66='Index_NextSeq or NovaSeq'!I$2),VLOOKUP(S66,'Index_NextSeq or NovaSeq'!B$3:I$110,8),IF((R66="Custom"),"","NoIndex")))))))),IF($S$8="MiSeq",IF((R66=Index_MiSeq!C$2),VLOOKUP(S66,Index_MiSeq!B$3:I$110,2),IF((R66=Index_MiSeq!D$2),VLOOKUP(S66,Index_MiSeq!B$3:I$110,3),IF((R66=Index_MiSeq!E$2),VLOOKUP(S66,Index_MiSeq!B$3:I$110,4),IF((R66=Index_MiSeq!F$2),VLOOKUP(S66,Index_MiSeq!B$3:I$110,5),IF((R66=Index_MiSeq!G$2),VLOOKUP(S66,Index_MiSeq!B$3:I$110,6),IF((R66=Index_MiSeq!H$2),VLOOKUP(S66,Index_MiSeq!B$3:I$110,7),IF((R66=Index_MiSeq!I$2),VLOOKUP(S66,Index_MiSeq!B$3:I$110,8),IF((R66="Custom"),"","NoIndex")))))))),"NoIndex"))</f>
        <v>NoIndex</v>
      </c>
      <c r="U66" s="74" t="str">
        <f t="shared" si="9"/>
        <v/>
      </c>
      <c r="V66" s="74"/>
      <c r="W66" s="75" t="str">
        <f t="array" ref="W66">IFERROR(IF(INDEX($P$20:$P$1018, MATCH(0, COUNTIF($W$15:W65, $P$20:$P$1018), 0))=0,"",INDEX($P$20:$P$1018, MATCH(0, COUNTIF($W$15:W65, $P$20:$P$1018), 0))),"")</f>
        <v/>
      </c>
      <c r="X66" s="76" t="str">
        <f t="shared" si="10"/>
        <v/>
      </c>
      <c r="Y66" s="68"/>
      <c r="Z66" s="68"/>
      <c r="AA66" s="77"/>
      <c r="AB66" s="78"/>
      <c r="AC66" s="79" t="str">
        <f t="shared" si="11"/>
        <v/>
      </c>
      <c r="AD66" s="78"/>
      <c r="AE66" s="82"/>
    </row>
    <row r="67" spans="1:31" ht="18" customHeight="1" x14ac:dyDescent="0.15">
      <c r="A67" s="81"/>
      <c r="B67" s="64" t="s">
        <v>69</v>
      </c>
      <c r="C67" s="65" t="s">
        <v>118</v>
      </c>
      <c r="D67" s="66">
        <f t="shared" si="0"/>
        <v>1048</v>
      </c>
      <c r="E67" s="65" t="s">
        <v>71</v>
      </c>
      <c r="F67" s="67" t="str">
        <f>IF(DATA!$D$18,CONCATENATE('Sample information'!O$6,"-",D67,"-",P67),"MISSING ID")</f>
        <v>P33105P1-1048-</v>
      </c>
      <c r="G67" s="68">
        <f t="shared" si="1"/>
        <v>0</v>
      </c>
      <c r="H67" s="55" t="e">
        <f t="shared" si="2"/>
        <v>#N/A</v>
      </c>
      <c r="I67" s="55" t="e">
        <f t="shared" si="3"/>
        <v>#N/A</v>
      </c>
      <c r="J67" s="55">
        <f t="shared" si="4"/>
        <v>0</v>
      </c>
      <c r="K67" s="55" t="e">
        <f t="shared" si="5"/>
        <v>#N/A</v>
      </c>
      <c r="L67" s="5" t="e">
        <f t="shared" si="6"/>
        <v>#N/A</v>
      </c>
      <c r="M67" s="55" t="e">
        <f t="shared" si="7"/>
        <v>#N/A</v>
      </c>
      <c r="N67" s="69" t="str">
        <f t="shared" si="8"/>
        <v>NoIndex</v>
      </c>
      <c r="O67" s="70" t="str">
        <f>IF(DATA!$D$18,IF((COUNTA(Q67)&gt;0),CONCATENATE("P",DATA!$B$18,"_",D67),""),"MISSING ID")</f>
        <v/>
      </c>
      <c r="P67" s="71"/>
      <c r="Q67" s="72"/>
      <c r="R67" s="72"/>
      <c r="S67" s="68"/>
      <c r="T67" s="73" t="str">
        <f>IF(OR($S$8="NextSeq",$S$8="NovaSeq"),IF((R67='Index_NextSeq or NovaSeq'!C$2),VLOOKUP(S67,'Index_NextSeq or NovaSeq'!B$3:I$110,2),IF((R67='Index_NextSeq or NovaSeq'!D$2),VLOOKUP(S67,'Index_NextSeq or NovaSeq'!B$3:I$110,3),IF((R67='Index_NextSeq or NovaSeq'!E$2),VLOOKUP(S67,'Index_NextSeq or NovaSeq'!B$3:I$110,4),IF((R67='Index_NextSeq or NovaSeq'!F$2),VLOOKUP(S67,'Index_NextSeq or NovaSeq'!B$3:I$110,5),IF((R67='Index_NextSeq or NovaSeq'!G$2),VLOOKUP(S67,'Index_NextSeq or NovaSeq'!B$3:I$110,6),IF((R67='Index_NextSeq or NovaSeq'!H$2),VLOOKUP(S67,'Index_NextSeq or NovaSeq'!B$3:I$110,7),IF((R67='Index_NextSeq or NovaSeq'!I$2),VLOOKUP(S67,'Index_NextSeq or NovaSeq'!B$3:I$110,8),IF((R67="Custom"),"","NoIndex")))))))),IF($S$8="MiSeq",IF((R67=Index_MiSeq!C$2),VLOOKUP(S67,Index_MiSeq!B$3:I$110,2),IF((R67=Index_MiSeq!D$2),VLOOKUP(S67,Index_MiSeq!B$3:I$110,3),IF((R67=Index_MiSeq!E$2),VLOOKUP(S67,Index_MiSeq!B$3:I$110,4),IF((R67=Index_MiSeq!F$2),VLOOKUP(S67,Index_MiSeq!B$3:I$110,5),IF((R67=Index_MiSeq!G$2),VLOOKUP(S67,Index_MiSeq!B$3:I$110,6),IF((R67=Index_MiSeq!H$2),VLOOKUP(S67,Index_MiSeq!B$3:I$110,7),IF((R67=Index_MiSeq!I$2),VLOOKUP(S67,Index_MiSeq!B$3:I$110,8),IF((R67="Custom"),"","NoIndex")))))))),"NoIndex"))</f>
        <v>NoIndex</v>
      </c>
      <c r="U67" s="74" t="str">
        <f t="shared" si="9"/>
        <v/>
      </c>
      <c r="V67" s="74"/>
      <c r="W67" s="75" t="str">
        <f t="array" ref="W67">IFERROR(IF(INDEX($P$20:$P$1018, MATCH(0, COUNTIF($W$15:W66, $P$20:$P$1018), 0))=0,"",INDEX($P$20:$P$1018, MATCH(0, COUNTIF($W$15:W66, $P$20:$P$1018), 0))),"")</f>
        <v/>
      </c>
      <c r="X67" s="76" t="str">
        <f t="shared" si="10"/>
        <v/>
      </c>
      <c r="Y67" s="68"/>
      <c r="Z67" s="68"/>
      <c r="AA67" s="77"/>
      <c r="AB67" s="78"/>
      <c r="AC67" s="79" t="str">
        <f t="shared" si="11"/>
        <v/>
      </c>
      <c r="AD67" s="78"/>
      <c r="AE67" s="82"/>
    </row>
    <row r="68" spans="1:31" ht="18" customHeight="1" x14ac:dyDescent="0.15">
      <c r="A68" s="81"/>
      <c r="B68" s="64" t="s">
        <v>69</v>
      </c>
      <c r="C68" s="65" t="s">
        <v>119</v>
      </c>
      <c r="D68" s="66">
        <f t="shared" si="0"/>
        <v>1049</v>
      </c>
      <c r="E68" s="65" t="s">
        <v>71</v>
      </c>
      <c r="F68" s="67" t="str">
        <f>IF(DATA!$D$18,CONCATENATE('Sample information'!O$6,"-",D68,"-",P68),"MISSING ID")</f>
        <v>P33105P1-1049-</v>
      </c>
      <c r="G68" s="68">
        <f t="shared" si="1"/>
        <v>0</v>
      </c>
      <c r="H68" s="55" t="e">
        <f t="shared" si="2"/>
        <v>#N/A</v>
      </c>
      <c r="I68" s="55" t="e">
        <f t="shared" si="3"/>
        <v>#N/A</v>
      </c>
      <c r="J68" s="55">
        <f t="shared" si="4"/>
        <v>0</v>
      </c>
      <c r="K68" s="55" t="e">
        <f t="shared" si="5"/>
        <v>#N/A</v>
      </c>
      <c r="L68" s="5" t="e">
        <f t="shared" si="6"/>
        <v>#N/A</v>
      </c>
      <c r="M68" s="55" t="e">
        <f t="shared" si="7"/>
        <v>#N/A</v>
      </c>
      <c r="N68" s="69" t="str">
        <f t="shared" si="8"/>
        <v>NoIndex</v>
      </c>
      <c r="O68" s="70" t="str">
        <f>IF(DATA!$D$18,IF((COUNTA(Q68)&gt;0),CONCATENATE("P",DATA!$B$18,"_",D68),""),"MISSING ID")</f>
        <v/>
      </c>
      <c r="P68" s="71"/>
      <c r="Q68" s="72"/>
      <c r="R68" s="72"/>
      <c r="S68" s="68"/>
      <c r="T68" s="73" t="str">
        <f>IF(OR($S$8="NextSeq",$S$8="NovaSeq"),IF((R68='Index_NextSeq or NovaSeq'!C$2),VLOOKUP(S68,'Index_NextSeq or NovaSeq'!B$3:I$110,2),IF((R68='Index_NextSeq or NovaSeq'!D$2),VLOOKUP(S68,'Index_NextSeq or NovaSeq'!B$3:I$110,3),IF((R68='Index_NextSeq or NovaSeq'!E$2),VLOOKUP(S68,'Index_NextSeq or NovaSeq'!B$3:I$110,4),IF((R68='Index_NextSeq or NovaSeq'!F$2),VLOOKUP(S68,'Index_NextSeq or NovaSeq'!B$3:I$110,5),IF((R68='Index_NextSeq or NovaSeq'!G$2),VLOOKUP(S68,'Index_NextSeq or NovaSeq'!B$3:I$110,6),IF((R68='Index_NextSeq or NovaSeq'!H$2),VLOOKUP(S68,'Index_NextSeq or NovaSeq'!B$3:I$110,7),IF((R68='Index_NextSeq or NovaSeq'!I$2),VLOOKUP(S68,'Index_NextSeq or NovaSeq'!B$3:I$110,8),IF((R68="Custom"),"","NoIndex")))))))),IF($S$8="MiSeq",IF((R68=Index_MiSeq!C$2),VLOOKUP(S68,Index_MiSeq!B$3:I$110,2),IF((R68=Index_MiSeq!D$2),VLOOKUP(S68,Index_MiSeq!B$3:I$110,3),IF((R68=Index_MiSeq!E$2),VLOOKUP(S68,Index_MiSeq!B$3:I$110,4),IF((R68=Index_MiSeq!F$2),VLOOKUP(S68,Index_MiSeq!B$3:I$110,5),IF((R68=Index_MiSeq!G$2),VLOOKUP(S68,Index_MiSeq!B$3:I$110,6),IF((R68=Index_MiSeq!H$2),VLOOKUP(S68,Index_MiSeq!B$3:I$110,7),IF((R68=Index_MiSeq!I$2),VLOOKUP(S68,Index_MiSeq!B$3:I$110,8),IF((R68="Custom"),"","NoIndex")))))))),"NoIndex"))</f>
        <v>NoIndex</v>
      </c>
      <c r="U68" s="74" t="str">
        <f t="shared" si="9"/>
        <v/>
      </c>
      <c r="V68" s="74"/>
      <c r="W68" s="75" t="str">
        <f t="array" ref="W68">IFERROR(IF(INDEX($P$20:$P$1018, MATCH(0, COUNTIF($W$15:W67, $P$20:$P$1018), 0))=0,"",INDEX($P$20:$P$1018, MATCH(0, COUNTIF($W$15:W67, $P$20:$P$1018), 0))),"")</f>
        <v/>
      </c>
      <c r="X68" s="76" t="str">
        <f t="shared" si="10"/>
        <v/>
      </c>
      <c r="Y68" s="68"/>
      <c r="Z68" s="68"/>
      <c r="AA68" s="77"/>
      <c r="AB68" s="78"/>
      <c r="AC68" s="79" t="str">
        <f t="shared" si="11"/>
        <v/>
      </c>
      <c r="AD68" s="78"/>
      <c r="AE68" s="82"/>
    </row>
    <row r="69" spans="1:31" ht="18" customHeight="1" x14ac:dyDescent="0.15">
      <c r="A69" s="81"/>
      <c r="B69" s="64" t="s">
        <v>69</v>
      </c>
      <c r="C69" s="65" t="s">
        <v>120</v>
      </c>
      <c r="D69" s="66">
        <f t="shared" si="0"/>
        <v>1050</v>
      </c>
      <c r="E69" s="65" t="s">
        <v>71</v>
      </c>
      <c r="F69" s="67" t="str">
        <f>IF(DATA!$D$18,CONCATENATE('Sample information'!O$6,"-",D69,"-",P69),"MISSING ID")</f>
        <v>P33105P1-1050-</v>
      </c>
      <c r="G69" s="68">
        <f t="shared" si="1"/>
        <v>0</v>
      </c>
      <c r="H69" s="55" t="e">
        <f t="shared" si="2"/>
        <v>#N/A</v>
      </c>
      <c r="I69" s="55" t="e">
        <f t="shared" si="3"/>
        <v>#N/A</v>
      </c>
      <c r="J69" s="55">
        <f t="shared" si="4"/>
        <v>0</v>
      </c>
      <c r="K69" s="55" t="e">
        <f t="shared" si="5"/>
        <v>#N/A</v>
      </c>
      <c r="L69" s="5" t="e">
        <f t="shared" si="6"/>
        <v>#N/A</v>
      </c>
      <c r="M69" s="55" t="e">
        <f t="shared" si="7"/>
        <v>#N/A</v>
      </c>
      <c r="N69" s="69" t="str">
        <f t="shared" si="8"/>
        <v>NoIndex</v>
      </c>
      <c r="O69" s="70" t="str">
        <f>IF(DATA!$D$18,IF((COUNTA(Q69)&gt;0),CONCATENATE("P",DATA!$B$18,"_",D69),""),"MISSING ID")</f>
        <v/>
      </c>
      <c r="P69" s="71"/>
      <c r="Q69" s="72"/>
      <c r="R69" s="72"/>
      <c r="S69" s="68"/>
      <c r="T69" s="73" t="str">
        <f>IF(OR($S$8="NextSeq",$S$8="NovaSeq"),IF((R69='Index_NextSeq or NovaSeq'!C$2),VLOOKUP(S69,'Index_NextSeq or NovaSeq'!B$3:I$110,2),IF((R69='Index_NextSeq or NovaSeq'!D$2),VLOOKUP(S69,'Index_NextSeq or NovaSeq'!B$3:I$110,3),IF((R69='Index_NextSeq or NovaSeq'!E$2),VLOOKUP(S69,'Index_NextSeq or NovaSeq'!B$3:I$110,4),IF((R69='Index_NextSeq or NovaSeq'!F$2),VLOOKUP(S69,'Index_NextSeq or NovaSeq'!B$3:I$110,5),IF((R69='Index_NextSeq or NovaSeq'!G$2),VLOOKUP(S69,'Index_NextSeq or NovaSeq'!B$3:I$110,6),IF((R69='Index_NextSeq or NovaSeq'!H$2),VLOOKUP(S69,'Index_NextSeq or NovaSeq'!B$3:I$110,7),IF((R69='Index_NextSeq or NovaSeq'!I$2),VLOOKUP(S69,'Index_NextSeq or NovaSeq'!B$3:I$110,8),IF((R69="Custom"),"","NoIndex")))))))),IF($S$8="MiSeq",IF((R69=Index_MiSeq!C$2),VLOOKUP(S69,Index_MiSeq!B$3:I$110,2),IF((R69=Index_MiSeq!D$2),VLOOKUP(S69,Index_MiSeq!B$3:I$110,3),IF((R69=Index_MiSeq!E$2),VLOOKUP(S69,Index_MiSeq!B$3:I$110,4),IF((R69=Index_MiSeq!F$2),VLOOKUP(S69,Index_MiSeq!B$3:I$110,5),IF((R69=Index_MiSeq!G$2),VLOOKUP(S69,Index_MiSeq!B$3:I$110,6),IF((R69=Index_MiSeq!H$2),VLOOKUP(S69,Index_MiSeq!B$3:I$110,7),IF((R69=Index_MiSeq!I$2),VLOOKUP(S69,Index_MiSeq!B$3:I$110,8),IF((R69="Custom"),"","NoIndex")))))))),"NoIndex"))</f>
        <v>NoIndex</v>
      </c>
      <c r="U69" s="74" t="str">
        <f t="shared" si="9"/>
        <v/>
      </c>
      <c r="V69" s="74"/>
      <c r="W69" s="75" t="str">
        <f t="array" ref="W69">IFERROR(IF(INDEX($P$20:$P$1018, MATCH(0, COUNTIF($W$15:W68, $P$20:$P$1018), 0))=0,"",INDEX($P$20:$P$1018, MATCH(0, COUNTIF($W$15:W68, $P$20:$P$1018), 0))),"")</f>
        <v/>
      </c>
      <c r="X69" s="76" t="str">
        <f t="shared" si="10"/>
        <v/>
      </c>
      <c r="Y69" s="68"/>
      <c r="Z69" s="68"/>
      <c r="AA69" s="77"/>
      <c r="AB69" s="78"/>
      <c r="AC69" s="79" t="str">
        <f t="shared" si="11"/>
        <v/>
      </c>
      <c r="AD69" s="78"/>
      <c r="AE69" s="82"/>
    </row>
    <row r="70" spans="1:31" ht="18" customHeight="1" x14ac:dyDescent="0.15">
      <c r="A70" s="81"/>
      <c r="B70" s="64" t="s">
        <v>69</v>
      </c>
      <c r="C70" s="65" t="s">
        <v>121</v>
      </c>
      <c r="D70" s="66">
        <f t="shared" si="0"/>
        <v>1051</v>
      </c>
      <c r="E70" s="65" t="s">
        <v>71</v>
      </c>
      <c r="F70" s="67" t="str">
        <f>IF(DATA!$D$18,CONCATENATE('Sample information'!O$6,"-",D70,"-",P70),"MISSING ID")</f>
        <v>P33105P1-1051-</v>
      </c>
      <c r="G70" s="68">
        <f t="shared" si="1"/>
        <v>0</v>
      </c>
      <c r="H70" s="55" t="e">
        <f t="shared" si="2"/>
        <v>#N/A</v>
      </c>
      <c r="I70" s="55" t="e">
        <f t="shared" si="3"/>
        <v>#N/A</v>
      </c>
      <c r="J70" s="55">
        <f t="shared" si="4"/>
        <v>0</v>
      </c>
      <c r="K70" s="55" t="e">
        <f t="shared" si="5"/>
        <v>#N/A</v>
      </c>
      <c r="L70" s="5" t="e">
        <f t="shared" si="6"/>
        <v>#N/A</v>
      </c>
      <c r="M70" s="55" t="e">
        <f t="shared" si="7"/>
        <v>#N/A</v>
      </c>
      <c r="N70" s="69" t="str">
        <f t="shared" si="8"/>
        <v>NoIndex</v>
      </c>
      <c r="O70" s="70" t="str">
        <f>IF(DATA!$D$18,IF((COUNTA(Q70)&gt;0),CONCATENATE("P",DATA!$B$18,"_",D70),""),"MISSING ID")</f>
        <v/>
      </c>
      <c r="P70" s="71"/>
      <c r="Q70" s="72"/>
      <c r="R70" s="72"/>
      <c r="S70" s="68"/>
      <c r="T70" s="73" t="str">
        <f>IF(OR($S$8="NextSeq",$S$8="NovaSeq"),IF((R70='Index_NextSeq or NovaSeq'!C$2),VLOOKUP(S70,'Index_NextSeq or NovaSeq'!B$3:I$110,2),IF((R70='Index_NextSeq or NovaSeq'!D$2),VLOOKUP(S70,'Index_NextSeq or NovaSeq'!B$3:I$110,3),IF((R70='Index_NextSeq or NovaSeq'!E$2),VLOOKUP(S70,'Index_NextSeq or NovaSeq'!B$3:I$110,4),IF((R70='Index_NextSeq or NovaSeq'!F$2),VLOOKUP(S70,'Index_NextSeq or NovaSeq'!B$3:I$110,5),IF((R70='Index_NextSeq or NovaSeq'!G$2),VLOOKUP(S70,'Index_NextSeq or NovaSeq'!B$3:I$110,6),IF((R70='Index_NextSeq or NovaSeq'!H$2),VLOOKUP(S70,'Index_NextSeq or NovaSeq'!B$3:I$110,7),IF((R70='Index_NextSeq or NovaSeq'!I$2),VLOOKUP(S70,'Index_NextSeq or NovaSeq'!B$3:I$110,8),IF((R70="Custom"),"","NoIndex")))))))),IF($S$8="MiSeq",IF((R70=Index_MiSeq!C$2),VLOOKUP(S70,Index_MiSeq!B$3:I$110,2),IF((R70=Index_MiSeq!D$2),VLOOKUP(S70,Index_MiSeq!B$3:I$110,3),IF((R70=Index_MiSeq!E$2),VLOOKUP(S70,Index_MiSeq!B$3:I$110,4),IF((R70=Index_MiSeq!F$2),VLOOKUP(S70,Index_MiSeq!B$3:I$110,5),IF((R70=Index_MiSeq!G$2),VLOOKUP(S70,Index_MiSeq!B$3:I$110,6),IF((R70=Index_MiSeq!H$2),VLOOKUP(S70,Index_MiSeq!B$3:I$110,7),IF((R70=Index_MiSeq!I$2),VLOOKUP(S70,Index_MiSeq!B$3:I$110,8),IF((R70="Custom"),"","NoIndex")))))))),"NoIndex"))</f>
        <v>NoIndex</v>
      </c>
      <c r="U70" s="74" t="str">
        <f t="shared" si="9"/>
        <v/>
      </c>
      <c r="V70" s="74"/>
      <c r="W70" s="75" t="str">
        <f t="array" ref="W70">IFERROR(IF(INDEX($P$20:$P$1018, MATCH(0, COUNTIF($W$15:W69, $P$20:$P$1018), 0))=0,"",INDEX($P$20:$P$1018, MATCH(0, COUNTIF($W$15:W69, $P$20:$P$1018), 0))),"")</f>
        <v/>
      </c>
      <c r="X70" s="76" t="str">
        <f t="shared" si="10"/>
        <v/>
      </c>
      <c r="Y70" s="68"/>
      <c r="Z70" s="68"/>
      <c r="AA70" s="77"/>
      <c r="AB70" s="78"/>
      <c r="AC70" s="79" t="str">
        <f t="shared" si="11"/>
        <v/>
      </c>
      <c r="AD70" s="78"/>
      <c r="AE70" s="82"/>
    </row>
    <row r="71" spans="1:31" ht="18" customHeight="1" x14ac:dyDescent="0.15">
      <c r="A71" s="81"/>
      <c r="B71" s="64" t="s">
        <v>69</v>
      </c>
      <c r="C71" s="65" t="s">
        <v>122</v>
      </c>
      <c r="D71" s="66">
        <f t="shared" si="0"/>
        <v>1052</v>
      </c>
      <c r="E71" s="65" t="s">
        <v>71</v>
      </c>
      <c r="F71" s="67" t="str">
        <f>IF(DATA!$D$18,CONCATENATE('Sample information'!O$6,"-",D71,"-",P71),"MISSING ID")</f>
        <v>P33105P1-1052-</v>
      </c>
      <c r="G71" s="68">
        <f t="shared" si="1"/>
        <v>0</v>
      </c>
      <c r="H71" s="55" t="e">
        <f t="shared" si="2"/>
        <v>#N/A</v>
      </c>
      <c r="I71" s="55" t="e">
        <f t="shared" si="3"/>
        <v>#N/A</v>
      </c>
      <c r="J71" s="55">
        <f t="shared" si="4"/>
        <v>0</v>
      </c>
      <c r="K71" s="55" t="e">
        <f t="shared" si="5"/>
        <v>#N/A</v>
      </c>
      <c r="L71" s="5" t="e">
        <f t="shared" si="6"/>
        <v>#N/A</v>
      </c>
      <c r="M71" s="55" t="e">
        <f t="shared" si="7"/>
        <v>#N/A</v>
      </c>
      <c r="N71" s="69" t="str">
        <f t="shared" si="8"/>
        <v>NoIndex</v>
      </c>
      <c r="O71" s="70" t="str">
        <f>IF(DATA!$D$18,IF((COUNTA(Q71)&gt;0),CONCATENATE("P",DATA!$B$18,"_",D71),""),"MISSING ID")</f>
        <v/>
      </c>
      <c r="P71" s="71"/>
      <c r="Q71" s="72"/>
      <c r="R71" s="72"/>
      <c r="S71" s="68"/>
      <c r="T71" s="73" t="str">
        <f>IF(OR($S$8="NextSeq",$S$8="NovaSeq"),IF((R71='Index_NextSeq or NovaSeq'!C$2),VLOOKUP(S71,'Index_NextSeq or NovaSeq'!B$3:I$110,2),IF((R71='Index_NextSeq or NovaSeq'!D$2),VLOOKUP(S71,'Index_NextSeq or NovaSeq'!B$3:I$110,3),IF((R71='Index_NextSeq or NovaSeq'!E$2),VLOOKUP(S71,'Index_NextSeq or NovaSeq'!B$3:I$110,4),IF((R71='Index_NextSeq or NovaSeq'!F$2),VLOOKUP(S71,'Index_NextSeq or NovaSeq'!B$3:I$110,5),IF((R71='Index_NextSeq or NovaSeq'!G$2),VLOOKUP(S71,'Index_NextSeq or NovaSeq'!B$3:I$110,6),IF((R71='Index_NextSeq or NovaSeq'!H$2),VLOOKUP(S71,'Index_NextSeq or NovaSeq'!B$3:I$110,7),IF((R71='Index_NextSeq or NovaSeq'!I$2),VLOOKUP(S71,'Index_NextSeq or NovaSeq'!B$3:I$110,8),IF((R71="Custom"),"","NoIndex")))))))),IF($S$8="MiSeq",IF((R71=Index_MiSeq!C$2),VLOOKUP(S71,Index_MiSeq!B$3:I$110,2),IF((R71=Index_MiSeq!D$2),VLOOKUP(S71,Index_MiSeq!B$3:I$110,3),IF((R71=Index_MiSeq!E$2),VLOOKUP(S71,Index_MiSeq!B$3:I$110,4),IF((R71=Index_MiSeq!F$2),VLOOKUP(S71,Index_MiSeq!B$3:I$110,5),IF((R71=Index_MiSeq!G$2),VLOOKUP(S71,Index_MiSeq!B$3:I$110,6),IF((R71=Index_MiSeq!H$2),VLOOKUP(S71,Index_MiSeq!B$3:I$110,7),IF((R71=Index_MiSeq!I$2),VLOOKUP(S71,Index_MiSeq!B$3:I$110,8),IF((R71="Custom"),"","NoIndex")))))))),"NoIndex"))</f>
        <v>NoIndex</v>
      </c>
      <c r="U71" s="74" t="str">
        <f t="shared" si="9"/>
        <v/>
      </c>
      <c r="V71" s="74"/>
      <c r="W71" s="75" t="str">
        <f t="array" ref="W71">IFERROR(IF(INDEX($P$20:$P$1018, MATCH(0, COUNTIF($W$15:W70, $P$20:$P$1018), 0))=0,"",INDEX($P$20:$P$1018, MATCH(0, COUNTIF($W$15:W70, $P$20:$P$1018), 0))),"")</f>
        <v/>
      </c>
      <c r="X71" s="76" t="str">
        <f t="shared" si="10"/>
        <v/>
      </c>
      <c r="Y71" s="68"/>
      <c r="Z71" s="68"/>
      <c r="AA71" s="77"/>
      <c r="AB71" s="78"/>
      <c r="AC71" s="79" t="str">
        <f t="shared" si="11"/>
        <v/>
      </c>
      <c r="AD71" s="78"/>
      <c r="AE71" s="82"/>
    </row>
    <row r="72" spans="1:31" ht="18" customHeight="1" x14ac:dyDescent="0.15">
      <c r="A72" s="81"/>
      <c r="B72" s="64" t="s">
        <v>69</v>
      </c>
      <c r="C72" s="65" t="s">
        <v>123</v>
      </c>
      <c r="D72" s="66">
        <f t="shared" si="0"/>
        <v>1053</v>
      </c>
      <c r="E72" s="65" t="s">
        <v>71</v>
      </c>
      <c r="F72" s="67" t="str">
        <f>IF(DATA!$D$18,CONCATENATE('Sample information'!O$6,"-",D72,"-",P72),"MISSING ID")</f>
        <v>P33105P1-1053-</v>
      </c>
      <c r="G72" s="68">
        <f t="shared" si="1"/>
        <v>0</v>
      </c>
      <c r="H72" s="55" t="e">
        <f t="shared" si="2"/>
        <v>#N/A</v>
      </c>
      <c r="I72" s="55" t="e">
        <f t="shared" si="3"/>
        <v>#N/A</v>
      </c>
      <c r="J72" s="55">
        <f t="shared" si="4"/>
        <v>0</v>
      </c>
      <c r="K72" s="55" t="e">
        <f t="shared" si="5"/>
        <v>#N/A</v>
      </c>
      <c r="L72" s="5" t="e">
        <f t="shared" si="6"/>
        <v>#N/A</v>
      </c>
      <c r="M72" s="55" t="e">
        <f t="shared" si="7"/>
        <v>#N/A</v>
      </c>
      <c r="N72" s="69" t="str">
        <f t="shared" si="8"/>
        <v>NoIndex</v>
      </c>
      <c r="O72" s="70" t="str">
        <f>IF(DATA!$D$18,IF((COUNTA(Q72)&gt;0),CONCATENATE("P",DATA!$B$18,"_",D72),""),"MISSING ID")</f>
        <v/>
      </c>
      <c r="P72" s="71"/>
      <c r="Q72" s="72"/>
      <c r="R72" s="72"/>
      <c r="S72" s="68"/>
      <c r="T72" s="73" t="str">
        <f>IF(OR($S$8="NextSeq",$S$8="NovaSeq"),IF((R72='Index_NextSeq or NovaSeq'!C$2),VLOOKUP(S72,'Index_NextSeq or NovaSeq'!B$3:I$110,2),IF((R72='Index_NextSeq or NovaSeq'!D$2),VLOOKUP(S72,'Index_NextSeq or NovaSeq'!B$3:I$110,3),IF((R72='Index_NextSeq or NovaSeq'!E$2),VLOOKUP(S72,'Index_NextSeq or NovaSeq'!B$3:I$110,4),IF((R72='Index_NextSeq or NovaSeq'!F$2),VLOOKUP(S72,'Index_NextSeq or NovaSeq'!B$3:I$110,5),IF((R72='Index_NextSeq or NovaSeq'!G$2),VLOOKUP(S72,'Index_NextSeq or NovaSeq'!B$3:I$110,6),IF((R72='Index_NextSeq or NovaSeq'!H$2),VLOOKUP(S72,'Index_NextSeq or NovaSeq'!B$3:I$110,7),IF((R72='Index_NextSeq or NovaSeq'!I$2),VLOOKUP(S72,'Index_NextSeq or NovaSeq'!B$3:I$110,8),IF((R72="Custom"),"","NoIndex")))))))),IF($S$8="MiSeq",IF((R72=Index_MiSeq!C$2),VLOOKUP(S72,Index_MiSeq!B$3:I$110,2),IF((R72=Index_MiSeq!D$2),VLOOKUP(S72,Index_MiSeq!B$3:I$110,3),IF((R72=Index_MiSeq!E$2),VLOOKUP(S72,Index_MiSeq!B$3:I$110,4),IF((R72=Index_MiSeq!F$2),VLOOKUP(S72,Index_MiSeq!B$3:I$110,5),IF((R72=Index_MiSeq!G$2),VLOOKUP(S72,Index_MiSeq!B$3:I$110,6),IF((R72=Index_MiSeq!H$2),VLOOKUP(S72,Index_MiSeq!B$3:I$110,7),IF((R72=Index_MiSeq!I$2),VLOOKUP(S72,Index_MiSeq!B$3:I$110,8),IF((R72="Custom"),"","NoIndex")))))))),"NoIndex"))</f>
        <v>NoIndex</v>
      </c>
      <c r="U72" s="74" t="str">
        <f t="shared" si="9"/>
        <v/>
      </c>
      <c r="V72" s="74"/>
      <c r="W72" s="75" t="str">
        <f t="array" ref="W72">IFERROR(IF(INDEX($P$20:$P$1018, MATCH(0, COUNTIF($W$15:W71, $P$20:$P$1018), 0))=0,"",INDEX($P$20:$P$1018, MATCH(0, COUNTIF($W$15:W71, $P$20:$P$1018), 0))),"")</f>
        <v/>
      </c>
      <c r="X72" s="76" t="str">
        <f t="shared" si="10"/>
        <v/>
      </c>
      <c r="Y72" s="68"/>
      <c r="Z72" s="68"/>
      <c r="AA72" s="77"/>
      <c r="AB72" s="78"/>
      <c r="AC72" s="79" t="str">
        <f t="shared" si="11"/>
        <v/>
      </c>
      <c r="AD72" s="78"/>
      <c r="AE72" s="82"/>
    </row>
    <row r="73" spans="1:31" ht="18" customHeight="1" x14ac:dyDescent="0.15">
      <c r="A73" s="81"/>
      <c r="B73" s="64" t="s">
        <v>69</v>
      </c>
      <c r="C73" s="65" t="s">
        <v>124</v>
      </c>
      <c r="D73" s="66">
        <f t="shared" si="0"/>
        <v>1054</v>
      </c>
      <c r="E73" s="65" t="s">
        <v>71</v>
      </c>
      <c r="F73" s="67" t="str">
        <f>IF(DATA!$D$18,CONCATENATE('Sample information'!O$6,"-",D73,"-",P73),"MISSING ID")</f>
        <v>P33105P1-1054-</v>
      </c>
      <c r="G73" s="68">
        <f t="shared" si="1"/>
        <v>0</v>
      </c>
      <c r="H73" s="55" t="e">
        <f t="shared" si="2"/>
        <v>#N/A</v>
      </c>
      <c r="I73" s="55" t="e">
        <f t="shared" si="3"/>
        <v>#N/A</v>
      </c>
      <c r="J73" s="55">
        <f t="shared" si="4"/>
        <v>0</v>
      </c>
      <c r="K73" s="55" t="e">
        <f t="shared" si="5"/>
        <v>#N/A</v>
      </c>
      <c r="L73" s="5" t="e">
        <f t="shared" si="6"/>
        <v>#N/A</v>
      </c>
      <c r="M73" s="55" t="e">
        <f t="shared" si="7"/>
        <v>#N/A</v>
      </c>
      <c r="N73" s="69" t="str">
        <f t="shared" si="8"/>
        <v>NoIndex</v>
      </c>
      <c r="O73" s="70" t="str">
        <f>IF(DATA!$D$18,IF((COUNTA(Q73)&gt;0),CONCATENATE("P",DATA!$B$18,"_",D73),""),"MISSING ID")</f>
        <v/>
      </c>
      <c r="P73" s="71"/>
      <c r="Q73" s="72"/>
      <c r="R73" s="72"/>
      <c r="S73" s="68"/>
      <c r="T73" s="73" t="str">
        <f>IF(OR($S$8="NextSeq",$S$8="NovaSeq"),IF((R73='Index_NextSeq or NovaSeq'!C$2),VLOOKUP(S73,'Index_NextSeq or NovaSeq'!B$3:I$110,2),IF((R73='Index_NextSeq or NovaSeq'!D$2),VLOOKUP(S73,'Index_NextSeq or NovaSeq'!B$3:I$110,3),IF((R73='Index_NextSeq or NovaSeq'!E$2),VLOOKUP(S73,'Index_NextSeq or NovaSeq'!B$3:I$110,4),IF((R73='Index_NextSeq or NovaSeq'!F$2),VLOOKUP(S73,'Index_NextSeq or NovaSeq'!B$3:I$110,5),IF((R73='Index_NextSeq or NovaSeq'!G$2),VLOOKUP(S73,'Index_NextSeq or NovaSeq'!B$3:I$110,6),IF((R73='Index_NextSeq or NovaSeq'!H$2),VLOOKUP(S73,'Index_NextSeq or NovaSeq'!B$3:I$110,7),IF((R73='Index_NextSeq or NovaSeq'!I$2),VLOOKUP(S73,'Index_NextSeq or NovaSeq'!B$3:I$110,8),IF((R73="Custom"),"","NoIndex")))))))),IF($S$8="MiSeq",IF((R73=Index_MiSeq!C$2),VLOOKUP(S73,Index_MiSeq!B$3:I$110,2),IF((R73=Index_MiSeq!D$2),VLOOKUP(S73,Index_MiSeq!B$3:I$110,3),IF((R73=Index_MiSeq!E$2),VLOOKUP(S73,Index_MiSeq!B$3:I$110,4),IF((R73=Index_MiSeq!F$2),VLOOKUP(S73,Index_MiSeq!B$3:I$110,5),IF((R73=Index_MiSeq!G$2),VLOOKUP(S73,Index_MiSeq!B$3:I$110,6),IF((R73=Index_MiSeq!H$2),VLOOKUP(S73,Index_MiSeq!B$3:I$110,7),IF((R73=Index_MiSeq!I$2),VLOOKUP(S73,Index_MiSeq!B$3:I$110,8),IF((R73="Custom"),"","NoIndex")))))))),"NoIndex"))</f>
        <v>NoIndex</v>
      </c>
      <c r="U73" s="74" t="str">
        <f t="shared" si="9"/>
        <v/>
      </c>
      <c r="V73" s="74"/>
      <c r="W73" s="75" t="str">
        <f t="array" ref="W73">IFERROR(IF(INDEX($P$20:$P$1018, MATCH(0, COUNTIF($W$15:W72, $P$20:$P$1018), 0))=0,"",INDEX($P$20:$P$1018, MATCH(0, COUNTIF($W$15:W72, $P$20:$P$1018), 0))),"")</f>
        <v/>
      </c>
      <c r="X73" s="76" t="str">
        <f t="shared" si="10"/>
        <v/>
      </c>
      <c r="Y73" s="68"/>
      <c r="Z73" s="68"/>
      <c r="AA73" s="77"/>
      <c r="AB73" s="78"/>
      <c r="AC73" s="79" t="str">
        <f t="shared" si="11"/>
        <v/>
      </c>
      <c r="AD73" s="78"/>
      <c r="AE73" s="82"/>
    </row>
    <row r="74" spans="1:31" ht="18" customHeight="1" x14ac:dyDescent="0.15">
      <c r="A74" s="81"/>
      <c r="B74" s="64" t="s">
        <v>69</v>
      </c>
      <c r="C74" s="65" t="s">
        <v>125</v>
      </c>
      <c r="D74" s="66">
        <f t="shared" si="0"/>
        <v>1055</v>
      </c>
      <c r="E74" s="65" t="s">
        <v>71</v>
      </c>
      <c r="F74" s="67" t="str">
        <f>IF(DATA!$D$18,CONCATENATE('Sample information'!O$6,"-",D74,"-",P74),"MISSING ID")</f>
        <v>P33105P1-1055-</v>
      </c>
      <c r="G74" s="68">
        <f t="shared" si="1"/>
        <v>0</v>
      </c>
      <c r="H74" s="55" t="e">
        <f t="shared" si="2"/>
        <v>#N/A</v>
      </c>
      <c r="I74" s="55" t="e">
        <f t="shared" si="3"/>
        <v>#N/A</v>
      </c>
      <c r="J74" s="55">
        <f t="shared" si="4"/>
        <v>0</v>
      </c>
      <c r="K74" s="55" t="e">
        <f t="shared" si="5"/>
        <v>#N/A</v>
      </c>
      <c r="L74" s="5" t="e">
        <f t="shared" si="6"/>
        <v>#N/A</v>
      </c>
      <c r="M74" s="55" t="e">
        <f t="shared" si="7"/>
        <v>#N/A</v>
      </c>
      <c r="N74" s="69" t="str">
        <f t="shared" si="8"/>
        <v>NoIndex</v>
      </c>
      <c r="O74" s="70" t="str">
        <f>IF(DATA!$D$18,IF((COUNTA(Q74)&gt;0),CONCATENATE("P",DATA!$B$18,"_",D74),""),"MISSING ID")</f>
        <v/>
      </c>
      <c r="P74" s="71"/>
      <c r="Q74" s="72"/>
      <c r="R74" s="72"/>
      <c r="S74" s="68"/>
      <c r="T74" s="73" t="str">
        <f>IF(OR($S$8="NextSeq",$S$8="NovaSeq"),IF((R74='Index_NextSeq or NovaSeq'!C$2),VLOOKUP(S74,'Index_NextSeq or NovaSeq'!B$3:I$110,2),IF((R74='Index_NextSeq or NovaSeq'!D$2),VLOOKUP(S74,'Index_NextSeq or NovaSeq'!B$3:I$110,3),IF((R74='Index_NextSeq or NovaSeq'!E$2),VLOOKUP(S74,'Index_NextSeq or NovaSeq'!B$3:I$110,4),IF((R74='Index_NextSeq or NovaSeq'!F$2),VLOOKUP(S74,'Index_NextSeq or NovaSeq'!B$3:I$110,5),IF((R74='Index_NextSeq or NovaSeq'!G$2),VLOOKUP(S74,'Index_NextSeq or NovaSeq'!B$3:I$110,6),IF((R74='Index_NextSeq or NovaSeq'!H$2),VLOOKUP(S74,'Index_NextSeq or NovaSeq'!B$3:I$110,7),IF((R74='Index_NextSeq or NovaSeq'!I$2),VLOOKUP(S74,'Index_NextSeq or NovaSeq'!B$3:I$110,8),IF((R74="Custom"),"","NoIndex")))))))),IF($S$8="MiSeq",IF((R74=Index_MiSeq!C$2),VLOOKUP(S74,Index_MiSeq!B$3:I$110,2),IF((R74=Index_MiSeq!D$2),VLOOKUP(S74,Index_MiSeq!B$3:I$110,3),IF((R74=Index_MiSeq!E$2),VLOOKUP(S74,Index_MiSeq!B$3:I$110,4),IF((R74=Index_MiSeq!F$2),VLOOKUP(S74,Index_MiSeq!B$3:I$110,5),IF((R74=Index_MiSeq!G$2),VLOOKUP(S74,Index_MiSeq!B$3:I$110,6),IF((R74=Index_MiSeq!H$2),VLOOKUP(S74,Index_MiSeq!B$3:I$110,7),IF((R74=Index_MiSeq!I$2),VLOOKUP(S74,Index_MiSeq!B$3:I$110,8),IF((R74="Custom"),"","NoIndex")))))))),"NoIndex"))</f>
        <v>NoIndex</v>
      </c>
      <c r="U74" s="74" t="str">
        <f t="shared" si="9"/>
        <v/>
      </c>
      <c r="V74" s="74"/>
      <c r="W74" s="75" t="str">
        <f t="array" ref="W74">IFERROR(IF(INDEX($P$20:$P$1018, MATCH(0, COUNTIF($W$15:W73, $P$20:$P$1018), 0))=0,"",INDEX($P$20:$P$1018, MATCH(0, COUNTIF($W$15:W73, $P$20:$P$1018), 0))),"")</f>
        <v/>
      </c>
      <c r="X74" s="76" t="str">
        <f t="shared" si="10"/>
        <v/>
      </c>
      <c r="Y74" s="68"/>
      <c r="Z74" s="68"/>
      <c r="AA74" s="77"/>
      <c r="AB74" s="78"/>
      <c r="AC74" s="79" t="str">
        <f t="shared" si="11"/>
        <v/>
      </c>
      <c r="AD74" s="78"/>
      <c r="AE74" s="82"/>
    </row>
    <row r="75" spans="1:31" ht="18" customHeight="1" x14ac:dyDescent="0.15">
      <c r="A75" s="81"/>
      <c r="B75" s="64" t="s">
        <v>69</v>
      </c>
      <c r="C75" s="65" t="s">
        <v>126</v>
      </c>
      <c r="D75" s="66">
        <f t="shared" si="0"/>
        <v>1056</v>
      </c>
      <c r="E75" s="65" t="s">
        <v>71</v>
      </c>
      <c r="F75" s="67" t="str">
        <f>IF(DATA!$D$18,CONCATENATE('Sample information'!O$6,"-",D75,"-",P75),"MISSING ID")</f>
        <v>P33105P1-1056-</v>
      </c>
      <c r="G75" s="68">
        <f t="shared" si="1"/>
        <v>0</v>
      </c>
      <c r="H75" s="55" t="e">
        <f t="shared" si="2"/>
        <v>#N/A</v>
      </c>
      <c r="I75" s="55" t="e">
        <f t="shared" si="3"/>
        <v>#N/A</v>
      </c>
      <c r="J75" s="55">
        <f t="shared" si="4"/>
        <v>0</v>
      </c>
      <c r="K75" s="55" t="e">
        <f t="shared" si="5"/>
        <v>#N/A</v>
      </c>
      <c r="L75" s="5" t="e">
        <f t="shared" si="6"/>
        <v>#N/A</v>
      </c>
      <c r="M75" s="55" t="e">
        <f t="shared" si="7"/>
        <v>#N/A</v>
      </c>
      <c r="N75" s="69" t="str">
        <f t="shared" si="8"/>
        <v>NoIndex</v>
      </c>
      <c r="O75" s="70" t="str">
        <f>IF(DATA!$D$18,IF((COUNTA(Q75)&gt;0),CONCATENATE("P",DATA!$B$18,"_",D75),""),"MISSING ID")</f>
        <v/>
      </c>
      <c r="P75" s="71"/>
      <c r="Q75" s="72"/>
      <c r="R75" s="72"/>
      <c r="S75" s="68"/>
      <c r="T75" s="73" t="str">
        <f>IF(OR($S$8="NextSeq",$S$8="NovaSeq"),IF((R75='Index_NextSeq or NovaSeq'!C$2),VLOOKUP(S75,'Index_NextSeq or NovaSeq'!B$3:I$110,2),IF((R75='Index_NextSeq or NovaSeq'!D$2),VLOOKUP(S75,'Index_NextSeq or NovaSeq'!B$3:I$110,3),IF((R75='Index_NextSeq or NovaSeq'!E$2),VLOOKUP(S75,'Index_NextSeq or NovaSeq'!B$3:I$110,4),IF((R75='Index_NextSeq or NovaSeq'!F$2),VLOOKUP(S75,'Index_NextSeq or NovaSeq'!B$3:I$110,5),IF((R75='Index_NextSeq or NovaSeq'!G$2),VLOOKUP(S75,'Index_NextSeq or NovaSeq'!B$3:I$110,6),IF((R75='Index_NextSeq or NovaSeq'!H$2),VLOOKUP(S75,'Index_NextSeq or NovaSeq'!B$3:I$110,7),IF((R75='Index_NextSeq or NovaSeq'!I$2),VLOOKUP(S75,'Index_NextSeq or NovaSeq'!B$3:I$110,8),IF((R75="Custom"),"","NoIndex")))))))),IF($S$8="MiSeq",IF((R75=Index_MiSeq!C$2),VLOOKUP(S75,Index_MiSeq!B$3:I$110,2),IF((R75=Index_MiSeq!D$2),VLOOKUP(S75,Index_MiSeq!B$3:I$110,3),IF((R75=Index_MiSeq!E$2),VLOOKUP(S75,Index_MiSeq!B$3:I$110,4),IF((R75=Index_MiSeq!F$2),VLOOKUP(S75,Index_MiSeq!B$3:I$110,5),IF((R75=Index_MiSeq!G$2),VLOOKUP(S75,Index_MiSeq!B$3:I$110,6),IF((R75=Index_MiSeq!H$2),VLOOKUP(S75,Index_MiSeq!B$3:I$110,7),IF((R75=Index_MiSeq!I$2),VLOOKUP(S75,Index_MiSeq!B$3:I$110,8),IF((R75="Custom"),"","NoIndex")))))))),"NoIndex"))</f>
        <v>NoIndex</v>
      </c>
      <c r="U75" s="74" t="str">
        <f t="shared" si="9"/>
        <v/>
      </c>
      <c r="V75" s="74"/>
      <c r="W75" s="75" t="str">
        <f t="array" ref="W75">IFERROR(IF(INDEX($P$20:$P$1018, MATCH(0, COUNTIF($W$15:W74, $P$20:$P$1018), 0))=0,"",INDEX($P$20:$P$1018, MATCH(0, COUNTIF($W$15:W74, $P$20:$P$1018), 0))),"")</f>
        <v/>
      </c>
      <c r="X75" s="76" t="str">
        <f t="shared" si="10"/>
        <v/>
      </c>
      <c r="Y75" s="68"/>
      <c r="Z75" s="68"/>
      <c r="AA75" s="77"/>
      <c r="AB75" s="78"/>
      <c r="AC75" s="79" t="str">
        <f t="shared" si="11"/>
        <v/>
      </c>
      <c r="AD75" s="78"/>
      <c r="AE75" s="82"/>
    </row>
    <row r="76" spans="1:31" ht="18" customHeight="1" x14ac:dyDescent="0.15">
      <c r="A76" s="81"/>
      <c r="B76" s="64" t="s">
        <v>69</v>
      </c>
      <c r="C76" s="65" t="s">
        <v>127</v>
      </c>
      <c r="D76" s="66">
        <f t="shared" si="0"/>
        <v>1057</v>
      </c>
      <c r="E76" s="65" t="s">
        <v>71</v>
      </c>
      <c r="F76" s="67" t="str">
        <f>IF(DATA!$D$18,CONCATENATE('Sample information'!O$6,"-",D76,"-",P76),"MISSING ID")</f>
        <v>P33105P1-1057-</v>
      </c>
      <c r="G76" s="68">
        <f t="shared" si="1"/>
        <v>0</v>
      </c>
      <c r="H76" s="55" t="e">
        <f t="shared" si="2"/>
        <v>#N/A</v>
      </c>
      <c r="I76" s="55" t="e">
        <f t="shared" si="3"/>
        <v>#N/A</v>
      </c>
      <c r="J76" s="55">
        <f t="shared" si="4"/>
        <v>0</v>
      </c>
      <c r="K76" s="55" t="e">
        <f t="shared" si="5"/>
        <v>#N/A</v>
      </c>
      <c r="L76" s="5" t="e">
        <f t="shared" si="6"/>
        <v>#N/A</v>
      </c>
      <c r="M76" s="55" t="e">
        <f t="shared" si="7"/>
        <v>#N/A</v>
      </c>
      <c r="N76" s="69" t="str">
        <f t="shared" si="8"/>
        <v>NoIndex</v>
      </c>
      <c r="O76" s="70" t="str">
        <f>IF(DATA!$D$18,IF((COUNTA(Q76)&gt;0),CONCATENATE("P",DATA!$B$18,"_",D76),""),"MISSING ID")</f>
        <v/>
      </c>
      <c r="P76" s="71"/>
      <c r="Q76" s="72"/>
      <c r="R76" s="72"/>
      <c r="S76" s="68"/>
      <c r="T76" s="73" t="str">
        <f>IF(OR($S$8="NextSeq",$S$8="NovaSeq"),IF((R76='Index_NextSeq or NovaSeq'!C$2),VLOOKUP(S76,'Index_NextSeq or NovaSeq'!B$3:I$110,2),IF((R76='Index_NextSeq or NovaSeq'!D$2),VLOOKUP(S76,'Index_NextSeq or NovaSeq'!B$3:I$110,3),IF((R76='Index_NextSeq or NovaSeq'!E$2),VLOOKUP(S76,'Index_NextSeq or NovaSeq'!B$3:I$110,4),IF((R76='Index_NextSeq or NovaSeq'!F$2),VLOOKUP(S76,'Index_NextSeq or NovaSeq'!B$3:I$110,5),IF((R76='Index_NextSeq or NovaSeq'!G$2),VLOOKUP(S76,'Index_NextSeq or NovaSeq'!B$3:I$110,6),IF((R76='Index_NextSeq or NovaSeq'!H$2),VLOOKUP(S76,'Index_NextSeq or NovaSeq'!B$3:I$110,7),IF((R76='Index_NextSeq or NovaSeq'!I$2),VLOOKUP(S76,'Index_NextSeq or NovaSeq'!B$3:I$110,8),IF((R76="Custom"),"","NoIndex")))))))),IF($S$8="MiSeq",IF((R76=Index_MiSeq!C$2),VLOOKUP(S76,Index_MiSeq!B$3:I$110,2),IF((R76=Index_MiSeq!D$2),VLOOKUP(S76,Index_MiSeq!B$3:I$110,3),IF((R76=Index_MiSeq!E$2),VLOOKUP(S76,Index_MiSeq!B$3:I$110,4),IF((R76=Index_MiSeq!F$2),VLOOKUP(S76,Index_MiSeq!B$3:I$110,5),IF((R76=Index_MiSeq!G$2),VLOOKUP(S76,Index_MiSeq!B$3:I$110,6),IF((R76=Index_MiSeq!H$2),VLOOKUP(S76,Index_MiSeq!B$3:I$110,7),IF((R76=Index_MiSeq!I$2),VLOOKUP(S76,Index_MiSeq!B$3:I$110,8),IF((R76="Custom"),"","NoIndex")))))))),"NoIndex"))</f>
        <v>NoIndex</v>
      </c>
      <c r="U76" s="74" t="str">
        <f t="shared" si="9"/>
        <v/>
      </c>
      <c r="V76" s="74"/>
      <c r="W76" s="75" t="str">
        <f t="array" ref="W76">IFERROR(IF(INDEX($P$20:$P$1018, MATCH(0, COUNTIF($W$15:W75, $P$20:$P$1018), 0))=0,"",INDEX($P$20:$P$1018, MATCH(0, COUNTIF($W$15:W75, $P$20:$P$1018), 0))),"")</f>
        <v/>
      </c>
      <c r="X76" s="76" t="str">
        <f t="shared" si="10"/>
        <v/>
      </c>
      <c r="Y76" s="68"/>
      <c r="Z76" s="68"/>
      <c r="AA76" s="77"/>
      <c r="AB76" s="78"/>
      <c r="AC76" s="79" t="str">
        <f t="shared" si="11"/>
        <v/>
      </c>
      <c r="AD76" s="78"/>
      <c r="AE76" s="82"/>
    </row>
    <row r="77" spans="1:31" ht="18" customHeight="1" x14ac:dyDescent="0.15">
      <c r="A77" s="81"/>
      <c r="B77" s="64" t="s">
        <v>69</v>
      </c>
      <c r="C77" s="65" t="s">
        <v>128</v>
      </c>
      <c r="D77" s="66">
        <f t="shared" si="0"/>
        <v>1058</v>
      </c>
      <c r="E77" s="65" t="s">
        <v>71</v>
      </c>
      <c r="F77" s="67" t="str">
        <f>IF(DATA!$D$18,CONCATENATE('Sample information'!O$6,"-",D77,"-",P77),"MISSING ID")</f>
        <v>P33105P1-1058-</v>
      </c>
      <c r="G77" s="68">
        <f t="shared" si="1"/>
        <v>0</v>
      </c>
      <c r="H77" s="55" t="e">
        <f t="shared" si="2"/>
        <v>#N/A</v>
      </c>
      <c r="I77" s="55" t="e">
        <f t="shared" si="3"/>
        <v>#N/A</v>
      </c>
      <c r="J77" s="55">
        <f t="shared" si="4"/>
        <v>0</v>
      </c>
      <c r="K77" s="55" t="e">
        <f t="shared" si="5"/>
        <v>#N/A</v>
      </c>
      <c r="L77" s="5" t="e">
        <f t="shared" si="6"/>
        <v>#N/A</v>
      </c>
      <c r="M77" s="55" t="e">
        <f t="shared" si="7"/>
        <v>#N/A</v>
      </c>
      <c r="N77" s="69" t="str">
        <f t="shared" si="8"/>
        <v>NoIndex</v>
      </c>
      <c r="O77" s="70" t="str">
        <f>IF(DATA!$D$18,IF((COUNTA(Q77)&gt;0),CONCATENATE("P",DATA!$B$18,"_",D77),""),"MISSING ID")</f>
        <v/>
      </c>
      <c r="P77" s="71"/>
      <c r="Q77" s="72"/>
      <c r="R77" s="72"/>
      <c r="S77" s="68"/>
      <c r="T77" s="73" t="str">
        <f>IF(OR($S$8="NextSeq",$S$8="NovaSeq"),IF((R77='Index_NextSeq or NovaSeq'!C$2),VLOOKUP(S77,'Index_NextSeq or NovaSeq'!B$3:I$110,2),IF((R77='Index_NextSeq or NovaSeq'!D$2),VLOOKUP(S77,'Index_NextSeq or NovaSeq'!B$3:I$110,3),IF((R77='Index_NextSeq or NovaSeq'!E$2),VLOOKUP(S77,'Index_NextSeq or NovaSeq'!B$3:I$110,4),IF((R77='Index_NextSeq or NovaSeq'!F$2),VLOOKUP(S77,'Index_NextSeq or NovaSeq'!B$3:I$110,5),IF((R77='Index_NextSeq or NovaSeq'!G$2),VLOOKUP(S77,'Index_NextSeq or NovaSeq'!B$3:I$110,6),IF((R77='Index_NextSeq or NovaSeq'!H$2),VLOOKUP(S77,'Index_NextSeq or NovaSeq'!B$3:I$110,7),IF((R77='Index_NextSeq or NovaSeq'!I$2),VLOOKUP(S77,'Index_NextSeq or NovaSeq'!B$3:I$110,8),IF((R77="Custom"),"","NoIndex")))))))),IF($S$8="MiSeq",IF((R77=Index_MiSeq!C$2),VLOOKUP(S77,Index_MiSeq!B$3:I$110,2),IF((R77=Index_MiSeq!D$2),VLOOKUP(S77,Index_MiSeq!B$3:I$110,3),IF((R77=Index_MiSeq!E$2),VLOOKUP(S77,Index_MiSeq!B$3:I$110,4),IF((R77=Index_MiSeq!F$2),VLOOKUP(S77,Index_MiSeq!B$3:I$110,5),IF((R77=Index_MiSeq!G$2),VLOOKUP(S77,Index_MiSeq!B$3:I$110,6),IF((R77=Index_MiSeq!H$2),VLOOKUP(S77,Index_MiSeq!B$3:I$110,7),IF((R77=Index_MiSeq!I$2),VLOOKUP(S77,Index_MiSeq!B$3:I$110,8),IF((R77="Custom"),"","NoIndex")))))))),"NoIndex"))</f>
        <v>NoIndex</v>
      </c>
      <c r="U77" s="74" t="str">
        <f t="shared" si="9"/>
        <v/>
      </c>
      <c r="V77" s="74"/>
      <c r="W77" s="75" t="str">
        <f t="array" ref="W77">IFERROR(IF(INDEX($P$20:$P$1018, MATCH(0, COUNTIF($W$15:W76, $P$20:$P$1018), 0))=0,"",INDEX($P$20:$P$1018, MATCH(0, COUNTIF($W$15:W76, $P$20:$P$1018), 0))),"")</f>
        <v/>
      </c>
      <c r="X77" s="76" t="str">
        <f t="shared" si="10"/>
        <v/>
      </c>
      <c r="Y77" s="68"/>
      <c r="Z77" s="68"/>
      <c r="AA77" s="77"/>
      <c r="AB77" s="78"/>
      <c r="AC77" s="79" t="str">
        <f t="shared" si="11"/>
        <v/>
      </c>
      <c r="AD77" s="78"/>
      <c r="AE77" s="82"/>
    </row>
    <row r="78" spans="1:31" ht="18" customHeight="1" x14ac:dyDescent="0.15">
      <c r="A78" s="81"/>
      <c r="B78" s="64" t="s">
        <v>69</v>
      </c>
      <c r="C78" s="65" t="s">
        <v>129</v>
      </c>
      <c r="D78" s="66">
        <f t="shared" si="0"/>
        <v>1059</v>
      </c>
      <c r="E78" s="65" t="s">
        <v>71</v>
      </c>
      <c r="F78" s="67" t="str">
        <f>IF(DATA!$D$18,CONCATENATE('Sample information'!O$6,"-",D78,"-",P78),"MISSING ID")</f>
        <v>P33105P1-1059-</v>
      </c>
      <c r="G78" s="68">
        <f t="shared" si="1"/>
        <v>0</v>
      </c>
      <c r="H78" s="55" t="e">
        <f t="shared" si="2"/>
        <v>#N/A</v>
      </c>
      <c r="I78" s="55" t="e">
        <f t="shared" si="3"/>
        <v>#N/A</v>
      </c>
      <c r="J78" s="55">
        <f t="shared" si="4"/>
        <v>0</v>
      </c>
      <c r="K78" s="55" t="e">
        <f t="shared" si="5"/>
        <v>#N/A</v>
      </c>
      <c r="L78" s="5" t="e">
        <f t="shared" si="6"/>
        <v>#N/A</v>
      </c>
      <c r="M78" s="55" t="e">
        <f t="shared" si="7"/>
        <v>#N/A</v>
      </c>
      <c r="N78" s="69" t="str">
        <f t="shared" si="8"/>
        <v>NoIndex</v>
      </c>
      <c r="O78" s="70" t="str">
        <f>IF(DATA!$D$18,IF((COUNTA(Q78)&gt;0),CONCATENATE("P",DATA!$B$18,"_",D78),""),"MISSING ID")</f>
        <v/>
      </c>
      <c r="P78" s="71"/>
      <c r="Q78" s="72"/>
      <c r="R78" s="72"/>
      <c r="S78" s="68"/>
      <c r="T78" s="73" t="str">
        <f>IF(OR($S$8="NextSeq",$S$8="NovaSeq"),IF((R78='Index_NextSeq or NovaSeq'!C$2),VLOOKUP(S78,'Index_NextSeq or NovaSeq'!B$3:I$110,2),IF((R78='Index_NextSeq or NovaSeq'!D$2),VLOOKUP(S78,'Index_NextSeq or NovaSeq'!B$3:I$110,3),IF((R78='Index_NextSeq or NovaSeq'!E$2),VLOOKUP(S78,'Index_NextSeq or NovaSeq'!B$3:I$110,4),IF((R78='Index_NextSeq or NovaSeq'!F$2),VLOOKUP(S78,'Index_NextSeq or NovaSeq'!B$3:I$110,5),IF((R78='Index_NextSeq or NovaSeq'!G$2),VLOOKUP(S78,'Index_NextSeq or NovaSeq'!B$3:I$110,6),IF((R78='Index_NextSeq or NovaSeq'!H$2),VLOOKUP(S78,'Index_NextSeq or NovaSeq'!B$3:I$110,7),IF((R78='Index_NextSeq or NovaSeq'!I$2),VLOOKUP(S78,'Index_NextSeq or NovaSeq'!B$3:I$110,8),IF((R78="Custom"),"","NoIndex")))))))),IF($S$8="MiSeq",IF((R78=Index_MiSeq!C$2),VLOOKUP(S78,Index_MiSeq!B$3:I$110,2),IF((R78=Index_MiSeq!D$2),VLOOKUP(S78,Index_MiSeq!B$3:I$110,3),IF((R78=Index_MiSeq!E$2),VLOOKUP(S78,Index_MiSeq!B$3:I$110,4),IF((R78=Index_MiSeq!F$2),VLOOKUP(S78,Index_MiSeq!B$3:I$110,5),IF((R78=Index_MiSeq!G$2),VLOOKUP(S78,Index_MiSeq!B$3:I$110,6),IF((R78=Index_MiSeq!H$2),VLOOKUP(S78,Index_MiSeq!B$3:I$110,7),IF((R78=Index_MiSeq!I$2),VLOOKUP(S78,Index_MiSeq!B$3:I$110,8),IF((R78="Custom"),"","NoIndex")))))))),"NoIndex"))</f>
        <v>NoIndex</v>
      </c>
      <c r="U78" s="74" t="str">
        <f t="shared" si="9"/>
        <v/>
      </c>
      <c r="V78" s="74"/>
      <c r="W78" s="75" t="str">
        <f t="array" ref="W78">IFERROR(IF(INDEX($P$20:$P$1018, MATCH(0, COUNTIF($W$15:W77, $P$20:$P$1018), 0))=0,"",INDEX($P$20:$P$1018, MATCH(0, COUNTIF($W$15:W77, $P$20:$P$1018), 0))),"")</f>
        <v/>
      </c>
      <c r="X78" s="76" t="str">
        <f t="shared" si="10"/>
        <v/>
      </c>
      <c r="Y78" s="68"/>
      <c r="Z78" s="68"/>
      <c r="AA78" s="77"/>
      <c r="AB78" s="78"/>
      <c r="AC78" s="79" t="str">
        <f t="shared" si="11"/>
        <v/>
      </c>
      <c r="AD78" s="78"/>
      <c r="AE78" s="82"/>
    </row>
    <row r="79" spans="1:31" ht="18" customHeight="1" x14ac:dyDescent="0.15">
      <c r="A79" s="81"/>
      <c r="B79" s="64" t="s">
        <v>69</v>
      </c>
      <c r="C79" s="65" t="s">
        <v>130</v>
      </c>
      <c r="D79" s="66">
        <f t="shared" si="0"/>
        <v>1060</v>
      </c>
      <c r="E79" s="65" t="s">
        <v>71</v>
      </c>
      <c r="F79" s="67" t="str">
        <f>IF(DATA!$D$18,CONCATENATE('Sample information'!O$6,"-",D79,"-",P79),"MISSING ID")</f>
        <v>P33105P1-1060-</v>
      </c>
      <c r="G79" s="68">
        <f t="shared" si="1"/>
        <v>0</v>
      </c>
      <c r="H79" s="55" t="e">
        <f t="shared" si="2"/>
        <v>#N/A</v>
      </c>
      <c r="I79" s="55" t="e">
        <f t="shared" si="3"/>
        <v>#N/A</v>
      </c>
      <c r="J79" s="55">
        <f t="shared" si="4"/>
        <v>0</v>
      </c>
      <c r="K79" s="55" t="e">
        <f t="shared" si="5"/>
        <v>#N/A</v>
      </c>
      <c r="L79" s="5" t="e">
        <f t="shared" si="6"/>
        <v>#N/A</v>
      </c>
      <c r="M79" s="55" t="e">
        <f t="shared" si="7"/>
        <v>#N/A</v>
      </c>
      <c r="N79" s="69" t="str">
        <f t="shared" si="8"/>
        <v>NoIndex</v>
      </c>
      <c r="O79" s="70" t="str">
        <f>IF(DATA!$D$18,IF((COUNTA(Q79)&gt;0),CONCATENATE("P",DATA!$B$18,"_",D79),""),"MISSING ID")</f>
        <v/>
      </c>
      <c r="P79" s="71"/>
      <c r="Q79" s="72"/>
      <c r="R79" s="72"/>
      <c r="S79" s="68"/>
      <c r="T79" s="73" t="str">
        <f>IF(OR($S$8="NextSeq",$S$8="NovaSeq"),IF((R79='Index_NextSeq or NovaSeq'!C$2),VLOOKUP(S79,'Index_NextSeq or NovaSeq'!B$3:I$110,2),IF((R79='Index_NextSeq or NovaSeq'!D$2),VLOOKUP(S79,'Index_NextSeq or NovaSeq'!B$3:I$110,3),IF((R79='Index_NextSeq or NovaSeq'!E$2),VLOOKUP(S79,'Index_NextSeq or NovaSeq'!B$3:I$110,4),IF((R79='Index_NextSeq or NovaSeq'!F$2),VLOOKUP(S79,'Index_NextSeq or NovaSeq'!B$3:I$110,5),IF((R79='Index_NextSeq or NovaSeq'!G$2),VLOOKUP(S79,'Index_NextSeq or NovaSeq'!B$3:I$110,6),IF((R79='Index_NextSeq or NovaSeq'!H$2),VLOOKUP(S79,'Index_NextSeq or NovaSeq'!B$3:I$110,7),IF((R79='Index_NextSeq or NovaSeq'!I$2),VLOOKUP(S79,'Index_NextSeq or NovaSeq'!B$3:I$110,8),IF((R79="Custom"),"","NoIndex")))))))),IF($S$8="MiSeq",IF((R79=Index_MiSeq!C$2),VLOOKUP(S79,Index_MiSeq!B$3:I$110,2),IF((R79=Index_MiSeq!D$2),VLOOKUP(S79,Index_MiSeq!B$3:I$110,3),IF((R79=Index_MiSeq!E$2),VLOOKUP(S79,Index_MiSeq!B$3:I$110,4),IF((R79=Index_MiSeq!F$2),VLOOKUP(S79,Index_MiSeq!B$3:I$110,5),IF((R79=Index_MiSeq!G$2),VLOOKUP(S79,Index_MiSeq!B$3:I$110,6),IF((R79=Index_MiSeq!H$2),VLOOKUP(S79,Index_MiSeq!B$3:I$110,7),IF((R79=Index_MiSeq!I$2),VLOOKUP(S79,Index_MiSeq!B$3:I$110,8),IF((R79="Custom"),"","NoIndex")))))))),"NoIndex"))</f>
        <v>NoIndex</v>
      </c>
      <c r="U79" s="74" t="str">
        <f t="shared" si="9"/>
        <v/>
      </c>
      <c r="V79" s="74"/>
      <c r="W79" s="75" t="str">
        <f t="array" ref="W79">IFERROR(IF(INDEX($P$20:$P$1018, MATCH(0, COUNTIF($W$15:W78, $P$20:$P$1018), 0))=0,"",INDEX($P$20:$P$1018, MATCH(0, COUNTIF($W$15:W78, $P$20:$P$1018), 0))),"")</f>
        <v/>
      </c>
      <c r="X79" s="76" t="str">
        <f t="shared" si="10"/>
        <v/>
      </c>
      <c r="Y79" s="68"/>
      <c r="Z79" s="68"/>
      <c r="AA79" s="77"/>
      <c r="AB79" s="78"/>
      <c r="AC79" s="79" t="str">
        <f t="shared" si="11"/>
        <v/>
      </c>
      <c r="AD79" s="78"/>
      <c r="AE79" s="82"/>
    </row>
    <row r="80" spans="1:31" ht="18" customHeight="1" x14ac:dyDescent="0.15">
      <c r="A80" s="81"/>
      <c r="B80" s="64" t="s">
        <v>69</v>
      </c>
      <c r="C80" s="65" t="s">
        <v>131</v>
      </c>
      <c r="D80" s="66">
        <f t="shared" si="0"/>
        <v>1061</v>
      </c>
      <c r="E80" s="65" t="s">
        <v>71</v>
      </c>
      <c r="F80" s="67" t="str">
        <f>IF(DATA!$D$18,CONCATENATE('Sample information'!O$6,"-",D80,"-",P80),"MISSING ID")</f>
        <v>P33105P1-1061-</v>
      </c>
      <c r="G80" s="68">
        <f t="shared" si="1"/>
        <v>0</v>
      </c>
      <c r="H80" s="55" t="e">
        <f t="shared" si="2"/>
        <v>#N/A</v>
      </c>
      <c r="I80" s="55" t="e">
        <f t="shared" si="3"/>
        <v>#N/A</v>
      </c>
      <c r="J80" s="55">
        <f t="shared" si="4"/>
        <v>0</v>
      </c>
      <c r="K80" s="55" t="e">
        <f t="shared" si="5"/>
        <v>#N/A</v>
      </c>
      <c r="L80" s="5" t="e">
        <f t="shared" si="6"/>
        <v>#N/A</v>
      </c>
      <c r="M80" s="55" t="e">
        <f t="shared" si="7"/>
        <v>#N/A</v>
      </c>
      <c r="N80" s="69" t="str">
        <f t="shared" si="8"/>
        <v>NoIndex</v>
      </c>
      <c r="O80" s="70" t="str">
        <f>IF(DATA!$D$18,IF((COUNTA(Q80)&gt;0),CONCATENATE("P",DATA!$B$18,"_",D80),""),"MISSING ID")</f>
        <v/>
      </c>
      <c r="P80" s="71"/>
      <c r="Q80" s="72"/>
      <c r="R80" s="72"/>
      <c r="S80" s="68"/>
      <c r="T80" s="73" t="str">
        <f>IF(OR($S$8="NextSeq",$S$8="NovaSeq"),IF((R80='Index_NextSeq or NovaSeq'!C$2),VLOOKUP(S80,'Index_NextSeq or NovaSeq'!B$3:I$110,2),IF((R80='Index_NextSeq or NovaSeq'!D$2),VLOOKUP(S80,'Index_NextSeq or NovaSeq'!B$3:I$110,3),IF((R80='Index_NextSeq or NovaSeq'!E$2),VLOOKUP(S80,'Index_NextSeq or NovaSeq'!B$3:I$110,4),IF((R80='Index_NextSeq or NovaSeq'!F$2),VLOOKUP(S80,'Index_NextSeq or NovaSeq'!B$3:I$110,5),IF((R80='Index_NextSeq or NovaSeq'!G$2),VLOOKUP(S80,'Index_NextSeq or NovaSeq'!B$3:I$110,6),IF((R80='Index_NextSeq or NovaSeq'!H$2),VLOOKUP(S80,'Index_NextSeq or NovaSeq'!B$3:I$110,7),IF((R80='Index_NextSeq or NovaSeq'!I$2),VLOOKUP(S80,'Index_NextSeq or NovaSeq'!B$3:I$110,8),IF((R80="Custom"),"","NoIndex")))))))),IF($S$8="MiSeq",IF((R80=Index_MiSeq!C$2),VLOOKUP(S80,Index_MiSeq!B$3:I$110,2),IF((R80=Index_MiSeq!D$2),VLOOKUP(S80,Index_MiSeq!B$3:I$110,3),IF((R80=Index_MiSeq!E$2),VLOOKUP(S80,Index_MiSeq!B$3:I$110,4),IF((R80=Index_MiSeq!F$2),VLOOKUP(S80,Index_MiSeq!B$3:I$110,5),IF((R80=Index_MiSeq!G$2),VLOOKUP(S80,Index_MiSeq!B$3:I$110,6),IF((R80=Index_MiSeq!H$2),VLOOKUP(S80,Index_MiSeq!B$3:I$110,7),IF((R80=Index_MiSeq!I$2),VLOOKUP(S80,Index_MiSeq!B$3:I$110,8),IF((R80="Custom"),"","NoIndex")))))))),"NoIndex"))</f>
        <v>NoIndex</v>
      </c>
      <c r="U80" s="74" t="str">
        <f t="shared" si="9"/>
        <v/>
      </c>
      <c r="V80" s="74"/>
      <c r="W80" s="75" t="str">
        <f t="array" ref="W80">IFERROR(IF(INDEX($P$20:$P$1018, MATCH(0, COUNTIF($W$15:W79, $P$20:$P$1018), 0))=0,"",INDEX($P$20:$P$1018, MATCH(0, COUNTIF($W$15:W79, $P$20:$P$1018), 0))),"")</f>
        <v/>
      </c>
      <c r="X80" s="76" t="str">
        <f t="shared" si="10"/>
        <v/>
      </c>
      <c r="Y80" s="68"/>
      <c r="Z80" s="68"/>
      <c r="AA80" s="77"/>
      <c r="AB80" s="78"/>
      <c r="AC80" s="79" t="str">
        <f t="shared" si="11"/>
        <v/>
      </c>
      <c r="AD80" s="78"/>
      <c r="AE80" s="82"/>
    </row>
    <row r="81" spans="1:31" ht="18" customHeight="1" x14ac:dyDescent="0.15">
      <c r="A81" s="81"/>
      <c r="B81" s="64" t="s">
        <v>69</v>
      </c>
      <c r="C81" s="65" t="s">
        <v>132</v>
      </c>
      <c r="D81" s="66">
        <f t="shared" si="0"/>
        <v>1062</v>
      </c>
      <c r="E81" s="65" t="s">
        <v>71</v>
      </c>
      <c r="F81" s="67" t="str">
        <f>IF(DATA!$D$18,CONCATENATE('Sample information'!O$6,"-",D81,"-",P81),"MISSING ID")</f>
        <v>P33105P1-1062-</v>
      </c>
      <c r="G81" s="68">
        <f t="shared" si="1"/>
        <v>0</v>
      </c>
      <c r="H81" s="55" t="e">
        <f t="shared" si="2"/>
        <v>#N/A</v>
      </c>
      <c r="I81" s="55" t="e">
        <f t="shared" si="3"/>
        <v>#N/A</v>
      </c>
      <c r="J81" s="55">
        <f t="shared" si="4"/>
        <v>0</v>
      </c>
      <c r="K81" s="55" t="e">
        <f t="shared" si="5"/>
        <v>#N/A</v>
      </c>
      <c r="L81" s="5" t="e">
        <f t="shared" si="6"/>
        <v>#N/A</v>
      </c>
      <c r="M81" s="55" t="e">
        <f t="shared" si="7"/>
        <v>#N/A</v>
      </c>
      <c r="N81" s="69" t="str">
        <f t="shared" si="8"/>
        <v>NoIndex</v>
      </c>
      <c r="O81" s="70" t="str">
        <f>IF(DATA!$D$18,IF((COUNTA(Q81)&gt;0),CONCATENATE("P",DATA!$B$18,"_",D81),""),"MISSING ID")</f>
        <v/>
      </c>
      <c r="P81" s="71"/>
      <c r="Q81" s="72"/>
      <c r="R81" s="72"/>
      <c r="S81" s="68"/>
      <c r="T81" s="73" t="str">
        <f>IF(OR($S$8="NextSeq",$S$8="NovaSeq"),IF((R81='Index_NextSeq or NovaSeq'!C$2),VLOOKUP(S81,'Index_NextSeq or NovaSeq'!B$3:I$110,2),IF((R81='Index_NextSeq or NovaSeq'!D$2),VLOOKUP(S81,'Index_NextSeq or NovaSeq'!B$3:I$110,3),IF((R81='Index_NextSeq or NovaSeq'!E$2),VLOOKUP(S81,'Index_NextSeq or NovaSeq'!B$3:I$110,4),IF((R81='Index_NextSeq or NovaSeq'!F$2),VLOOKUP(S81,'Index_NextSeq or NovaSeq'!B$3:I$110,5),IF((R81='Index_NextSeq or NovaSeq'!G$2),VLOOKUP(S81,'Index_NextSeq or NovaSeq'!B$3:I$110,6),IF((R81='Index_NextSeq or NovaSeq'!H$2),VLOOKUP(S81,'Index_NextSeq or NovaSeq'!B$3:I$110,7),IF((R81='Index_NextSeq or NovaSeq'!I$2),VLOOKUP(S81,'Index_NextSeq or NovaSeq'!B$3:I$110,8),IF((R81="Custom"),"","NoIndex")))))))),IF($S$8="MiSeq",IF((R81=Index_MiSeq!C$2),VLOOKUP(S81,Index_MiSeq!B$3:I$110,2),IF((R81=Index_MiSeq!D$2),VLOOKUP(S81,Index_MiSeq!B$3:I$110,3),IF((R81=Index_MiSeq!E$2),VLOOKUP(S81,Index_MiSeq!B$3:I$110,4),IF((R81=Index_MiSeq!F$2),VLOOKUP(S81,Index_MiSeq!B$3:I$110,5),IF((R81=Index_MiSeq!G$2),VLOOKUP(S81,Index_MiSeq!B$3:I$110,6),IF((R81=Index_MiSeq!H$2),VLOOKUP(S81,Index_MiSeq!B$3:I$110,7),IF((R81=Index_MiSeq!I$2),VLOOKUP(S81,Index_MiSeq!B$3:I$110,8),IF((R81="Custom"),"","NoIndex")))))))),"NoIndex"))</f>
        <v>NoIndex</v>
      </c>
      <c r="U81" s="74" t="str">
        <f t="shared" si="9"/>
        <v/>
      </c>
      <c r="V81" s="74"/>
      <c r="W81" s="75" t="str">
        <f t="array" ref="W81">IFERROR(IF(INDEX($P$20:$P$1018, MATCH(0, COUNTIF($W$15:W80, $P$20:$P$1018), 0))=0,"",INDEX($P$20:$P$1018, MATCH(0, COUNTIF($W$15:W80, $P$20:$P$1018), 0))),"")</f>
        <v/>
      </c>
      <c r="X81" s="76" t="str">
        <f t="shared" si="10"/>
        <v/>
      </c>
      <c r="Y81" s="68"/>
      <c r="Z81" s="68"/>
      <c r="AA81" s="77"/>
      <c r="AB81" s="78"/>
      <c r="AC81" s="79" t="str">
        <f t="shared" si="11"/>
        <v/>
      </c>
      <c r="AD81" s="78"/>
      <c r="AE81" s="82"/>
    </row>
    <row r="82" spans="1:31" ht="18" customHeight="1" x14ac:dyDescent="0.15">
      <c r="A82" s="81"/>
      <c r="B82" s="64" t="s">
        <v>69</v>
      </c>
      <c r="C82" s="65" t="s">
        <v>133</v>
      </c>
      <c r="D82" s="66">
        <f t="shared" si="0"/>
        <v>1063</v>
      </c>
      <c r="E82" s="65" t="s">
        <v>71</v>
      </c>
      <c r="F82" s="67" t="str">
        <f>IF(DATA!$D$18,CONCATENATE('Sample information'!O$6,"-",D82,"-",P82),"MISSING ID")</f>
        <v>P33105P1-1063-</v>
      </c>
      <c r="G82" s="68">
        <f t="shared" si="1"/>
        <v>0</v>
      </c>
      <c r="H82" s="55" t="e">
        <f t="shared" si="2"/>
        <v>#N/A</v>
      </c>
      <c r="I82" s="55" t="e">
        <f t="shared" si="3"/>
        <v>#N/A</v>
      </c>
      <c r="J82" s="55">
        <f t="shared" si="4"/>
        <v>0</v>
      </c>
      <c r="K82" s="55" t="e">
        <f t="shared" si="5"/>
        <v>#N/A</v>
      </c>
      <c r="L82" s="5" t="e">
        <f t="shared" si="6"/>
        <v>#N/A</v>
      </c>
      <c r="M82" s="55" t="e">
        <f t="shared" si="7"/>
        <v>#N/A</v>
      </c>
      <c r="N82" s="69" t="str">
        <f t="shared" si="8"/>
        <v>NoIndex</v>
      </c>
      <c r="O82" s="70" t="str">
        <f>IF(DATA!$D$18,IF((COUNTA(Q82)&gt;0),CONCATENATE("P",DATA!$B$18,"_",D82),""),"MISSING ID")</f>
        <v/>
      </c>
      <c r="P82" s="71"/>
      <c r="Q82" s="72"/>
      <c r="R82" s="72"/>
      <c r="S82" s="68"/>
      <c r="T82" s="73" t="str">
        <f>IF(OR($S$8="NextSeq",$S$8="NovaSeq"),IF((R82='Index_NextSeq or NovaSeq'!C$2),VLOOKUP(S82,'Index_NextSeq or NovaSeq'!B$3:I$110,2),IF((R82='Index_NextSeq or NovaSeq'!D$2),VLOOKUP(S82,'Index_NextSeq or NovaSeq'!B$3:I$110,3),IF((R82='Index_NextSeq or NovaSeq'!E$2),VLOOKUP(S82,'Index_NextSeq or NovaSeq'!B$3:I$110,4),IF((R82='Index_NextSeq or NovaSeq'!F$2),VLOOKUP(S82,'Index_NextSeq or NovaSeq'!B$3:I$110,5),IF((R82='Index_NextSeq or NovaSeq'!G$2),VLOOKUP(S82,'Index_NextSeq or NovaSeq'!B$3:I$110,6),IF((R82='Index_NextSeq or NovaSeq'!H$2),VLOOKUP(S82,'Index_NextSeq or NovaSeq'!B$3:I$110,7),IF((R82='Index_NextSeq or NovaSeq'!I$2),VLOOKUP(S82,'Index_NextSeq or NovaSeq'!B$3:I$110,8),IF((R82="Custom"),"","NoIndex")))))))),IF($S$8="MiSeq",IF((R82=Index_MiSeq!C$2),VLOOKUP(S82,Index_MiSeq!B$3:I$110,2),IF((R82=Index_MiSeq!D$2),VLOOKUP(S82,Index_MiSeq!B$3:I$110,3),IF((R82=Index_MiSeq!E$2),VLOOKUP(S82,Index_MiSeq!B$3:I$110,4),IF((R82=Index_MiSeq!F$2),VLOOKUP(S82,Index_MiSeq!B$3:I$110,5),IF((R82=Index_MiSeq!G$2),VLOOKUP(S82,Index_MiSeq!B$3:I$110,6),IF((R82=Index_MiSeq!H$2),VLOOKUP(S82,Index_MiSeq!B$3:I$110,7),IF((R82=Index_MiSeq!I$2),VLOOKUP(S82,Index_MiSeq!B$3:I$110,8),IF((R82="Custom"),"","NoIndex")))))))),"NoIndex"))</f>
        <v>NoIndex</v>
      </c>
      <c r="U82" s="74" t="str">
        <f t="shared" si="9"/>
        <v/>
      </c>
      <c r="V82" s="74"/>
      <c r="W82" s="75" t="str">
        <f t="array" ref="W82">IFERROR(IF(INDEX($P$20:$P$1018, MATCH(0, COUNTIF($W$15:W81, $P$20:$P$1018), 0))=0,"",INDEX($P$20:$P$1018, MATCH(0, COUNTIF($W$15:W81, $P$20:$P$1018), 0))),"")</f>
        <v/>
      </c>
      <c r="X82" s="76" t="str">
        <f t="shared" si="10"/>
        <v/>
      </c>
      <c r="Y82" s="68"/>
      <c r="Z82" s="68"/>
      <c r="AA82" s="77"/>
      <c r="AB82" s="78"/>
      <c r="AC82" s="79" t="str">
        <f t="shared" si="11"/>
        <v/>
      </c>
      <c r="AD82" s="78"/>
      <c r="AE82" s="82"/>
    </row>
    <row r="83" spans="1:31" ht="18" customHeight="1" x14ac:dyDescent="0.15">
      <c r="A83" s="81"/>
      <c r="B83" s="64" t="s">
        <v>69</v>
      </c>
      <c r="C83" s="65" t="s">
        <v>134</v>
      </c>
      <c r="D83" s="66">
        <f t="shared" si="0"/>
        <v>1064</v>
      </c>
      <c r="E83" s="65" t="s">
        <v>71</v>
      </c>
      <c r="F83" s="67" t="str">
        <f>IF(DATA!$D$18,CONCATENATE('Sample information'!O$6,"-",D83,"-",P83),"MISSING ID")</f>
        <v>P33105P1-1064-</v>
      </c>
      <c r="G83" s="68">
        <f t="shared" si="1"/>
        <v>0</v>
      </c>
      <c r="H83" s="55" t="e">
        <f t="shared" si="2"/>
        <v>#N/A</v>
      </c>
      <c r="I83" s="55" t="e">
        <f t="shared" si="3"/>
        <v>#N/A</v>
      </c>
      <c r="J83" s="55">
        <f t="shared" si="4"/>
        <v>0</v>
      </c>
      <c r="K83" s="55" t="e">
        <f t="shared" si="5"/>
        <v>#N/A</v>
      </c>
      <c r="L83" s="5" t="e">
        <f t="shared" si="6"/>
        <v>#N/A</v>
      </c>
      <c r="M83" s="55" t="e">
        <f t="shared" si="7"/>
        <v>#N/A</v>
      </c>
      <c r="N83" s="69" t="str">
        <f t="shared" si="8"/>
        <v>NoIndex</v>
      </c>
      <c r="O83" s="70" t="str">
        <f>IF(DATA!$D$18,IF((COUNTA(Q83)&gt;0),CONCATENATE("P",DATA!$B$18,"_",D83),""),"MISSING ID")</f>
        <v/>
      </c>
      <c r="P83" s="71"/>
      <c r="Q83" s="72"/>
      <c r="R83" s="72"/>
      <c r="S83" s="68"/>
      <c r="T83" s="73" t="str">
        <f>IF(OR($S$8="NextSeq",$S$8="NovaSeq"),IF((R83='Index_NextSeq or NovaSeq'!C$2),VLOOKUP(S83,'Index_NextSeq or NovaSeq'!B$3:I$110,2),IF((R83='Index_NextSeq or NovaSeq'!D$2),VLOOKUP(S83,'Index_NextSeq or NovaSeq'!B$3:I$110,3),IF((R83='Index_NextSeq or NovaSeq'!E$2),VLOOKUP(S83,'Index_NextSeq or NovaSeq'!B$3:I$110,4),IF((R83='Index_NextSeq or NovaSeq'!F$2),VLOOKUP(S83,'Index_NextSeq or NovaSeq'!B$3:I$110,5),IF((R83='Index_NextSeq or NovaSeq'!G$2),VLOOKUP(S83,'Index_NextSeq or NovaSeq'!B$3:I$110,6),IF((R83='Index_NextSeq or NovaSeq'!H$2),VLOOKUP(S83,'Index_NextSeq or NovaSeq'!B$3:I$110,7),IF((R83='Index_NextSeq or NovaSeq'!I$2),VLOOKUP(S83,'Index_NextSeq or NovaSeq'!B$3:I$110,8),IF((R83="Custom"),"","NoIndex")))))))),IF($S$8="MiSeq",IF((R83=Index_MiSeq!C$2),VLOOKUP(S83,Index_MiSeq!B$3:I$110,2),IF((R83=Index_MiSeq!D$2),VLOOKUP(S83,Index_MiSeq!B$3:I$110,3),IF((R83=Index_MiSeq!E$2),VLOOKUP(S83,Index_MiSeq!B$3:I$110,4),IF((R83=Index_MiSeq!F$2),VLOOKUP(S83,Index_MiSeq!B$3:I$110,5),IF((R83=Index_MiSeq!G$2),VLOOKUP(S83,Index_MiSeq!B$3:I$110,6),IF((R83=Index_MiSeq!H$2),VLOOKUP(S83,Index_MiSeq!B$3:I$110,7),IF((R83=Index_MiSeq!I$2),VLOOKUP(S83,Index_MiSeq!B$3:I$110,8),IF((R83="Custom"),"","NoIndex")))))))),"NoIndex"))</f>
        <v>NoIndex</v>
      </c>
      <c r="U83" s="74" t="str">
        <f t="shared" si="9"/>
        <v/>
      </c>
      <c r="V83" s="74"/>
      <c r="W83" s="75" t="str">
        <f t="array" ref="W83">IFERROR(IF(INDEX($P$20:$P$1018, MATCH(0, COUNTIF($W$15:W82, $P$20:$P$1018), 0))=0,"",INDEX($P$20:$P$1018, MATCH(0, COUNTIF($W$15:W82, $P$20:$P$1018), 0))),"")</f>
        <v/>
      </c>
      <c r="X83" s="76" t="str">
        <f t="shared" si="10"/>
        <v/>
      </c>
      <c r="Y83" s="68"/>
      <c r="Z83" s="68"/>
      <c r="AA83" s="77"/>
      <c r="AB83" s="78"/>
      <c r="AC83" s="79" t="str">
        <f t="shared" si="11"/>
        <v/>
      </c>
      <c r="AD83" s="78"/>
      <c r="AE83" s="82"/>
    </row>
    <row r="84" spans="1:31" ht="18" customHeight="1" x14ac:dyDescent="0.15">
      <c r="A84" s="81"/>
      <c r="B84" s="64" t="s">
        <v>69</v>
      </c>
      <c r="C84" s="65" t="s">
        <v>135</v>
      </c>
      <c r="D84" s="66">
        <f t="shared" si="0"/>
        <v>1065</v>
      </c>
      <c r="E84" s="65" t="s">
        <v>71</v>
      </c>
      <c r="F84" s="67" t="str">
        <f>IF(DATA!$D$18,CONCATENATE('Sample information'!O$6,"-",D84,"-",P84),"MISSING ID")</f>
        <v>P33105P1-1065-</v>
      </c>
      <c r="G84" s="68">
        <f t="shared" si="1"/>
        <v>0</v>
      </c>
      <c r="H84" s="55" t="e">
        <f t="shared" si="2"/>
        <v>#N/A</v>
      </c>
      <c r="I84" s="55" t="e">
        <f t="shared" si="3"/>
        <v>#N/A</v>
      </c>
      <c r="J84" s="55">
        <f t="shared" si="4"/>
        <v>0</v>
      </c>
      <c r="K84" s="55" t="e">
        <f t="shared" si="5"/>
        <v>#N/A</v>
      </c>
      <c r="L84" s="5" t="e">
        <f t="shared" si="6"/>
        <v>#N/A</v>
      </c>
      <c r="M84" s="55" t="e">
        <f t="shared" si="7"/>
        <v>#N/A</v>
      </c>
      <c r="N84" s="69" t="str">
        <f t="shared" si="8"/>
        <v>NoIndex</v>
      </c>
      <c r="O84" s="70" t="str">
        <f>IF(DATA!$D$18,IF((COUNTA(Q84)&gt;0),CONCATENATE("P",DATA!$B$18,"_",D84),""),"MISSING ID")</f>
        <v/>
      </c>
      <c r="P84" s="71"/>
      <c r="Q84" s="72"/>
      <c r="R84" s="72"/>
      <c r="S84" s="68"/>
      <c r="T84" s="73" t="str">
        <f>IF(OR($S$8="NextSeq",$S$8="NovaSeq"),IF((R84='Index_NextSeq or NovaSeq'!C$2),VLOOKUP(S84,'Index_NextSeq or NovaSeq'!B$3:I$110,2),IF((R84='Index_NextSeq or NovaSeq'!D$2),VLOOKUP(S84,'Index_NextSeq or NovaSeq'!B$3:I$110,3),IF((R84='Index_NextSeq or NovaSeq'!E$2),VLOOKUP(S84,'Index_NextSeq or NovaSeq'!B$3:I$110,4),IF((R84='Index_NextSeq or NovaSeq'!F$2),VLOOKUP(S84,'Index_NextSeq or NovaSeq'!B$3:I$110,5),IF((R84='Index_NextSeq or NovaSeq'!G$2),VLOOKUP(S84,'Index_NextSeq or NovaSeq'!B$3:I$110,6),IF((R84='Index_NextSeq or NovaSeq'!H$2),VLOOKUP(S84,'Index_NextSeq or NovaSeq'!B$3:I$110,7),IF((R84='Index_NextSeq or NovaSeq'!I$2),VLOOKUP(S84,'Index_NextSeq or NovaSeq'!B$3:I$110,8),IF((R84="Custom"),"","NoIndex")))))))),IF($S$8="MiSeq",IF((R84=Index_MiSeq!C$2),VLOOKUP(S84,Index_MiSeq!B$3:I$110,2),IF((R84=Index_MiSeq!D$2),VLOOKUP(S84,Index_MiSeq!B$3:I$110,3),IF((R84=Index_MiSeq!E$2),VLOOKUP(S84,Index_MiSeq!B$3:I$110,4),IF((R84=Index_MiSeq!F$2),VLOOKUP(S84,Index_MiSeq!B$3:I$110,5),IF((R84=Index_MiSeq!G$2),VLOOKUP(S84,Index_MiSeq!B$3:I$110,6),IF((R84=Index_MiSeq!H$2),VLOOKUP(S84,Index_MiSeq!B$3:I$110,7),IF((R84=Index_MiSeq!I$2),VLOOKUP(S84,Index_MiSeq!B$3:I$110,8),IF((R84="Custom"),"","NoIndex")))))))),"NoIndex"))</f>
        <v>NoIndex</v>
      </c>
      <c r="U84" s="74" t="str">
        <f t="shared" si="9"/>
        <v/>
      </c>
      <c r="V84" s="74"/>
      <c r="W84" s="75" t="str">
        <f t="array" ref="W84">IFERROR(IF(INDEX($P$20:$P$1018, MATCH(0, COUNTIF($W$15:W83, $P$20:$P$1018), 0))=0,"",INDEX($P$20:$P$1018, MATCH(0, COUNTIF($W$15:W83, $P$20:$P$1018), 0))),"")</f>
        <v/>
      </c>
      <c r="X84" s="76" t="str">
        <f t="shared" si="10"/>
        <v/>
      </c>
      <c r="Y84" s="68"/>
      <c r="Z84" s="68"/>
      <c r="AA84" s="77"/>
      <c r="AB84" s="78"/>
      <c r="AC84" s="79" t="str">
        <f t="shared" si="11"/>
        <v/>
      </c>
      <c r="AD84" s="78"/>
      <c r="AE84" s="82"/>
    </row>
    <row r="85" spans="1:31" ht="18" customHeight="1" x14ac:dyDescent="0.15">
      <c r="A85" s="81"/>
      <c r="B85" s="64" t="s">
        <v>69</v>
      </c>
      <c r="C85" s="65" t="s">
        <v>136</v>
      </c>
      <c r="D85" s="66">
        <f t="shared" si="0"/>
        <v>1066</v>
      </c>
      <c r="E85" s="65" t="s">
        <v>71</v>
      </c>
      <c r="F85" s="67" t="str">
        <f>IF(DATA!$D$18,CONCATENATE('Sample information'!O$6,"-",D85,"-",P85),"MISSING ID")</f>
        <v>P33105P1-1066-</v>
      </c>
      <c r="G85" s="68">
        <f t="shared" si="1"/>
        <v>0</v>
      </c>
      <c r="H85" s="55" t="e">
        <f t="shared" si="2"/>
        <v>#N/A</v>
      </c>
      <c r="I85" s="55" t="e">
        <f t="shared" si="3"/>
        <v>#N/A</v>
      </c>
      <c r="J85" s="55">
        <f t="shared" si="4"/>
        <v>0</v>
      </c>
      <c r="K85" s="55" t="e">
        <f t="shared" si="5"/>
        <v>#N/A</v>
      </c>
      <c r="L85" s="5" t="e">
        <f t="shared" si="6"/>
        <v>#N/A</v>
      </c>
      <c r="M85" s="55" t="e">
        <f t="shared" si="7"/>
        <v>#N/A</v>
      </c>
      <c r="N85" s="69" t="str">
        <f t="shared" si="8"/>
        <v>NoIndex</v>
      </c>
      <c r="O85" s="70" t="str">
        <f>IF(DATA!$D$18,IF((COUNTA(Q85)&gt;0),CONCATENATE("P",DATA!$B$18,"_",D85),""),"MISSING ID")</f>
        <v/>
      </c>
      <c r="P85" s="71"/>
      <c r="Q85" s="72"/>
      <c r="R85" s="72"/>
      <c r="S85" s="68"/>
      <c r="T85" s="73" t="str">
        <f>IF(OR($S$8="NextSeq",$S$8="NovaSeq"),IF((R85='Index_NextSeq or NovaSeq'!C$2),VLOOKUP(S85,'Index_NextSeq or NovaSeq'!B$3:I$110,2),IF((R85='Index_NextSeq or NovaSeq'!D$2),VLOOKUP(S85,'Index_NextSeq or NovaSeq'!B$3:I$110,3),IF((R85='Index_NextSeq or NovaSeq'!E$2),VLOOKUP(S85,'Index_NextSeq or NovaSeq'!B$3:I$110,4),IF((R85='Index_NextSeq or NovaSeq'!F$2),VLOOKUP(S85,'Index_NextSeq or NovaSeq'!B$3:I$110,5),IF((R85='Index_NextSeq or NovaSeq'!G$2),VLOOKUP(S85,'Index_NextSeq or NovaSeq'!B$3:I$110,6),IF((R85='Index_NextSeq or NovaSeq'!H$2),VLOOKUP(S85,'Index_NextSeq or NovaSeq'!B$3:I$110,7),IF((R85='Index_NextSeq or NovaSeq'!I$2),VLOOKUP(S85,'Index_NextSeq or NovaSeq'!B$3:I$110,8),IF((R85="Custom"),"","NoIndex")))))))),IF($S$8="MiSeq",IF((R85=Index_MiSeq!C$2),VLOOKUP(S85,Index_MiSeq!B$3:I$110,2),IF((R85=Index_MiSeq!D$2),VLOOKUP(S85,Index_MiSeq!B$3:I$110,3),IF((R85=Index_MiSeq!E$2),VLOOKUP(S85,Index_MiSeq!B$3:I$110,4),IF((R85=Index_MiSeq!F$2),VLOOKUP(S85,Index_MiSeq!B$3:I$110,5),IF((R85=Index_MiSeq!G$2),VLOOKUP(S85,Index_MiSeq!B$3:I$110,6),IF((R85=Index_MiSeq!H$2),VLOOKUP(S85,Index_MiSeq!B$3:I$110,7),IF((R85=Index_MiSeq!I$2),VLOOKUP(S85,Index_MiSeq!B$3:I$110,8),IF((R85="Custom"),"","NoIndex")))))))),"NoIndex"))</f>
        <v>NoIndex</v>
      </c>
      <c r="U85" s="74" t="str">
        <f t="shared" si="9"/>
        <v/>
      </c>
      <c r="V85" s="74"/>
      <c r="W85" s="75" t="str">
        <f t="array" ref="W85">IFERROR(IF(INDEX($P$20:$P$1018, MATCH(0, COUNTIF($W$15:W84, $P$20:$P$1018), 0))=0,"",INDEX($P$20:$P$1018, MATCH(0, COUNTIF($W$15:W84, $P$20:$P$1018), 0))),"")</f>
        <v/>
      </c>
      <c r="X85" s="76" t="str">
        <f t="shared" si="10"/>
        <v/>
      </c>
      <c r="Y85" s="68"/>
      <c r="Z85" s="68"/>
      <c r="AA85" s="77"/>
      <c r="AB85" s="78"/>
      <c r="AC85" s="79" t="str">
        <f t="shared" si="11"/>
        <v/>
      </c>
      <c r="AD85" s="78"/>
      <c r="AE85" s="82"/>
    </row>
    <row r="86" spans="1:31" ht="18" customHeight="1" x14ac:dyDescent="0.15">
      <c r="A86" s="81"/>
      <c r="B86" s="64" t="s">
        <v>69</v>
      </c>
      <c r="C86" s="65" t="s">
        <v>137</v>
      </c>
      <c r="D86" s="66">
        <f t="shared" si="0"/>
        <v>1067</v>
      </c>
      <c r="E86" s="65" t="s">
        <v>71</v>
      </c>
      <c r="F86" s="67" t="str">
        <f>IF(DATA!$D$18,CONCATENATE('Sample information'!O$6,"-",D86,"-",P86),"MISSING ID")</f>
        <v>P33105P1-1067-</v>
      </c>
      <c r="G86" s="68">
        <f t="shared" si="1"/>
        <v>0</v>
      </c>
      <c r="H86" s="55" t="e">
        <f t="shared" si="2"/>
        <v>#N/A</v>
      </c>
      <c r="I86" s="55" t="e">
        <f t="shared" si="3"/>
        <v>#N/A</v>
      </c>
      <c r="J86" s="55">
        <f t="shared" si="4"/>
        <v>0</v>
      </c>
      <c r="K86" s="55" t="e">
        <f t="shared" si="5"/>
        <v>#N/A</v>
      </c>
      <c r="L86" s="5" t="e">
        <f t="shared" si="6"/>
        <v>#N/A</v>
      </c>
      <c r="M86" s="55" t="e">
        <f t="shared" si="7"/>
        <v>#N/A</v>
      </c>
      <c r="N86" s="69" t="str">
        <f t="shared" si="8"/>
        <v>NoIndex</v>
      </c>
      <c r="O86" s="70" t="str">
        <f>IF(DATA!$D$18,IF((COUNTA(Q86)&gt;0),CONCATENATE("P",DATA!$B$18,"_",D86),""),"MISSING ID")</f>
        <v/>
      </c>
      <c r="P86" s="71"/>
      <c r="Q86" s="72"/>
      <c r="R86" s="72"/>
      <c r="S86" s="68"/>
      <c r="T86" s="73" t="str">
        <f>IF(OR($S$8="NextSeq",$S$8="NovaSeq"),IF((R86='Index_NextSeq or NovaSeq'!C$2),VLOOKUP(S86,'Index_NextSeq or NovaSeq'!B$3:I$110,2),IF((R86='Index_NextSeq or NovaSeq'!D$2),VLOOKUP(S86,'Index_NextSeq or NovaSeq'!B$3:I$110,3),IF((R86='Index_NextSeq or NovaSeq'!E$2),VLOOKUP(S86,'Index_NextSeq or NovaSeq'!B$3:I$110,4),IF((R86='Index_NextSeq or NovaSeq'!F$2),VLOOKUP(S86,'Index_NextSeq or NovaSeq'!B$3:I$110,5),IF((R86='Index_NextSeq or NovaSeq'!G$2),VLOOKUP(S86,'Index_NextSeq or NovaSeq'!B$3:I$110,6),IF((R86='Index_NextSeq or NovaSeq'!H$2),VLOOKUP(S86,'Index_NextSeq or NovaSeq'!B$3:I$110,7),IF((R86='Index_NextSeq or NovaSeq'!I$2),VLOOKUP(S86,'Index_NextSeq or NovaSeq'!B$3:I$110,8),IF((R86="Custom"),"","NoIndex")))))))),IF($S$8="MiSeq",IF((R86=Index_MiSeq!C$2),VLOOKUP(S86,Index_MiSeq!B$3:I$110,2),IF((R86=Index_MiSeq!D$2),VLOOKUP(S86,Index_MiSeq!B$3:I$110,3),IF((R86=Index_MiSeq!E$2),VLOOKUP(S86,Index_MiSeq!B$3:I$110,4),IF((R86=Index_MiSeq!F$2),VLOOKUP(S86,Index_MiSeq!B$3:I$110,5),IF((R86=Index_MiSeq!G$2),VLOOKUP(S86,Index_MiSeq!B$3:I$110,6),IF((R86=Index_MiSeq!H$2),VLOOKUP(S86,Index_MiSeq!B$3:I$110,7),IF((R86=Index_MiSeq!I$2),VLOOKUP(S86,Index_MiSeq!B$3:I$110,8),IF((R86="Custom"),"","NoIndex")))))))),"NoIndex"))</f>
        <v>NoIndex</v>
      </c>
      <c r="U86" s="74" t="str">
        <f t="shared" si="9"/>
        <v/>
      </c>
      <c r="V86" s="74"/>
      <c r="W86" s="75" t="str">
        <f t="array" ref="W86">IFERROR(IF(INDEX($P$20:$P$1018, MATCH(0, COUNTIF($W$15:W85, $P$20:$P$1018), 0))=0,"",INDEX($P$20:$P$1018, MATCH(0, COUNTIF($W$15:W85, $P$20:$P$1018), 0))),"")</f>
        <v/>
      </c>
      <c r="X86" s="76" t="str">
        <f t="shared" si="10"/>
        <v/>
      </c>
      <c r="Y86" s="68"/>
      <c r="Z86" s="68"/>
      <c r="AA86" s="77"/>
      <c r="AB86" s="78"/>
      <c r="AC86" s="79" t="str">
        <f t="shared" si="11"/>
        <v/>
      </c>
      <c r="AD86" s="78"/>
      <c r="AE86" s="82"/>
    </row>
    <row r="87" spans="1:31" ht="18" customHeight="1" x14ac:dyDescent="0.15">
      <c r="A87" s="81"/>
      <c r="B87" s="64" t="s">
        <v>69</v>
      </c>
      <c r="C87" s="65" t="s">
        <v>138</v>
      </c>
      <c r="D87" s="66">
        <f t="shared" si="0"/>
        <v>1068</v>
      </c>
      <c r="E87" s="65" t="s">
        <v>71</v>
      </c>
      <c r="F87" s="67" t="str">
        <f>IF(DATA!$D$18,CONCATENATE('Sample information'!O$6,"-",D87,"-",P87),"MISSING ID")</f>
        <v>P33105P1-1068-</v>
      </c>
      <c r="G87" s="68">
        <f t="shared" si="1"/>
        <v>0</v>
      </c>
      <c r="H87" s="55" t="e">
        <f t="shared" si="2"/>
        <v>#N/A</v>
      </c>
      <c r="I87" s="55" t="e">
        <f t="shared" si="3"/>
        <v>#N/A</v>
      </c>
      <c r="J87" s="55">
        <f t="shared" si="4"/>
        <v>0</v>
      </c>
      <c r="K87" s="55" t="e">
        <f t="shared" si="5"/>
        <v>#N/A</v>
      </c>
      <c r="L87" s="5" t="e">
        <f t="shared" si="6"/>
        <v>#N/A</v>
      </c>
      <c r="M87" s="55" t="e">
        <f t="shared" si="7"/>
        <v>#N/A</v>
      </c>
      <c r="N87" s="69" t="str">
        <f t="shared" si="8"/>
        <v>NoIndex</v>
      </c>
      <c r="O87" s="70" t="str">
        <f>IF(DATA!$D$18,IF((COUNTA(Q87)&gt;0),CONCATENATE("P",DATA!$B$18,"_",D87),""),"MISSING ID")</f>
        <v/>
      </c>
      <c r="P87" s="71"/>
      <c r="Q87" s="72"/>
      <c r="R87" s="72"/>
      <c r="S87" s="68"/>
      <c r="T87" s="73" t="str">
        <f>IF(OR($S$8="NextSeq",$S$8="NovaSeq"),IF((R87='Index_NextSeq or NovaSeq'!C$2),VLOOKUP(S87,'Index_NextSeq or NovaSeq'!B$3:I$110,2),IF((R87='Index_NextSeq or NovaSeq'!D$2),VLOOKUP(S87,'Index_NextSeq or NovaSeq'!B$3:I$110,3),IF((R87='Index_NextSeq or NovaSeq'!E$2),VLOOKUP(S87,'Index_NextSeq or NovaSeq'!B$3:I$110,4),IF((R87='Index_NextSeq or NovaSeq'!F$2),VLOOKUP(S87,'Index_NextSeq or NovaSeq'!B$3:I$110,5),IF((R87='Index_NextSeq or NovaSeq'!G$2),VLOOKUP(S87,'Index_NextSeq or NovaSeq'!B$3:I$110,6),IF((R87='Index_NextSeq or NovaSeq'!H$2),VLOOKUP(S87,'Index_NextSeq or NovaSeq'!B$3:I$110,7),IF((R87='Index_NextSeq or NovaSeq'!I$2),VLOOKUP(S87,'Index_NextSeq or NovaSeq'!B$3:I$110,8),IF((R87="Custom"),"","NoIndex")))))))),IF($S$8="MiSeq",IF((R87=Index_MiSeq!C$2),VLOOKUP(S87,Index_MiSeq!B$3:I$110,2),IF((R87=Index_MiSeq!D$2),VLOOKUP(S87,Index_MiSeq!B$3:I$110,3),IF((R87=Index_MiSeq!E$2),VLOOKUP(S87,Index_MiSeq!B$3:I$110,4),IF((R87=Index_MiSeq!F$2),VLOOKUP(S87,Index_MiSeq!B$3:I$110,5),IF((R87=Index_MiSeq!G$2),VLOOKUP(S87,Index_MiSeq!B$3:I$110,6),IF((R87=Index_MiSeq!H$2),VLOOKUP(S87,Index_MiSeq!B$3:I$110,7),IF((R87=Index_MiSeq!I$2),VLOOKUP(S87,Index_MiSeq!B$3:I$110,8),IF((R87="Custom"),"","NoIndex")))))))),"NoIndex"))</f>
        <v>NoIndex</v>
      </c>
      <c r="U87" s="74" t="str">
        <f t="shared" si="9"/>
        <v/>
      </c>
      <c r="V87" s="74"/>
      <c r="W87" s="75" t="str">
        <f t="array" ref="W87">IFERROR(IF(INDEX($P$20:$P$1018, MATCH(0, COUNTIF($W$15:W86, $P$20:$P$1018), 0))=0,"",INDEX($P$20:$P$1018, MATCH(0, COUNTIF($W$15:W86, $P$20:$P$1018), 0))),"")</f>
        <v/>
      </c>
      <c r="X87" s="76" t="str">
        <f t="shared" si="10"/>
        <v/>
      </c>
      <c r="Y87" s="68"/>
      <c r="Z87" s="68"/>
      <c r="AA87" s="77"/>
      <c r="AB87" s="78"/>
      <c r="AC87" s="79" t="str">
        <f t="shared" si="11"/>
        <v/>
      </c>
      <c r="AD87" s="78"/>
      <c r="AE87" s="82"/>
    </row>
    <row r="88" spans="1:31" ht="18" customHeight="1" x14ac:dyDescent="0.15">
      <c r="A88" s="81"/>
      <c r="B88" s="64" t="s">
        <v>69</v>
      </c>
      <c r="C88" s="65" t="s">
        <v>139</v>
      </c>
      <c r="D88" s="66">
        <f t="shared" si="0"/>
        <v>1069</v>
      </c>
      <c r="E88" s="65" t="s">
        <v>71</v>
      </c>
      <c r="F88" s="67" t="str">
        <f>IF(DATA!$D$18,CONCATENATE('Sample information'!O$6,"-",D88,"-",P88),"MISSING ID")</f>
        <v>P33105P1-1069-</v>
      </c>
      <c r="G88" s="68">
        <f t="shared" si="1"/>
        <v>0</v>
      </c>
      <c r="H88" s="55" t="e">
        <f t="shared" si="2"/>
        <v>#N/A</v>
      </c>
      <c r="I88" s="55" t="e">
        <f t="shared" si="3"/>
        <v>#N/A</v>
      </c>
      <c r="J88" s="55">
        <f t="shared" si="4"/>
        <v>0</v>
      </c>
      <c r="K88" s="55" t="e">
        <f t="shared" si="5"/>
        <v>#N/A</v>
      </c>
      <c r="L88" s="5" t="e">
        <f t="shared" si="6"/>
        <v>#N/A</v>
      </c>
      <c r="M88" s="55" t="e">
        <f t="shared" si="7"/>
        <v>#N/A</v>
      </c>
      <c r="N88" s="69" t="str">
        <f t="shared" si="8"/>
        <v>NoIndex</v>
      </c>
      <c r="O88" s="70" t="str">
        <f>IF(DATA!$D$18,IF((COUNTA(Q88)&gt;0),CONCATENATE("P",DATA!$B$18,"_",D88),""),"MISSING ID")</f>
        <v/>
      </c>
      <c r="P88" s="71"/>
      <c r="Q88" s="72"/>
      <c r="R88" s="72"/>
      <c r="S88" s="68"/>
      <c r="T88" s="73" t="str">
        <f>IF(OR($S$8="NextSeq",$S$8="NovaSeq"),IF((R88='Index_NextSeq or NovaSeq'!C$2),VLOOKUP(S88,'Index_NextSeq or NovaSeq'!B$3:I$110,2),IF((R88='Index_NextSeq or NovaSeq'!D$2),VLOOKUP(S88,'Index_NextSeq or NovaSeq'!B$3:I$110,3),IF((R88='Index_NextSeq or NovaSeq'!E$2),VLOOKUP(S88,'Index_NextSeq or NovaSeq'!B$3:I$110,4),IF((R88='Index_NextSeq or NovaSeq'!F$2),VLOOKUP(S88,'Index_NextSeq or NovaSeq'!B$3:I$110,5),IF((R88='Index_NextSeq or NovaSeq'!G$2),VLOOKUP(S88,'Index_NextSeq or NovaSeq'!B$3:I$110,6),IF((R88='Index_NextSeq or NovaSeq'!H$2),VLOOKUP(S88,'Index_NextSeq or NovaSeq'!B$3:I$110,7),IF((R88='Index_NextSeq or NovaSeq'!I$2),VLOOKUP(S88,'Index_NextSeq or NovaSeq'!B$3:I$110,8),IF((R88="Custom"),"","NoIndex")))))))),IF($S$8="MiSeq",IF((R88=Index_MiSeq!C$2),VLOOKUP(S88,Index_MiSeq!B$3:I$110,2),IF((R88=Index_MiSeq!D$2),VLOOKUP(S88,Index_MiSeq!B$3:I$110,3),IF((R88=Index_MiSeq!E$2),VLOOKUP(S88,Index_MiSeq!B$3:I$110,4),IF((R88=Index_MiSeq!F$2),VLOOKUP(S88,Index_MiSeq!B$3:I$110,5),IF((R88=Index_MiSeq!G$2),VLOOKUP(S88,Index_MiSeq!B$3:I$110,6),IF((R88=Index_MiSeq!H$2),VLOOKUP(S88,Index_MiSeq!B$3:I$110,7),IF((R88=Index_MiSeq!I$2),VLOOKUP(S88,Index_MiSeq!B$3:I$110,8),IF((R88="Custom"),"","NoIndex")))))))),"NoIndex"))</f>
        <v>NoIndex</v>
      </c>
      <c r="U88" s="74" t="str">
        <f t="shared" si="9"/>
        <v/>
      </c>
      <c r="V88" s="74"/>
      <c r="W88" s="75" t="str">
        <f t="array" ref="W88">IFERROR(IF(INDEX($P$20:$P$1018, MATCH(0, COUNTIF($W$15:W87, $P$20:$P$1018), 0))=0,"",INDEX($P$20:$P$1018, MATCH(0, COUNTIF($W$15:W87, $P$20:$P$1018), 0))),"")</f>
        <v/>
      </c>
      <c r="X88" s="76" t="str">
        <f t="shared" si="10"/>
        <v/>
      </c>
      <c r="Y88" s="68"/>
      <c r="Z88" s="68"/>
      <c r="AA88" s="77"/>
      <c r="AB88" s="78"/>
      <c r="AC88" s="79" t="str">
        <f t="shared" si="11"/>
        <v/>
      </c>
      <c r="AD88" s="78"/>
      <c r="AE88" s="82"/>
    </row>
    <row r="89" spans="1:31" ht="18" customHeight="1" x14ac:dyDescent="0.15">
      <c r="A89" s="81"/>
      <c r="B89" s="64" t="s">
        <v>69</v>
      </c>
      <c r="C89" s="65" t="s">
        <v>140</v>
      </c>
      <c r="D89" s="66">
        <f t="shared" si="0"/>
        <v>1070</v>
      </c>
      <c r="E89" s="65" t="s">
        <v>71</v>
      </c>
      <c r="F89" s="67" t="str">
        <f>IF(DATA!$D$18,CONCATENATE('Sample information'!O$6,"-",D89,"-",P89),"MISSING ID")</f>
        <v>P33105P1-1070-</v>
      </c>
      <c r="G89" s="68">
        <f t="shared" si="1"/>
        <v>0</v>
      </c>
      <c r="H89" s="55" t="e">
        <f t="shared" si="2"/>
        <v>#N/A</v>
      </c>
      <c r="I89" s="55" t="e">
        <f t="shared" si="3"/>
        <v>#N/A</v>
      </c>
      <c r="J89" s="55">
        <f t="shared" si="4"/>
        <v>0</v>
      </c>
      <c r="K89" s="55" t="e">
        <f t="shared" si="5"/>
        <v>#N/A</v>
      </c>
      <c r="L89" s="5" t="e">
        <f t="shared" si="6"/>
        <v>#N/A</v>
      </c>
      <c r="M89" s="55" t="e">
        <f t="shared" si="7"/>
        <v>#N/A</v>
      </c>
      <c r="N89" s="69" t="str">
        <f t="shared" si="8"/>
        <v>NoIndex</v>
      </c>
      <c r="O89" s="70" t="str">
        <f>IF(DATA!$D$18,IF((COUNTA(Q89)&gt;0),CONCATENATE("P",DATA!$B$18,"_",D89),""),"MISSING ID")</f>
        <v/>
      </c>
      <c r="P89" s="71"/>
      <c r="Q89" s="72"/>
      <c r="R89" s="72"/>
      <c r="S89" s="68"/>
      <c r="T89" s="73" t="str">
        <f>IF(OR($S$8="NextSeq",$S$8="NovaSeq"),IF((R89='Index_NextSeq or NovaSeq'!C$2),VLOOKUP(S89,'Index_NextSeq or NovaSeq'!B$3:I$110,2),IF((R89='Index_NextSeq or NovaSeq'!D$2),VLOOKUP(S89,'Index_NextSeq or NovaSeq'!B$3:I$110,3),IF((R89='Index_NextSeq or NovaSeq'!E$2),VLOOKUP(S89,'Index_NextSeq or NovaSeq'!B$3:I$110,4),IF((R89='Index_NextSeq or NovaSeq'!F$2),VLOOKUP(S89,'Index_NextSeq or NovaSeq'!B$3:I$110,5),IF((R89='Index_NextSeq or NovaSeq'!G$2),VLOOKUP(S89,'Index_NextSeq or NovaSeq'!B$3:I$110,6),IF((R89='Index_NextSeq or NovaSeq'!H$2),VLOOKUP(S89,'Index_NextSeq or NovaSeq'!B$3:I$110,7),IF((R89='Index_NextSeq or NovaSeq'!I$2),VLOOKUP(S89,'Index_NextSeq or NovaSeq'!B$3:I$110,8),IF((R89="Custom"),"","NoIndex")))))))),IF($S$8="MiSeq",IF((R89=Index_MiSeq!C$2),VLOOKUP(S89,Index_MiSeq!B$3:I$110,2),IF((R89=Index_MiSeq!D$2),VLOOKUP(S89,Index_MiSeq!B$3:I$110,3),IF((R89=Index_MiSeq!E$2),VLOOKUP(S89,Index_MiSeq!B$3:I$110,4),IF((R89=Index_MiSeq!F$2),VLOOKUP(S89,Index_MiSeq!B$3:I$110,5),IF((R89=Index_MiSeq!G$2),VLOOKUP(S89,Index_MiSeq!B$3:I$110,6),IF((R89=Index_MiSeq!H$2),VLOOKUP(S89,Index_MiSeq!B$3:I$110,7),IF((R89=Index_MiSeq!I$2),VLOOKUP(S89,Index_MiSeq!B$3:I$110,8),IF((R89="Custom"),"","NoIndex")))))))),"NoIndex"))</f>
        <v>NoIndex</v>
      </c>
      <c r="U89" s="74" t="str">
        <f t="shared" si="9"/>
        <v/>
      </c>
      <c r="V89" s="74"/>
      <c r="W89" s="75" t="str">
        <f t="array" ref="W89">IFERROR(IF(INDEX($P$20:$P$1018, MATCH(0, COUNTIF($W$15:W88, $P$20:$P$1018), 0))=0,"",INDEX($P$20:$P$1018, MATCH(0, COUNTIF($W$15:W88, $P$20:$P$1018), 0))),"")</f>
        <v/>
      </c>
      <c r="X89" s="76" t="str">
        <f t="shared" si="10"/>
        <v/>
      </c>
      <c r="Y89" s="68"/>
      <c r="Z89" s="68"/>
      <c r="AA89" s="77"/>
      <c r="AB89" s="78"/>
      <c r="AC89" s="79" t="str">
        <f t="shared" si="11"/>
        <v/>
      </c>
      <c r="AD89" s="78"/>
      <c r="AE89" s="82"/>
    </row>
    <row r="90" spans="1:31" ht="18" customHeight="1" x14ac:dyDescent="0.15">
      <c r="A90" s="81"/>
      <c r="B90" s="64" t="s">
        <v>69</v>
      </c>
      <c r="C90" s="65" t="s">
        <v>141</v>
      </c>
      <c r="D90" s="66">
        <f t="shared" si="0"/>
        <v>1071</v>
      </c>
      <c r="E90" s="65" t="s">
        <v>71</v>
      </c>
      <c r="F90" s="67" t="str">
        <f>IF(DATA!$D$18,CONCATENATE('Sample information'!O$6,"-",D90,"-",P90),"MISSING ID")</f>
        <v>P33105P1-1071-</v>
      </c>
      <c r="G90" s="68">
        <f t="shared" si="1"/>
        <v>0</v>
      </c>
      <c r="H90" s="55" t="e">
        <f t="shared" si="2"/>
        <v>#N/A</v>
      </c>
      <c r="I90" s="55" t="e">
        <f t="shared" si="3"/>
        <v>#N/A</v>
      </c>
      <c r="J90" s="55">
        <f t="shared" si="4"/>
        <v>0</v>
      </c>
      <c r="K90" s="55" t="e">
        <f t="shared" si="5"/>
        <v>#N/A</v>
      </c>
      <c r="L90" s="5" t="e">
        <f t="shared" si="6"/>
        <v>#N/A</v>
      </c>
      <c r="M90" s="55" t="e">
        <f t="shared" si="7"/>
        <v>#N/A</v>
      </c>
      <c r="N90" s="69" t="str">
        <f t="shared" si="8"/>
        <v>NoIndex</v>
      </c>
      <c r="O90" s="70" t="str">
        <f>IF(DATA!$D$18,IF((COUNTA(Q90)&gt;0),CONCATENATE("P",DATA!$B$18,"_",D90),""),"MISSING ID")</f>
        <v/>
      </c>
      <c r="P90" s="71"/>
      <c r="Q90" s="72"/>
      <c r="R90" s="72"/>
      <c r="S90" s="68"/>
      <c r="T90" s="73" t="str">
        <f>IF(OR($S$8="NextSeq",$S$8="NovaSeq"),IF((R90='Index_NextSeq or NovaSeq'!C$2),VLOOKUP(S90,'Index_NextSeq or NovaSeq'!B$3:I$110,2),IF((R90='Index_NextSeq or NovaSeq'!D$2),VLOOKUP(S90,'Index_NextSeq or NovaSeq'!B$3:I$110,3),IF((R90='Index_NextSeq or NovaSeq'!E$2),VLOOKUP(S90,'Index_NextSeq or NovaSeq'!B$3:I$110,4),IF((R90='Index_NextSeq or NovaSeq'!F$2),VLOOKUP(S90,'Index_NextSeq or NovaSeq'!B$3:I$110,5),IF((R90='Index_NextSeq or NovaSeq'!G$2),VLOOKUP(S90,'Index_NextSeq or NovaSeq'!B$3:I$110,6),IF((R90='Index_NextSeq or NovaSeq'!H$2),VLOOKUP(S90,'Index_NextSeq or NovaSeq'!B$3:I$110,7),IF((R90='Index_NextSeq or NovaSeq'!I$2),VLOOKUP(S90,'Index_NextSeq or NovaSeq'!B$3:I$110,8),IF((R90="Custom"),"","NoIndex")))))))),IF($S$8="MiSeq",IF((R90=Index_MiSeq!C$2),VLOOKUP(S90,Index_MiSeq!B$3:I$110,2),IF((R90=Index_MiSeq!D$2),VLOOKUP(S90,Index_MiSeq!B$3:I$110,3),IF((R90=Index_MiSeq!E$2),VLOOKUP(S90,Index_MiSeq!B$3:I$110,4),IF((R90=Index_MiSeq!F$2),VLOOKUP(S90,Index_MiSeq!B$3:I$110,5),IF((R90=Index_MiSeq!G$2),VLOOKUP(S90,Index_MiSeq!B$3:I$110,6),IF((R90=Index_MiSeq!H$2),VLOOKUP(S90,Index_MiSeq!B$3:I$110,7),IF((R90=Index_MiSeq!I$2),VLOOKUP(S90,Index_MiSeq!B$3:I$110,8),IF((R90="Custom"),"","NoIndex")))))))),"NoIndex"))</f>
        <v>NoIndex</v>
      </c>
      <c r="U90" s="74" t="str">
        <f t="shared" si="9"/>
        <v/>
      </c>
      <c r="V90" s="74"/>
      <c r="W90" s="75" t="str">
        <f t="array" ref="W90">IFERROR(IF(INDEX($P$20:$P$1018, MATCH(0, COUNTIF($W$15:W89, $P$20:$P$1018), 0))=0,"",INDEX($P$20:$P$1018, MATCH(0, COUNTIF($W$15:W89, $P$20:$P$1018), 0))),"")</f>
        <v/>
      </c>
      <c r="X90" s="76" t="str">
        <f t="shared" si="10"/>
        <v/>
      </c>
      <c r="Y90" s="68"/>
      <c r="Z90" s="68"/>
      <c r="AA90" s="77"/>
      <c r="AB90" s="78"/>
      <c r="AC90" s="79" t="str">
        <f t="shared" si="11"/>
        <v/>
      </c>
      <c r="AD90" s="78"/>
      <c r="AE90" s="82"/>
    </row>
    <row r="91" spans="1:31" ht="18" customHeight="1" x14ac:dyDescent="0.15">
      <c r="A91" s="81"/>
      <c r="B91" s="64" t="s">
        <v>69</v>
      </c>
      <c r="C91" s="65" t="s">
        <v>142</v>
      </c>
      <c r="D91" s="66">
        <f t="shared" si="0"/>
        <v>1072</v>
      </c>
      <c r="E91" s="65" t="s">
        <v>71</v>
      </c>
      <c r="F91" s="67" t="str">
        <f>IF(DATA!$D$18,CONCATENATE('Sample information'!O$6,"-",D91,"-",P91),"MISSING ID")</f>
        <v>P33105P1-1072-</v>
      </c>
      <c r="G91" s="68">
        <f t="shared" si="1"/>
        <v>0</v>
      </c>
      <c r="H91" s="55" t="e">
        <f t="shared" si="2"/>
        <v>#N/A</v>
      </c>
      <c r="I91" s="55" t="e">
        <f t="shared" si="3"/>
        <v>#N/A</v>
      </c>
      <c r="J91" s="55">
        <f t="shared" si="4"/>
        <v>0</v>
      </c>
      <c r="K91" s="55" t="e">
        <f t="shared" si="5"/>
        <v>#N/A</v>
      </c>
      <c r="L91" s="5" t="e">
        <f t="shared" si="6"/>
        <v>#N/A</v>
      </c>
      <c r="M91" s="55" t="e">
        <f t="shared" si="7"/>
        <v>#N/A</v>
      </c>
      <c r="N91" s="69" t="str">
        <f t="shared" si="8"/>
        <v>NoIndex</v>
      </c>
      <c r="O91" s="70" t="str">
        <f>IF(DATA!$D$18,IF((COUNTA(Q91)&gt;0),CONCATENATE("P",DATA!$B$18,"_",D91),""),"MISSING ID")</f>
        <v/>
      </c>
      <c r="P91" s="71"/>
      <c r="Q91" s="72"/>
      <c r="R91" s="72"/>
      <c r="S91" s="68"/>
      <c r="T91" s="73" t="str">
        <f>IF(OR($S$8="NextSeq",$S$8="NovaSeq"),IF((R91='Index_NextSeq or NovaSeq'!C$2),VLOOKUP(S91,'Index_NextSeq or NovaSeq'!B$3:I$110,2),IF((R91='Index_NextSeq or NovaSeq'!D$2),VLOOKUP(S91,'Index_NextSeq or NovaSeq'!B$3:I$110,3),IF((R91='Index_NextSeq or NovaSeq'!E$2),VLOOKUP(S91,'Index_NextSeq or NovaSeq'!B$3:I$110,4),IF((R91='Index_NextSeq or NovaSeq'!F$2),VLOOKUP(S91,'Index_NextSeq or NovaSeq'!B$3:I$110,5),IF((R91='Index_NextSeq or NovaSeq'!G$2),VLOOKUP(S91,'Index_NextSeq or NovaSeq'!B$3:I$110,6),IF((R91='Index_NextSeq or NovaSeq'!H$2),VLOOKUP(S91,'Index_NextSeq or NovaSeq'!B$3:I$110,7),IF((R91='Index_NextSeq or NovaSeq'!I$2),VLOOKUP(S91,'Index_NextSeq or NovaSeq'!B$3:I$110,8),IF((R91="Custom"),"","NoIndex")))))))),IF($S$8="MiSeq",IF((R91=Index_MiSeq!C$2),VLOOKUP(S91,Index_MiSeq!B$3:I$110,2),IF((R91=Index_MiSeq!D$2),VLOOKUP(S91,Index_MiSeq!B$3:I$110,3),IF((R91=Index_MiSeq!E$2),VLOOKUP(S91,Index_MiSeq!B$3:I$110,4),IF((R91=Index_MiSeq!F$2),VLOOKUP(S91,Index_MiSeq!B$3:I$110,5),IF((R91=Index_MiSeq!G$2),VLOOKUP(S91,Index_MiSeq!B$3:I$110,6),IF((R91=Index_MiSeq!H$2),VLOOKUP(S91,Index_MiSeq!B$3:I$110,7),IF((R91=Index_MiSeq!I$2),VLOOKUP(S91,Index_MiSeq!B$3:I$110,8),IF((R91="Custom"),"","NoIndex")))))))),"NoIndex"))</f>
        <v>NoIndex</v>
      </c>
      <c r="U91" s="74" t="str">
        <f t="shared" si="9"/>
        <v/>
      </c>
      <c r="V91" s="74"/>
      <c r="W91" s="75" t="str">
        <f t="array" ref="W91">IFERROR(IF(INDEX($P$20:$P$1018, MATCH(0, COUNTIF($W$15:W90, $P$20:$P$1018), 0))=0,"",INDEX($P$20:$P$1018, MATCH(0, COUNTIF($W$15:W90, $P$20:$P$1018), 0))),"")</f>
        <v/>
      </c>
      <c r="X91" s="76" t="str">
        <f t="shared" si="10"/>
        <v/>
      </c>
      <c r="Y91" s="68"/>
      <c r="Z91" s="68"/>
      <c r="AA91" s="77"/>
      <c r="AB91" s="78"/>
      <c r="AC91" s="79" t="str">
        <f t="shared" si="11"/>
        <v/>
      </c>
      <c r="AD91" s="78"/>
      <c r="AE91" s="82"/>
    </row>
    <row r="92" spans="1:31" ht="18" customHeight="1" x14ac:dyDescent="0.15">
      <c r="A92" s="81"/>
      <c r="B92" s="64" t="s">
        <v>69</v>
      </c>
      <c r="C92" s="65" t="s">
        <v>143</v>
      </c>
      <c r="D92" s="66">
        <f t="shared" si="0"/>
        <v>1073</v>
      </c>
      <c r="E92" s="65" t="s">
        <v>71</v>
      </c>
      <c r="F92" s="67" t="str">
        <f>IF(DATA!$D$18,CONCATENATE('Sample information'!O$6,"-",D92,"-",P92),"MISSING ID")</f>
        <v>P33105P1-1073-</v>
      </c>
      <c r="G92" s="68">
        <f t="shared" si="1"/>
        <v>0</v>
      </c>
      <c r="H92" s="55" t="e">
        <f t="shared" si="2"/>
        <v>#N/A</v>
      </c>
      <c r="I92" s="55" t="e">
        <f t="shared" si="3"/>
        <v>#N/A</v>
      </c>
      <c r="J92" s="55">
        <f t="shared" si="4"/>
        <v>0</v>
      </c>
      <c r="K92" s="55" t="e">
        <f t="shared" si="5"/>
        <v>#N/A</v>
      </c>
      <c r="L92" s="5" t="e">
        <f t="shared" si="6"/>
        <v>#N/A</v>
      </c>
      <c r="M92" s="55" t="e">
        <f t="shared" si="7"/>
        <v>#N/A</v>
      </c>
      <c r="N92" s="69" t="str">
        <f t="shared" si="8"/>
        <v>NoIndex</v>
      </c>
      <c r="O92" s="70" t="str">
        <f>IF(DATA!$D$18,IF((COUNTA(Q92)&gt;0),CONCATENATE("P",DATA!$B$18,"_",D92),""),"MISSING ID")</f>
        <v/>
      </c>
      <c r="P92" s="71"/>
      <c r="Q92" s="72"/>
      <c r="R92" s="72"/>
      <c r="S92" s="68"/>
      <c r="T92" s="73" t="str">
        <f>IF(OR($S$8="NextSeq",$S$8="NovaSeq"),IF((R92='Index_NextSeq or NovaSeq'!C$2),VLOOKUP(S92,'Index_NextSeq or NovaSeq'!B$3:I$110,2),IF((R92='Index_NextSeq or NovaSeq'!D$2),VLOOKUP(S92,'Index_NextSeq or NovaSeq'!B$3:I$110,3),IF((R92='Index_NextSeq or NovaSeq'!E$2),VLOOKUP(S92,'Index_NextSeq or NovaSeq'!B$3:I$110,4),IF((R92='Index_NextSeq or NovaSeq'!F$2),VLOOKUP(S92,'Index_NextSeq or NovaSeq'!B$3:I$110,5),IF((R92='Index_NextSeq or NovaSeq'!G$2),VLOOKUP(S92,'Index_NextSeq or NovaSeq'!B$3:I$110,6),IF((R92='Index_NextSeq or NovaSeq'!H$2),VLOOKUP(S92,'Index_NextSeq or NovaSeq'!B$3:I$110,7),IF((R92='Index_NextSeq or NovaSeq'!I$2),VLOOKUP(S92,'Index_NextSeq or NovaSeq'!B$3:I$110,8),IF((R92="Custom"),"","NoIndex")))))))),IF($S$8="MiSeq",IF((R92=Index_MiSeq!C$2),VLOOKUP(S92,Index_MiSeq!B$3:I$110,2),IF((R92=Index_MiSeq!D$2),VLOOKUP(S92,Index_MiSeq!B$3:I$110,3),IF((R92=Index_MiSeq!E$2),VLOOKUP(S92,Index_MiSeq!B$3:I$110,4),IF((R92=Index_MiSeq!F$2),VLOOKUP(S92,Index_MiSeq!B$3:I$110,5),IF((R92=Index_MiSeq!G$2),VLOOKUP(S92,Index_MiSeq!B$3:I$110,6),IF((R92=Index_MiSeq!H$2),VLOOKUP(S92,Index_MiSeq!B$3:I$110,7),IF((R92=Index_MiSeq!I$2),VLOOKUP(S92,Index_MiSeq!B$3:I$110,8),IF((R92="Custom"),"","NoIndex")))))))),"NoIndex"))</f>
        <v>NoIndex</v>
      </c>
      <c r="U92" s="74" t="str">
        <f t="shared" si="9"/>
        <v/>
      </c>
      <c r="V92" s="74"/>
      <c r="W92" s="75" t="str">
        <f t="array" ref="W92">IFERROR(IF(INDEX($P$20:$P$1018, MATCH(0, COUNTIF($W$15:W91, $P$20:$P$1018), 0))=0,"",INDEX($P$20:$P$1018, MATCH(0, COUNTIF($W$15:W91, $P$20:$P$1018), 0))),"")</f>
        <v/>
      </c>
      <c r="X92" s="76" t="str">
        <f t="shared" si="10"/>
        <v/>
      </c>
      <c r="Y92" s="68"/>
      <c r="Z92" s="68"/>
      <c r="AA92" s="77"/>
      <c r="AB92" s="78"/>
      <c r="AC92" s="79" t="str">
        <f t="shared" si="11"/>
        <v/>
      </c>
      <c r="AD92" s="78"/>
      <c r="AE92" s="82"/>
    </row>
    <row r="93" spans="1:31" ht="18" customHeight="1" x14ac:dyDescent="0.15">
      <c r="A93" s="81"/>
      <c r="B93" s="64" t="s">
        <v>69</v>
      </c>
      <c r="C93" s="65" t="s">
        <v>144</v>
      </c>
      <c r="D93" s="66">
        <f t="shared" si="0"/>
        <v>1074</v>
      </c>
      <c r="E93" s="65" t="s">
        <v>71</v>
      </c>
      <c r="F93" s="67" t="str">
        <f>IF(DATA!$D$18,CONCATENATE('Sample information'!O$6,"-",D93,"-",P93),"MISSING ID")</f>
        <v>P33105P1-1074-</v>
      </c>
      <c r="G93" s="68">
        <f t="shared" si="1"/>
        <v>0</v>
      </c>
      <c r="H93" s="55" t="e">
        <f t="shared" si="2"/>
        <v>#N/A</v>
      </c>
      <c r="I93" s="55" t="e">
        <f t="shared" si="3"/>
        <v>#N/A</v>
      </c>
      <c r="J93" s="55">
        <f t="shared" si="4"/>
        <v>0</v>
      </c>
      <c r="K93" s="55" t="e">
        <f t="shared" si="5"/>
        <v>#N/A</v>
      </c>
      <c r="L93" s="5" t="e">
        <f t="shared" si="6"/>
        <v>#N/A</v>
      </c>
      <c r="M93" s="55" t="e">
        <f t="shared" si="7"/>
        <v>#N/A</v>
      </c>
      <c r="N93" s="69" t="str">
        <f t="shared" si="8"/>
        <v>NoIndex</v>
      </c>
      <c r="O93" s="70" t="str">
        <f>IF(DATA!$D$18,IF((COUNTA(Q93)&gt;0),CONCATENATE("P",DATA!$B$18,"_",D93),""),"MISSING ID")</f>
        <v/>
      </c>
      <c r="P93" s="71"/>
      <c r="Q93" s="72"/>
      <c r="R93" s="72"/>
      <c r="S93" s="68"/>
      <c r="T93" s="73" t="str">
        <f>IF(OR($S$8="NextSeq",$S$8="NovaSeq"),IF((R93='Index_NextSeq or NovaSeq'!C$2),VLOOKUP(S93,'Index_NextSeq or NovaSeq'!B$3:I$110,2),IF((R93='Index_NextSeq or NovaSeq'!D$2),VLOOKUP(S93,'Index_NextSeq or NovaSeq'!B$3:I$110,3),IF((R93='Index_NextSeq or NovaSeq'!E$2),VLOOKUP(S93,'Index_NextSeq or NovaSeq'!B$3:I$110,4),IF((R93='Index_NextSeq or NovaSeq'!F$2),VLOOKUP(S93,'Index_NextSeq or NovaSeq'!B$3:I$110,5),IF((R93='Index_NextSeq or NovaSeq'!G$2),VLOOKUP(S93,'Index_NextSeq or NovaSeq'!B$3:I$110,6),IF((R93='Index_NextSeq or NovaSeq'!H$2),VLOOKUP(S93,'Index_NextSeq or NovaSeq'!B$3:I$110,7),IF((R93='Index_NextSeq or NovaSeq'!I$2),VLOOKUP(S93,'Index_NextSeq or NovaSeq'!B$3:I$110,8),IF((R93="Custom"),"","NoIndex")))))))),IF($S$8="MiSeq",IF((R93=Index_MiSeq!C$2),VLOOKUP(S93,Index_MiSeq!B$3:I$110,2),IF((R93=Index_MiSeq!D$2),VLOOKUP(S93,Index_MiSeq!B$3:I$110,3),IF((R93=Index_MiSeq!E$2),VLOOKUP(S93,Index_MiSeq!B$3:I$110,4),IF((R93=Index_MiSeq!F$2),VLOOKUP(S93,Index_MiSeq!B$3:I$110,5),IF((R93=Index_MiSeq!G$2),VLOOKUP(S93,Index_MiSeq!B$3:I$110,6),IF((R93=Index_MiSeq!H$2),VLOOKUP(S93,Index_MiSeq!B$3:I$110,7),IF((R93=Index_MiSeq!I$2),VLOOKUP(S93,Index_MiSeq!B$3:I$110,8),IF((R93="Custom"),"","NoIndex")))))))),"NoIndex"))</f>
        <v>NoIndex</v>
      </c>
      <c r="U93" s="74" t="str">
        <f t="shared" si="9"/>
        <v/>
      </c>
      <c r="V93" s="74"/>
      <c r="W93" s="75" t="str">
        <f t="array" ref="W93">IFERROR(IF(INDEX($P$20:$P$1018, MATCH(0, COUNTIF($W$15:W92, $P$20:$P$1018), 0))=0,"",INDEX($P$20:$P$1018, MATCH(0, COUNTIF($W$15:W92, $P$20:$P$1018), 0))),"")</f>
        <v/>
      </c>
      <c r="X93" s="76" t="str">
        <f t="shared" si="10"/>
        <v/>
      </c>
      <c r="Y93" s="68"/>
      <c r="Z93" s="68"/>
      <c r="AA93" s="77"/>
      <c r="AB93" s="78"/>
      <c r="AC93" s="79" t="str">
        <f t="shared" si="11"/>
        <v/>
      </c>
      <c r="AD93" s="78"/>
      <c r="AE93" s="82"/>
    </row>
    <row r="94" spans="1:31" ht="18" customHeight="1" x14ac:dyDescent="0.15">
      <c r="A94" s="81"/>
      <c r="B94" s="64" t="s">
        <v>69</v>
      </c>
      <c r="C94" s="65" t="s">
        <v>145</v>
      </c>
      <c r="D94" s="66">
        <f t="shared" si="0"/>
        <v>1075</v>
      </c>
      <c r="E94" s="65" t="s">
        <v>71</v>
      </c>
      <c r="F94" s="67" t="str">
        <f>IF(DATA!$D$18,CONCATENATE('Sample information'!O$6,"-",D94,"-",P94),"MISSING ID")</f>
        <v>P33105P1-1075-</v>
      </c>
      <c r="G94" s="68">
        <f t="shared" si="1"/>
        <v>0</v>
      </c>
      <c r="H94" s="55" t="e">
        <f t="shared" si="2"/>
        <v>#N/A</v>
      </c>
      <c r="I94" s="55" t="e">
        <f t="shared" si="3"/>
        <v>#N/A</v>
      </c>
      <c r="J94" s="55">
        <f t="shared" si="4"/>
        <v>0</v>
      </c>
      <c r="K94" s="55" t="e">
        <f t="shared" si="5"/>
        <v>#N/A</v>
      </c>
      <c r="L94" s="5" t="e">
        <f t="shared" si="6"/>
        <v>#N/A</v>
      </c>
      <c r="M94" s="55" t="e">
        <f t="shared" si="7"/>
        <v>#N/A</v>
      </c>
      <c r="N94" s="69" t="str">
        <f t="shared" si="8"/>
        <v>NoIndex</v>
      </c>
      <c r="O94" s="70" t="str">
        <f>IF(DATA!$D$18,IF((COUNTA(Q94)&gt;0),CONCATENATE("P",DATA!$B$18,"_",D94),""),"MISSING ID")</f>
        <v/>
      </c>
      <c r="P94" s="71"/>
      <c r="Q94" s="72"/>
      <c r="R94" s="72"/>
      <c r="S94" s="68"/>
      <c r="T94" s="73" t="str">
        <f>IF(OR($S$8="NextSeq",$S$8="NovaSeq"),IF((R94='Index_NextSeq or NovaSeq'!C$2),VLOOKUP(S94,'Index_NextSeq or NovaSeq'!B$3:I$110,2),IF((R94='Index_NextSeq or NovaSeq'!D$2),VLOOKUP(S94,'Index_NextSeq or NovaSeq'!B$3:I$110,3),IF((R94='Index_NextSeq or NovaSeq'!E$2),VLOOKUP(S94,'Index_NextSeq or NovaSeq'!B$3:I$110,4),IF((R94='Index_NextSeq or NovaSeq'!F$2),VLOOKUP(S94,'Index_NextSeq or NovaSeq'!B$3:I$110,5),IF((R94='Index_NextSeq or NovaSeq'!G$2),VLOOKUP(S94,'Index_NextSeq or NovaSeq'!B$3:I$110,6),IF((R94='Index_NextSeq or NovaSeq'!H$2),VLOOKUP(S94,'Index_NextSeq or NovaSeq'!B$3:I$110,7),IF((R94='Index_NextSeq or NovaSeq'!I$2),VLOOKUP(S94,'Index_NextSeq or NovaSeq'!B$3:I$110,8),IF((R94="Custom"),"","NoIndex")))))))),IF($S$8="MiSeq",IF((R94=Index_MiSeq!C$2),VLOOKUP(S94,Index_MiSeq!B$3:I$110,2),IF((R94=Index_MiSeq!D$2),VLOOKUP(S94,Index_MiSeq!B$3:I$110,3),IF((R94=Index_MiSeq!E$2),VLOOKUP(S94,Index_MiSeq!B$3:I$110,4),IF((R94=Index_MiSeq!F$2),VLOOKUP(S94,Index_MiSeq!B$3:I$110,5),IF((R94=Index_MiSeq!G$2),VLOOKUP(S94,Index_MiSeq!B$3:I$110,6),IF((R94=Index_MiSeq!H$2),VLOOKUP(S94,Index_MiSeq!B$3:I$110,7),IF((R94=Index_MiSeq!I$2),VLOOKUP(S94,Index_MiSeq!B$3:I$110,8),IF((R94="Custom"),"","NoIndex")))))))),"NoIndex"))</f>
        <v>NoIndex</v>
      </c>
      <c r="U94" s="74" t="str">
        <f t="shared" si="9"/>
        <v/>
      </c>
      <c r="V94" s="74"/>
      <c r="W94" s="75" t="str">
        <f t="array" ref="W94">IFERROR(IF(INDEX($P$20:$P$1018, MATCH(0, COUNTIF($W$15:W93, $P$20:$P$1018), 0))=0,"",INDEX($P$20:$P$1018, MATCH(0, COUNTIF($W$15:W93, $P$20:$P$1018), 0))),"")</f>
        <v/>
      </c>
      <c r="X94" s="76" t="str">
        <f t="shared" si="10"/>
        <v/>
      </c>
      <c r="Y94" s="68"/>
      <c r="Z94" s="68"/>
      <c r="AA94" s="77"/>
      <c r="AB94" s="78"/>
      <c r="AC94" s="79" t="str">
        <f t="shared" si="11"/>
        <v/>
      </c>
      <c r="AD94" s="78"/>
      <c r="AE94" s="82"/>
    </row>
    <row r="95" spans="1:31" ht="18" customHeight="1" x14ac:dyDescent="0.15">
      <c r="A95" s="81"/>
      <c r="B95" s="64" t="s">
        <v>69</v>
      </c>
      <c r="C95" s="65" t="s">
        <v>146</v>
      </c>
      <c r="D95" s="66">
        <f t="shared" si="0"/>
        <v>1076</v>
      </c>
      <c r="E95" s="65" t="s">
        <v>71</v>
      </c>
      <c r="F95" s="67" t="str">
        <f>IF(DATA!$D$18,CONCATENATE('Sample information'!O$6,"-",D95,"-",P95),"MISSING ID")</f>
        <v>P33105P1-1076-</v>
      </c>
      <c r="G95" s="68">
        <f t="shared" si="1"/>
        <v>0</v>
      </c>
      <c r="H95" s="55" t="e">
        <f t="shared" si="2"/>
        <v>#N/A</v>
      </c>
      <c r="I95" s="55" t="e">
        <f t="shared" si="3"/>
        <v>#N/A</v>
      </c>
      <c r="J95" s="55">
        <f t="shared" si="4"/>
        <v>0</v>
      </c>
      <c r="K95" s="55" t="e">
        <f t="shared" si="5"/>
        <v>#N/A</v>
      </c>
      <c r="L95" s="5" t="e">
        <f t="shared" si="6"/>
        <v>#N/A</v>
      </c>
      <c r="M95" s="55" t="e">
        <f t="shared" si="7"/>
        <v>#N/A</v>
      </c>
      <c r="N95" s="69" t="str">
        <f t="shared" si="8"/>
        <v>NoIndex</v>
      </c>
      <c r="O95" s="70" t="str">
        <f>IF(DATA!$D$18,IF((COUNTA(Q95)&gt;0),CONCATENATE("P",DATA!$B$18,"_",D95),""),"MISSING ID")</f>
        <v/>
      </c>
      <c r="P95" s="71"/>
      <c r="Q95" s="72"/>
      <c r="R95" s="72"/>
      <c r="S95" s="68"/>
      <c r="T95" s="73" t="str">
        <f>IF(OR($S$8="NextSeq",$S$8="NovaSeq"),IF((R95='Index_NextSeq or NovaSeq'!C$2),VLOOKUP(S95,'Index_NextSeq or NovaSeq'!B$3:I$110,2),IF((R95='Index_NextSeq or NovaSeq'!D$2),VLOOKUP(S95,'Index_NextSeq or NovaSeq'!B$3:I$110,3),IF((R95='Index_NextSeq or NovaSeq'!E$2),VLOOKUP(S95,'Index_NextSeq or NovaSeq'!B$3:I$110,4),IF((R95='Index_NextSeq or NovaSeq'!F$2),VLOOKUP(S95,'Index_NextSeq or NovaSeq'!B$3:I$110,5),IF((R95='Index_NextSeq or NovaSeq'!G$2),VLOOKUP(S95,'Index_NextSeq or NovaSeq'!B$3:I$110,6),IF((R95='Index_NextSeq or NovaSeq'!H$2),VLOOKUP(S95,'Index_NextSeq or NovaSeq'!B$3:I$110,7),IF((R95='Index_NextSeq or NovaSeq'!I$2),VLOOKUP(S95,'Index_NextSeq or NovaSeq'!B$3:I$110,8),IF((R95="Custom"),"","NoIndex")))))))),IF($S$8="MiSeq",IF((R95=Index_MiSeq!C$2),VLOOKUP(S95,Index_MiSeq!B$3:I$110,2),IF((R95=Index_MiSeq!D$2),VLOOKUP(S95,Index_MiSeq!B$3:I$110,3),IF((R95=Index_MiSeq!E$2),VLOOKUP(S95,Index_MiSeq!B$3:I$110,4),IF((R95=Index_MiSeq!F$2),VLOOKUP(S95,Index_MiSeq!B$3:I$110,5),IF((R95=Index_MiSeq!G$2),VLOOKUP(S95,Index_MiSeq!B$3:I$110,6),IF((R95=Index_MiSeq!H$2),VLOOKUP(S95,Index_MiSeq!B$3:I$110,7),IF((R95=Index_MiSeq!I$2),VLOOKUP(S95,Index_MiSeq!B$3:I$110,8),IF((R95="Custom"),"","NoIndex")))))))),"NoIndex"))</f>
        <v>NoIndex</v>
      </c>
      <c r="U95" s="74" t="str">
        <f t="shared" si="9"/>
        <v/>
      </c>
      <c r="V95" s="74"/>
      <c r="W95" s="75" t="str">
        <f t="array" ref="W95">IFERROR(IF(INDEX($P$20:$P$1018, MATCH(0, COUNTIF($W$15:W94, $P$20:$P$1018), 0))=0,"",INDEX($P$20:$P$1018, MATCH(0, COUNTIF($W$15:W94, $P$20:$P$1018), 0))),"")</f>
        <v/>
      </c>
      <c r="X95" s="76" t="str">
        <f t="shared" si="10"/>
        <v/>
      </c>
      <c r="Y95" s="68"/>
      <c r="Z95" s="68"/>
      <c r="AA95" s="77"/>
      <c r="AB95" s="78"/>
      <c r="AC95" s="79" t="str">
        <f t="shared" si="11"/>
        <v/>
      </c>
      <c r="AD95" s="78"/>
      <c r="AE95" s="82"/>
    </row>
    <row r="96" spans="1:31" ht="18" customHeight="1" x14ac:dyDescent="0.15">
      <c r="A96" s="81"/>
      <c r="B96" s="64" t="s">
        <v>69</v>
      </c>
      <c r="C96" s="65" t="s">
        <v>147</v>
      </c>
      <c r="D96" s="66">
        <f t="shared" si="0"/>
        <v>1077</v>
      </c>
      <c r="E96" s="65" t="s">
        <v>71</v>
      </c>
      <c r="F96" s="67" t="str">
        <f>IF(DATA!$D$18,CONCATENATE('Sample information'!O$6,"-",D96,"-",P96),"MISSING ID")</f>
        <v>P33105P1-1077-</v>
      </c>
      <c r="G96" s="68">
        <f t="shared" si="1"/>
        <v>0</v>
      </c>
      <c r="H96" s="55" t="e">
        <f t="shared" si="2"/>
        <v>#N/A</v>
      </c>
      <c r="I96" s="55" t="e">
        <f t="shared" si="3"/>
        <v>#N/A</v>
      </c>
      <c r="J96" s="55">
        <f t="shared" si="4"/>
        <v>0</v>
      </c>
      <c r="K96" s="55" t="e">
        <f t="shared" si="5"/>
        <v>#N/A</v>
      </c>
      <c r="L96" s="5" t="e">
        <f t="shared" si="6"/>
        <v>#N/A</v>
      </c>
      <c r="M96" s="55" t="e">
        <f t="shared" si="7"/>
        <v>#N/A</v>
      </c>
      <c r="N96" s="69" t="str">
        <f t="shared" si="8"/>
        <v>NoIndex</v>
      </c>
      <c r="O96" s="70" t="str">
        <f>IF(DATA!$D$18,IF((COUNTA(Q96)&gt;0),CONCATENATE("P",DATA!$B$18,"_",D96),""),"MISSING ID")</f>
        <v/>
      </c>
      <c r="P96" s="71"/>
      <c r="Q96" s="72"/>
      <c r="R96" s="72"/>
      <c r="S96" s="68"/>
      <c r="T96" s="73" t="str">
        <f>IF(OR($S$8="NextSeq",$S$8="NovaSeq"),IF((R96='Index_NextSeq or NovaSeq'!C$2),VLOOKUP(S96,'Index_NextSeq or NovaSeq'!B$3:I$110,2),IF((R96='Index_NextSeq or NovaSeq'!D$2),VLOOKUP(S96,'Index_NextSeq or NovaSeq'!B$3:I$110,3),IF((R96='Index_NextSeq or NovaSeq'!E$2),VLOOKUP(S96,'Index_NextSeq or NovaSeq'!B$3:I$110,4),IF((R96='Index_NextSeq or NovaSeq'!F$2),VLOOKUP(S96,'Index_NextSeq or NovaSeq'!B$3:I$110,5),IF((R96='Index_NextSeq or NovaSeq'!G$2),VLOOKUP(S96,'Index_NextSeq or NovaSeq'!B$3:I$110,6),IF((R96='Index_NextSeq or NovaSeq'!H$2),VLOOKUP(S96,'Index_NextSeq or NovaSeq'!B$3:I$110,7),IF((R96='Index_NextSeq or NovaSeq'!I$2),VLOOKUP(S96,'Index_NextSeq or NovaSeq'!B$3:I$110,8),IF((R96="Custom"),"","NoIndex")))))))),IF($S$8="MiSeq",IF((R96=Index_MiSeq!C$2),VLOOKUP(S96,Index_MiSeq!B$3:I$110,2),IF((R96=Index_MiSeq!D$2),VLOOKUP(S96,Index_MiSeq!B$3:I$110,3),IF((R96=Index_MiSeq!E$2),VLOOKUP(S96,Index_MiSeq!B$3:I$110,4),IF((R96=Index_MiSeq!F$2),VLOOKUP(S96,Index_MiSeq!B$3:I$110,5),IF((R96=Index_MiSeq!G$2),VLOOKUP(S96,Index_MiSeq!B$3:I$110,6),IF((R96=Index_MiSeq!H$2),VLOOKUP(S96,Index_MiSeq!B$3:I$110,7),IF((R96=Index_MiSeq!I$2),VLOOKUP(S96,Index_MiSeq!B$3:I$110,8),IF((R96="Custom"),"","NoIndex")))))))),"NoIndex"))</f>
        <v>NoIndex</v>
      </c>
      <c r="U96" s="74" t="str">
        <f t="shared" si="9"/>
        <v/>
      </c>
      <c r="V96" s="74"/>
      <c r="W96" s="75" t="str">
        <f t="array" ref="W96">IFERROR(IF(INDEX($P$20:$P$1018, MATCH(0, COUNTIF($W$15:W95, $P$20:$P$1018), 0))=0,"",INDEX($P$20:$P$1018, MATCH(0, COUNTIF($W$15:W95, $P$20:$P$1018), 0))),"")</f>
        <v/>
      </c>
      <c r="X96" s="76" t="str">
        <f t="shared" si="10"/>
        <v/>
      </c>
      <c r="Y96" s="68"/>
      <c r="Z96" s="68"/>
      <c r="AA96" s="77"/>
      <c r="AB96" s="78"/>
      <c r="AC96" s="79" t="str">
        <f t="shared" si="11"/>
        <v/>
      </c>
      <c r="AD96" s="78"/>
      <c r="AE96" s="82"/>
    </row>
    <row r="97" spans="1:31" ht="18" customHeight="1" x14ac:dyDescent="0.15">
      <c r="A97" s="81"/>
      <c r="B97" s="64" t="s">
        <v>69</v>
      </c>
      <c r="C97" s="65" t="s">
        <v>148</v>
      </c>
      <c r="D97" s="66">
        <f t="shared" si="0"/>
        <v>1078</v>
      </c>
      <c r="E97" s="65" t="s">
        <v>71</v>
      </c>
      <c r="F97" s="67" t="str">
        <f>IF(DATA!$D$18,CONCATENATE('Sample information'!O$6,"-",D97,"-",P97),"MISSING ID")</f>
        <v>P33105P1-1078-</v>
      </c>
      <c r="G97" s="68">
        <f t="shared" si="1"/>
        <v>0</v>
      </c>
      <c r="H97" s="55" t="e">
        <f t="shared" si="2"/>
        <v>#N/A</v>
      </c>
      <c r="I97" s="55" t="e">
        <f t="shared" si="3"/>
        <v>#N/A</v>
      </c>
      <c r="J97" s="55">
        <f t="shared" si="4"/>
        <v>0</v>
      </c>
      <c r="K97" s="55" t="e">
        <f t="shared" si="5"/>
        <v>#N/A</v>
      </c>
      <c r="L97" s="5" t="e">
        <f t="shared" si="6"/>
        <v>#N/A</v>
      </c>
      <c r="M97" s="55" t="e">
        <f t="shared" si="7"/>
        <v>#N/A</v>
      </c>
      <c r="N97" s="69" t="str">
        <f t="shared" si="8"/>
        <v>NoIndex</v>
      </c>
      <c r="O97" s="70" t="str">
        <f>IF(DATA!$D$18,IF((COUNTA(Q97)&gt;0),CONCATENATE("P",DATA!$B$18,"_",D97),""),"MISSING ID")</f>
        <v/>
      </c>
      <c r="P97" s="71"/>
      <c r="Q97" s="72"/>
      <c r="R97" s="72"/>
      <c r="S97" s="68"/>
      <c r="T97" s="73" t="str">
        <f>IF(OR($S$8="NextSeq",$S$8="NovaSeq"),IF((R97='Index_NextSeq or NovaSeq'!C$2),VLOOKUP(S97,'Index_NextSeq or NovaSeq'!B$3:I$110,2),IF((R97='Index_NextSeq or NovaSeq'!D$2),VLOOKUP(S97,'Index_NextSeq or NovaSeq'!B$3:I$110,3),IF((R97='Index_NextSeq or NovaSeq'!E$2),VLOOKUP(S97,'Index_NextSeq or NovaSeq'!B$3:I$110,4),IF((R97='Index_NextSeq or NovaSeq'!F$2),VLOOKUP(S97,'Index_NextSeq or NovaSeq'!B$3:I$110,5),IF((R97='Index_NextSeq or NovaSeq'!G$2),VLOOKUP(S97,'Index_NextSeq or NovaSeq'!B$3:I$110,6),IF((R97='Index_NextSeq or NovaSeq'!H$2),VLOOKUP(S97,'Index_NextSeq or NovaSeq'!B$3:I$110,7),IF((R97='Index_NextSeq or NovaSeq'!I$2),VLOOKUP(S97,'Index_NextSeq or NovaSeq'!B$3:I$110,8),IF((R97="Custom"),"","NoIndex")))))))),IF($S$8="MiSeq",IF((R97=Index_MiSeq!C$2),VLOOKUP(S97,Index_MiSeq!B$3:I$110,2),IF((R97=Index_MiSeq!D$2),VLOOKUP(S97,Index_MiSeq!B$3:I$110,3),IF((R97=Index_MiSeq!E$2),VLOOKUP(S97,Index_MiSeq!B$3:I$110,4),IF((R97=Index_MiSeq!F$2),VLOOKUP(S97,Index_MiSeq!B$3:I$110,5),IF((R97=Index_MiSeq!G$2),VLOOKUP(S97,Index_MiSeq!B$3:I$110,6),IF((R97=Index_MiSeq!H$2),VLOOKUP(S97,Index_MiSeq!B$3:I$110,7),IF((R97=Index_MiSeq!I$2),VLOOKUP(S97,Index_MiSeq!B$3:I$110,8),IF((R97="Custom"),"","NoIndex")))))))),"NoIndex"))</f>
        <v>NoIndex</v>
      </c>
      <c r="U97" s="74" t="str">
        <f t="shared" si="9"/>
        <v/>
      </c>
      <c r="V97" s="74"/>
      <c r="W97" s="75" t="str">
        <f t="array" ref="W97">IFERROR(IF(INDEX($P$20:$P$1018, MATCH(0, COUNTIF($W$15:W96, $P$20:$P$1018), 0))=0,"",INDEX($P$20:$P$1018, MATCH(0, COUNTIF($W$15:W96, $P$20:$P$1018), 0))),"")</f>
        <v/>
      </c>
      <c r="X97" s="76" t="str">
        <f t="shared" si="10"/>
        <v/>
      </c>
      <c r="Y97" s="68"/>
      <c r="Z97" s="68"/>
      <c r="AA97" s="77"/>
      <c r="AB97" s="78"/>
      <c r="AC97" s="79" t="str">
        <f t="shared" si="11"/>
        <v/>
      </c>
      <c r="AD97" s="78"/>
      <c r="AE97" s="82"/>
    </row>
    <row r="98" spans="1:31" ht="18" customHeight="1" x14ac:dyDescent="0.15">
      <c r="A98" s="81"/>
      <c r="B98" s="64" t="s">
        <v>69</v>
      </c>
      <c r="C98" s="65" t="s">
        <v>149</v>
      </c>
      <c r="D98" s="66">
        <f t="shared" si="0"/>
        <v>1079</v>
      </c>
      <c r="E98" s="65" t="s">
        <v>71</v>
      </c>
      <c r="F98" s="67" t="str">
        <f>IF(DATA!$D$18,CONCATENATE('Sample information'!O$6,"-",D98,"-",P98),"MISSING ID")</f>
        <v>P33105P1-1079-</v>
      </c>
      <c r="G98" s="68">
        <f t="shared" si="1"/>
        <v>0</v>
      </c>
      <c r="H98" s="55" t="e">
        <f t="shared" si="2"/>
        <v>#N/A</v>
      </c>
      <c r="I98" s="55" t="e">
        <f t="shared" si="3"/>
        <v>#N/A</v>
      </c>
      <c r="J98" s="55">
        <f t="shared" si="4"/>
        <v>0</v>
      </c>
      <c r="K98" s="55" t="e">
        <f t="shared" si="5"/>
        <v>#N/A</v>
      </c>
      <c r="L98" s="5" t="e">
        <f t="shared" si="6"/>
        <v>#N/A</v>
      </c>
      <c r="M98" s="55" t="e">
        <f t="shared" si="7"/>
        <v>#N/A</v>
      </c>
      <c r="N98" s="69" t="str">
        <f t="shared" si="8"/>
        <v>NoIndex</v>
      </c>
      <c r="O98" s="70" t="str">
        <f>IF(DATA!$D$18,IF((COUNTA(Q98)&gt;0),CONCATENATE("P",DATA!$B$18,"_",D98),""),"MISSING ID")</f>
        <v/>
      </c>
      <c r="P98" s="71"/>
      <c r="Q98" s="72"/>
      <c r="R98" s="72"/>
      <c r="S98" s="68"/>
      <c r="T98" s="73" t="str">
        <f>IF(OR($S$8="NextSeq",$S$8="NovaSeq"),IF((R98='Index_NextSeq or NovaSeq'!C$2),VLOOKUP(S98,'Index_NextSeq or NovaSeq'!B$3:I$110,2),IF((R98='Index_NextSeq or NovaSeq'!D$2),VLOOKUP(S98,'Index_NextSeq or NovaSeq'!B$3:I$110,3),IF((R98='Index_NextSeq or NovaSeq'!E$2),VLOOKUP(S98,'Index_NextSeq or NovaSeq'!B$3:I$110,4),IF((R98='Index_NextSeq or NovaSeq'!F$2),VLOOKUP(S98,'Index_NextSeq or NovaSeq'!B$3:I$110,5),IF((R98='Index_NextSeq or NovaSeq'!G$2),VLOOKUP(S98,'Index_NextSeq or NovaSeq'!B$3:I$110,6),IF((R98='Index_NextSeq or NovaSeq'!H$2),VLOOKUP(S98,'Index_NextSeq or NovaSeq'!B$3:I$110,7),IF((R98='Index_NextSeq or NovaSeq'!I$2),VLOOKUP(S98,'Index_NextSeq or NovaSeq'!B$3:I$110,8),IF((R98="Custom"),"","NoIndex")))))))),IF($S$8="MiSeq",IF((R98=Index_MiSeq!C$2),VLOOKUP(S98,Index_MiSeq!B$3:I$110,2),IF((R98=Index_MiSeq!D$2),VLOOKUP(S98,Index_MiSeq!B$3:I$110,3),IF((R98=Index_MiSeq!E$2),VLOOKUP(S98,Index_MiSeq!B$3:I$110,4),IF((R98=Index_MiSeq!F$2),VLOOKUP(S98,Index_MiSeq!B$3:I$110,5),IF((R98=Index_MiSeq!G$2),VLOOKUP(S98,Index_MiSeq!B$3:I$110,6),IF((R98=Index_MiSeq!H$2),VLOOKUP(S98,Index_MiSeq!B$3:I$110,7),IF((R98=Index_MiSeq!I$2),VLOOKUP(S98,Index_MiSeq!B$3:I$110,8),IF((R98="Custom"),"","NoIndex")))))))),"NoIndex"))</f>
        <v>NoIndex</v>
      </c>
      <c r="U98" s="74" t="str">
        <f t="shared" si="9"/>
        <v/>
      </c>
      <c r="V98" s="74"/>
      <c r="W98" s="75" t="str">
        <f t="array" ref="W98">IFERROR(IF(INDEX($P$20:$P$1018, MATCH(0, COUNTIF($W$15:W97, $P$20:$P$1018), 0))=0,"",INDEX($P$20:$P$1018, MATCH(0, COUNTIF($W$15:W97, $P$20:$P$1018), 0))),"")</f>
        <v/>
      </c>
      <c r="X98" s="76" t="str">
        <f t="shared" si="10"/>
        <v/>
      </c>
      <c r="Y98" s="68"/>
      <c r="Z98" s="68"/>
      <c r="AA98" s="77"/>
      <c r="AB98" s="78"/>
      <c r="AC98" s="79" t="str">
        <f t="shared" si="11"/>
        <v/>
      </c>
      <c r="AD98" s="78"/>
      <c r="AE98" s="82"/>
    </row>
    <row r="99" spans="1:31" ht="18" customHeight="1" x14ac:dyDescent="0.15">
      <c r="A99" s="81"/>
      <c r="B99" s="64" t="s">
        <v>69</v>
      </c>
      <c r="C99" s="65" t="s">
        <v>150</v>
      </c>
      <c r="D99" s="66">
        <f t="shared" si="0"/>
        <v>1080</v>
      </c>
      <c r="E99" s="65" t="s">
        <v>71</v>
      </c>
      <c r="F99" s="67" t="str">
        <f>IF(DATA!$D$18,CONCATENATE('Sample information'!O$6,"-",D99,"-",P99),"MISSING ID")</f>
        <v>P33105P1-1080-</v>
      </c>
      <c r="G99" s="68">
        <f t="shared" si="1"/>
        <v>0</v>
      </c>
      <c r="H99" s="55" t="e">
        <f t="shared" si="2"/>
        <v>#N/A</v>
      </c>
      <c r="I99" s="55" t="e">
        <f t="shared" si="3"/>
        <v>#N/A</v>
      </c>
      <c r="J99" s="55">
        <f t="shared" si="4"/>
        <v>0</v>
      </c>
      <c r="K99" s="55" t="e">
        <f t="shared" si="5"/>
        <v>#N/A</v>
      </c>
      <c r="L99" s="5" t="e">
        <f t="shared" si="6"/>
        <v>#N/A</v>
      </c>
      <c r="M99" s="55" t="e">
        <f t="shared" si="7"/>
        <v>#N/A</v>
      </c>
      <c r="N99" s="69" t="str">
        <f t="shared" si="8"/>
        <v>NoIndex</v>
      </c>
      <c r="O99" s="70" t="str">
        <f>IF(DATA!$D$18,IF((COUNTA(Q99)&gt;0),CONCATENATE("P",DATA!$B$18,"_",D99),""),"MISSING ID")</f>
        <v/>
      </c>
      <c r="P99" s="71"/>
      <c r="Q99" s="72"/>
      <c r="R99" s="72"/>
      <c r="S99" s="68"/>
      <c r="T99" s="73" t="str">
        <f>IF(OR($S$8="NextSeq",$S$8="NovaSeq"),IF((R99='Index_NextSeq or NovaSeq'!C$2),VLOOKUP(S99,'Index_NextSeq or NovaSeq'!B$3:I$110,2),IF((R99='Index_NextSeq or NovaSeq'!D$2),VLOOKUP(S99,'Index_NextSeq or NovaSeq'!B$3:I$110,3),IF((R99='Index_NextSeq or NovaSeq'!E$2),VLOOKUP(S99,'Index_NextSeq or NovaSeq'!B$3:I$110,4),IF((R99='Index_NextSeq or NovaSeq'!F$2),VLOOKUP(S99,'Index_NextSeq or NovaSeq'!B$3:I$110,5),IF((R99='Index_NextSeq or NovaSeq'!G$2),VLOOKUP(S99,'Index_NextSeq or NovaSeq'!B$3:I$110,6),IF((R99='Index_NextSeq or NovaSeq'!H$2),VLOOKUP(S99,'Index_NextSeq or NovaSeq'!B$3:I$110,7),IF((R99='Index_NextSeq or NovaSeq'!I$2),VLOOKUP(S99,'Index_NextSeq or NovaSeq'!B$3:I$110,8),IF((R99="Custom"),"","NoIndex")))))))),IF($S$8="MiSeq",IF((R99=Index_MiSeq!C$2),VLOOKUP(S99,Index_MiSeq!B$3:I$110,2),IF((R99=Index_MiSeq!D$2),VLOOKUP(S99,Index_MiSeq!B$3:I$110,3),IF((R99=Index_MiSeq!E$2),VLOOKUP(S99,Index_MiSeq!B$3:I$110,4),IF((R99=Index_MiSeq!F$2),VLOOKUP(S99,Index_MiSeq!B$3:I$110,5),IF((R99=Index_MiSeq!G$2),VLOOKUP(S99,Index_MiSeq!B$3:I$110,6),IF((R99=Index_MiSeq!H$2),VLOOKUP(S99,Index_MiSeq!B$3:I$110,7),IF((R99=Index_MiSeq!I$2),VLOOKUP(S99,Index_MiSeq!B$3:I$110,8),IF((R99="Custom"),"","NoIndex")))))))),"NoIndex"))</f>
        <v>NoIndex</v>
      </c>
      <c r="U99" s="74" t="str">
        <f t="shared" si="9"/>
        <v/>
      </c>
      <c r="V99" s="74"/>
      <c r="W99" s="75" t="str">
        <f t="array" ref="W99">IFERROR(IF(INDEX($P$20:$P$1018, MATCH(0, COUNTIF($W$15:W98, $P$20:$P$1018), 0))=0,"",INDEX($P$20:$P$1018, MATCH(0, COUNTIF($W$15:W98, $P$20:$P$1018), 0))),"")</f>
        <v/>
      </c>
      <c r="X99" s="76" t="str">
        <f t="shared" si="10"/>
        <v/>
      </c>
      <c r="Y99" s="68"/>
      <c r="Z99" s="68"/>
      <c r="AA99" s="77"/>
      <c r="AB99" s="78"/>
      <c r="AC99" s="79" t="str">
        <f t="shared" si="11"/>
        <v/>
      </c>
      <c r="AD99" s="78"/>
      <c r="AE99" s="82"/>
    </row>
    <row r="100" spans="1:31" ht="18" customHeight="1" x14ac:dyDescent="0.15">
      <c r="A100" s="81"/>
      <c r="B100" s="64" t="s">
        <v>69</v>
      </c>
      <c r="C100" s="65" t="s">
        <v>151</v>
      </c>
      <c r="D100" s="66">
        <f t="shared" si="0"/>
        <v>1081</v>
      </c>
      <c r="E100" s="65" t="s">
        <v>71</v>
      </c>
      <c r="F100" s="67" t="str">
        <f>IF(DATA!$D$18,CONCATENATE('Sample information'!O$6,"-",D100,"-",P100),"MISSING ID")</f>
        <v>P33105P1-1081-</v>
      </c>
      <c r="G100" s="68">
        <f t="shared" si="1"/>
        <v>0</v>
      </c>
      <c r="H100" s="55" t="e">
        <f t="shared" si="2"/>
        <v>#N/A</v>
      </c>
      <c r="I100" s="55" t="e">
        <f t="shared" si="3"/>
        <v>#N/A</v>
      </c>
      <c r="J100" s="55">
        <f t="shared" si="4"/>
        <v>0</v>
      </c>
      <c r="K100" s="55" t="e">
        <f t="shared" si="5"/>
        <v>#N/A</v>
      </c>
      <c r="L100" s="5" t="e">
        <f t="shared" si="6"/>
        <v>#N/A</v>
      </c>
      <c r="M100" s="55" t="e">
        <f t="shared" si="7"/>
        <v>#N/A</v>
      </c>
      <c r="N100" s="69" t="str">
        <f t="shared" si="8"/>
        <v>NoIndex</v>
      </c>
      <c r="O100" s="70" t="str">
        <f>IF(DATA!$D$18,IF((COUNTA(Q100)&gt;0),CONCATENATE("P",DATA!$B$18,"_",D100),""),"MISSING ID")</f>
        <v/>
      </c>
      <c r="P100" s="71"/>
      <c r="Q100" s="72"/>
      <c r="R100" s="72"/>
      <c r="S100" s="68"/>
      <c r="T100" s="73" t="str">
        <f>IF(OR($S$8="NextSeq",$S$8="NovaSeq"),IF((R100='Index_NextSeq or NovaSeq'!C$2),VLOOKUP(S100,'Index_NextSeq or NovaSeq'!B$3:I$110,2),IF((R100='Index_NextSeq or NovaSeq'!D$2),VLOOKUP(S100,'Index_NextSeq or NovaSeq'!B$3:I$110,3),IF((R100='Index_NextSeq or NovaSeq'!E$2),VLOOKUP(S100,'Index_NextSeq or NovaSeq'!B$3:I$110,4),IF((R100='Index_NextSeq or NovaSeq'!F$2),VLOOKUP(S100,'Index_NextSeq or NovaSeq'!B$3:I$110,5),IF((R100='Index_NextSeq or NovaSeq'!G$2),VLOOKUP(S100,'Index_NextSeq or NovaSeq'!B$3:I$110,6),IF((R100='Index_NextSeq or NovaSeq'!H$2),VLOOKUP(S100,'Index_NextSeq or NovaSeq'!B$3:I$110,7),IF((R100='Index_NextSeq or NovaSeq'!I$2),VLOOKUP(S100,'Index_NextSeq or NovaSeq'!B$3:I$110,8),IF((R100="Custom"),"","NoIndex")))))))),IF($S$8="MiSeq",IF((R100=Index_MiSeq!C$2),VLOOKUP(S100,Index_MiSeq!B$3:I$110,2),IF((R100=Index_MiSeq!D$2),VLOOKUP(S100,Index_MiSeq!B$3:I$110,3),IF((R100=Index_MiSeq!E$2),VLOOKUP(S100,Index_MiSeq!B$3:I$110,4),IF((R100=Index_MiSeq!F$2),VLOOKUP(S100,Index_MiSeq!B$3:I$110,5),IF((R100=Index_MiSeq!G$2),VLOOKUP(S100,Index_MiSeq!B$3:I$110,6),IF((R100=Index_MiSeq!H$2),VLOOKUP(S100,Index_MiSeq!B$3:I$110,7),IF((R100=Index_MiSeq!I$2),VLOOKUP(S100,Index_MiSeq!B$3:I$110,8),IF((R100="Custom"),"","NoIndex")))))))),"NoIndex"))</f>
        <v>NoIndex</v>
      </c>
      <c r="U100" s="74" t="str">
        <f t="shared" si="9"/>
        <v/>
      </c>
      <c r="V100" s="74"/>
      <c r="W100" s="75" t="str">
        <f t="array" ref="W100">IFERROR(IF(INDEX($P$20:$P$1018, MATCH(0, COUNTIF($W$15:W99, $P$20:$P$1018), 0))=0,"",INDEX($P$20:$P$1018, MATCH(0, COUNTIF($W$15:W99, $P$20:$P$1018), 0))),"")</f>
        <v/>
      </c>
      <c r="X100" s="76" t="str">
        <f t="shared" si="10"/>
        <v/>
      </c>
      <c r="Y100" s="68"/>
      <c r="Z100" s="68"/>
      <c r="AA100" s="77"/>
      <c r="AB100" s="78"/>
      <c r="AC100" s="79" t="str">
        <f t="shared" si="11"/>
        <v/>
      </c>
      <c r="AD100" s="78"/>
      <c r="AE100" s="82"/>
    </row>
    <row r="101" spans="1:31" ht="18" customHeight="1" x14ac:dyDescent="0.15">
      <c r="A101" s="81"/>
      <c r="B101" s="64" t="s">
        <v>69</v>
      </c>
      <c r="C101" s="65" t="s">
        <v>152</v>
      </c>
      <c r="D101" s="66">
        <f t="shared" si="0"/>
        <v>1082</v>
      </c>
      <c r="E101" s="65" t="s">
        <v>71</v>
      </c>
      <c r="F101" s="67" t="str">
        <f>IF(DATA!$D$18,CONCATENATE('Sample information'!O$6,"-",D101,"-",P101),"MISSING ID")</f>
        <v>P33105P1-1082-</v>
      </c>
      <c r="G101" s="68">
        <f t="shared" si="1"/>
        <v>0</v>
      </c>
      <c r="H101" s="55" t="e">
        <f t="shared" si="2"/>
        <v>#N/A</v>
      </c>
      <c r="I101" s="55" t="e">
        <f t="shared" si="3"/>
        <v>#N/A</v>
      </c>
      <c r="J101" s="55">
        <f t="shared" si="4"/>
        <v>0</v>
      </c>
      <c r="K101" s="55" t="e">
        <f t="shared" si="5"/>
        <v>#N/A</v>
      </c>
      <c r="L101" s="5" t="e">
        <f t="shared" si="6"/>
        <v>#N/A</v>
      </c>
      <c r="M101" s="55" t="e">
        <f t="shared" si="7"/>
        <v>#N/A</v>
      </c>
      <c r="N101" s="69" t="str">
        <f t="shared" si="8"/>
        <v>NoIndex</v>
      </c>
      <c r="O101" s="70" t="str">
        <f>IF(DATA!$D$18,IF((COUNTA(Q101)&gt;0),CONCATENATE("P",DATA!$B$18,"_",D101),""),"MISSING ID")</f>
        <v/>
      </c>
      <c r="P101" s="71"/>
      <c r="Q101" s="72"/>
      <c r="R101" s="72"/>
      <c r="S101" s="68"/>
      <c r="T101" s="73" t="str">
        <f>IF(OR($S$8="NextSeq",$S$8="NovaSeq"),IF((R101='Index_NextSeq or NovaSeq'!C$2),VLOOKUP(S101,'Index_NextSeq or NovaSeq'!B$3:I$110,2),IF((R101='Index_NextSeq or NovaSeq'!D$2),VLOOKUP(S101,'Index_NextSeq or NovaSeq'!B$3:I$110,3),IF((R101='Index_NextSeq or NovaSeq'!E$2),VLOOKUP(S101,'Index_NextSeq or NovaSeq'!B$3:I$110,4),IF((R101='Index_NextSeq or NovaSeq'!F$2),VLOOKUP(S101,'Index_NextSeq or NovaSeq'!B$3:I$110,5),IF((R101='Index_NextSeq or NovaSeq'!G$2),VLOOKUP(S101,'Index_NextSeq or NovaSeq'!B$3:I$110,6),IF((R101='Index_NextSeq or NovaSeq'!H$2),VLOOKUP(S101,'Index_NextSeq or NovaSeq'!B$3:I$110,7),IF((R101='Index_NextSeq or NovaSeq'!I$2),VLOOKUP(S101,'Index_NextSeq or NovaSeq'!B$3:I$110,8),IF((R101="Custom"),"","NoIndex")))))))),IF($S$8="MiSeq",IF((R101=Index_MiSeq!C$2),VLOOKUP(S101,Index_MiSeq!B$3:I$110,2),IF((R101=Index_MiSeq!D$2),VLOOKUP(S101,Index_MiSeq!B$3:I$110,3),IF((R101=Index_MiSeq!E$2),VLOOKUP(S101,Index_MiSeq!B$3:I$110,4),IF((R101=Index_MiSeq!F$2),VLOOKUP(S101,Index_MiSeq!B$3:I$110,5),IF((R101=Index_MiSeq!G$2),VLOOKUP(S101,Index_MiSeq!B$3:I$110,6),IF((R101=Index_MiSeq!H$2),VLOOKUP(S101,Index_MiSeq!B$3:I$110,7),IF((R101=Index_MiSeq!I$2),VLOOKUP(S101,Index_MiSeq!B$3:I$110,8),IF((R101="Custom"),"","NoIndex")))))))),"NoIndex"))</f>
        <v>NoIndex</v>
      </c>
      <c r="U101" s="74" t="str">
        <f t="shared" si="9"/>
        <v/>
      </c>
      <c r="V101" s="74"/>
      <c r="W101" s="75" t="str">
        <f t="array" ref="W101">IFERROR(IF(INDEX($P$20:$P$1018, MATCH(0, COUNTIF($W$15:W100, $P$20:$P$1018), 0))=0,"",INDEX($P$20:$P$1018, MATCH(0, COUNTIF($W$15:W100, $P$20:$P$1018), 0))),"")</f>
        <v/>
      </c>
      <c r="X101" s="76" t="str">
        <f t="shared" si="10"/>
        <v/>
      </c>
      <c r="Y101" s="68"/>
      <c r="Z101" s="68"/>
      <c r="AA101" s="77"/>
      <c r="AB101" s="78"/>
      <c r="AC101" s="79" t="str">
        <f t="shared" si="11"/>
        <v/>
      </c>
      <c r="AD101" s="78"/>
      <c r="AE101" s="82"/>
    </row>
    <row r="102" spans="1:31" ht="18" customHeight="1" x14ac:dyDescent="0.15">
      <c r="A102" s="81"/>
      <c r="B102" s="64" t="s">
        <v>69</v>
      </c>
      <c r="C102" s="65" t="s">
        <v>153</v>
      </c>
      <c r="D102" s="66">
        <f t="shared" si="0"/>
        <v>1083</v>
      </c>
      <c r="E102" s="65" t="s">
        <v>71</v>
      </c>
      <c r="F102" s="67" t="str">
        <f>IF(DATA!$D$18,CONCATENATE('Sample information'!O$6,"-",D102,"-",P102),"MISSING ID")</f>
        <v>P33105P1-1083-</v>
      </c>
      <c r="G102" s="68">
        <f t="shared" si="1"/>
        <v>0</v>
      </c>
      <c r="H102" s="55" t="e">
        <f t="shared" si="2"/>
        <v>#N/A</v>
      </c>
      <c r="I102" s="55" t="e">
        <f t="shared" si="3"/>
        <v>#N/A</v>
      </c>
      <c r="J102" s="55">
        <f t="shared" si="4"/>
        <v>0</v>
      </c>
      <c r="K102" s="55" t="e">
        <f t="shared" si="5"/>
        <v>#N/A</v>
      </c>
      <c r="L102" s="5" t="e">
        <f t="shared" si="6"/>
        <v>#N/A</v>
      </c>
      <c r="M102" s="55" t="e">
        <f t="shared" si="7"/>
        <v>#N/A</v>
      </c>
      <c r="N102" s="69" t="str">
        <f t="shared" si="8"/>
        <v>NoIndex</v>
      </c>
      <c r="O102" s="70" t="str">
        <f>IF(DATA!$D$18,IF((COUNTA(Q102)&gt;0),CONCATENATE("P",DATA!$B$18,"_",D102),""),"MISSING ID")</f>
        <v/>
      </c>
      <c r="P102" s="71"/>
      <c r="Q102" s="72"/>
      <c r="R102" s="72"/>
      <c r="S102" s="68"/>
      <c r="T102" s="73" t="str">
        <f>IF(OR($S$8="NextSeq",$S$8="NovaSeq"),IF((R102='Index_NextSeq or NovaSeq'!C$2),VLOOKUP(S102,'Index_NextSeq or NovaSeq'!B$3:I$110,2),IF((R102='Index_NextSeq or NovaSeq'!D$2),VLOOKUP(S102,'Index_NextSeq or NovaSeq'!B$3:I$110,3),IF((R102='Index_NextSeq or NovaSeq'!E$2),VLOOKUP(S102,'Index_NextSeq or NovaSeq'!B$3:I$110,4),IF((R102='Index_NextSeq or NovaSeq'!F$2),VLOOKUP(S102,'Index_NextSeq or NovaSeq'!B$3:I$110,5),IF((R102='Index_NextSeq or NovaSeq'!G$2),VLOOKUP(S102,'Index_NextSeq or NovaSeq'!B$3:I$110,6),IF((R102='Index_NextSeq or NovaSeq'!H$2),VLOOKUP(S102,'Index_NextSeq or NovaSeq'!B$3:I$110,7),IF((R102='Index_NextSeq or NovaSeq'!I$2),VLOOKUP(S102,'Index_NextSeq or NovaSeq'!B$3:I$110,8),IF((R102="Custom"),"","NoIndex")))))))),IF($S$8="MiSeq",IF((R102=Index_MiSeq!C$2),VLOOKUP(S102,Index_MiSeq!B$3:I$110,2),IF((R102=Index_MiSeq!D$2),VLOOKUP(S102,Index_MiSeq!B$3:I$110,3),IF((R102=Index_MiSeq!E$2),VLOOKUP(S102,Index_MiSeq!B$3:I$110,4),IF((R102=Index_MiSeq!F$2),VLOOKUP(S102,Index_MiSeq!B$3:I$110,5),IF((R102=Index_MiSeq!G$2),VLOOKUP(S102,Index_MiSeq!B$3:I$110,6),IF((R102=Index_MiSeq!H$2),VLOOKUP(S102,Index_MiSeq!B$3:I$110,7),IF((R102=Index_MiSeq!I$2),VLOOKUP(S102,Index_MiSeq!B$3:I$110,8),IF((R102="Custom"),"","NoIndex")))))))),"NoIndex"))</f>
        <v>NoIndex</v>
      </c>
      <c r="U102" s="74" t="str">
        <f t="shared" si="9"/>
        <v/>
      </c>
      <c r="V102" s="74"/>
      <c r="W102" s="75" t="str">
        <f t="array" ref="W102">IFERROR(IF(INDEX($P$20:$P$1018, MATCH(0, COUNTIF($W$15:W101, $P$20:$P$1018), 0))=0,"",INDEX($P$20:$P$1018, MATCH(0, COUNTIF($W$15:W101, $P$20:$P$1018), 0))),"")</f>
        <v/>
      </c>
      <c r="X102" s="76" t="str">
        <f t="shared" si="10"/>
        <v/>
      </c>
      <c r="Y102" s="68"/>
      <c r="Z102" s="68"/>
      <c r="AA102" s="77"/>
      <c r="AB102" s="78"/>
      <c r="AC102" s="79" t="str">
        <f t="shared" si="11"/>
        <v/>
      </c>
      <c r="AD102" s="78"/>
      <c r="AE102" s="82"/>
    </row>
    <row r="103" spans="1:31" ht="18" customHeight="1" x14ac:dyDescent="0.15">
      <c r="A103" s="81"/>
      <c r="B103" s="64" t="s">
        <v>69</v>
      </c>
      <c r="C103" s="65" t="s">
        <v>154</v>
      </c>
      <c r="D103" s="66">
        <f t="shared" si="0"/>
        <v>1084</v>
      </c>
      <c r="E103" s="65" t="s">
        <v>71</v>
      </c>
      <c r="F103" s="67" t="str">
        <f>IF(DATA!$D$18,CONCATENATE('Sample information'!O$6,"-",D103,"-",P103),"MISSING ID")</f>
        <v>P33105P1-1084-</v>
      </c>
      <c r="G103" s="68">
        <f t="shared" si="1"/>
        <v>0</v>
      </c>
      <c r="H103" s="55" t="e">
        <f t="shared" si="2"/>
        <v>#N/A</v>
      </c>
      <c r="I103" s="55" t="e">
        <f t="shared" si="3"/>
        <v>#N/A</v>
      </c>
      <c r="J103" s="55">
        <f t="shared" si="4"/>
        <v>0</v>
      </c>
      <c r="K103" s="55" t="e">
        <f t="shared" si="5"/>
        <v>#N/A</v>
      </c>
      <c r="L103" s="5" t="e">
        <f t="shared" si="6"/>
        <v>#N/A</v>
      </c>
      <c r="M103" s="55" t="e">
        <f t="shared" si="7"/>
        <v>#N/A</v>
      </c>
      <c r="N103" s="69" t="str">
        <f t="shared" si="8"/>
        <v>NoIndex</v>
      </c>
      <c r="O103" s="70" t="str">
        <f>IF(DATA!$D$18,IF((COUNTA(Q103)&gt;0),CONCATENATE("P",DATA!$B$18,"_",D103),""),"MISSING ID")</f>
        <v/>
      </c>
      <c r="P103" s="71"/>
      <c r="Q103" s="72"/>
      <c r="R103" s="72"/>
      <c r="S103" s="68"/>
      <c r="T103" s="73" t="str">
        <f>IF(OR($S$8="NextSeq",$S$8="NovaSeq"),IF((R103='Index_NextSeq or NovaSeq'!C$2),VLOOKUP(S103,'Index_NextSeq or NovaSeq'!B$3:I$110,2),IF((R103='Index_NextSeq or NovaSeq'!D$2),VLOOKUP(S103,'Index_NextSeq or NovaSeq'!B$3:I$110,3),IF((R103='Index_NextSeq or NovaSeq'!E$2),VLOOKUP(S103,'Index_NextSeq or NovaSeq'!B$3:I$110,4),IF((R103='Index_NextSeq or NovaSeq'!F$2),VLOOKUP(S103,'Index_NextSeq or NovaSeq'!B$3:I$110,5),IF((R103='Index_NextSeq or NovaSeq'!G$2),VLOOKUP(S103,'Index_NextSeq or NovaSeq'!B$3:I$110,6),IF((R103='Index_NextSeq or NovaSeq'!H$2),VLOOKUP(S103,'Index_NextSeq or NovaSeq'!B$3:I$110,7),IF((R103='Index_NextSeq or NovaSeq'!I$2),VLOOKUP(S103,'Index_NextSeq or NovaSeq'!B$3:I$110,8),IF((R103="Custom"),"","NoIndex")))))))),IF($S$8="MiSeq",IF((R103=Index_MiSeq!C$2),VLOOKUP(S103,Index_MiSeq!B$3:I$110,2),IF((R103=Index_MiSeq!D$2),VLOOKUP(S103,Index_MiSeq!B$3:I$110,3),IF((R103=Index_MiSeq!E$2),VLOOKUP(S103,Index_MiSeq!B$3:I$110,4),IF((R103=Index_MiSeq!F$2),VLOOKUP(S103,Index_MiSeq!B$3:I$110,5),IF((R103=Index_MiSeq!G$2),VLOOKUP(S103,Index_MiSeq!B$3:I$110,6),IF((R103=Index_MiSeq!H$2),VLOOKUP(S103,Index_MiSeq!B$3:I$110,7),IF((R103=Index_MiSeq!I$2),VLOOKUP(S103,Index_MiSeq!B$3:I$110,8),IF((R103="Custom"),"","NoIndex")))))))),"NoIndex"))</f>
        <v>NoIndex</v>
      </c>
      <c r="U103" s="74" t="str">
        <f t="shared" si="9"/>
        <v/>
      </c>
      <c r="V103" s="74"/>
      <c r="W103" s="75" t="str">
        <f t="array" ref="W103">IFERROR(IF(INDEX($P$20:$P$1018, MATCH(0, COUNTIF($W$15:W102, $P$20:$P$1018), 0))=0,"",INDEX($P$20:$P$1018, MATCH(0, COUNTIF($W$15:W102, $P$20:$P$1018), 0))),"")</f>
        <v/>
      </c>
      <c r="X103" s="76" t="str">
        <f t="shared" si="10"/>
        <v/>
      </c>
      <c r="Y103" s="68"/>
      <c r="Z103" s="68"/>
      <c r="AA103" s="77"/>
      <c r="AB103" s="78"/>
      <c r="AC103" s="79" t="str">
        <f t="shared" si="11"/>
        <v/>
      </c>
      <c r="AD103" s="78"/>
      <c r="AE103" s="82"/>
    </row>
    <row r="104" spans="1:31" ht="18" customHeight="1" x14ac:dyDescent="0.15">
      <c r="A104" s="81"/>
      <c r="B104" s="64" t="s">
        <v>69</v>
      </c>
      <c r="C104" s="65" t="s">
        <v>155</v>
      </c>
      <c r="D104" s="66">
        <f t="shared" si="0"/>
        <v>1085</v>
      </c>
      <c r="E104" s="65" t="s">
        <v>71</v>
      </c>
      <c r="F104" s="67" t="str">
        <f>IF(DATA!$D$18,CONCATENATE('Sample information'!O$6,"-",D104,"-",P104),"MISSING ID")</f>
        <v>P33105P1-1085-</v>
      </c>
      <c r="G104" s="68">
        <f t="shared" si="1"/>
        <v>0</v>
      </c>
      <c r="H104" s="55" t="e">
        <f t="shared" si="2"/>
        <v>#N/A</v>
      </c>
      <c r="I104" s="55" t="e">
        <f t="shared" si="3"/>
        <v>#N/A</v>
      </c>
      <c r="J104" s="55">
        <f t="shared" si="4"/>
        <v>0</v>
      </c>
      <c r="K104" s="55" t="e">
        <f t="shared" si="5"/>
        <v>#N/A</v>
      </c>
      <c r="L104" s="5" t="e">
        <f t="shared" si="6"/>
        <v>#N/A</v>
      </c>
      <c r="M104" s="55" t="e">
        <f t="shared" si="7"/>
        <v>#N/A</v>
      </c>
      <c r="N104" s="69" t="str">
        <f t="shared" si="8"/>
        <v>NoIndex</v>
      </c>
      <c r="O104" s="70" t="str">
        <f>IF(DATA!$D$18,IF((COUNTA(Q104)&gt;0),CONCATENATE("P",DATA!$B$18,"_",D104),""),"MISSING ID")</f>
        <v/>
      </c>
      <c r="P104" s="71"/>
      <c r="Q104" s="72"/>
      <c r="R104" s="72"/>
      <c r="S104" s="68"/>
      <c r="T104" s="73" t="str">
        <f>IF(OR($S$8="NextSeq",$S$8="NovaSeq"),IF((R104='Index_NextSeq or NovaSeq'!C$2),VLOOKUP(S104,'Index_NextSeq or NovaSeq'!B$3:I$110,2),IF((R104='Index_NextSeq or NovaSeq'!D$2),VLOOKUP(S104,'Index_NextSeq or NovaSeq'!B$3:I$110,3),IF((R104='Index_NextSeq or NovaSeq'!E$2),VLOOKUP(S104,'Index_NextSeq or NovaSeq'!B$3:I$110,4),IF((R104='Index_NextSeq or NovaSeq'!F$2),VLOOKUP(S104,'Index_NextSeq or NovaSeq'!B$3:I$110,5),IF((R104='Index_NextSeq or NovaSeq'!G$2),VLOOKUP(S104,'Index_NextSeq or NovaSeq'!B$3:I$110,6),IF((R104='Index_NextSeq or NovaSeq'!H$2),VLOOKUP(S104,'Index_NextSeq or NovaSeq'!B$3:I$110,7),IF((R104='Index_NextSeq or NovaSeq'!I$2),VLOOKUP(S104,'Index_NextSeq or NovaSeq'!B$3:I$110,8),IF((R104="Custom"),"","NoIndex")))))))),IF($S$8="MiSeq",IF((R104=Index_MiSeq!C$2),VLOOKUP(S104,Index_MiSeq!B$3:I$110,2),IF((R104=Index_MiSeq!D$2),VLOOKUP(S104,Index_MiSeq!B$3:I$110,3),IF((R104=Index_MiSeq!E$2),VLOOKUP(S104,Index_MiSeq!B$3:I$110,4),IF((R104=Index_MiSeq!F$2),VLOOKUP(S104,Index_MiSeq!B$3:I$110,5),IF((R104=Index_MiSeq!G$2),VLOOKUP(S104,Index_MiSeq!B$3:I$110,6),IF((R104=Index_MiSeq!H$2),VLOOKUP(S104,Index_MiSeq!B$3:I$110,7),IF((R104=Index_MiSeq!I$2),VLOOKUP(S104,Index_MiSeq!B$3:I$110,8),IF((R104="Custom"),"","NoIndex")))))))),"NoIndex"))</f>
        <v>NoIndex</v>
      </c>
      <c r="U104" s="74" t="str">
        <f t="shared" si="9"/>
        <v/>
      </c>
      <c r="V104" s="74"/>
      <c r="W104" s="75" t="str">
        <f t="array" ref="W104">IFERROR(IF(INDEX($P$20:$P$1018, MATCH(0, COUNTIF($W$15:W103, $P$20:$P$1018), 0))=0,"",INDEX($P$20:$P$1018, MATCH(0, COUNTIF($W$15:W103, $P$20:$P$1018), 0))),"")</f>
        <v/>
      </c>
      <c r="X104" s="76" t="str">
        <f t="shared" si="10"/>
        <v/>
      </c>
      <c r="Y104" s="68"/>
      <c r="Z104" s="68"/>
      <c r="AA104" s="77"/>
      <c r="AB104" s="78"/>
      <c r="AC104" s="79" t="str">
        <f t="shared" si="11"/>
        <v/>
      </c>
      <c r="AD104" s="78"/>
      <c r="AE104" s="82"/>
    </row>
    <row r="105" spans="1:31" ht="18" customHeight="1" x14ac:dyDescent="0.15">
      <c r="A105" s="81"/>
      <c r="B105" s="64" t="s">
        <v>69</v>
      </c>
      <c r="C105" s="65" t="s">
        <v>156</v>
      </c>
      <c r="D105" s="66">
        <f t="shared" si="0"/>
        <v>1086</v>
      </c>
      <c r="E105" s="65" t="s">
        <v>71</v>
      </c>
      <c r="F105" s="67" t="str">
        <f>IF(DATA!$D$18,CONCATENATE('Sample information'!O$6,"-",D105,"-",P105),"MISSING ID")</f>
        <v>P33105P1-1086-</v>
      </c>
      <c r="G105" s="68">
        <f t="shared" si="1"/>
        <v>0</v>
      </c>
      <c r="H105" s="55" t="e">
        <f t="shared" si="2"/>
        <v>#N/A</v>
      </c>
      <c r="I105" s="55" t="e">
        <f t="shared" si="3"/>
        <v>#N/A</v>
      </c>
      <c r="J105" s="55">
        <f t="shared" si="4"/>
        <v>0</v>
      </c>
      <c r="K105" s="55" t="e">
        <f t="shared" si="5"/>
        <v>#N/A</v>
      </c>
      <c r="L105" s="5" t="e">
        <f t="shared" si="6"/>
        <v>#N/A</v>
      </c>
      <c r="M105" s="55" t="e">
        <f t="shared" si="7"/>
        <v>#N/A</v>
      </c>
      <c r="N105" s="69" t="str">
        <f t="shared" si="8"/>
        <v>NoIndex</v>
      </c>
      <c r="O105" s="70" t="str">
        <f>IF(DATA!$D$18,IF((COUNTA(Q105)&gt;0),CONCATENATE("P",DATA!$B$18,"_",D105),""),"MISSING ID")</f>
        <v/>
      </c>
      <c r="P105" s="71"/>
      <c r="Q105" s="72"/>
      <c r="R105" s="72"/>
      <c r="S105" s="68"/>
      <c r="T105" s="73" t="str">
        <f>IF(OR($S$8="NextSeq",$S$8="NovaSeq"),IF((R105='Index_NextSeq or NovaSeq'!C$2),VLOOKUP(S105,'Index_NextSeq or NovaSeq'!B$3:I$110,2),IF((R105='Index_NextSeq or NovaSeq'!D$2),VLOOKUP(S105,'Index_NextSeq or NovaSeq'!B$3:I$110,3),IF((R105='Index_NextSeq or NovaSeq'!E$2),VLOOKUP(S105,'Index_NextSeq or NovaSeq'!B$3:I$110,4),IF((R105='Index_NextSeq or NovaSeq'!F$2),VLOOKUP(S105,'Index_NextSeq or NovaSeq'!B$3:I$110,5),IF((R105='Index_NextSeq or NovaSeq'!G$2),VLOOKUP(S105,'Index_NextSeq or NovaSeq'!B$3:I$110,6),IF((R105='Index_NextSeq or NovaSeq'!H$2),VLOOKUP(S105,'Index_NextSeq or NovaSeq'!B$3:I$110,7),IF((R105='Index_NextSeq or NovaSeq'!I$2),VLOOKUP(S105,'Index_NextSeq or NovaSeq'!B$3:I$110,8),IF((R105="Custom"),"","NoIndex")))))))),IF($S$8="MiSeq",IF((R105=Index_MiSeq!C$2),VLOOKUP(S105,Index_MiSeq!B$3:I$110,2),IF((R105=Index_MiSeq!D$2),VLOOKUP(S105,Index_MiSeq!B$3:I$110,3),IF((R105=Index_MiSeq!E$2),VLOOKUP(S105,Index_MiSeq!B$3:I$110,4),IF((R105=Index_MiSeq!F$2),VLOOKUP(S105,Index_MiSeq!B$3:I$110,5),IF((R105=Index_MiSeq!G$2),VLOOKUP(S105,Index_MiSeq!B$3:I$110,6),IF((R105=Index_MiSeq!H$2),VLOOKUP(S105,Index_MiSeq!B$3:I$110,7),IF((R105=Index_MiSeq!I$2),VLOOKUP(S105,Index_MiSeq!B$3:I$110,8),IF((R105="Custom"),"","NoIndex")))))))),"NoIndex"))</f>
        <v>NoIndex</v>
      </c>
      <c r="U105" s="74" t="str">
        <f t="shared" si="9"/>
        <v/>
      </c>
      <c r="V105" s="74"/>
      <c r="W105" s="75" t="str">
        <f t="array" ref="W105">IFERROR(IF(INDEX($P$20:$P$1018, MATCH(0, COUNTIF($W$15:W104, $P$20:$P$1018), 0))=0,"",INDEX($P$20:$P$1018, MATCH(0, COUNTIF($W$15:W104, $P$20:$P$1018), 0))),"")</f>
        <v/>
      </c>
      <c r="X105" s="76" t="str">
        <f t="shared" si="10"/>
        <v/>
      </c>
      <c r="Y105" s="68"/>
      <c r="Z105" s="68"/>
      <c r="AA105" s="77"/>
      <c r="AB105" s="78"/>
      <c r="AC105" s="79" t="str">
        <f t="shared" si="11"/>
        <v/>
      </c>
      <c r="AD105" s="78"/>
      <c r="AE105" s="82"/>
    </row>
    <row r="106" spans="1:31" ht="18" customHeight="1" x14ac:dyDescent="0.15">
      <c r="A106" s="81"/>
      <c r="B106" s="64" t="s">
        <v>69</v>
      </c>
      <c r="C106" s="65" t="s">
        <v>157</v>
      </c>
      <c r="D106" s="66">
        <f t="shared" si="0"/>
        <v>1087</v>
      </c>
      <c r="E106" s="65" t="s">
        <v>71</v>
      </c>
      <c r="F106" s="67" t="str">
        <f>IF(DATA!$D$18,CONCATENATE('Sample information'!O$6,"-",D106,"-",P106),"MISSING ID")</f>
        <v>P33105P1-1087-</v>
      </c>
      <c r="G106" s="68">
        <f t="shared" si="1"/>
        <v>0</v>
      </c>
      <c r="H106" s="55" t="e">
        <f t="shared" si="2"/>
        <v>#N/A</v>
      </c>
      <c r="I106" s="55" t="e">
        <f t="shared" si="3"/>
        <v>#N/A</v>
      </c>
      <c r="J106" s="55">
        <f t="shared" si="4"/>
        <v>0</v>
      </c>
      <c r="K106" s="55" t="e">
        <f t="shared" si="5"/>
        <v>#N/A</v>
      </c>
      <c r="L106" s="5" t="e">
        <f t="shared" si="6"/>
        <v>#N/A</v>
      </c>
      <c r="M106" s="55" t="e">
        <f t="shared" si="7"/>
        <v>#N/A</v>
      </c>
      <c r="N106" s="69" t="str">
        <f t="shared" si="8"/>
        <v>NoIndex</v>
      </c>
      <c r="O106" s="70" t="str">
        <f>IF(DATA!$D$18,IF((COUNTA(Q106)&gt;0),CONCATENATE("P",DATA!$B$18,"_",D106),""),"MISSING ID")</f>
        <v/>
      </c>
      <c r="P106" s="71"/>
      <c r="Q106" s="72"/>
      <c r="R106" s="72"/>
      <c r="S106" s="68"/>
      <c r="T106" s="73" t="str">
        <f>IF(OR($S$8="NextSeq",$S$8="NovaSeq"),IF((R106='Index_NextSeq or NovaSeq'!C$2),VLOOKUP(S106,'Index_NextSeq or NovaSeq'!B$3:I$110,2),IF((R106='Index_NextSeq or NovaSeq'!D$2),VLOOKUP(S106,'Index_NextSeq or NovaSeq'!B$3:I$110,3),IF((R106='Index_NextSeq or NovaSeq'!E$2),VLOOKUP(S106,'Index_NextSeq or NovaSeq'!B$3:I$110,4),IF((R106='Index_NextSeq or NovaSeq'!F$2),VLOOKUP(S106,'Index_NextSeq or NovaSeq'!B$3:I$110,5),IF((R106='Index_NextSeq or NovaSeq'!G$2),VLOOKUP(S106,'Index_NextSeq or NovaSeq'!B$3:I$110,6),IF((R106='Index_NextSeq or NovaSeq'!H$2),VLOOKUP(S106,'Index_NextSeq or NovaSeq'!B$3:I$110,7),IF((R106='Index_NextSeq or NovaSeq'!I$2),VLOOKUP(S106,'Index_NextSeq or NovaSeq'!B$3:I$110,8),IF((R106="Custom"),"","NoIndex")))))))),IF($S$8="MiSeq",IF((R106=Index_MiSeq!C$2),VLOOKUP(S106,Index_MiSeq!B$3:I$110,2),IF((R106=Index_MiSeq!D$2),VLOOKUP(S106,Index_MiSeq!B$3:I$110,3),IF((R106=Index_MiSeq!E$2),VLOOKUP(S106,Index_MiSeq!B$3:I$110,4),IF((R106=Index_MiSeq!F$2),VLOOKUP(S106,Index_MiSeq!B$3:I$110,5),IF((R106=Index_MiSeq!G$2),VLOOKUP(S106,Index_MiSeq!B$3:I$110,6),IF((R106=Index_MiSeq!H$2),VLOOKUP(S106,Index_MiSeq!B$3:I$110,7),IF((R106=Index_MiSeq!I$2),VLOOKUP(S106,Index_MiSeq!B$3:I$110,8),IF((R106="Custom"),"","NoIndex")))))))),"NoIndex"))</f>
        <v>NoIndex</v>
      </c>
      <c r="U106" s="74" t="str">
        <f t="shared" si="9"/>
        <v/>
      </c>
      <c r="V106" s="74"/>
      <c r="W106" s="75" t="str">
        <f t="array" ref="W106">IFERROR(IF(INDEX($P$20:$P$1018, MATCH(0, COUNTIF($W$15:W105, $P$20:$P$1018), 0))=0,"",INDEX($P$20:$P$1018, MATCH(0, COUNTIF($W$15:W105, $P$20:$P$1018), 0))),"")</f>
        <v/>
      </c>
      <c r="X106" s="76" t="str">
        <f t="shared" si="10"/>
        <v/>
      </c>
      <c r="Y106" s="68"/>
      <c r="Z106" s="68"/>
      <c r="AA106" s="77"/>
      <c r="AB106" s="78"/>
      <c r="AC106" s="79" t="str">
        <f t="shared" si="11"/>
        <v/>
      </c>
      <c r="AD106" s="78"/>
      <c r="AE106" s="82"/>
    </row>
    <row r="107" spans="1:31" ht="18" customHeight="1" x14ac:dyDescent="0.15">
      <c r="A107" s="81"/>
      <c r="B107" s="64" t="s">
        <v>69</v>
      </c>
      <c r="C107" s="65" t="s">
        <v>158</v>
      </c>
      <c r="D107" s="66">
        <f t="shared" si="0"/>
        <v>1088</v>
      </c>
      <c r="E107" s="65" t="s">
        <v>71</v>
      </c>
      <c r="F107" s="67" t="str">
        <f>IF(DATA!$D$18,CONCATENATE('Sample information'!O$6,"-",D107,"-",P107),"MISSING ID")</f>
        <v>P33105P1-1088-</v>
      </c>
      <c r="G107" s="68">
        <f t="shared" si="1"/>
        <v>0</v>
      </c>
      <c r="H107" s="55" t="e">
        <f t="shared" si="2"/>
        <v>#N/A</v>
      </c>
      <c r="I107" s="55" t="e">
        <f t="shared" si="3"/>
        <v>#N/A</v>
      </c>
      <c r="J107" s="55">
        <f t="shared" si="4"/>
        <v>0</v>
      </c>
      <c r="K107" s="55" t="e">
        <f t="shared" si="5"/>
        <v>#N/A</v>
      </c>
      <c r="L107" s="5" t="e">
        <f t="shared" si="6"/>
        <v>#N/A</v>
      </c>
      <c r="M107" s="55" t="e">
        <f t="shared" si="7"/>
        <v>#N/A</v>
      </c>
      <c r="N107" s="69" t="str">
        <f t="shared" si="8"/>
        <v>NoIndex</v>
      </c>
      <c r="O107" s="70" t="str">
        <f>IF(DATA!$D$18,IF((COUNTA(Q107)&gt;0),CONCATENATE("P",DATA!$B$18,"_",D107),""),"MISSING ID")</f>
        <v/>
      </c>
      <c r="P107" s="71"/>
      <c r="Q107" s="72"/>
      <c r="R107" s="72"/>
      <c r="S107" s="68"/>
      <c r="T107" s="73" t="str">
        <f>IF(OR($S$8="NextSeq",$S$8="NovaSeq"),IF((R107='Index_NextSeq or NovaSeq'!C$2),VLOOKUP(S107,'Index_NextSeq or NovaSeq'!B$3:I$110,2),IF((R107='Index_NextSeq or NovaSeq'!D$2),VLOOKUP(S107,'Index_NextSeq or NovaSeq'!B$3:I$110,3),IF((R107='Index_NextSeq or NovaSeq'!E$2),VLOOKUP(S107,'Index_NextSeq or NovaSeq'!B$3:I$110,4),IF((R107='Index_NextSeq or NovaSeq'!F$2),VLOOKUP(S107,'Index_NextSeq or NovaSeq'!B$3:I$110,5),IF((R107='Index_NextSeq or NovaSeq'!G$2),VLOOKUP(S107,'Index_NextSeq or NovaSeq'!B$3:I$110,6),IF((R107='Index_NextSeq or NovaSeq'!H$2),VLOOKUP(S107,'Index_NextSeq or NovaSeq'!B$3:I$110,7),IF((R107='Index_NextSeq or NovaSeq'!I$2),VLOOKUP(S107,'Index_NextSeq or NovaSeq'!B$3:I$110,8),IF((R107="Custom"),"","NoIndex")))))))),IF($S$8="MiSeq",IF((R107=Index_MiSeq!C$2),VLOOKUP(S107,Index_MiSeq!B$3:I$110,2),IF((R107=Index_MiSeq!D$2),VLOOKUP(S107,Index_MiSeq!B$3:I$110,3),IF((R107=Index_MiSeq!E$2),VLOOKUP(S107,Index_MiSeq!B$3:I$110,4),IF((R107=Index_MiSeq!F$2),VLOOKUP(S107,Index_MiSeq!B$3:I$110,5),IF((R107=Index_MiSeq!G$2),VLOOKUP(S107,Index_MiSeq!B$3:I$110,6),IF((R107=Index_MiSeq!H$2),VLOOKUP(S107,Index_MiSeq!B$3:I$110,7),IF((R107=Index_MiSeq!I$2),VLOOKUP(S107,Index_MiSeq!B$3:I$110,8),IF((R107="Custom"),"","NoIndex")))))))),"NoIndex"))</f>
        <v>NoIndex</v>
      </c>
      <c r="U107" s="74" t="str">
        <f t="shared" si="9"/>
        <v/>
      </c>
      <c r="V107" s="74"/>
      <c r="W107" s="75" t="str">
        <f t="array" ref="W107">IFERROR(IF(INDEX($P$20:$P$1018, MATCH(0, COUNTIF($W$15:W106, $P$20:$P$1018), 0))=0,"",INDEX($P$20:$P$1018, MATCH(0, COUNTIF($W$15:W106, $P$20:$P$1018), 0))),"")</f>
        <v/>
      </c>
      <c r="X107" s="76" t="str">
        <f t="shared" si="10"/>
        <v/>
      </c>
      <c r="Y107" s="68"/>
      <c r="Z107" s="68"/>
      <c r="AA107" s="77"/>
      <c r="AB107" s="78"/>
      <c r="AC107" s="79" t="str">
        <f t="shared" si="11"/>
        <v/>
      </c>
      <c r="AD107" s="78"/>
      <c r="AE107" s="82"/>
    </row>
    <row r="108" spans="1:31" ht="18" customHeight="1" x14ac:dyDescent="0.15">
      <c r="A108" s="81"/>
      <c r="B108" s="64" t="s">
        <v>69</v>
      </c>
      <c r="C108" s="65" t="s">
        <v>159</v>
      </c>
      <c r="D108" s="66">
        <f t="shared" si="0"/>
        <v>1089</v>
      </c>
      <c r="E108" s="65" t="s">
        <v>71</v>
      </c>
      <c r="F108" s="67" t="str">
        <f>IF(DATA!$D$18,CONCATENATE('Sample information'!O$6,"-",D108,"-",P108),"MISSING ID")</f>
        <v>P33105P1-1089-</v>
      </c>
      <c r="G108" s="68">
        <f t="shared" si="1"/>
        <v>0</v>
      </c>
      <c r="H108" s="55" t="e">
        <f t="shared" si="2"/>
        <v>#N/A</v>
      </c>
      <c r="I108" s="55" t="e">
        <f t="shared" si="3"/>
        <v>#N/A</v>
      </c>
      <c r="J108" s="55">
        <f t="shared" si="4"/>
        <v>0</v>
      </c>
      <c r="K108" s="55" t="e">
        <f t="shared" si="5"/>
        <v>#N/A</v>
      </c>
      <c r="L108" s="5" t="e">
        <f t="shared" si="6"/>
        <v>#N/A</v>
      </c>
      <c r="M108" s="55" t="e">
        <f t="shared" si="7"/>
        <v>#N/A</v>
      </c>
      <c r="N108" s="69" t="str">
        <f t="shared" si="8"/>
        <v>NoIndex</v>
      </c>
      <c r="O108" s="70" t="str">
        <f>IF(DATA!$D$18,IF((COUNTA(Q108)&gt;0),CONCATENATE("P",DATA!$B$18,"_",D108),""),"MISSING ID")</f>
        <v/>
      </c>
      <c r="P108" s="71"/>
      <c r="Q108" s="72"/>
      <c r="R108" s="72"/>
      <c r="S108" s="68"/>
      <c r="T108" s="73" t="str">
        <f>IF(OR($S$8="NextSeq",$S$8="NovaSeq"),IF((R108='Index_NextSeq or NovaSeq'!C$2),VLOOKUP(S108,'Index_NextSeq or NovaSeq'!B$3:I$110,2),IF((R108='Index_NextSeq or NovaSeq'!D$2),VLOOKUP(S108,'Index_NextSeq or NovaSeq'!B$3:I$110,3),IF((R108='Index_NextSeq or NovaSeq'!E$2),VLOOKUP(S108,'Index_NextSeq or NovaSeq'!B$3:I$110,4),IF((R108='Index_NextSeq or NovaSeq'!F$2),VLOOKUP(S108,'Index_NextSeq or NovaSeq'!B$3:I$110,5),IF((R108='Index_NextSeq or NovaSeq'!G$2),VLOOKUP(S108,'Index_NextSeq or NovaSeq'!B$3:I$110,6),IF((R108='Index_NextSeq or NovaSeq'!H$2),VLOOKUP(S108,'Index_NextSeq or NovaSeq'!B$3:I$110,7),IF((R108='Index_NextSeq or NovaSeq'!I$2),VLOOKUP(S108,'Index_NextSeq or NovaSeq'!B$3:I$110,8),IF((R108="Custom"),"","NoIndex")))))))),IF($S$8="MiSeq",IF((R108=Index_MiSeq!C$2),VLOOKUP(S108,Index_MiSeq!B$3:I$110,2),IF((R108=Index_MiSeq!D$2),VLOOKUP(S108,Index_MiSeq!B$3:I$110,3),IF((R108=Index_MiSeq!E$2),VLOOKUP(S108,Index_MiSeq!B$3:I$110,4),IF((R108=Index_MiSeq!F$2),VLOOKUP(S108,Index_MiSeq!B$3:I$110,5),IF((R108=Index_MiSeq!G$2),VLOOKUP(S108,Index_MiSeq!B$3:I$110,6),IF((R108=Index_MiSeq!H$2),VLOOKUP(S108,Index_MiSeq!B$3:I$110,7),IF((R108=Index_MiSeq!I$2),VLOOKUP(S108,Index_MiSeq!B$3:I$110,8),IF((R108="Custom"),"","NoIndex")))))))),"NoIndex"))</f>
        <v>NoIndex</v>
      </c>
      <c r="U108" s="74" t="str">
        <f t="shared" si="9"/>
        <v/>
      </c>
      <c r="V108" s="74"/>
      <c r="W108" s="75" t="str">
        <f t="array" ref="W108">IFERROR(IF(INDEX($P$20:$P$1018, MATCH(0, COUNTIF($W$15:W107, $P$20:$P$1018), 0))=0,"",INDEX($P$20:$P$1018, MATCH(0, COUNTIF($W$15:W107, $P$20:$P$1018), 0))),"")</f>
        <v/>
      </c>
      <c r="X108" s="76" t="str">
        <f t="shared" si="10"/>
        <v/>
      </c>
      <c r="Y108" s="68"/>
      <c r="Z108" s="68"/>
      <c r="AA108" s="77"/>
      <c r="AB108" s="78"/>
      <c r="AC108" s="79" t="str">
        <f t="shared" si="11"/>
        <v/>
      </c>
      <c r="AD108" s="78"/>
      <c r="AE108" s="82"/>
    </row>
    <row r="109" spans="1:31" ht="18" customHeight="1" x14ac:dyDescent="0.15">
      <c r="A109" s="81"/>
      <c r="B109" s="64" t="s">
        <v>69</v>
      </c>
      <c r="C109" s="65" t="s">
        <v>160</v>
      </c>
      <c r="D109" s="66">
        <f t="shared" si="0"/>
        <v>1090</v>
      </c>
      <c r="E109" s="65" t="s">
        <v>71</v>
      </c>
      <c r="F109" s="67" t="str">
        <f>IF(DATA!$D$18,CONCATENATE('Sample information'!O$6,"-",D109,"-",P109),"MISSING ID")</f>
        <v>P33105P1-1090-</v>
      </c>
      <c r="G109" s="68">
        <f t="shared" si="1"/>
        <v>0</v>
      </c>
      <c r="H109" s="55" t="e">
        <f t="shared" si="2"/>
        <v>#N/A</v>
      </c>
      <c r="I109" s="55" t="e">
        <f t="shared" si="3"/>
        <v>#N/A</v>
      </c>
      <c r="J109" s="55">
        <f t="shared" si="4"/>
        <v>0</v>
      </c>
      <c r="K109" s="55" t="e">
        <f t="shared" si="5"/>
        <v>#N/A</v>
      </c>
      <c r="L109" s="5" t="e">
        <f t="shared" si="6"/>
        <v>#N/A</v>
      </c>
      <c r="M109" s="55" t="e">
        <f t="shared" si="7"/>
        <v>#N/A</v>
      </c>
      <c r="N109" s="69" t="str">
        <f t="shared" si="8"/>
        <v>NoIndex</v>
      </c>
      <c r="O109" s="70" t="str">
        <f>IF(DATA!$D$18,IF((COUNTA(Q109)&gt;0),CONCATENATE("P",DATA!$B$18,"_",D109),""),"MISSING ID")</f>
        <v/>
      </c>
      <c r="P109" s="71"/>
      <c r="Q109" s="72"/>
      <c r="R109" s="72"/>
      <c r="S109" s="68"/>
      <c r="T109" s="73" t="str">
        <f>IF(OR($S$8="NextSeq",$S$8="NovaSeq"),IF((R109='Index_NextSeq or NovaSeq'!C$2),VLOOKUP(S109,'Index_NextSeq or NovaSeq'!B$3:I$110,2),IF((R109='Index_NextSeq or NovaSeq'!D$2),VLOOKUP(S109,'Index_NextSeq or NovaSeq'!B$3:I$110,3),IF((R109='Index_NextSeq or NovaSeq'!E$2),VLOOKUP(S109,'Index_NextSeq or NovaSeq'!B$3:I$110,4),IF((R109='Index_NextSeq or NovaSeq'!F$2),VLOOKUP(S109,'Index_NextSeq or NovaSeq'!B$3:I$110,5),IF((R109='Index_NextSeq or NovaSeq'!G$2),VLOOKUP(S109,'Index_NextSeq or NovaSeq'!B$3:I$110,6),IF((R109='Index_NextSeq or NovaSeq'!H$2),VLOOKUP(S109,'Index_NextSeq or NovaSeq'!B$3:I$110,7),IF((R109='Index_NextSeq or NovaSeq'!I$2),VLOOKUP(S109,'Index_NextSeq or NovaSeq'!B$3:I$110,8),IF((R109="Custom"),"","NoIndex")))))))),IF($S$8="MiSeq",IF((R109=Index_MiSeq!C$2),VLOOKUP(S109,Index_MiSeq!B$3:I$110,2),IF((R109=Index_MiSeq!D$2),VLOOKUP(S109,Index_MiSeq!B$3:I$110,3),IF((R109=Index_MiSeq!E$2),VLOOKUP(S109,Index_MiSeq!B$3:I$110,4),IF((R109=Index_MiSeq!F$2),VLOOKUP(S109,Index_MiSeq!B$3:I$110,5),IF((R109=Index_MiSeq!G$2),VLOOKUP(S109,Index_MiSeq!B$3:I$110,6),IF((R109=Index_MiSeq!H$2),VLOOKUP(S109,Index_MiSeq!B$3:I$110,7),IF((R109=Index_MiSeq!I$2),VLOOKUP(S109,Index_MiSeq!B$3:I$110,8),IF((R109="Custom"),"","NoIndex")))))))),"NoIndex"))</f>
        <v>NoIndex</v>
      </c>
      <c r="U109" s="74" t="str">
        <f t="shared" si="9"/>
        <v/>
      </c>
      <c r="V109" s="74"/>
      <c r="W109" s="75" t="str">
        <f t="array" ref="W109">IFERROR(IF(INDEX($P$20:$P$1018, MATCH(0, COUNTIF($W$15:W108, $P$20:$P$1018), 0))=0,"",INDEX($P$20:$P$1018, MATCH(0, COUNTIF($W$15:W108, $P$20:$P$1018), 0))),"")</f>
        <v/>
      </c>
      <c r="X109" s="76" t="str">
        <f t="shared" si="10"/>
        <v/>
      </c>
      <c r="Y109" s="68"/>
      <c r="Z109" s="68"/>
      <c r="AA109" s="77"/>
      <c r="AB109" s="78"/>
      <c r="AC109" s="79" t="str">
        <f t="shared" si="11"/>
        <v/>
      </c>
      <c r="AD109" s="78"/>
      <c r="AE109" s="82"/>
    </row>
    <row r="110" spans="1:31" ht="18" customHeight="1" x14ac:dyDescent="0.15">
      <c r="A110" s="81"/>
      <c r="B110" s="64" t="s">
        <v>69</v>
      </c>
      <c r="C110" s="65" t="s">
        <v>161</v>
      </c>
      <c r="D110" s="66">
        <f t="shared" si="0"/>
        <v>1091</v>
      </c>
      <c r="E110" s="65" t="s">
        <v>71</v>
      </c>
      <c r="F110" s="67" t="str">
        <f>IF(DATA!$D$18,CONCATENATE('Sample information'!O$6,"-",D110,"-",P110),"MISSING ID")</f>
        <v>P33105P1-1091-</v>
      </c>
      <c r="G110" s="68">
        <f t="shared" si="1"/>
        <v>0</v>
      </c>
      <c r="H110" s="55" t="e">
        <f t="shared" si="2"/>
        <v>#N/A</v>
      </c>
      <c r="I110" s="55" t="e">
        <f t="shared" si="3"/>
        <v>#N/A</v>
      </c>
      <c r="J110" s="55">
        <f t="shared" si="4"/>
        <v>0</v>
      </c>
      <c r="K110" s="55" t="e">
        <f t="shared" si="5"/>
        <v>#N/A</v>
      </c>
      <c r="L110" s="5" t="e">
        <f t="shared" si="6"/>
        <v>#N/A</v>
      </c>
      <c r="M110" s="55" t="e">
        <f t="shared" si="7"/>
        <v>#N/A</v>
      </c>
      <c r="N110" s="69" t="str">
        <f t="shared" si="8"/>
        <v>NoIndex</v>
      </c>
      <c r="O110" s="70" t="str">
        <f>IF(DATA!$D$18,IF((COUNTA(Q110)&gt;0),CONCATENATE("P",DATA!$B$18,"_",D110),""),"MISSING ID")</f>
        <v/>
      </c>
      <c r="P110" s="71"/>
      <c r="Q110" s="72"/>
      <c r="R110" s="72"/>
      <c r="S110" s="68"/>
      <c r="T110" s="73" t="str">
        <f>IF(OR($S$8="NextSeq",$S$8="NovaSeq"),IF((R110='Index_NextSeq or NovaSeq'!C$2),VLOOKUP(S110,'Index_NextSeq or NovaSeq'!B$3:I$110,2),IF((R110='Index_NextSeq or NovaSeq'!D$2),VLOOKUP(S110,'Index_NextSeq or NovaSeq'!B$3:I$110,3),IF((R110='Index_NextSeq or NovaSeq'!E$2),VLOOKUP(S110,'Index_NextSeq or NovaSeq'!B$3:I$110,4),IF((R110='Index_NextSeq or NovaSeq'!F$2),VLOOKUP(S110,'Index_NextSeq or NovaSeq'!B$3:I$110,5),IF((R110='Index_NextSeq or NovaSeq'!G$2),VLOOKUP(S110,'Index_NextSeq or NovaSeq'!B$3:I$110,6),IF((R110='Index_NextSeq or NovaSeq'!H$2),VLOOKUP(S110,'Index_NextSeq or NovaSeq'!B$3:I$110,7),IF((R110='Index_NextSeq or NovaSeq'!I$2),VLOOKUP(S110,'Index_NextSeq or NovaSeq'!B$3:I$110,8),IF((R110="Custom"),"","NoIndex")))))))),IF($S$8="MiSeq",IF((R110=Index_MiSeq!C$2),VLOOKUP(S110,Index_MiSeq!B$3:I$110,2),IF((R110=Index_MiSeq!D$2),VLOOKUP(S110,Index_MiSeq!B$3:I$110,3),IF((R110=Index_MiSeq!E$2),VLOOKUP(S110,Index_MiSeq!B$3:I$110,4),IF((R110=Index_MiSeq!F$2),VLOOKUP(S110,Index_MiSeq!B$3:I$110,5),IF((R110=Index_MiSeq!G$2),VLOOKUP(S110,Index_MiSeq!B$3:I$110,6),IF((R110=Index_MiSeq!H$2),VLOOKUP(S110,Index_MiSeq!B$3:I$110,7),IF((R110=Index_MiSeq!I$2),VLOOKUP(S110,Index_MiSeq!B$3:I$110,8),IF((R110="Custom"),"","NoIndex")))))))),"NoIndex"))</f>
        <v>NoIndex</v>
      </c>
      <c r="U110" s="74" t="str">
        <f t="shared" si="9"/>
        <v/>
      </c>
      <c r="V110" s="74"/>
      <c r="W110" s="75" t="str">
        <f t="array" ref="W110">IFERROR(IF(INDEX($P$20:$P$1018, MATCH(0, COUNTIF($W$15:W109, $P$20:$P$1018), 0))=0,"",INDEX($P$20:$P$1018, MATCH(0, COUNTIF($W$15:W109, $P$20:$P$1018), 0))),"")</f>
        <v/>
      </c>
      <c r="X110" s="76" t="str">
        <f t="shared" si="10"/>
        <v/>
      </c>
      <c r="Y110" s="68"/>
      <c r="Z110" s="68"/>
      <c r="AA110" s="77"/>
      <c r="AB110" s="78"/>
      <c r="AC110" s="79" t="str">
        <f t="shared" si="11"/>
        <v/>
      </c>
      <c r="AD110" s="78"/>
      <c r="AE110" s="82"/>
    </row>
    <row r="111" spans="1:31" ht="18" customHeight="1" x14ac:dyDescent="0.15">
      <c r="A111" s="81"/>
      <c r="B111" s="64" t="s">
        <v>69</v>
      </c>
      <c r="C111" s="65" t="s">
        <v>162</v>
      </c>
      <c r="D111" s="66">
        <f t="shared" si="0"/>
        <v>1092</v>
      </c>
      <c r="E111" s="65" t="s">
        <v>71</v>
      </c>
      <c r="F111" s="67" t="str">
        <f>IF(DATA!$D$18,CONCATENATE('Sample information'!O$6,"-",D111,"-",P111),"MISSING ID")</f>
        <v>P33105P1-1092-</v>
      </c>
      <c r="G111" s="68">
        <f t="shared" si="1"/>
        <v>0</v>
      </c>
      <c r="H111" s="55" t="e">
        <f t="shared" si="2"/>
        <v>#N/A</v>
      </c>
      <c r="I111" s="55" t="e">
        <f t="shared" si="3"/>
        <v>#N/A</v>
      </c>
      <c r="J111" s="55">
        <f t="shared" si="4"/>
        <v>0</v>
      </c>
      <c r="K111" s="55" t="e">
        <f t="shared" si="5"/>
        <v>#N/A</v>
      </c>
      <c r="L111" s="5" t="e">
        <f t="shared" si="6"/>
        <v>#N/A</v>
      </c>
      <c r="M111" s="55" t="e">
        <f t="shared" si="7"/>
        <v>#N/A</v>
      </c>
      <c r="N111" s="69" t="str">
        <f t="shared" si="8"/>
        <v>NoIndex</v>
      </c>
      <c r="O111" s="70" t="str">
        <f>IF(DATA!$D$18,IF((COUNTA(Q111)&gt;0),CONCATENATE("P",DATA!$B$18,"_",D111),""),"MISSING ID")</f>
        <v/>
      </c>
      <c r="P111" s="71"/>
      <c r="Q111" s="72"/>
      <c r="R111" s="72"/>
      <c r="S111" s="68"/>
      <c r="T111" s="73" t="str">
        <f>IF(OR($S$8="NextSeq",$S$8="NovaSeq"),IF((R111='Index_NextSeq or NovaSeq'!C$2),VLOOKUP(S111,'Index_NextSeq or NovaSeq'!B$3:I$110,2),IF((R111='Index_NextSeq or NovaSeq'!D$2),VLOOKUP(S111,'Index_NextSeq or NovaSeq'!B$3:I$110,3),IF((R111='Index_NextSeq or NovaSeq'!E$2),VLOOKUP(S111,'Index_NextSeq or NovaSeq'!B$3:I$110,4),IF((R111='Index_NextSeq or NovaSeq'!F$2),VLOOKUP(S111,'Index_NextSeq or NovaSeq'!B$3:I$110,5),IF((R111='Index_NextSeq or NovaSeq'!G$2),VLOOKUP(S111,'Index_NextSeq or NovaSeq'!B$3:I$110,6),IF((R111='Index_NextSeq or NovaSeq'!H$2),VLOOKUP(S111,'Index_NextSeq or NovaSeq'!B$3:I$110,7),IF((R111='Index_NextSeq or NovaSeq'!I$2),VLOOKUP(S111,'Index_NextSeq or NovaSeq'!B$3:I$110,8),IF((R111="Custom"),"","NoIndex")))))))),IF($S$8="MiSeq",IF((R111=Index_MiSeq!C$2),VLOOKUP(S111,Index_MiSeq!B$3:I$110,2),IF((R111=Index_MiSeq!D$2),VLOOKUP(S111,Index_MiSeq!B$3:I$110,3),IF((R111=Index_MiSeq!E$2),VLOOKUP(S111,Index_MiSeq!B$3:I$110,4),IF((R111=Index_MiSeq!F$2),VLOOKUP(S111,Index_MiSeq!B$3:I$110,5),IF((R111=Index_MiSeq!G$2),VLOOKUP(S111,Index_MiSeq!B$3:I$110,6),IF((R111=Index_MiSeq!H$2),VLOOKUP(S111,Index_MiSeq!B$3:I$110,7),IF((R111=Index_MiSeq!I$2),VLOOKUP(S111,Index_MiSeq!B$3:I$110,8),IF((R111="Custom"),"","NoIndex")))))))),"NoIndex"))</f>
        <v>NoIndex</v>
      </c>
      <c r="U111" s="74" t="str">
        <f t="shared" si="9"/>
        <v/>
      </c>
      <c r="V111" s="74"/>
      <c r="W111" s="75" t="str">
        <f t="array" ref="W111">IFERROR(IF(INDEX($P$20:$P$1018, MATCH(0, COUNTIF($W$15:W110, $P$20:$P$1018), 0))=0,"",INDEX($P$20:$P$1018, MATCH(0, COUNTIF($W$15:W110, $P$20:$P$1018), 0))),"")</f>
        <v/>
      </c>
      <c r="X111" s="76" t="str">
        <f t="shared" si="10"/>
        <v/>
      </c>
      <c r="Y111" s="68"/>
      <c r="Z111" s="68"/>
      <c r="AA111" s="77"/>
      <c r="AB111" s="78"/>
      <c r="AC111" s="79" t="str">
        <f t="shared" si="11"/>
        <v/>
      </c>
      <c r="AD111" s="78"/>
      <c r="AE111" s="82"/>
    </row>
    <row r="112" spans="1:31" ht="18" customHeight="1" x14ac:dyDescent="0.15">
      <c r="A112" s="81"/>
      <c r="B112" s="64" t="s">
        <v>69</v>
      </c>
      <c r="C112" s="65" t="s">
        <v>163</v>
      </c>
      <c r="D112" s="66">
        <f t="shared" si="0"/>
        <v>1093</v>
      </c>
      <c r="E112" s="65" t="s">
        <v>71</v>
      </c>
      <c r="F112" s="67" t="str">
        <f>IF(DATA!$D$18,CONCATENATE('Sample information'!O$6,"-",D112,"-",P112),"MISSING ID")</f>
        <v>P33105P1-1093-</v>
      </c>
      <c r="G112" s="68">
        <f t="shared" si="1"/>
        <v>0</v>
      </c>
      <c r="H112" s="55" t="e">
        <f t="shared" si="2"/>
        <v>#N/A</v>
      </c>
      <c r="I112" s="55" t="e">
        <f t="shared" si="3"/>
        <v>#N/A</v>
      </c>
      <c r="J112" s="55">
        <f t="shared" si="4"/>
        <v>0</v>
      </c>
      <c r="K112" s="55" t="e">
        <f t="shared" si="5"/>
        <v>#N/A</v>
      </c>
      <c r="L112" s="5" t="e">
        <f t="shared" si="6"/>
        <v>#N/A</v>
      </c>
      <c r="M112" s="55" t="e">
        <f t="shared" si="7"/>
        <v>#N/A</v>
      </c>
      <c r="N112" s="69" t="str">
        <f t="shared" si="8"/>
        <v>NoIndex</v>
      </c>
      <c r="O112" s="70" t="str">
        <f>IF(DATA!$D$18,IF((COUNTA(Q112)&gt;0),CONCATENATE("P",DATA!$B$18,"_",D112),""),"MISSING ID")</f>
        <v/>
      </c>
      <c r="P112" s="71"/>
      <c r="Q112" s="72"/>
      <c r="R112" s="72"/>
      <c r="S112" s="68"/>
      <c r="T112" s="73" t="str">
        <f>IF(OR($S$8="NextSeq",$S$8="NovaSeq"),IF((R112='Index_NextSeq or NovaSeq'!C$2),VLOOKUP(S112,'Index_NextSeq or NovaSeq'!B$3:I$110,2),IF((R112='Index_NextSeq or NovaSeq'!D$2),VLOOKUP(S112,'Index_NextSeq or NovaSeq'!B$3:I$110,3),IF((R112='Index_NextSeq or NovaSeq'!E$2),VLOOKUP(S112,'Index_NextSeq or NovaSeq'!B$3:I$110,4),IF((R112='Index_NextSeq or NovaSeq'!F$2),VLOOKUP(S112,'Index_NextSeq or NovaSeq'!B$3:I$110,5),IF((R112='Index_NextSeq or NovaSeq'!G$2),VLOOKUP(S112,'Index_NextSeq or NovaSeq'!B$3:I$110,6),IF((R112='Index_NextSeq or NovaSeq'!H$2),VLOOKUP(S112,'Index_NextSeq or NovaSeq'!B$3:I$110,7),IF((R112='Index_NextSeq or NovaSeq'!I$2),VLOOKUP(S112,'Index_NextSeq or NovaSeq'!B$3:I$110,8),IF((R112="Custom"),"","NoIndex")))))))),IF($S$8="MiSeq",IF((R112=Index_MiSeq!C$2),VLOOKUP(S112,Index_MiSeq!B$3:I$110,2),IF((R112=Index_MiSeq!D$2),VLOOKUP(S112,Index_MiSeq!B$3:I$110,3),IF((R112=Index_MiSeq!E$2),VLOOKUP(S112,Index_MiSeq!B$3:I$110,4),IF((R112=Index_MiSeq!F$2),VLOOKUP(S112,Index_MiSeq!B$3:I$110,5),IF((R112=Index_MiSeq!G$2),VLOOKUP(S112,Index_MiSeq!B$3:I$110,6),IF((R112=Index_MiSeq!H$2),VLOOKUP(S112,Index_MiSeq!B$3:I$110,7),IF((R112=Index_MiSeq!I$2),VLOOKUP(S112,Index_MiSeq!B$3:I$110,8),IF((R112="Custom"),"","NoIndex")))))))),"NoIndex"))</f>
        <v>NoIndex</v>
      </c>
      <c r="U112" s="74" t="str">
        <f t="shared" si="9"/>
        <v/>
      </c>
      <c r="V112" s="74"/>
      <c r="W112" s="75" t="str">
        <f t="array" ref="W112">IFERROR(IF(INDEX($P$20:$P$1018, MATCH(0, COUNTIF($W$15:W111, $P$20:$P$1018), 0))=0,"",INDEX($P$20:$P$1018, MATCH(0, COUNTIF($W$15:W111, $P$20:$P$1018), 0))),"")</f>
        <v/>
      </c>
      <c r="X112" s="76" t="str">
        <f t="shared" si="10"/>
        <v/>
      </c>
      <c r="Y112" s="68"/>
      <c r="Z112" s="68"/>
      <c r="AA112" s="77"/>
      <c r="AB112" s="78"/>
      <c r="AC112" s="79" t="str">
        <f t="shared" si="11"/>
        <v/>
      </c>
      <c r="AD112" s="78"/>
      <c r="AE112" s="82"/>
    </row>
    <row r="113" spans="1:31" ht="18" customHeight="1" x14ac:dyDescent="0.15">
      <c r="A113" s="81"/>
      <c r="B113" s="64" t="s">
        <v>69</v>
      </c>
      <c r="C113" s="65" t="s">
        <v>164</v>
      </c>
      <c r="D113" s="66">
        <f t="shared" si="0"/>
        <v>1094</v>
      </c>
      <c r="E113" s="65" t="s">
        <v>71</v>
      </c>
      <c r="F113" s="67" t="str">
        <f>IF(DATA!$D$18,CONCATENATE('Sample information'!O$6,"-",D113,"-",P113),"MISSING ID")</f>
        <v>P33105P1-1094-</v>
      </c>
      <c r="G113" s="68">
        <f t="shared" si="1"/>
        <v>0</v>
      </c>
      <c r="H113" s="55" t="e">
        <f t="shared" si="2"/>
        <v>#N/A</v>
      </c>
      <c r="I113" s="55" t="e">
        <f t="shared" si="3"/>
        <v>#N/A</v>
      </c>
      <c r="J113" s="55">
        <f t="shared" si="4"/>
        <v>0</v>
      </c>
      <c r="K113" s="55" t="e">
        <f t="shared" si="5"/>
        <v>#N/A</v>
      </c>
      <c r="L113" s="5" t="e">
        <f t="shared" si="6"/>
        <v>#N/A</v>
      </c>
      <c r="M113" s="55" t="e">
        <f t="shared" si="7"/>
        <v>#N/A</v>
      </c>
      <c r="N113" s="69" t="str">
        <f t="shared" si="8"/>
        <v>NoIndex</v>
      </c>
      <c r="O113" s="70" t="str">
        <f>IF(DATA!$D$18,IF((COUNTA(Q113)&gt;0),CONCATENATE("P",DATA!$B$18,"_",D113),""),"MISSING ID")</f>
        <v/>
      </c>
      <c r="P113" s="71"/>
      <c r="Q113" s="72"/>
      <c r="R113" s="72"/>
      <c r="S113" s="68"/>
      <c r="T113" s="73" t="str">
        <f>IF(OR($S$8="NextSeq",$S$8="NovaSeq"),IF((R113='Index_NextSeq or NovaSeq'!C$2),VLOOKUP(S113,'Index_NextSeq or NovaSeq'!B$3:I$110,2),IF((R113='Index_NextSeq or NovaSeq'!D$2),VLOOKUP(S113,'Index_NextSeq or NovaSeq'!B$3:I$110,3),IF((R113='Index_NextSeq or NovaSeq'!E$2),VLOOKUP(S113,'Index_NextSeq or NovaSeq'!B$3:I$110,4),IF((R113='Index_NextSeq or NovaSeq'!F$2),VLOOKUP(S113,'Index_NextSeq or NovaSeq'!B$3:I$110,5),IF((R113='Index_NextSeq or NovaSeq'!G$2),VLOOKUP(S113,'Index_NextSeq or NovaSeq'!B$3:I$110,6),IF((R113='Index_NextSeq or NovaSeq'!H$2),VLOOKUP(S113,'Index_NextSeq or NovaSeq'!B$3:I$110,7),IF((R113='Index_NextSeq or NovaSeq'!I$2),VLOOKUP(S113,'Index_NextSeq or NovaSeq'!B$3:I$110,8),IF((R113="Custom"),"","NoIndex")))))))),IF($S$8="MiSeq",IF((R113=Index_MiSeq!C$2),VLOOKUP(S113,Index_MiSeq!B$3:I$110,2),IF((R113=Index_MiSeq!D$2),VLOOKUP(S113,Index_MiSeq!B$3:I$110,3),IF((R113=Index_MiSeq!E$2),VLOOKUP(S113,Index_MiSeq!B$3:I$110,4),IF((R113=Index_MiSeq!F$2),VLOOKUP(S113,Index_MiSeq!B$3:I$110,5),IF((R113=Index_MiSeq!G$2),VLOOKUP(S113,Index_MiSeq!B$3:I$110,6),IF((R113=Index_MiSeq!H$2),VLOOKUP(S113,Index_MiSeq!B$3:I$110,7),IF((R113=Index_MiSeq!I$2),VLOOKUP(S113,Index_MiSeq!B$3:I$110,8),IF((R113="Custom"),"","NoIndex")))))))),"NoIndex"))</f>
        <v>NoIndex</v>
      </c>
      <c r="U113" s="74" t="str">
        <f t="shared" si="9"/>
        <v/>
      </c>
      <c r="V113" s="74"/>
      <c r="W113" s="75" t="str">
        <f t="array" ref="W113">IFERROR(IF(INDEX($P$20:$P$1018, MATCH(0, COUNTIF($W$15:W112, $P$20:$P$1018), 0))=0,"",INDEX($P$20:$P$1018, MATCH(0, COUNTIF($W$15:W112, $P$20:$P$1018), 0))),"")</f>
        <v/>
      </c>
      <c r="X113" s="76" t="str">
        <f t="shared" si="10"/>
        <v/>
      </c>
      <c r="Y113" s="68"/>
      <c r="Z113" s="68"/>
      <c r="AA113" s="77"/>
      <c r="AB113" s="78"/>
      <c r="AC113" s="79" t="str">
        <f t="shared" si="11"/>
        <v/>
      </c>
      <c r="AD113" s="78"/>
      <c r="AE113" s="82"/>
    </row>
    <row r="114" spans="1:31" ht="18" customHeight="1" x14ac:dyDescent="0.15">
      <c r="A114" s="81"/>
      <c r="B114" s="64" t="s">
        <v>69</v>
      </c>
      <c r="C114" s="65" t="s">
        <v>165</v>
      </c>
      <c r="D114" s="66">
        <f t="shared" si="0"/>
        <v>1095</v>
      </c>
      <c r="E114" s="65" t="s">
        <v>71</v>
      </c>
      <c r="F114" s="67" t="str">
        <f>IF(DATA!$D$18,CONCATENATE('Sample information'!O$6,"-",D114,"-",P114),"MISSING ID")</f>
        <v>P33105P1-1095-</v>
      </c>
      <c r="G114" s="68">
        <f t="shared" si="1"/>
        <v>0</v>
      </c>
      <c r="H114" s="55" t="e">
        <f t="shared" si="2"/>
        <v>#N/A</v>
      </c>
      <c r="I114" s="55" t="e">
        <f t="shared" si="3"/>
        <v>#N/A</v>
      </c>
      <c r="J114" s="55">
        <f t="shared" si="4"/>
        <v>0</v>
      </c>
      <c r="K114" s="55" t="e">
        <f t="shared" si="5"/>
        <v>#N/A</v>
      </c>
      <c r="L114" s="5" t="e">
        <f t="shared" si="6"/>
        <v>#N/A</v>
      </c>
      <c r="M114" s="55" t="e">
        <f t="shared" si="7"/>
        <v>#N/A</v>
      </c>
      <c r="N114" s="69" t="str">
        <f t="shared" si="8"/>
        <v>NoIndex</v>
      </c>
      <c r="O114" s="70" t="str">
        <f>IF(DATA!$D$18,IF((COUNTA(Q114)&gt;0),CONCATENATE("P",DATA!$B$18,"_",D114),""),"MISSING ID")</f>
        <v/>
      </c>
      <c r="P114" s="71"/>
      <c r="Q114" s="72"/>
      <c r="R114" s="72"/>
      <c r="S114" s="68"/>
      <c r="T114" s="73" t="str">
        <f>IF(OR($S$8="NextSeq",$S$8="NovaSeq"),IF((R114='Index_NextSeq or NovaSeq'!C$2),VLOOKUP(S114,'Index_NextSeq or NovaSeq'!B$3:I$110,2),IF((R114='Index_NextSeq or NovaSeq'!D$2),VLOOKUP(S114,'Index_NextSeq or NovaSeq'!B$3:I$110,3),IF((R114='Index_NextSeq or NovaSeq'!E$2),VLOOKUP(S114,'Index_NextSeq or NovaSeq'!B$3:I$110,4),IF((R114='Index_NextSeq or NovaSeq'!F$2),VLOOKUP(S114,'Index_NextSeq or NovaSeq'!B$3:I$110,5),IF((R114='Index_NextSeq or NovaSeq'!G$2),VLOOKUP(S114,'Index_NextSeq or NovaSeq'!B$3:I$110,6),IF((R114='Index_NextSeq or NovaSeq'!H$2),VLOOKUP(S114,'Index_NextSeq or NovaSeq'!B$3:I$110,7),IF((R114='Index_NextSeq or NovaSeq'!I$2),VLOOKUP(S114,'Index_NextSeq or NovaSeq'!B$3:I$110,8),IF((R114="Custom"),"","NoIndex")))))))),IF($S$8="MiSeq",IF((R114=Index_MiSeq!C$2),VLOOKUP(S114,Index_MiSeq!B$3:I$110,2),IF((R114=Index_MiSeq!D$2),VLOOKUP(S114,Index_MiSeq!B$3:I$110,3),IF((R114=Index_MiSeq!E$2),VLOOKUP(S114,Index_MiSeq!B$3:I$110,4),IF((R114=Index_MiSeq!F$2),VLOOKUP(S114,Index_MiSeq!B$3:I$110,5),IF((R114=Index_MiSeq!G$2),VLOOKUP(S114,Index_MiSeq!B$3:I$110,6),IF((R114=Index_MiSeq!H$2),VLOOKUP(S114,Index_MiSeq!B$3:I$110,7),IF((R114=Index_MiSeq!I$2),VLOOKUP(S114,Index_MiSeq!B$3:I$110,8),IF((R114="Custom"),"","NoIndex")))))))),"NoIndex"))</f>
        <v>NoIndex</v>
      </c>
      <c r="U114" s="74" t="str">
        <f t="shared" si="9"/>
        <v/>
      </c>
      <c r="V114" s="74"/>
      <c r="W114" s="75" t="str">
        <f t="array" ref="W114">IFERROR(IF(INDEX($P$20:$P$1018, MATCH(0, COUNTIF($W$15:W113, $P$20:$P$1018), 0))=0,"",INDEX($P$20:$P$1018, MATCH(0, COUNTIF($W$15:W113, $P$20:$P$1018), 0))),"")</f>
        <v/>
      </c>
      <c r="X114" s="76" t="str">
        <f t="shared" si="10"/>
        <v/>
      </c>
      <c r="Y114" s="68"/>
      <c r="Z114" s="68"/>
      <c r="AA114" s="77"/>
      <c r="AB114" s="78"/>
      <c r="AC114" s="79" t="str">
        <f t="shared" si="11"/>
        <v/>
      </c>
      <c r="AD114" s="78"/>
      <c r="AE114" s="82"/>
    </row>
    <row r="115" spans="1:31" ht="18" customHeight="1" x14ac:dyDescent="0.15">
      <c r="A115" s="81"/>
      <c r="B115" s="64" t="s">
        <v>69</v>
      </c>
      <c r="C115" s="65" t="s">
        <v>166</v>
      </c>
      <c r="D115" s="66">
        <f t="shared" si="0"/>
        <v>1096</v>
      </c>
      <c r="E115" s="65" t="s">
        <v>71</v>
      </c>
      <c r="F115" s="67" t="str">
        <f>IF(DATA!$D$18,CONCATENATE('Sample information'!O$6,"-",D115,"-",P115),"MISSING ID")</f>
        <v>P33105P1-1096-</v>
      </c>
      <c r="G115" s="68">
        <f t="shared" si="1"/>
        <v>0</v>
      </c>
      <c r="H115" s="55" t="e">
        <f t="shared" si="2"/>
        <v>#N/A</v>
      </c>
      <c r="I115" s="55" t="e">
        <f t="shared" si="3"/>
        <v>#N/A</v>
      </c>
      <c r="J115" s="55">
        <f t="shared" si="4"/>
        <v>0</v>
      </c>
      <c r="K115" s="55" t="e">
        <f t="shared" si="5"/>
        <v>#N/A</v>
      </c>
      <c r="L115" s="5" t="e">
        <f t="shared" si="6"/>
        <v>#N/A</v>
      </c>
      <c r="M115" s="55" t="e">
        <f t="shared" si="7"/>
        <v>#N/A</v>
      </c>
      <c r="N115" s="69" t="str">
        <f t="shared" si="8"/>
        <v>NoIndex</v>
      </c>
      <c r="O115" s="70" t="str">
        <f>IF(DATA!$D$18,IF((COUNTA(Q115)&gt;0),CONCATENATE("P",DATA!$B$18,"_",D115),""),"MISSING ID")</f>
        <v/>
      </c>
      <c r="P115" s="71"/>
      <c r="Q115" s="72"/>
      <c r="R115" s="72"/>
      <c r="S115" s="68"/>
      <c r="T115" s="73" t="str">
        <f>IF(OR($S$8="NextSeq",$S$8="NovaSeq"),IF((R115='Index_NextSeq or NovaSeq'!C$2),VLOOKUP(S115,'Index_NextSeq or NovaSeq'!B$3:I$110,2),IF((R115='Index_NextSeq or NovaSeq'!D$2),VLOOKUP(S115,'Index_NextSeq or NovaSeq'!B$3:I$110,3),IF((R115='Index_NextSeq or NovaSeq'!E$2),VLOOKUP(S115,'Index_NextSeq or NovaSeq'!B$3:I$110,4),IF((R115='Index_NextSeq or NovaSeq'!F$2),VLOOKUP(S115,'Index_NextSeq or NovaSeq'!B$3:I$110,5),IF((R115='Index_NextSeq or NovaSeq'!G$2),VLOOKUP(S115,'Index_NextSeq or NovaSeq'!B$3:I$110,6),IF((R115='Index_NextSeq or NovaSeq'!H$2),VLOOKUP(S115,'Index_NextSeq or NovaSeq'!B$3:I$110,7),IF((R115='Index_NextSeq or NovaSeq'!I$2),VLOOKUP(S115,'Index_NextSeq or NovaSeq'!B$3:I$110,8),IF((R115="Custom"),"","NoIndex")))))))),IF($S$8="MiSeq",IF((R115=Index_MiSeq!C$2),VLOOKUP(S115,Index_MiSeq!B$3:I$110,2),IF((R115=Index_MiSeq!D$2),VLOOKUP(S115,Index_MiSeq!B$3:I$110,3),IF((R115=Index_MiSeq!E$2),VLOOKUP(S115,Index_MiSeq!B$3:I$110,4),IF((R115=Index_MiSeq!F$2),VLOOKUP(S115,Index_MiSeq!B$3:I$110,5),IF((R115=Index_MiSeq!G$2),VLOOKUP(S115,Index_MiSeq!B$3:I$110,6),IF((R115=Index_MiSeq!H$2),VLOOKUP(S115,Index_MiSeq!B$3:I$110,7),IF((R115=Index_MiSeq!I$2),VLOOKUP(S115,Index_MiSeq!B$3:I$110,8),IF((R115="Custom"),"","NoIndex")))))))),"NoIndex"))</f>
        <v>NoIndex</v>
      </c>
      <c r="U115" s="74" t="str">
        <f t="shared" si="9"/>
        <v/>
      </c>
      <c r="V115" s="74"/>
      <c r="W115" s="75" t="str">
        <f t="array" ref="W115">IFERROR(IF(INDEX($P$20:$P$1018, MATCH(0, COUNTIF($W$15:W114, $P$20:$P$1018), 0))=0,"",INDEX($P$20:$P$1018, MATCH(0, COUNTIF($W$15:W114, $P$20:$P$1018), 0))),"")</f>
        <v/>
      </c>
      <c r="X115" s="76" t="str">
        <f t="shared" si="10"/>
        <v/>
      </c>
      <c r="Y115" s="68"/>
      <c r="Z115" s="68"/>
      <c r="AA115" s="77"/>
      <c r="AB115" s="78"/>
      <c r="AC115" s="79" t="str">
        <f t="shared" si="11"/>
        <v/>
      </c>
      <c r="AD115" s="78"/>
      <c r="AE115" s="82"/>
    </row>
    <row r="116" spans="1:31" ht="18" customHeight="1" x14ac:dyDescent="0.15">
      <c r="A116" s="81"/>
      <c r="B116" s="64" t="s">
        <v>69</v>
      </c>
      <c r="C116" s="65" t="s">
        <v>167</v>
      </c>
      <c r="D116" s="66">
        <f t="shared" si="0"/>
        <v>1097</v>
      </c>
      <c r="E116" s="65" t="s">
        <v>71</v>
      </c>
      <c r="F116" s="67" t="str">
        <f>IF(DATA!$D$18,CONCATENATE('Sample information'!O$6,"-",D116,"-",P116),"MISSING ID")</f>
        <v>P33105P1-1097-</v>
      </c>
      <c r="G116" s="68">
        <f t="shared" si="1"/>
        <v>0</v>
      </c>
      <c r="H116" s="55" t="e">
        <f t="shared" si="2"/>
        <v>#N/A</v>
      </c>
      <c r="I116" s="55" t="e">
        <f t="shared" si="3"/>
        <v>#N/A</v>
      </c>
      <c r="J116" s="55">
        <f t="shared" si="4"/>
        <v>0</v>
      </c>
      <c r="K116" s="55" t="e">
        <f t="shared" si="5"/>
        <v>#N/A</v>
      </c>
      <c r="L116" s="5" t="e">
        <f t="shared" si="6"/>
        <v>#N/A</v>
      </c>
      <c r="M116" s="55" t="e">
        <f t="shared" si="7"/>
        <v>#N/A</v>
      </c>
      <c r="N116" s="69" t="str">
        <f t="shared" si="8"/>
        <v>NoIndex</v>
      </c>
      <c r="O116" s="70" t="str">
        <f>IF(DATA!$D$18,IF((COUNTA(Q116)&gt;0),CONCATENATE("P",DATA!$B$18,"_",D116),""),"MISSING ID")</f>
        <v/>
      </c>
      <c r="P116" s="71"/>
      <c r="Q116" s="72"/>
      <c r="R116" s="72"/>
      <c r="S116" s="68"/>
      <c r="T116" s="73" t="str">
        <f>IF(OR($S$8="NextSeq",$S$8="NovaSeq"),IF((R116='Index_NextSeq or NovaSeq'!C$2),VLOOKUP(S116,'Index_NextSeq or NovaSeq'!B$3:I$110,2),IF((R116='Index_NextSeq or NovaSeq'!D$2),VLOOKUP(S116,'Index_NextSeq or NovaSeq'!B$3:I$110,3),IF((R116='Index_NextSeq or NovaSeq'!E$2),VLOOKUP(S116,'Index_NextSeq or NovaSeq'!B$3:I$110,4),IF((R116='Index_NextSeq or NovaSeq'!F$2),VLOOKUP(S116,'Index_NextSeq or NovaSeq'!B$3:I$110,5),IF((R116='Index_NextSeq or NovaSeq'!G$2),VLOOKUP(S116,'Index_NextSeq or NovaSeq'!B$3:I$110,6),IF((R116='Index_NextSeq or NovaSeq'!H$2),VLOOKUP(S116,'Index_NextSeq or NovaSeq'!B$3:I$110,7),IF((R116='Index_NextSeq or NovaSeq'!I$2),VLOOKUP(S116,'Index_NextSeq or NovaSeq'!B$3:I$110,8),IF((R116="Custom"),"","NoIndex")))))))),IF($S$8="MiSeq",IF((R116=Index_MiSeq!C$2),VLOOKUP(S116,Index_MiSeq!B$3:I$110,2),IF((R116=Index_MiSeq!D$2),VLOOKUP(S116,Index_MiSeq!B$3:I$110,3),IF((R116=Index_MiSeq!E$2),VLOOKUP(S116,Index_MiSeq!B$3:I$110,4),IF((R116=Index_MiSeq!F$2),VLOOKUP(S116,Index_MiSeq!B$3:I$110,5),IF((R116=Index_MiSeq!G$2),VLOOKUP(S116,Index_MiSeq!B$3:I$110,6),IF((R116=Index_MiSeq!H$2),VLOOKUP(S116,Index_MiSeq!B$3:I$110,7),IF((R116=Index_MiSeq!I$2),VLOOKUP(S116,Index_MiSeq!B$3:I$110,8),IF((R116="Custom"),"","NoIndex")))))))),"NoIndex"))</f>
        <v>NoIndex</v>
      </c>
      <c r="U116" s="74" t="str">
        <f t="shared" si="9"/>
        <v/>
      </c>
      <c r="V116" s="74"/>
      <c r="W116" s="75" t="str">
        <f t="array" ref="W116">IFERROR(IF(INDEX($P$20:$P$1018, MATCH(0, COUNTIF($W$15:W115, $P$20:$P$1018), 0))=0,"",INDEX($P$20:$P$1018, MATCH(0, COUNTIF($W$15:W115, $P$20:$P$1018), 0))),"")</f>
        <v/>
      </c>
      <c r="X116" s="76" t="str">
        <f t="shared" si="10"/>
        <v/>
      </c>
      <c r="Y116" s="68"/>
      <c r="Z116" s="68"/>
      <c r="AA116" s="77"/>
      <c r="AB116" s="78"/>
      <c r="AC116" s="79" t="str">
        <f t="shared" si="11"/>
        <v/>
      </c>
      <c r="AD116" s="78"/>
      <c r="AE116" s="82"/>
    </row>
    <row r="117" spans="1:31" ht="18" customHeight="1" x14ac:dyDescent="0.15">
      <c r="A117" s="81"/>
      <c r="B117" s="64" t="s">
        <v>69</v>
      </c>
      <c r="C117" s="65" t="s">
        <v>168</v>
      </c>
      <c r="D117" s="66">
        <f t="shared" si="0"/>
        <v>1098</v>
      </c>
      <c r="E117" s="65" t="s">
        <v>71</v>
      </c>
      <c r="F117" s="67" t="str">
        <f>IF(DATA!$D$18,CONCATENATE('Sample information'!O$6,"-",D117,"-",P117),"MISSING ID")</f>
        <v>P33105P1-1098-</v>
      </c>
      <c r="G117" s="68">
        <f t="shared" si="1"/>
        <v>0</v>
      </c>
      <c r="H117" s="55" t="e">
        <f t="shared" si="2"/>
        <v>#N/A</v>
      </c>
      <c r="I117" s="55" t="e">
        <f t="shared" si="3"/>
        <v>#N/A</v>
      </c>
      <c r="J117" s="55">
        <f t="shared" si="4"/>
        <v>0</v>
      </c>
      <c r="K117" s="55" t="e">
        <f t="shared" si="5"/>
        <v>#N/A</v>
      </c>
      <c r="L117" s="5" t="e">
        <f t="shared" si="6"/>
        <v>#N/A</v>
      </c>
      <c r="M117" s="55" t="e">
        <f t="shared" si="7"/>
        <v>#N/A</v>
      </c>
      <c r="N117" s="69" t="str">
        <f t="shared" si="8"/>
        <v>NoIndex</v>
      </c>
      <c r="O117" s="70" t="str">
        <f>IF(DATA!$D$18,IF((COUNTA(Q117)&gt;0),CONCATENATE("P",DATA!$B$18,"_",D117),""),"MISSING ID")</f>
        <v/>
      </c>
      <c r="P117" s="71"/>
      <c r="Q117" s="72"/>
      <c r="R117" s="72"/>
      <c r="S117" s="68"/>
      <c r="T117" s="73" t="str">
        <f>IF(OR($S$8="NextSeq",$S$8="NovaSeq"),IF((R117='Index_NextSeq or NovaSeq'!C$2),VLOOKUP(S117,'Index_NextSeq or NovaSeq'!B$3:I$110,2),IF((R117='Index_NextSeq or NovaSeq'!D$2),VLOOKUP(S117,'Index_NextSeq or NovaSeq'!B$3:I$110,3),IF((R117='Index_NextSeq or NovaSeq'!E$2),VLOOKUP(S117,'Index_NextSeq or NovaSeq'!B$3:I$110,4),IF((R117='Index_NextSeq or NovaSeq'!F$2),VLOOKUP(S117,'Index_NextSeq or NovaSeq'!B$3:I$110,5),IF((R117='Index_NextSeq or NovaSeq'!G$2),VLOOKUP(S117,'Index_NextSeq or NovaSeq'!B$3:I$110,6),IF((R117='Index_NextSeq or NovaSeq'!H$2),VLOOKUP(S117,'Index_NextSeq or NovaSeq'!B$3:I$110,7),IF((R117='Index_NextSeq or NovaSeq'!I$2),VLOOKUP(S117,'Index_NextSeq or NovaSeq'!B$3:I$110,8),IF((R117="Custom"),"","NoIndex")))))))),IF($S$8="MiSeq",IF((R117=Index_MiSeq!C$2),VLOOKUP(S117,Index_MiSeq!B$3:I$110,2),IF((R117=Index_MiSeq!D$2),VLOOKUP(S117,Index_MiSeq!B$3:I$110,3),IF((R117=Index_MiSeq!E$2),VLOOKUP(S117,Index_MiSeq!B$3:I$110,4),IF((R117=Index_MiSeq!F$2),VLOOKUP(S117,Index_MiSeq!B$3:I$110,5),IF((R117=Index_MiSeq!G$2),VLOOKUP(S117,Index_MiSeq!B$3:I$110,6),IF((R117=Index_MiSeq!H$2),VLOOKUP(S117,Index_MiSeq!B$3:I$110,7),IF((R117=Index_MiSeq!I$2),VLOOKUP(S117,Index_MiSeq!B$3:I$110,8),IF((R117="Custom"),"","NoIndex")))))))),"NoIndex"))</f>
        <v>NoIndex</v>
      </c>
      <c r="U117" s="74" t="str">
        <f t="shared" si="9"/>
        <v/>
      </c>
      <c r="V117" s="74"/>
      <c r="W117" s="75" t="str">
        <f t="array" ref="W117">IFERROR(IF(INDEX($P$20:$P$1018, MATCH(0, COUNTIF($W$15:W116, $P$20:$P$1018), 0))=0,"",INDEX($P$20:$P$1018, MATCH(0, COUNTIF($W$15:W116, $P$20:$P$1018), 0))),"")</f>
        <v/>
      </c>
      <c r="X117" s="76" t="str">
        <f t="shared" si="10"/>
        <v/>
      </c>
      <c r="Y117" s="68"/>
      <c r="Z117" s="68"/>
      <c r="AA117" s="77"/>
      <c r="AB117" s="78"/>
      <c r="AC117" s="79" t="str">
        <f t="shared" si="11"/>
        <v/>
      </c>
      <c r="AD117" s="78"/>
      <c r="AE117" s="82"/>
    </row>
    <row r="118" spans="1:31" ht="18" customHeight="1" x14ac:dyDescent="0.15">
      <c r="A118" s="81"/>
      <c r="B118" s="64" t="s">
        <v>69</v>
      </c>
      <c r="C118" s="65" t="s">
        <v>169</v>
      </c>
      <c r="D118" s="66">
        <f t="shared" si="0"/>
        <v>1099</v>
      </c>
      <c r="E118" s="65" t="s">
        <v>71</v>
      </c>
      <c r="F118" s="67" t="str">
        <f>IF(DATA!$D$18,CONCATENATE('Sample information'!O$6,"-",D118,"-",P118),"MISSING ID")</f>
        <v>P33105P1-1099-</v>
      </c>
      <c r="G118" s="68">
        <f t="shared" si="1"/>
        <v>0</v>
      </c>
      <c r="H118" s="55" t="e">
        <f t="shared" si="2"/>
        <v>#N/A</v>
      </c>
      <c r="I118" s="55" t="e">
        <f t="shared" si="3"/>
        <v>#N/A</v>
      </c>
      <c r="J118" s="55">
        <f t="shared" si="4"/>
        <v>0</v>
      </c>
      <c r="K118" s="55" t="e">
        <f t="shared" si="5"/>
        <v>#N/A</v>
      </c>
      <c r="L118" s="5" t="e">
        <f t="shared" si="6"/>
        <v>#N/A</v>
      </c>
      <c r="M118" s="55" t="e">
        <f t="shared" si="7"/>
        <v>#N/A</v>
      </c>
      <c r="N118" s="69" t="str">
        <f t="shared" si="8"/>
        <v>NoIndex</v>
      </c>
      <c r="O118" s="70" t="str">
        <f>IF(DATA!$D$18,IF((COUNTA(Q118)&gt;0),CONCATENATE("P",DATA!$B$18,"_",D118),""),"MISSING ID")</f>
        <v/>
      </c>
      <c r="P118" s="71"/>
      <c r="Q118" s="72"/>
      <c r="R118" s="72"/>
      <c r="S118" s="68"/>
      <c r="T118" s="73" t="str">
        <f>IF(OR($S$8="NextSeq",$S$8="NovaSeq"),IF((R118='Index_NextSeq or NovaSeq'!C$2),VLOOKUP(S118,'Index_NextSeq or NovaSeq'!B$3:I$110,2),IF((R118='Index_NextSeq or NovaSeq'!D$2),VLOOKUP(S118,'Index_NextSeq or NovaSeq'!B$3:I$110,3),IF((R118='Index_NextSeq or NovaSeq'!E$2),VLOOKUP(S118,'Index_NextSeq or NovaSeq'!B$3:I$110,4),IF((R118='Index_NextSeq or NovaSeq'!F$2),VLOOKUP(S118,'Index_NextSeq or NovaSeq'!B$3:I$110,5),IF((R118='Index_NextSeq or NovaSeq'!G$2),VLOOKUP(S118,'Index_NextSeq or NovaSeq'!B$3:I$110,6),IF((R118='Index_NextSeq or NovaSeq'!H$2),VLOOKUP(S118,'Index_NextSeq or NovaSeq'!B$3:I$110,7),IF((R118='Index_NextSeq or NovaSeq'!I$2),VLOOKUP(S118,'Index_NextSeq or NovaSeq'!B$3:I$110,8),IF((R118="Custom"),"","NoIndex")))))))),IF($S$8="MiSeq",IF((R118=Index_MiSeq!C$2),VLOOKUP(S118,Index_MiSeq!B$3:I$110,2),IF((R118=Index_MiSeq!D$2),VLOOKUP(S118,Index_MiSeq!B$3:I$110,3),IF((R118=Index_MiSeq!E$2),VLOOKUP(S118,Index_MiSeq!B$3:I$110,4),IF((R118=Index_MiSeq!F$2),VLOOKUP(S118,Index_MiSeq!B$3:I$110,5),IF((R118=Index_MiSeq!G$2),VLOOKUP(S118,Index_MiSeq!B$3:I$110,6),IF((R118=Index_MiSeq!H$2),VLOOKUP(S118,Index_MiSeq!B$3:I$110,7),IF((R118=Index_MiSeq!I$2),VLOOKUP(S118,Index_MiSeq!B$3:I$110,8),IF((R118="Custom"),"","NoIndex")))))))),"NoIndex"))</f>
        <v>NoIndex</v>
      </c>
      <c r="U118" s="74" t="str">
        <f t="shared" si="9"/>
        <v/>
      </c>
      <c r="V118" s="74"/>
      <c r="W118" s="75" t="str">
        <f t="array" ref="W118">IFERROR(IF(INDEX($P$20:$P$1018, MATCH(0, COUNTIF($W$15:W117, $P$20:$P$1018), 0))=0,"",INDEX($P$20:$P$1018, MATCH(0, COUNTIF($W$15:W117, $P$20:$P$1018), 0))),"")</f>
        <v/>
      </c>
      <c r="X118" s="76" t="str">
        <f t="shared" si="10"/>
        <v/>
      </c>
      <c r="Y118" s="68"/>
      <c r="Z118" s="68"/>
      <c r="AA118" s="77"/>
      <c r="AB118" s="78"/>
      <c r="AC118" s="79" t="str">
        <f t="shared" si="11"/>
        <v/>
      </c>
      <c r="AD118" s="78"/>
      <c r="AE118" s="82"/>
    </row>
    <row r="119" spans="1:31" ht="18" customHeight="1" x14ac:dyDescent="0.15">
      <c r="A119" s="81"/>
      <c r="B119" s="64" t="s">
        <v>69</v>
      </c>
      <c r="C119" s="65" t="s">
        <v>170</v>
      </c>
      <c r="D119" s="66">
        <f t="shared" si="0"/>
        <v>1100</v>
      </c>
      <c r="E119" s="65" t="s">
        <v>71</v>
      </c>
      <c r="F119" s="67" t="str">
        <f>IF(DATA!$D$18,CONCATENATE('Sample information'!O$6,"-",D119,"-",P119),"MISSING ID")</f>
        <v>P33105P1-1100-</v>
      </c>
      <c r="G119" s="68">
        <f t="shared" si="1"/>
        <v>0</v>
      </c>
      <c r="H119" s="55" t="e">
        <f t="shared" si="2"/>
        <v>#N/A</v>
      </c>
      <c r="I119" s="55" t="e">
        <f t="shared" si="3"/>
        <v>#N/A</v>
      </c>
      <c r="J119" s="55">
        <f t="shared" si="4"/>
        <v>0</v>
      </c>
      <c r="K119" s="55" t="e">
        <f t="shared" si="5"/>
        <v>#N/A</v>
      </c>
      <c r="L119" s="5" t="e">
        <f t="shared" si="6"/>
        <v>#N/A</v>
      </c>
      <c r="M119" s="55" t="e">
        <f t="shared" si="7"/>
        <v>#N/A</v>
      </c>
      <c r="N119" s="69" t="str">
        <f t="shared" si="8"/>
        <v>NoIndex</v>
      </c>
      <c r="O119" s="70" t="str">
        <f>IF(DATA!$D$18,IF((COUNTA(Q119)&gt;0),CONCATENATE("P",DATA!$B$18,"_",D119),""),"MISSING ID")</f>
        <v/>
      </c>
      <c r="P119" s="71"/>
      <c r="Q119" s="72"/>
      <c r="R119" s="72"/>
      <c r="S119" s="68"/>
      <c r="T119" s="73" t="str">
        <f>IF(OR($S$8="NextSeq",$S$8="NovaSeq"),IF((R119='Index_NextSeq or NovaSeq'!C$2),VLOOKUP(S119,'Index_NextSeq or NovaSeq'!B$3:I$110,2),IF((R119='Index_NextSeq or NovaSeq'!D$2),VLOOKUP(S119,'Index_NextSeq or NovaSeq'!B$3:I$110,3),IF((R119='Index_NextSeq or NovaSeq'!E$2),VLOOKUP(S119,'Index_NextSeq or NovaSeq'!B$3:I$110,4),IF((R119='Index_NextSeq or NovaSeq'!F$2),VLOOKUP(S119,'Index_NextSeq or NovaSeq'!B$3:I$110,5),IF((R119='Index_NextSeq or NovaSeq'!G$2),VLOOKUP(S119,'Index_NextSeq or NovaSeq'!B$3:I$110,6),IF((R119='Index_NextSeq or NovaSeq'!H$2),VLOOKUP(S119,'Index_NextSeq or NovaSeq'!B$3:I$110,7),IF((R119='Index_NextSeq or NovaSeq'!I$2),VLOOKUP(S119,'Index_NextSeq or NovaSeq'!B$3:I$110,8),IF((R119="Custom"),"","NoIndex")))))))),IF($S$8="MiSeq",IF((R119=Index_MiSeq!C$2),VLOOKUP(S119,Index_MiSeq!B$3:I$110,2),IF((R119=Index_MiSeq!D$2),VLOOKUP(S119,Index_MiSeq!B$3:I$110,3),IF((R119=Index_MiSeq!E$2),VLOOKUP(S119,Index_MiSeq!B$3:I$110,4),IF((R119=Index_MiSeq!F$2),VLOOKUP(S119,Index_MiSeq!B$3:I$110,5),IF((R119=Index_MiSeq!G$2),VLOOKUP(S119,Index_MiSeq!B$3:I$110,6),IF((R119=Index_MiSeq!H$2),VLOOKUP(S119,Index_MiSeq!B$3:I$110,7),IF((R119=Index_MiSeq!I$2),VLOOKUP(S119,Index_MiSeq!B$3:I$110,8),IF((R119="Custom"),"","NoIndex")))))))),"NoIndex"))</f>
        <v>NoIndex</v>
      </c>
      <c r="U119" s="74" t="str">
        <f t="shared" si="9"/>
        <v/>
      </c>
      <c r="V119" s="74"/>
      <c r="W119" s="75" t="str">
        <f t="array" ref="W119">IFERROR(IF(INDEX($P$20:$P$1018, MATCH(0, COUNTIF($W$15:W118, $P$20:$P$1018), 0))=0,"",INDEX($P$20:$P$1018, MATCH(0, COUNTIF($W$15:W118, $P$20:$P$1018), 0))),"")</f>
        <v/>
      </c>
      <c r="X119" s="76" t="str">
        <f t="shared" si="10"/>
        <v/>
      </c>
      <c r="Y119" s="68"/>
      <c r="Z119" s="68"/>
      <c r="AA119" s="77"/>
      <c r="AB119" s="78"/>
      <c r="AC119" s="79" t="str">
        <f t="shared" si="11"/>
        <v/>
      </c>
      <c r="AD119" s="78"/>
      <c r="AE119" s="82"/>
    </row>
    <row r="120" spans="1:31" ht="18" customHeight="1" x14ac:dyDescent="0.15">
      <c r="A120" s="81"/>
      <c r="B120" s="64" t="s">
        <v>69</v>
      </c>
      <c r="C120" s="65" t="s">
        <v>171</v>
      </c>
      <c r="D120" s="66">
        <f t="shared" si="0"/>
        <v>1101</v>
      </c>
      <c r="E120" s="65" t="s">
        <v>71</v>
      </c>
      <c r="F120" s="67" t="str">
        <f>IF(DATA!$D$18,CONCATENATE('Sample information'!O$6,"-",D120,"-",P120),"MISSING ID")</f>
        <v>P33105P1-1101-</v>
      </c>
      <c r="G120" s="68">
        <f t="shared" si="1"/>
        <v>0</v>
      </c>
      <c r="H120" s="55" t="e">
        <f t="shared" si="2"/>
        <v>#N/A</v>
      </c>
      <c r="I120" s="55" t="e">
        <f t="shared" si="3"/>
        <v>#N/A</v>
      </c>
      <c r="J120" s="55">
        <f t="shared" si="4"/>
        <v>0</v>
      </c>
      <c r="K120" s="55" t="e">
        <f t="shared" si="5"/>
        <v>#N/A</v>
      </c>
      <c r="L120" s="5" t="e">
        <f t="shared" si="6"/>
        <v>#N/A</v>
      </c>
      <c r="M120" s="55" t="e">
        <f t="shared" si="7"/>
        <v>#N/A</v>
      </c>
      <c r="N120" s="69" t="str">
        <f t="shared" si="8"/>
        <v>NoIndex</v>
      </c>
      <c r="O120" s="70" t="str">
        <f>IF(DATA!$D$18,IF((COUNTA(Q120)&gt;0),CONCATENATE("P",DATA!$B$18,"_",D120),""),"MISSING ID")</f>
        <v/>
      </c>
      <c r="P120" s="71"/>
      <c r="Q120" s="72"/>
      <c r="R120" s="72"/>
      <c r="S120" s="68"/>
      <c r="T120" s="73" t="str">
        <f>IF(OR($S$8="NextSeq",$S$8="NovaSeq"),IF((R120='Index_NextSeq or NovaSeq'!C$2),VLOOKUP(S120,'Index_NextSeq or NovaSeq'!B$3:I$110,2),IF((R120='Index_NextSeq or NovaSeq'!D$2),VLOOKUP(S120,'Index_NextSeq or NovaSeq'!B$3:I$110,3),IF((R120='Index_NextSeq or NovaSeq'!E$2),VLOOKUP(S120,'Index_NextSeq or NovaSeq'!B$3:I$110,4),IF((R120='Index_NextSeq or NovaSeq'!F$2),VLOOKUP(S120,'Index_NextSeq or NovaSeq'!B$3:I$110,5),IF((R120='Index_NextSeq or NovaSeq'!G$2),VLOOKUP(S120,'Index_NextSeq or NovaSeq'!B$3:I$110,6),IF((R120='Index_NextSeq or NovaSeq'!H$2),VLOOKUP(S120,'Index_NextSeq or NovaSeq'!B$3:I$110,7),IF((R120='Index_NextSeq or NovaSeq'!I$2),VLOOKUP(S120,'Index_NextSeq or NovaSeq'!B$3:I$110,8),IF((R120="Custom"),"","NoIndex")))))))),IF($S$8="MiSeq",IF((R120=Index_MiSeq!C$2),VLOOKUP(S120,Index_MiSeq!B$3:I$110,2),IF((R120=Index_MiSeq!D$2),VLOOKUP(S120,Index_MiSeq!B$3:I$110,3),IF((R120=Index_MiSeq!E$2),VLOOKUP(S120,Index_MiSeq!B$3:I$110,4),IF((R120=Index_MiSeq!F$2),VLOOKUP(S120,Index_MiSeq!B$3:I$110,5),IF((R120=Index_MiSeq!G$2),VLOOKUP(S120,Index_MiSeq!B$3:I$110,6),IF((R120=Index_MiSeq!H$2),VLOOKUP(S120,Index_MiSeq!B$3:I$110,7),IF((R120=Index_MiSeq!I$2),VLOOKUP(S120,Index_MiSeq!B$3:I$110,8),IF((R120="Custom"),"","NoIndex")))))))),"NoIndex"))</f>
        <v>NoIndex</v>
      </c>
      <c r="U120" s="74" t="str">
        <f t="shared" si="9"/>
        <v/>
      </c>
      <c r="V120" s="74"/>
      <c r="W120" s="75" t="str">
        <f t="array" ref="W120">IFERROR(IF(INDEX($P$20:$P$1018, MATCH(0, COUNTIF($W$15:W119, $P$20:$P$1018), 0))=0,"",INDEX($P$20:$P$1018, MATCH(0, COUNTIF($W$15:W119, $P$20:$P$1018), 0))),"")</f>
        <v/>
      </c>
      <c r="X120" s="76" t="str">
        <f t="shared" si="10"/>
        <v/>
      </c>
      <c r="Y120" s="68"/>
      <c r="Z120" s="68"/>
      <c r="AA120" s="77"/>
      <c r="AB120" s="78"/>
      <c r="AC120" s="79" t="str">
        <f t="shared" si="11"/>
        <v/>
      </c>
      <c r="AD120" s="78"/>
      <c r="AE120" s="82"/>
    </row>
    <row r="121" spans="1:31" ht="18" customHeight="1" x14ac:dyDescent="0.15">
      <c r="A121" s="81"/>
      <c r="B121" s="64" t="s">
        <v>69</v>
      </c>
      <c r="C121" s="65" t="s">
        <v>172</v>
      </c>
      <c r="D121" s="66">
        <f t="shared" si="0"/>
        <v>1102</v>
      </c>
      <c r="E121" s="65" t="s">
        <v>71</v>
      </c>
      <c r="F121" s="67" t="str">
        <f>IF(DATA!$D$18,CONCATENATE('Sample information'!O$6,"-",D121,"-",P121),"MISSING ID")</f>
        <v>P33105P1-1102-</v>
      </c>
      <c r="G121" s="68">
        <f t="shared" si="1"/>
        <v>0</v>
      </c>
      <c r="H121" s="55" t="e">
        <f t="shared" si="2"/>
        <v>#N/A</v>
      </c>
      <c r="I121" s="55" t="e">
        <f t="shared" si="3"/>
        <v>#N/A</v>
      </c>
      <c r="J121" s="55">
        <f t="shared" si="4"/>
        <v>0</v>
      </c>
      <c r="K121" s="55" t="e">
        <f t="shared" si="5"/>
        <v>#N/A</v>
      </c>
      <c r="L121" s="5" t="e">
        <f t="shared" si="6"/>
        <v>#N/A</v>
      </c>
      <c r="M121" s="55" t="e">
        <f t="shared" si="7"/>
        <v>#N/A</v>
      </c>
      <c r="N121" s="69" t="str">
        <f t="shared" si="8"/>
        <v>NoIndex</v>
      </c>
      <c r="O121" s="70" t="str">
        <f>IF(DATA!$D$18,IF((COUNTA(Q121)&gt;0),CONCATENATE("P",DATA!$B$18,"_",D121),""),"MISSING ID")</f>
        <v/>
      </c>
      <c r="P121" s="71"/>
      <c r="Q121" s="72"/>
      <c r="R121" s="72"/>
      <c r="S121" s="68"/>
      <c r="T121" s="73" t="str">
        <f>IF(OR($S$8="NextSeq",$S$8="NovaSeq"),IF((R121='Index_NextSeq or NovaSeq'!C$2),VLOOKUP(S121,'Index_NextSeq or NovaSeq'!B$3:I$110,2),IF((R121='Index_NextSeq or NovaSeq'!D$2),VLOOKUP(S121,'Index_NextSeq or NovaSeq'!B$3:I$110,3),IF((R121='Index_NextSeq or NovaSeq'!E$2),VLOOKUP(S121,'Index_NextSeq or NovaSeq'!B$3:I$110,4),IF((R121='Index_NextSeq or NovaSeq'!F$2),VLOOKUP(S121,'Index_NextSeq or NovaSeq'!B$3:I$110,5),IF((R121='Index_NextSeq or NovaSeq'!G$2),VLOOKUP(S121,'Index_NextSeq or NovaSeq'!B$3:I$110,6),IF((R121='Index_NextSeq or NovaSeq'!H$2),VLOOKUP(S121,'Index_NextSeq or NovaSeq'!B$3:I$110,7),IF((R121='Index_NextSeq or NovaSeq'!I$2),VLOOKUP(S121,'Index_NextSeq or NovaSeq'!B$3:I$110,8),IF((R121="Custom"),"","NoIndex")))))))),IF($S$8="MiSeq",IF((R121=Index_MiSeq!C$2),VLOOKUP(S121,Index_MiSeq!B$3:I$110,2),IF((R121=Index_MiSeq!D$2),VLOOKUP(S121,Index_MiSeq!B$3:I$110,3),IF((R121=Index_MiSeq!E$2),VLOOKUP(S121,Index_MiSeq!B$3:I$110,4),IF((R121=Index_MiSeq!F$2),VLOOKUP(S121,Index_MiSeq!B$3:I$110,5),IF((R121=Index_MiSeq!G$2),VLOOKUP(S121,Index_MiSeq!B$3:I$110,6),IF((R121=Index_MiSeq!H$2),VLOOKUP(S121,Index_MiSeq!B$3:I$110,7),IF((R121=Index_MiSeq!I$2),VLOOKUP(S121,Index_MiSeq!B$3:I$110,8),IF((R121="Custom"),"","NoIndex")))))))),"NoIndex"))</f>
        <v>NoIndex</v>
      </c>
      <c r="U121" s="74" t="str">
        <f t="shared" si="9"/>
        <v/>
      </c>
      <c r="V121" s="74"/>
      <c r="W121" s="75" t="str">
        <f t="array" ref="W121">IFERROR(IF(INDEX($P$20:$P$1018, MATCH(0, COUNTIF($W$15:W120, $P$20:$P$1018), 0))=0,"",INDEX($P$20:$P$1018, MATCH(0, COUNTIF($W$15:W120, $P$20:$P$1018), 0))),"")</f>
        <v/>
      </c>
      <c r="X121" s="76" t="str">
        <f t="shared" si="10"/>
        <v/>
      </c>
      <c r="Y121" s="68"/>
      <c r="Z121" s="68"/>
      <c r="AA121" s="77"/>
      <c r="AB121" s="78"/>
      <c r="AC121" s="79" t="str">
        <f t="shared" si="11"/>
        <v/>
      </c>
      <c r="AD121" s="78"/>
      <c r="AE121" s="82"/>
    </row>
    <row r="122" spans="1:31" ht="18" customHeight="1" x14ac:dyDescent="0.15">
      <c r="A122" s="81"/>
      <c r="B122" s="64" t="s">
        <v>69</v>
      </c>
      <c r="C122" s="65" t="s">
        <v>173</v>
      </c>
      <c r="D122" s="66">
        <f t="shared" si="0"/>
        <v>1103</v>
      </c>
      <c r="E122" s="65" t="s">
        <v>71</v>
      </c>
      <c r="F122" s="67" t="str">
        <f>IF(DATA!$D$18,CONCATENATE('Sample information'!O$6,"-",D122,"-",P122),"MISSING ID")</f>
        <v>P33105P1-1103-</v>
      </c>
      <c r="G122" s="68">
        <f t="shared" si="1"/>
        <v>0</v>
      </c>
      <c r="H122" s="55" t="e">
        <f t="shared" si="2"/>
        <v>#N/A</v>
      </c>
      <c r="I122" s="55" t="e">
        <f t="shared" si="3"/>
        <v>#N/A</v>
      </c>
      <c r="J122" s="55">
        <f t="shared" si="4"/>
        <v>0</v>
      </c>
      <c r="K122" s="55" t="e">
        <f t="shared" si="5"/>
        <v>#N/A</v>
      </c>
      <c r="L122" s="5" t="e">
        <f t="shared" si="6"/>
        <v>#N/A</v>
      </c>
      <c r="M122" s="55" t="e">
        <f t="shared" si="7"/>
        <v>#N/A</v>
      </c>
      <c r="N122" s="69" t="str">
        <f t="shared" si="8"/>
        <v>NoIndex</v>
      </c>
      <c r="O122" s="70" t="str">
        <f>IF(DATA!$D$18,IF((COUNTA(Q122)&gt;0),CONCATENATE("P",DATA!$B$18,"_",D122),""),"MISSING ID")</f>
        <v/>
      </c>
      <c r="P122" s="71"/>
      <c r="Q122" s="72"/>
      <c r="R122" s="72"/>
      <c r="S122" s="68"/>
      <c r="T122" s="73" t="str">
        <f>IF(OR($S$8="NextSeq",$S$8="NovaSeq"),IF((R122='Index_NextSeq or NovaSeq'!C$2),VLOOKUP(S122,'Index_NextSeq or NovaSeq'!B$3:I$110,2),IF((R122='Index_NextSeq or NovaSeq'!D$2),VLOOKUP(S122,'Index_NextSeq or NovaSeq'!B$3:I$110,3),IF((R122='Index_NextSeq or NovaSeq'!E$2),VLOOKUP(S122,'Index_NextSeq or NovaSeq'!B$3:I$110,4),IF((R122='Index_NextSeq or NovaSeq'!F$2),VLOOKUP(S122,'Index_NextSeq or NovaSeq'!B$3:I$110,5),IF((R122='Index_NextSeq or NovaSeq'!G$2),VLOOKUP(S122,'Index_NextSeq or NovaSeq'!B$3:I$110,6),IF((R122='Index_NextSeq or NovaSeq'!H$2),VLOOKUP(S122,'Index_NextSeq or NovaSeq'!B$3:I$110,7),IF((R122='Index_NextSeq or NovaSeq'!I$2),VLOOKUP(S122,'Index_NextSeq or NovaSeq'!B$3:I$110,8),IF((R122="Custom"),"","NoIndex")))))))),IF($S$8="MiSeq",IF((R122=Index_MiSeq!C$2),VLOOKUP(S122,Index_MiSeq!B$3:I$110,2),IF((R122=Index_MiSeq!D$2),VLOOKUP(S122,Index_MiSeq!B$3:I$110,3),IF((R122=Index_MiSeq!E$2),VLOOKUP(S122,Index_MiSeq!B$3:I$110,4),IF((R122=Index_MiSeq!F$2),VLOOKUP(S122,Index_MiSeq!B$3:I$110,5),IF((R122=Index_MiSeq!G$2),VLOOKUP(S122,Index_MiSeq!B$3:I$110,6),IF((R122=Index_MiSeq!H$2),VLOOKUP(S122,Index_MiSeq!B$3:I$110,7),IF((R122=Index_MiSeq!I$2),VLOOKUP(S122,Index_MiSeq!B$3:I$110,8),IF((R122="Custom"),"","NoIndex")))))))),"NoIndex"))</f>
        <v>NoIndex</v>
      </c>
      <c r="U122" s="74" t="str">
        <f t="shared" si="9"/>
        <v/>
      </c>
      <c r="V122" s="74"/>
      <c r="W122" s="75" t="str">
        <f t="array" ref="W122">IFERROR(IF(INDEX($P$20:$P$1018, MATCH(0, COUNTIF($W$15:W121, $P$20:$P$1018), 0))=0,"",INDEX($P$20:$P$1018, MATCH(0, COUNTIF($W$15:W121, $P$20:$P$1018), 0))),"")</f>
        <v/>
      </c>
      <c r="X122" s="76" t="str">
        <f t="shared" si="10"/>
        <v/>
      </c>
      <c r="Y122" s="68"/>
      <c r="Z122" s="68"/>
      <c r="AA122" s="77"/>
      <c r="AB122" s="78"/>
      <c r="AC122" s="79" t="str">
        <f t="shared" si="11"/>
        <v/>
      </c>
      <c r="AD122" s="78"/>
      <c r="AE122" s="82"/>
    </row>
    <row r="123" spans="1:31" ht="18" customHeight="1" x14ac:dyDescent="0.15">
      <c r="A123" s="81"/>
      <c r="B123" s="64" t="s">
        <v>69</v>
      </c>
      <c r="C123" s="65" t="s">
        <v>174</v>
      </c>
      <c r="D123" s="66">
        <f t="shared" si="0"/>
        <v>1104</v>
      </c>
      <c r="E123" s="65" t="s">
        <v>71</v>
      </c>
      <c r="F123" s="67" t="str">
        <f>IF(DATA!$D$18,CONCATENATE('Sample information'!O$6,"-",D123,"-",P123),"MISSING ID")</f>
        <v>P33105P1-1104-</v>
      </c>
      <c r="G123" s="68">
        <f t="shared" si="1"/>
        <v>0</v>
      </c>
      <c r="H123" s="55" t="e">
        <f t="shared" si="2"/>
        <v>#N/A</v>
      </c>
      <c r="I123" s="55" t="e">
        <f t="shared" si="3"/>
        <v>#N/A</v>
      </c>
      <c r="J123" s="55">
        <f t="shared" si="4"/>
        <v>0</v>
      </c>
      <c r="K123" s="55" t="e">
        <f t="shared" si="5"/>
        <v>#N/A</v>
      </c>
      <c r="L123" s="5" t="e">
        <f t="shared" si="6"/>
        <v>#N/A</v>
      </c>
      <c r="M123" s="55" t="e">
        <f t="shared" si="7"/>
        <v>#N/A</v>
      </c>
      <c r="N123" s="69" t="str">
        <f t="shared" si="8"/>
        <v>NoIndex</v>
      </c>
      <c r="O123" s="70" t="str">
        <f>IF(DATA!$D$18,IF((COUNTA(Q123)&gt;0),CONCATENATE("P",DATA!$B$18,"_",D123),""),"MISSING ID")</f>
        <v/>
      </c>
      <c r="P123" s="71"/>
      <c r="Q123" s="72"/>
      <c r="R123" s="72"/>
      <c r="S123" s="68"/>
      <c r="T123" s="73" t="str">
        <f>IF(OR($S$8="NextSeq",$S$8="NovaSeq"),IF((R123='Index_NextSeq or NovaSeq'!C$2),VLOOKUP(S123,'Index_NextSeq or NovaSeq'!B$3:I$110,2),IF((R123='Index_NextSeq or NovaSeq'!D$2),VLOOKUP(S123,'Index_NextSeq or NovaSeq'!B$3:I$110,3),IF((R123='Index_NextSeq or NovaSeq'!E$2),VLOOKUP(S123,'Index_NextSeq or NovaSeq'!B$3:I$110,4),IF((R123='Index_NextSeq or NovaSeq'!F$2),VLOOKUP(S123,'Index_NextSeq or NovaSeq'!B$3:I$110,5),IF((R123='Index_NextSeq or NovaSeq'!G$2),VLOOKUP(S123,'Index_NextSeq or NovaSeq'!B$3:I$110,6),IF((R123='Index_NextSeq or NovaSeq'!H$2),VLOOKUP(S123,'Index_NextSeq or NovaSeq'!B$3:I$110,7),IF((R123='Index_NextSeq or NovaSeq'!I$2),VLOOKUP(S123,'Index_NextSeq or NovaSeq'!B$3:I$110,8),IF((R123="Custom"),"","NoIndex")))))))),IF($S$8="MiSeq",IF((R123=Index_MiSeq!C$2),VLOOKUP(S123,Index_MiSeq!B$3:I$110,2),IF((R123=Index_MiSeq!D$2),VLOOKUP(S123,Index_MiSeq!B$3:I$110,3),IF((R123=Index_MiSeq!E$2),VLOOKUP(S123,Index_MiSeq!B$3:I$110,4),IF((R123=Index_MiSeq!F$2),VLOOKUP(S123,Index_MiSeq!B$3:I$110,5),IF((R123=Index_MiSeq!G$2),VLOOKUP(S123,Index_MiSeq!B$3:I$110,6),IF((R123=Index_MiSeq!H$2),VLOOKUP(S123,Index_MiSeq!B$3:I$110,7),IF((R123=Index_MiSeq!I$2),VLOOKUP(S123,Index_MiSeq!B$3:I$110,8),IF((R123="Custom"),"","NoIndex")))))))),"NoIndex"))</f>
        <v>NoIndex</v>
      </c>
      <c r="U123" s="74" t="str">
        <f t="shared" si="9"/>
        <v/>
      </c>
      <c r="V123" s="74"/>
      <c r="W123" s="75" t="str">
        <f t="array" ref="W123">IFERROR(IF(INDEX($P$20:$P$1018, MATCH(0, COUNTIF($W$15:W122, $P$20:$P$1018), 0))=0,"",INDEX($P$20:$P$1018, MATCH(0, COUNTIF($W$15:W122, $P$20:$P$1018), 0))),"")</f>
        <v/>
      </c>
      <c r="X123" s="76" t="str">
        <f t="shared" si="10"/>
        <v/>
      </c>
      <c r="Y123" s="68"/>
      <c r="Z123" s="68"/>
      <c r="AA123" s="77"/>
      <c r="AB123" s="78"/>
      <c r="AC123" s="79" t="str">
        <f t="shared" si="11"/>
        <v/>
      </c>
      <c r="AD123" s="78"/>
      <c r="AE123" s="82"/>
    </row>
    <row r="124" spans="1:31" ht="18" customHeight="1" x14ac:dyDescent="0.15">
      <c r="A124" s="81"/>
      <c r="B124" s="64" t="s">
        <v>69</v>
      </c>
      <c r="C124" s="65" t="s">
        <v>175</v>
      </c>
      <c r="D124" s="66">
        <f t="shared" si="0"/>
        <v>1105</v>
      </c>
      <c r="E124" s="65" t="s">
        <v>71</v>
      </c>
      <c r="F124" s="67" t="str">
        <f>IF(DATA!$D$18,CONCATENATE('Sample information'!O$6,"-",D124,"-",P124),"MISSING ID")</f>
        <v>P33105P1-1105-</v>
      </c>
      <c r="G124" s="68">
        <f t="shared" si="1"/>
        <v>0</v>
      </c>
      <c r="H124" s="55" t="e">
        <f t="shared" si="2"/>
        <v>#N/A</v>
      </c>
      <c r="I124" s="55" t="e">
        <f t="shared" si="3"/>
        <v>#N/A</v>
      </c>
      <c r="J124" s="55">
        <f t="shared" si="4"/>
        <v>0</v>
      </c>
      <c r="K124" s="55" t="e">
        <f t="shared" si="5"/>
        <v>#N/A</v>
      </c>
      <c r="L124" s="5" t="e">
        <f t="shared" si="6"/>
        <v>#N/A</v>
      </c>
      <c r="M124" s="55" t="e">
        <f t="shared" si="7"/>
        <v>#N/A</v>
      </c>
      <c r="N124" s="69" t="str">
        <f t="shared" si="8"/>
        <v>NoIndex</v>
      </c>
      <c r="O124" s="70" t="str">
        <f>IF(DATA!$D$18,IF((COUNTA(Q124)&gt;0),CONCATENATE("P",DATA!$B$18,"_",D124),""),"MISSING ID")</f>
        <v/>
      </c>
      <c r="P124" s="71"/>
      <c r="Q124" s="72"/>
      <c r="R124" s="72"/>
      <c r="S124" s="68"/>
      <c r="T124" s="73" t="str">
        <f>IF(OR($S$8="NextSeq",$S$8="NovaSeq"),IF((R124='Index_NextSeq or NovaSeq'!C$2),VLOOKUP(S124,'Index_NextSeq or NovaSeq'!B$3:I$110,2),IF((R124='Index_NextSeq or NovaSeq'!D$2),VLOOKUP(S124,'Index_NextSeq or NovaSeq'!B$3:I$110,3),IF((R124='Index_NextSeq or NovaSeq'!E$2),VLOOKUP(S124,'Index_NextSeq or NovaSeq'!B$3:I$110,4),IF((R124='Index_NextSeq or NovaSeq'!F$2),VLOOKUP(S124,'Index_NextSeq or NovaSeq'!B$3:I$110,5),IF((R124='Index_NextSeq or NovaSeq'!G$2),VLOOKUP(S124,'Index_NextSeq or NovaSeq'!B$3:I$110,6),IF((R124='Index_NextSeq or NovaSeq'!H$2),VLOOKUP(S124,'Index_NextSeq or NovaSeq'!B$3:I$110,7),IF((R124='Index_NextSeq or NovaSeq'!I$2),VLOOKUP(S124,'Index_NextSeq or NovaSeq'!B$3:I$110,8),IF((R124="Custom"),"","NoIndex")))))))),IF($S$8="MiSeq",IF((R124=Index_MiSeq!C$2),VLOOKUP(S124,Index_MiSeq!B$3:I$110,2),IF((R124=Index_MiSeq!D$2),VLOOKUP(S124,Index_MiSeq!B$3:I$110,3),IF((R124=Index_MiSeq!E$2),VLOOKUP(S124,Index_MiSeq!B$3:I$110,4),IF((R124=Index_MiSeq!F$2),VLOOKUP(S124,Index_MiSeq!B$3:I$110,5),IF((R124=Index_MiSeq!G$2),VLOOKUP(S124,Index_MiSeq!B$3:I$110,6),IF((R124=Index_MiSeq!H$2),VLOOKUP(S124,Index_MiSeq!B$3:I$110,7),IF((R124=Index_MiSeq!I$2),VLOOKUP(S124,Index_MiSeq!B$3:I$110,8),IF((R124="Custom"),"","NoIndex")))))))),"NoIndex"))</f>
        <v>NoIndex</v>
      </c>
      <c r="U124" s="74" t="str">
        <f t="shared" si="9"/>
        <v/>
      </c>
      <c r="V124" s="74"/>
      <c r="W124" s="75" t="str">
        <f t="array" ref="W124">IFERROR(IF(INDEX($P$20:$P$1018, MATCH(0, COUNTIF($W$15:W123, $P$20:$P$1018), 0))=0,"",INDEX($P$20:$P$1018, MATCH(0, COUNTIF($W$15:W123, $P$20:$P$1018), 0))),"")</f>
        <v/>
      </c>
      <c r="X124" s="76" t="str">
        <f t="shared" si="10"/>
        <v/>
      </c>
      <c r="Y124" s="68"/>
      <c r="Z124" s="68"/>
      <c r="AA124" s="77"/>
      <c r="AB124" s="78"/>
      <c r="AC124" s="79" t="str">
        <f t="shared" si="11"/>
        <v/>
      </c>
      <c r="AD124" s="78"/>
      <c r="AE124" s="82"/>
    </row>
    <row r="125" spans="1:31" ht="18" customHeight="1" x14ac:dyDescent="0.15">
      <c r="A125" s="81"/>
      <c r="B125" s="64" t="s">
        <v>69</v>
      </c>
      <c r="C125" s="65" t="s">
        <v>176</v>
      </c>
      <c r="D125" s="66">
        <f t="shared" si="0"/>
        <v>1106</v>
      </c>
      <c r="E125" s="65" t="s">
        <v>71</v>
      </c>
      <c r="F125" s="67" t="str">
        <f>IF(DATA!$D$18,CONCATENATE('Sample information'!O$6,"-",D125,"-",P125),"MISSING ID")</f>
        <v>P33105P1-1106-</v>
      </c>
      <c r="G125" s="68">
        <f t="shared" si="1"/>
        <v>0</v>
      </c>
      <c r="H125" s="55" t="e">
        <f t="shared" si="2"/>
        <v>#N/A</v>
      </c>
      <c r="I125" s="55" t="e">
        <f t="shared" si="3"/>
        <v>#N/A</v>
      </c>
      <c r="J125" s="55">
        <f t="shared" si="4"/>
        <v>0</v>
      </c>
      <c r="K125" s="55" t="e">
        <f t="shared" si="5"/>
        <v>#N/A</v>
      </c>
      <c r="L125" s="5" t="e">
        <f t="shared" si="6"/>
        <v>#N/A</v>
      </c>
      <c r="M125" s="55" t="e">
        <f t="shared" si="7"/>
        <v>#N/A</v>
      </c>
      <c r="N125" s="69" t="str">
        <f t="shared" si="8"/>
        <v>NoIndex</v>
      </c>
      <c r="O125" s="70" t="str">
        <f>IF(DATA!$D$18,IF((COUNTA(Q125)&gt;0),CONCATENATE("P",DATA!$B$18,"_",D125),""),"MISSING ID")</f>
        <v/>
      </c>
      <c r="P125" s="71"/>
      <c r="Q125" s="72"/>
      <c r="R125" s="72"/>
      <c r="S125" s="68"/>
      <c r="T125" s="73" t="str">
        <f>IF(OR($S$8="NextSeq",$S$8="NovaSeq"),IF((R125='Index_NextSeq or NovaSeq'!C$2),VLOOKUP(S125,'Index_NextSeq or NovaSeq'!B$3:I$110,2),IF((R125='Index_NextSeq or NovaSeq'!D$2),VLOOKUP(S125,'Index_NextSeq or NovaSeq'!B$3:I$110,3),IF((R125='Index_NextSeq or NovaSeq'!E$2),VLOOKUP(S125,'Index_NextSeq or NovaSeq'!B$3:I$110,4),IF((R125='Index_NextSeq or NovaSeq'!F$2),VLOOKUP(S125,'Index_NextSeq or NovaSeq'!B$3:I$110,5),IF((R125='Index_NextSeq or NovaSeq'!G$2),VLOOKUP(S125,'Index_NextSeq or NovaSeq'!B$3:I$110,6),IF((R125='Index_NextSeq or NovaSeq'!H$2),VLOOKUP(S125,'Index_NextSeq or NovaSeq'!B$3:I$110,7),IF((R125='Index_NextSeq or NovaSeq'!I$2),VLOOKUP(S125,'Index_NextSeq or NovaSeq'!B$3:I$110,8),IF((R125="Custom"),"","NoIndex")))))))),IF($S$8="MiSeq",IF((R125=Index_MiSeq!C$2),VLOOKUP(S125,Index_MiSeq!B$3:I$110,2),IF((R125=Index_MiSeq!D$2),VLOOKUP(S125,Index_MiSeq!B$3:I$110,3),IF((R125=Index_MiSeq!E$2),VLOOKUP(S125,Index_MiSeq!B$3:I$110,4),IF((R125=Index_MiSeq!F$2),VLOOKUP(S125,Index_MiSeq!B$3:I$110,5),IF((R125=Index_MiSeq!G$2),VLOOKUP(S125,Index_MiSeq!B$3:I$110,6),IF((R125=Index_MiSeq!H$2),VLOOKUP(S125,Index_MiSeq!B$3:I$110,7),IF((R125=Index_MiSeq!I$2),VLOOKUP(S125,Index_MiSeq!B$3:I$110,8),IF((R125="Custom"),"","NoIndex")))))))),"NoIndex"))</f>
        <v>NoIndex</v>
      </c>
      <c r="U125" s="74" t="str">
        <f t="shared" si="9"/>
        <v/>
      </c>
      <c r="V125" s="74"/>
      <c r="W125" s="75" t="str">
        <f t="array" ref="W125">IFERROR(IF(INDEX($P$20:$P$1018, MATCH(0, COUNTIF($W$15:W124, $P$20:$P$1018), 0))=0,"",INDEX($P$20:$P$1018, MATCH(0, COUNTIF($W$15:W124, $P$20:$P$1018), 0))),"")</f>
        <v/>
      </c>
      <c r="X125" s="76" t="str">
        <f t="shared" si="10"/>
        <v/>
      </c>
      <c r="Y125" s="68"/>
      <c r="Z125" s="68"/>
      <c r="AA125" s="77"/>
      <c r="AB125" s="78"/>
      <c r="AC125" s="79" t="str">
        <f t="shared" si="11"/>
        <v/>
      </c>
      <c r="AD125" s="78"/>
      <c r="AE125" s="82"/>
    </row>
    <row r="126" spans="1:31" ht="18" customHeight="1" x14ac:dyDescent="0.15">
      <c r="A126" s="81"/>
      <c r="B126" s="64" t="s">
        <v>69</v>
      </c>
      <c r="C126" s="65" t="s">
        <v>177</v>
      </c>
      <c r="D126" s="66">
        <f t="shared" si="0"/>
        <v>1107</v>
      </c>
      <c r="E126" s="65" t="s">
        <v>71</v>
      </c>
      <c r="F126" s="67" t="str">
        <f>IF(DATA!$D$18,CONCATENATE('Sample information'!O$6,"-",D126,"-",P126),"MISSING ID")</f>
        <v>P33105P1-1107-</v>
      </c>
      <c r="G126" s="68">
        <f t="shared" si="1"/>
        <v>0</v>
      </c>
      <c r="H126" s="55" t="e">
        <f t="shared" si="2"/>
        <v>#N/A</v>
      </c>
      <c r="I126" s="55" t="e">
        <f t="shared" si="3"/>
        <v>#N/A</v>
      </c>
      <c r="J126" s="55">
        <f t="shared" si="4"/>
        <v>0</v>
      </c>
      <c r="K126" s="55" t="e">
        <f t="shared" si="5"/>
        <v>#N/A</v>
      </c>
      <c r="L126" s="5" t="e">
        <f t="shared" si="6"/>
        <v>#N/A</v>
      </c>
      <c r="M126" s="55" t="e">
        <f t="shared" si="7"/>
        <v>#N/A</v>
      </c>
      <c r="N126" s="69" t="str">
        <f t="shared" si="8"/>
        <v>NoIndex</v>
      </c>
      <c r="O126" s="70" t="str">
        <f>IF(DATA!$D$18,IF((COUNTA(Q126)&gt;0),CONCATENATE("P",DATA!$B$18,"_",D126),""),"MISSING ID")</f>
        <v/>
      </c>
      <c r="P126" s="71"/>
      <c r="Q126" s="72"/>
      <c r="R126" s="72"/>
      <c r="S126" s="68"/>
      <c r="T126" s="73" t="str">
        <f>IF(OR($S$8="NextSeq",$S$8="NovaSeq"),IF((R126='Index_NextSeq or NovaSeq'!C$2),VLOOKUP(S126,'Index_NextSeq or NovaSeq'!B$3:I$110,2),IF((R126='Index_NextSeq or NovaSeq'!D$2),VLOOKUP(S126,'Index_NextSeq or NovaSeq'!B$3:I$110,3),IF((R126='Index_NextSeq or NovaSeq'!E$2),VLOOKUP(S126,'Index_NextSeq or NovaSeq'!B$3:I$110,4),IF((R126='Index_NextSeq or NovaSeq'!F$2),VLOOKUP(S126,'Index_NextSeq or NovaSeq'!B$3:I$110,5),IF((R126='Index_NextSeq or NovaSeq'!G$2),VLOOKUP(S126,'Index_NextSeq or NovaSeq'!B$3:I$110,6),IF((R126='Index_NextSeq or NovaSeq'!H$2),VLOOKUP(S126,'Index_NextSeq or NovaSeq'!B$3:I$110,7),IF((R126='Index_NextSeq or NovaSeq'!I$2),VLOOKUP(S126,'Index_NextSeq or NovaSeq'!B$3:I$110,8),IF((R126="Custom"),"","NoIndex")))))))),IF($S$8="MiSeq",IF((R126=Index_MiSeq!C$2),VLOOKUP(S126,Index_MiSeq!B$3:I$110,2),IF((R126=Index_MiSeq!D$2),VLOOKUP(S126,Index_MiSeq!B$3:I$110,3),IF((R126=Index_MiSeq!E$2),VLOOKUP(S126,Index_MiSeq!B$3:I$110,4),IF((R126=Index_MiSeq!F$2),VLOOKUP(S126,Index_MiSeq!B$3:I$110,5),IF((R126=Index_MiSeq!G$2),VLOOKUP(S126,Index_MiSeq!B$3:I$110,6),IF((R126=Index_MiSeq!H$2),VLOOKUP(S126,Index_MiSeq!B$3:I$110,7),IF((R126=Index_MiSeq!I$2),VLOOKUP(S126,Index_MiSeq!B$3:I$110,8),IF((R126="Custom"),"","NoIndex")))))))),"NoIndex"))</f>
        <v>NoIndex</v>
      </c>
      <c r="U126" s="74" t="str">
        <f t="shared" si="9"/>
        <v/>
      </c>
      <c r="V126" s="74"/>
      <c r="W126" s="75" t="str">
        <f t="array" ref="W126">IFERROR(IF(INDEX($P$20:$P$1018, MATCH(0, COUNTIF($W$15:W125, $P$20:$P$1018), 0))=0,"",INDEX($P$20:$P$1018, MATCH(0, COUNTIF($W$15:W125, $P$20:$P$1018), 0))),"")</f>
        <v/>
      </c>
      <c r="X126" s="76" t="str">
        <f t="shared" si="10"/>
        <v/>
      </c>
      <c r="Y126" s="68"/>
      <c r="Z126" s="68"/>
      <c r="AA126" s="77"/>
      <c r="AB126" s="78"/>
      <c r="AC126" s="79" t="str">
        <f t="shared" si="11"/>
        <v/>
      </c>
      <c r="AD126" s="78"/>
      <c r="AE126" s="82"/>
    </row>
    <row r="127" spans="1:31" ht="18" customHeight="1" x14ac:dyDescent="0.15">
      <c r="A127" s="81"/>
      <c r="B127" s="64" t="s">
        <v>69</v>
      </c>
      <c r="C127" s="65" t="s">
        <v>178</v>
      </c>
      <c r="D127" s="66">
        <f t="shared" si="0"/>
        <v>1108</v>
      </c>
      <c r="E127" s="65" t="s">
        <v>71</v>
      </c>
      <c r="F127" s="67" t="str">
        <f>IF(DATA!$D$18,CONCATENATE('Sample information'!O$6,"-",D127,"-",P127),"MISSING ID")</f>
        <v>P33105P1-1108-</v>
      </c>
      <c r="G127" s="68">
        <f t="shared" si="1"/>
        <v>0</v>
      </c>
      <c r="H127" s="55" t="e">
        <f t="shared" si="2"/>
        <v>#N/A</v>
      </c>
      <c r="I127" s="55" t="e">
        <f t="shared" si="3"/>
        <v>#N/A</v>
      </c>
      <c r="J127" s="55">
        <f t="shared" si="4"/>
        <v>0</v>
      </c>
      <c r="K127" s="55" t="e">
        <f t="shared" si="5"/>
        <v>#N/A</v>
      </c>
      <c r="L127" s="5" t="e">
        <f t="shared" si="6"/>
        <v>#N/A</v>
      </c>
      <c r="M127" s="55" t="e">
        <f t="shared" si="7"/>
        <v>#N/A</v>
      </c>
      <c r="N127" s="69" t="str">
        <f t="shared" si="8"/>
        <v>NoIndex</v>
      </c>
      <c r="O127" s="70" t="str">
        <f>IF(DATA!$D$18,IF((COUNTA(Q127)&gt;0),CONCATENATE("P",DATA!$B$18,"_",D127),""),"MISSING ID")</f>
        <v/>
      </c>
      <c r="P127" s="71"/>
      <c r="Q127" s="72"/>
      <c r="R127" s="72"/>
      <c r="S127" s="68"/>
      <c r="T127" s="73" t="str">
        <f>IF(OR($S$8="NextSeq",$S$8="NovaSeq"),IF((R127='Index_NextSeq or NovaSeq'!C$2),VLOOKUP(S127,'Index_NextSeq or NovaSeq'!B$3:I$110,2),IF((R127='Index_NextSeq or NovaSeq'!D$2),VLOOKUP(S127,'Index_NextSeq or NovaSeq'!B$3:I$110,3),IF((R127='Index_NextSeq or NovaSeq'!E$2),VLOOKUP(S127,'Index_NextSeq or NovaSeq'!B$3:I$110,4),IF((R127='Index_NextSeq or NovaSeq'!F$2),VLOOKUP(S127,'Index_NextSeq or NovaSeq'!B$3:I$110,5),IF((R127='Index_NextSeq or NovaSeq'!G$2),VLOOKUP(S127,'Index_NextSeq or NovaSeq'!B$3:I$110,6),IF((R127='Index_NextSeq or NovaSeq'!H$2),VLOOKUP(S127,'Index_NextSeq or NovaSeq'!B$3:I$110,7),IF((R127='Index_NextSeq or NovaSeq'!I$2),VLOOKUP(S127,'Index_NextSeq or NovaSeq'!B$3:I$110,8),IF((R127="Custom"),"","NoIndex")))))))),IF($S$8="MiSeq",IF((R127=Index_MiSeq!C$2),VLOOKUP(S127,Index_MiSeq!B$3:I$110,2),IF((R127=Index_MiSeq!D$2),VLOOKUP(S127,Index_MiSeq!B$3:I$110,3),IF((R127=Index_MiSeq!E$2),VLOOKUP(S127,Index_MiSeq!B$3:I$110,4),IF((R127=Index_MiSeq!F$2),VLOOKUP(S127,Index_MiSeq!B$3:I$110,5),IF((R127=Index_MiSeq!G$2),VLOOKUP(S127,Index_MiSeq!B$3:I$110,6),IF((R127=Index_MiSeq!H$2),VLOOKUP(S127,Index_MiSeq!B$3:I$110,7),IF((R127=Index_MiSeq!I$2),VLOOKUP(S127,Index_MiSeq!B$3:I$110,8),IF((R127="Custom"),"","NoIndex")))))))),"NoIndex"))</f>
        <v>NoIndex</v>
      </c>
      <c r="U127" s="74" t="str">
        <f t="shared" si="9"/>
        <v/>
      </c>
      <c r="V127" s="74"/>
      <c r="W127" s="75" t="str">
        <f t="array" ref="W127">IFERROR(IF(INDEX($P$20:$P$1018, MATCH(0, COUNTIF($W$15:W126, $P$20:$P$1018), 0))=0,"",INDEX($P$20:$P$1018, MATCH(0, COUNTIF($W$15:W126, $P$20:$P$1018), 0))),"")</f>
        <v/>
      </c>
      <c r="X127" s="76" t="str">
        <f t="shared" si="10"/>
        <v/>
      </c>
      <c r="Y127" s="68"/>
      <c r="Z127" s="68"/>
      <c r="AA127" s="77"/>
      <c r="AB127" s="78"/>
      <c r="AC127" s="79" t="str">
        <f t="shared" si="11"/>
        <v/>
      </c>
      <c r="AD127" s="78"/>
      <c r="AE127" s="82"/>
    </row>
    <row r="128" spans="1:31" ht="18" customHeight="1" x14ac:dyDescent="0.15">
      <c r="A128" s="81"/>
      <c r="B128" s="64" t="s">
        <v>69</v>
      </c>
      <c r="C128" s="65" t="s">
        <v>179</v>
      </c>
      <c r="D128" s="66">
        <f t="shared" si="0"/>
        <v>1109</v>
      </c>
      <c r="E128" s="65" t="s">
        <v>71</v>
      </c>
      <c r="F128" s="67" t="str">
        <f>IF(DATA!$D$18,CONCATENATE('Sample information'!O$6,"-",D128,"-",P128),"MISSING ID")</f>
        <v>P33105P1-1109-</v>
      </c>
      <c r="G128" s="68">
        <f t="shared" si="1"/>
        <v>0</v>
      </c>
      <c r="H128" s="55" t="e">
        <f t="shared" si="2"/>
        <v>#N/A</v>
      </c>
      <c r="I128" s="55" t="e">
        <f t="shared" si="3"/>
        <v>#N/A</v>
      </c>
      <c r="J128" s="55">
        <f t="shared" si="4"/>
        <v>0</v>
      </c>
      <c r="K128" s="55" t="e">
        <f t="shared" si="5"/>
        <v>#N/A</v>
      </c>
      <c r="L128" s="5" t="e">
        <f t="shared" si="6"/>
        <v>#N/A</v>
      </c>
      <c r="M128" s="55" t="e">
        <f t="shared" si="7"/>
        <v>#N/A</v>
      </c>
      <c r="N128" s="69" t="str">
        <f t="shared" si="8"/>
        <v>NoIndex</v>
      </c>
      <c r="O128" s="70" t="str">
        <f>IF(DATA!$D$18,IF((COUNTA(Q128)&gt;0),CONCATENATE("P",DATA!$B$18,"_",D128),""),"MISSING ID")</f>
        <v/>
      </c>
      <c r="P128" s="71"/>
      <c r="Q128" s="72"/>
      <c r="R128" s="72"/>
      <c r="S128" s="68"/>
      <c r="T128" s="73" t="str">
        <f>IF(OR($S$8="NextSeq",$S$8="NovaSeq"),IF((R128='Index_NextSeq or NovaSeq'!C$2),VLOOKUP(S128,'Index_NextSeq or NovaSeq'!B$3:I$110,2),IF((R128='Index_NextSeq or NovaSeq'!D$2),VLOOKUP(S128,'Index_NextSeq or NovaSeq'!B$3:I$110,3),IF((R128='Index_NextSeq or NovaSeq'!E$2),VLOOKUP(S128,'Index_NextSeq or NovaSeq'!B$3:I$110,4),IF((R128='Index_NextSeq or NovaSeq'!F$2),VLOOKUP(S128,'Index_NextSeq or NovaSeq'!B$3:I$110,5),IF((R128='Index_NextSeq or NovaSeq'!G$2),VLOOKUP(S128,'Index_NextSeq or NovaSeq'!B$3:I$110,6),IF((R128='Index_NextSeq or NovaSeq'!H$2),VLOOKUP(S128,'Index_NextSeq or NovaSeq'!B$3:I$110,7),IF((R128='Index_NextSeq or NovaSeq'!I$2),VLOOKUP(S128,'Index_NextSeq or NovaSeq'!B$3:I$110,8),IF((R128="Custom"),"","NoIndex")))))))),IF($S$8="MiSeq",IF((R128=Index_MiSeq!C$2),VLOOKUP(S128,Index_MiSeq!B$3:I$110,2),IF((R128=Index_MiSeq!D$2),VLOOKUP(S128,Index_MiSeq!B$3:I$110,3),IF((R128=Index_MiSeq!E$2),VLOOKUP(S128,Index_MiSeq!B$3:I$110,4),IF((R128=Index_MiSeq!F$2),VLOOKUP(S128,Index_MiSeq!B$3:I$110,5),IF((R128=Index_MiSeq!G$2),VLOOKUP(S128,Index_MiSeq!B$3:I$110,6),IF((R128=Index_MiSeq!H$2),VLOOKUP(S128,Index_MiSeq!B$3:I$110,7),IF((R128=Index_MiSeq!I$2),VLOOKUP(S128,Index_MiSeq!B$3:I$110,8),IF((R128="Custom"),"","NoIndex")))))))),"NoIndex"))</f>
        <v>NoIndex</v>
      </c>
      <c r="U128" s="74" t="str">
        <f t="shared" si="9"/>
        <v/>
      </c>
      <c r="V128" s="74"/>
      <c r="W128" s="75" t="str">
        <f t="array" ref="W128">IFERROR(IF(INDEX($P$20:$P$1018, MATCH(0, COUNTIF($W$15:W127, $P$20:$P$1018), 0))=0,"",INDEX($P$20:$P$1018, MATCH(0, COUNTIF($W$15:W127, $P$20:$P$1018), 0))),"")</f>
        <v/>
      </c>
      <c r="X128" s="76" t="str">
        <f t="shared" si="10"/>
        <v/>
      </c>
      <c r="Y128" s="68"/>
      <c r="Z128" s="68"/>
      <c r="AA128" s="77"/>
      <c r="AB128" s="78"/>
      <c r="AC128" s="79" t="str">
        <f t="shared" si="11"/>
        <v/>
      </c>
      <c r="AD128" s="78"/>
      <c r="AE128" s="82"/>
    </row>
    <row r="129" spans="1:31" ht="18" customHeight="1" x14ac:dyDescent="0.15">
      <c r="A129" s="81"/>
      <c r="B129" s="64" t="s">
        <v>69</v>
      </c>
      <c r="C129" s="65" t="s">
        <v>180</v>
      </c>
      <c r="D129" s="66">
        <f t="shared" si="0"/>
        <v>1110</v>
      </c>
      <c r="E129" s="65" t="s">
        <v>71</v>
      </c>
      <c r="F129" s="67" t="str">
        <f>IF(DATA!$D$18,CONCATENATE('Sample information'!O$6,"-",D129,"-",P129),"MISSING ID")</f>
        <v>P33105P1-1110-</v>
      </c>
      <c r="G129" s="68">
        <f t="shared" si="1"/>
        <v>0</v>
      </c>
      <c r="H129" s="55" t="e">
        <f t="shared" si="2"/>
        <v>#N/A</v>
      </c>
      <c r="I129" s="55" t="e">
        <f t="shared" si="3"/>
        <v>#N/A</v>
      </c>
      <c r="J129" s="55">
        <f t="shared" si="4"/>
        <v>0</v>
      </c>
      <c r="K129" s="55" t="e">
        <f t="shared" si="5"/>
        <v>#N/A</v>
      </c>
      <c r="L129" s="5" t="e">
        <f t="shared" si="6"/>
        <v>#N/A</v>
      </c>
      <c r="M129" s="55" t="e">
        <f t="shared" si="7"/>
        <v>#N/A</v>
      </c>
      <c r="N129" s="69" t="str">
        <f t="shared" si="8"/>
        <v>NoIndex</v>
      </c>
      <c r="O129" s="70" t="str">
        <f>IF(DATA!$D$18,IF((COUNTA(Q129)&gt;0),CONCATENATE("P",DATA!$B$18,"_",D129),""),"MISSING ID")</f>
        <v/>
      </c>
      <c r="P129" s="71"/>
      <c r="Q129" s="72"/>
      <c r="R129" s="72"/>
      <c r="S129" s="68"/>
      <c r="T129" s="73" t="str">
        <f>IF(OR($S$8="NextSeq",$S$8="NovaSeq"),IF((R129='Index_NextSeq or NovaSeq'!C$2),VLOOKUP(S129,'Index_NextSeq or NovaSeq'!B$3:I$110,2),IF((R129='Index_NextSeq or NovaSeq'!D$2),VLOOKUP(S129,'Index_NextSeq or NovaSeq'!B$3:I$110,3),IF((R129='Index_NextSeq or NovaSeq'!E$2),VLOOKUP(S129,'Index_NextSeq or NovaSeq'!B$3:I$110,4),IF((R129='Index_NextSeq or NovaSeq'!F$2),VLOOKUP(S129,'Index_NextSeq or NovaSeq'!B$3:I$110,5),IF((R129='Index_NextSeq or NovaSeq'!G$2),VLOOKUP(S129,'Index_NextSeq or NovaSeq'!B$3:I$110,6),IF((R129='Index_NextSeq or NovaSeq'!H$2),VLOOKUP(S129,'Index_NextSeq or NovaSeq'!B$3:I$110,7),IF((R129='Index_NextSeq or NovaSeq'!I$2),VLOOKUP(S129,'Index_NextSeq or NovaSeq'!B$3:I$110,8),IF((R129="Custom"),"","NoIndex")))))))),IF($S$8="MiSeq",IF((R129=Index_MiSeq!C$2),VLOOKUP(S129,Index_MiSeq!B$3:I$110,2),IF((R129=Index_MiSeq!D$2),VLOOKUP(S129,Index_MiSeq!B$3:I$110,3),IF((R129=Index_MiSeq!E$2),VLOOKUP(S129,Index_MiSeq!B$3:I$110,4),IF((R129=Index_MiSeq!F$2),VLOOKUP(S129,Index_MiSeq!B$3:I$110,5),IF((R129=Index_MiSeq!G$2),VLOOKUP(S129,Index_MiSeq!B$3:I$110,6),IF((R129=Index_MiSeq!H$2),VLOOKUP(S129,Index_MiSeq!B$3:I$110,7),IF((R129=Index_MiSeq!I$2),VLOOKUP(S129,Index_MiSeq!B$3:I$110,8),IF((R129="Custom"),"","NoIndex")))))))),"NoIndex"))</f>
        <v>NoIndex</v>
      </c>
      <c r="U129" s="74" t="str">
        <f t="shared" si="9"/>
        <v/>
      </c>
      <c r="V129" s="74"/>
      <c r="W129" s="75" t="str">
        <f t="array" ref="W129">IFERROR(IF(INDEX($P$20:$P$1018, MATCH(0, COUNTIF($W$15:W128, $P$20:$P$1018), 0))=0,"",INDEX($P$20:$P$1018, MATCH(0, COUNTIF($W$15:W128, $P$20:$P$1018), 0))),"")</f>
        <v/>
      </c>
      <c r="X129" s="76" t="str">
        <f t="shared" si="10"/>
        <v/>
      </c>
      <c r="Y129" s="68"/>
      <c r="Z129" s="68"/>
      <c r="AA129" s="77"/>
      <c r="AB129" s="78"/>
      <c r="AC129" s="79" t="str">
        <f t="shared" si="11"/>
        <v/>
      </c>
      <c r="AD129" s="78"/>
      <c r="AE129" s="82"/>
    </row>
    <row r="130" spans="1:31" ht="18" customHeight="1" x14ac:dyDescent="0.15">
      <c r="A130" s="81"/>
      <c r="B130" s="64" t="s">
        <v>69</v>
      </c>
      <c r="C130" s="65" t="s">
        <v>181</v>
      </c>
      <c r="D130" s="66">
        <f t="shared" si="0"/>
        <v>1111</v>
      </c>
      <c r="E130" s="65" t="s">
        <v>71</v>
      </c>
      <c r="F130" s="67" t="str">
        <f>IF(DATA!$D$18,CONCATENATE('Sample information'!O$6,"-",D130,"-",P130),"MISSING ID")</f>
        <v>P33105P1-1111-</v>
      </c>
      <c r="G130" s="68">
        <f t="shared" si="1"/>
        <v>0</v>
      </c>
      <c r="H130" s="55" t="e">
        <f t="shared" si="2"/>
        <v>#N/A</v>
      </c>
      <c r="I130" s="55" t="e">
        <f t="shared" si="3"/>
        <v>#N/A</v>
      </c>
      <c r="J130" s="55">
        <f t="shared" si="4"/>
        <v>0</v>
      </c>
      <c r="K130" s="55" t="e">
        <f t="shared" si="5"/>
        <v>#N/A</v>
      </c>
      <c r="L130" s="5" t="e">
        <f t="shared" si="6"/>
        <v>#N/A</v>
      </c>
      <c r="M130" s="55" t="e">
        <f t="shared" si="7"/>
        <v>#N/A</v>
      </c>
      <c r="N130" s="69" t="str">
        <f t="shared" si="8"/>
        <v>NoIndex</v>
      </c>
      <c r="O130" s="70" t="str">
        <f>IF(DATA!$D$18,IF((COUNTA(Q130)&gt;0),CONCATENATE("P",DATA!$B$18,"_",D130),""),"MISSING ID")</f>
        <v/>
      </c>
      <c r="P130" s="71"/>
      <c r="Q130" s="72"/>
      <c r="R130" s="72"/>
      <c r="S130" s="68"/>
      <c r="T130" s="73" t="str">
        <f>IF(OR($S$8="NextSeq",$S$8="NovaSeq"),IF((R130='Index_NextSeq or NovaSeq'!C$2),VLOOKUP(S130,'Index_NextSeq or NovaSeq'!B$3:I$110,2),IF((R130='Index_NextSeq or NovaSeq'!D$2),VLOOKUP(S130,'Index_NextSeq or NovaSeq'!B$3:I$110,3),IF((R130='Index_NextSeq or NovaSeq'!E$2),VLOOKUP(S130,'Index_NextSeq or NovaSeq'!B$3:I$110,4),IF((R130='Index_NextSeq or NovaSeq'!F$2),VLOOKUP(S130,'Index_NextSeq or NovaSeq'!B$3:I$110,5),IF((R130='Index_NextSeq or NovaSeq'!G$2),VLOOKUP(S130,'Index_NextSeq or NovaSeq'!B$3:I$110,6),IF((R130='Index_NextSeq or NovaSeq'!H$2),VLOOKUP(S130,'Index_NextSeq or NovaSeq'!B$3:I$110,7),IF((R130='Index_NextSeq or NovaSeq'!I$2),VLOOKUP(S130,'Index_NextSeq or NovaSeq'!B$3:I$110,8),IF((R130="Custom"),"","NoIndex")))))))),IF($S$8="MiSeq",IF((R130=Index_MiSeq!C$2),VLOOKUP(S130,Index_MiSeq!B$3:I$110,2),IF((R130=Index_MiSeq!D$2),VLOOKUP(S130,Index_MiSeq!B$3:I$110,3),IF((R130=Index_MiSeq!E$2),VLOOKUP(S130,Index_MiSeq!B$3:I$110,4),IF((R130=Index_MiSeq!F$2),VLOOKUP(S130,Index_MiSeq!B$3:I$110,5),IF((R130=Index_MiSeq!G$2),VLOOKUP(S130,Index_MiSeq!B$3:I$110,6),IF((R130=Index_MiSeq!H$2),VLOOKUP(S130,Index_MiSeq!B$3:I$110,7),IF((R130=Index_MiSeq!I$2),VLOOKUP(S130,Index_MiSeq!B$3:I$110,8),IF((R130="Custom"),"","NoIndex")))))))),"NoIndex"))</f>
        <v>NoIndex</v>
      </c>
      <c r="U130" s="74" t="str">
        <f t="shared" si="9"/>
        <v/>
      </c>
      <c r="V130" s="74"/>
      <c r="W130" s="75" t="str">
        <f t="array" ref="W130">IFERROR(IF(INDEX($P$20:$P$1018, MATCH(0, COUNTIF($W$15:W129, $P$20:$P$1018), 0))=0,"",INDEX($P$20:$P$1018, MATCH(0, COUNTIF($W$15:W129, $P$20:$P$1018), 0))),"")</f>
        <v/>
      </c>
      <c r="X130" s="76" t="str">
        <f t="shared" si="10"/>
        <v/>
      </c>
      <c r="Y130" s="68"/>
      <c r="Z130" s="68"/>
      <c r="AA130" s="77"/>
      <c r="AB130" s="78"/>
      <c r="AC130" s="79" t="str">
        <f t="shared" si="11"/>
        <v/>
      </c>
      <c r="AD130" s="78"/>
      <c r="AE130" s="82"/>
    </row>
    <row r="131" spans="1:31" ht="18" customHeight="1" x14ac:dyDescent="0.15">
      <c r="A131" s="81"/>
      <c r="B131" s="64" t="s">
        <v>69</v>
      </c>
      <c r="C131" s="65" t="s">
        <v>182</v>
      </c>
      <c r="D131" s="66">
        <f t="shared" si="0"/>
        <v>1112</v>
      </c>
      <c r="E131" s="65" t="s">
        <v>71</v>
      </c>
      <c r="F131" s="67" t="str">
        <f>IF(DATA!$D$18,CONCATENATE('Sample information'!O$6,"-",D131,"-",P131),"MISSING ID")</f>
        <v>P33105P1-1112-</v>
      </c>
      <c r="G131" s="68">
        <f t="shared" si="1"/>
        <v>0</v>
      </c>
      <c r="H131" s="55" t="e">
        <f t="shared" si="2"/>
        <v>#N/A</v>
      </c>
      <c r="I131" s="55" t="e">
        <f t="shared" si="3"/>
        <v>#N/A</v>
      </c>
      <c r="J131" s="55">
        <f t="shared" si="4"/>
        <v>0</v>
      </c>
      <c r="K131" s="55" t="e">
        <f t="shared" si="5"/>
        <v>#N/A</v>
      </c>
      <c r="L131" s="5" t="e">
        <f t="shared" si="6"/>
        <v>#N/A</v>
      </c>
      <c r="M131" s="55" t="e">
        <f t="shared" si="7"/>
        <v>#N/A</v>
      </c>
      <c r="N131" s="69" t="str">
        <f t="shared" si="8"/>
        <v>NoIndex</v>
      </c>
      <c r="O131" s="70" t="str">
        <f>IF(DATA!$D$18,IF((COUNTA(Q131)&gt;0),CONCATENATE("P",DATA!$B$18,"_",D131),""),"MISSING ID")</f>
        <v/>
      </c>
      <c r="P131" s="71"/>
      <c r="Q131" s="72"/>
      <c r="R131" s="72"/>
      <c r="S131" s="68"/>
      <c r="T131" s="73" t="str">
        <f>IF(OR($S$8="NextSeq",$S$8="NovaSeq"),IF((R131='Index_NextSeq or NovaSeq'!C$2),VLOOKUP(S131,'Index_NextSeq or NovaSeq'!B$3:I$110,2),IF((R131='Index_NextSeq or NovaSeq'!D$2),VLOOKUP(S131,'Index_NextSeq or NovaSeq'!B$3:I$110,3),IF((R131='Index_NextSeq or NovaSeq'!E$2),VLOOKUP(S131,'Index_NextSeq or NovaSeq'!B$3:I$110,4),IF((R131='Index_NextSeq or NovaSeq'!F$2),VLOOKUP(S131,'Index_NextSeq or NovaSeq'!B$3:I$110,5),IF((R131='Index_NextSeq or NovaSeq'!G$2),VLOOKUP(S131,'Index_NextSeq or NovaSeq'!B$3:I$110,6),IF((R131='Index_NextSeq or NovaSeq'!H$2),VLOOKUP(S131,'Index_NextSeq or NovaSeq'!B$3:I$110,7),IF((R131='Index_NextSeq or NovaSeq'!I$2),VLOOKUP(S131,'Index_NextSeq or NovaSeq'!B$3:I$110,8),IF((R131="Custom"),"","NoIndex")))))))),IF($S$8="MiSeq",IF((R131=Index_MiSeq!C$2),VLOOKUP(S131,Index_MiSeq!B$3:I$110,2),IF((R131=Index_MiSeq!D$2),VLOOKUP(S131,Index_MiSeq!B$3:I$110,3),IF((R131=Index_MiSeq!E$2),VLOOKUP(S131,Index_MiSeq!B$3:I$110,4),IF((R131=Index_MiSeq!F$2),VLOOKUP(S131,Index_MiSeq!B$3:I$110,5),IF((R131=Index_MiSeq!G$2),VLOOKUP(S131,Index_MiSeq!B$3:I$110,6),IF((R131=Index_MiSeq!H$2),VLOOKUP(S131,Index_MiSeq!B$3:I$110,7),IF((R131=Index_MiSeq!I$2),VLOOKUP(S131,Index_MiSeq!B$3:I$110,8),IF((R131="Custom"),"","NoIndex")))))))),"NoIndex"))</f>
        <v>NoIndex</v>
      </c>
      <c r="U131" s="74" t="str">
        <f t="shared" si="9"/>
        <v/>
      </c>
      <c r="V131" s="74"/>
      <c r="W131" s="75" t="str">
        <f t="array" ref="W131">IFERROR(IF(INDEX($P$20:$P$1018, MATCH(0, COUNTIF($W$15:W130, $P$20:$P$1018), 0))=0,"",INDEX($P$20:$P$1018, MATCH(0, COUNTIF($W$15:W130, $P$20:$P$1018), 0))),"")</f>
        <v/>
      </c>
      <c r="X131" s="76" t="str">
        <f t="shared" si="10"/>
        <v/>
      </c>
      <c r="Y131" s="68"/>
      <c r="Z131" s="68"/>
      <c r="AA131" s="77"/>
      <c r="AB131" s="78"/>
      <c r="AC131" s="79" t="str">
        <f t="shared" si="11"/>
        <v/>
      </c>
      <c r="AD131" s="78"/>
      <c r="AE131" s="82"/>
    </row>
    <row r="132" spans="1:31" ht="18" customHeight="1" x14ac:dyDescent="0.15">
      <c r="A132" s="81"/>
      <c r="B132" s="64" t="s">
        <v>69</v>
      </c>
      <c r="C132" s="65" t="s">
        <v>183</v>
      </c>
      <c r="D132" s="66">
        <f t="shared" si="0"/>
        <v>1113</v>
      </c>
      <c r="E132" s="65" t="s">
        <v>71</v>
      </c>
      <c r="F132" s="67" t="str">
        <f>IF(DATA!$D$18,CONCATENATE('Sample information'!O$6,"-",D132,"-",P132),"MISSING ID")</f>
        <v>P33105P1-1113-</v>
      </c>
      <c r="G132" s="68">
        <f t="shared" si="1"/>
        <v>0</v>
      </c>
      <c r="H132" s="55" t="e">
        <f t="shared" si="2"/>
        <v>#N/A</v>
      </c>
      <c r="I132" s="55" t="e">
        <f t="shared" si="3"/>
        <v>#N/A</v>
      </c>
      <c r="J132" s="55">
        <f t="shared" si="4"/>
        <v>0</v>
      </c>
      <c r="K132" s="55" t="e">
        <f t="shared" si="5"/>
        <v>#N/A</v>
      </c>
      <c r="L132" s="5" t="e">
        <f t="shared" si="6"/>
        <v>#N/A</v>
      </c>
      <c r="M132" s="55" t="e">
        <f t="shared" si="7"/>
        <v>#N/A</v>
      </c>
      <c r="N132" s="69" t="str">
        <f t="shared" si="8"/>
        <v>NoIndex</v>
      </c>
      <c r="O132" s="70" t="str">
        <f>IF(DATA!$D$18,IF((COUNTA(Q132)&gt;0),CONCATENATE("P",DATA!$B$18,"_",D132),""),"MISSING ID")</f>
        <v/>
      </c>
      <c r="P132" s="71"/>
      <c r="Q132" s="72"/>
      <c r="R132" s="72"/>
      <c r="S132" s="68"/>
      <c r="T132" s="73" t="str">
        <f>IF(OR($S$8="NextSeq",$S$8="NovaSeq"),IF((R132='Index_NextSeq or NovaSeq'!C$2),VLOOKUP(S132,'Index_NextSeq or NovaSeq'!B$3:I$110,2),IF((R132='Index_NextSeq or NovaSeq'!D$2),VLOOKUP(S132,'Index_NextSeq or NovaSeq'!B$3:I$110,3),IF((R132='Index_NextSeq or NovaSeq'!E$2),VLOOKUP(S132,'Index_NextSeq or NovaSeq'!B$3:I$110,4),IF((R132='Index_NextSeq or NovaSeq'!F$2),VLOOKUP(S132,'Index_NextSeq or NovaSeq'!B$3:I$110,5),IF((R132='Index_NextSeq or NovaSeq'!G$2),VLOOKUP(S132,'Index_NextSeq or NovaSeq'!B$3:I$110,6),IF((R132='Index_NextSeq or NovaSeq'!H$2),VLOOKUP(S132,'Index_NextSeq or NovaSeq'!B$3:I$110,7),IF((R132='Index_NextSeq or NovaSeq'!I$2),VLOOKUP(S132,'Index_NextSeq or NovaSeq'!B$3:I$110,8),IF((R132="Custom"),"","NoIndex")))))))),IF($S$8="MiSeq",IF((R132=Index_MiSeq!C$2),VLOOKUP(S132,Index_MiSeq!B$3:I$110,2),IF((R132=Index_MiSeq!D$2),VLOOKUP(S132,Index_MiSeq!B$3:I$110,3),IF((R132=Index_MiSeq!E$2),VLOOKUP(S132,Index_MiSeq!B$3:I$110,4),IF((R132=Index_MiSeq!F$2),VLOOKUP(S132,Index_MiSeq!B$3:I$110,5),IF((R132=Index_MiSeq!G$2),VLOOKUP(S132,Index_MiSeq!B$3:I$110,6),IF((R132=Index_MiSeq!H$2),VLOOKUP(S132,Index_MiSeq!B$3:I$110,7),IF((R132=Index_MiSeq!I$2),VLOOKUP(S132,Index_MiSeq!B$3:I$110,8),IF((R132="Custom"),"","NoIndex")))))))),"NoIndex"))</f>
        <v>NoIndex</v>
      </c>
      <c r="U132" s="74" t="str">
        <f t="shared" si="9"/>
        <v/>
      </c>
      <c r="V132" s="74"/>
      <c r="W132" s="75" t="str">
        <f t="array" ref="W132">IFERROR(IF(INDEX($P$20:$P$1018, MATCH(0, COUNTIF($W$15:W131, $P$20:$P$1018), 0))=0,"",INDEX($P$20:$P$1018, MATCH(0, COUNTIF($W$15:W131, $P$20:$P$1018), 0))),"")</f>
        <v/>
      </c>
      <c r="X132" s="76" t="str">
        <f t="shared" si="10"/>
        <v/>
      </c>
      <c r="Y132" s="68"/>
      <c r="Z132" s="68"/>
      <c r="AA132" s="77"/>
      <c r="AB132" s="78"/>
      <c r="AC132" s="79" t="str">
        <f t="shared" si="11"/>
        <v/>
      </c>
      <c r="AD132" s="78"/>
      <c r="AE132" s="82"/>
    </row>
    <row r="133" spans="1:31" ht="18" customHeight="1" x14ac:dyDescent="0.15">
      <c r="A133" s="81"/>
      <c r="B133" s="64" t="s">
        <v>69</v>
      </c>
      <c r="C133" s="65" t="s">
        <v>184</v>
      </c>
      <c r="D133" s="66">
        <f t="shared" si="0"/>
        <v>1114</v>
      </c>
      <c r="E133" s="65" t="s">
        <v>71</v>
      </c>
      <c r="F133" s="67" t="str">
        <f>IF(DATA!$D$18,CONCATENATE('Sample information'!O$6,"-",D133,"-",P133),"MISSING ID")</f>
        <v>P33105P1-1114-</v>
      </c>
      <c r="G133" s="68">
        <f t="shared" si="1"/>
        <v>0</v>
      </c>
      <c r="H133" s="55" t="e">
        <f t="shared" si="2"/>
        <v>#N/A</v>
      </c>
      <c r="I133" s="55" t="e">
        <f t="shared" si="3"/>
        <v>#N/A</v>
      </c>
      <c r="J133" s="55">
        <f t="shared" si="4"/>
        <v>0</v>
      </c>
      <c r="K133" s="55" t="e">
        <f t="shared" si="5"/>
        <v>#N/A</v>
      </c>
      <c r="L133" s="5" t="e">
        <f t="shared" si="6"/>
        <v>#N/A</v>
      </c>
      <c r="M133" s="55" t="e">
        <f t="shared" si="7"/>
        <v>#N/A</v>
      </c>
      <c r="N133" s="69" t="str">
        <f t="shared" si="8"/>
        <v>NoIndex</v>
      </c>
      <c r="O133" s="70" t="str">
        <f>IF(DATA!$D$18,IF((COUNTA(Q133)&gt;0),CONCATENATE("P",DATA!$B$18,"_",D133),""),"MISSING ID")</f>
        <v/>
      </c>
      <c r="P133" s="71"/>
      <c r="Q133" s="72"/>
      <c r="R133" s="72"/>
      <c r="S133" s="68"/>
      <c r="T133" s="73" t="str">
        <f>IF(OR($S$8="NextSeq",$S$8="NovaSeq"),IF((R133='Index_NextSeq or NovaSeq'!C$2),VLOOKUP(S133,'Index_NextSeq or NovaSeq'!B$3:I$110,2),IF((R133='Index_NextSeq or NovaSeq'!D$2),VLOOKUP(S133,'Index_NextSeq or NovaSeq'!B$3:I$110,3),IF((R133='Index_NextSeq or NovaSeq'!E$2),VLOOKUP(S133,'Index_NextSeq or NovaSeq'!B$3:I$110,4),IF((R133='Index_NextSeq or NovaSeq'!F$2),VLOOKUP(S133,'Index_NextSeq or NovaSeq'!B$3:I$110,5),IF((R133='Index_NextSeq or NovaSeq'!G$2),VLOOKUP(S133,'Index_NextSeq or NovaSeq'!B$3:I$110,6),IF((R133='Index_NextSeq or NovaSeq'!H$2),VLOOKUP(S133,'Index_NextSeq or NovaSeq'!B$3:I$110,7),IF((R133='Index_NextSeq or NovaSeq'!I$2),VLOOKUP(S133,'Index_NextSeq or NovaSeq'!B$3:I$110,8),IF((R133="Custom"),"","NoIndex")))))))),IF($S$8="MiSeq",IF((R133=Index_MiSeq!C$2),VLOOKUP(S133,Index_MiSeq!B$3:I$110,2),IF((R133=Index_MiSeq!D$2),VLOOKUP(S133,Index_MiSeq!B$3:I$110,3),IF((R133=Index_MiSeq!E$2),VLOOKUP(S133,Index_MiSeq!B$3:I$110,4),IF((R133=Index_MiSeq!F$2),VLOOKUP(S133,Index_MiSeq!B$3:I$110,5),IF((R133=Index_MiSeq!G$2),VLOOKUP(S133,Index_MiSeq!B$3:I$110,6),IF((R133=Index_MiSeq!H$2),VLOOKUP(S133,Index_MiSeq!B$3:I$110,7),IF((R133=Index_MiSeq!I$2),VLOOKUP(S133,Index_MiSeq!B$3:I$110,8),IF((R133="Custom"),"","NoIndex")))))))),"NoIndex"))</f>
        <v>NoIndex</v>
      </c>
      <c r="U133" s="74" t="str">
        <f t="shared" si="9"/>
        <v/>
      </c>
      <c r="V133" s="74"/>
      <c r="W133" s="75" t="str">
        <f t="array" ref="W133">IFERROR(IF(INDEX($P$20:$P$1018, MATCH(0, COUNTIF($W$15:W132, $P$20:$P$1018), 0))=0,"",INDEX($P$20:$P$1018, MATCH(0, COUNTIF($W$15:W132, $P$20:$P$1018), 0))),"")</f>
        <v/>
      </c>
      <c r="X133" s="76" t="str">
        <f t="shared" si="10"/>
        <v/>
      </c>
      <c r="Y133" s="68"/>
      <c r="Z133" s="68"/>
      <c r="AA133" s="77"/>
      <c r="AB133" s="78"/>
      <c r="AC133" s="79" t="str">
        <f t="shared" si="11"/>
        <v/>
      </c>
      <c r="AD133" s="78"/>
      <c r="AE133" s="82"/>
    </row>
    <row r="134" spans="1:31" ht="18" customHeight="1" x14ac:dyDescent="0.15">
      <c r="A134" s="81"/>
      <c r="B134" s="64" t="s">
        <v>69</v>
      </c>
      <c r="C134" s="65" t="s">
        <v>185</v>
      </c>
      <c r="D134" s="66">
        <f t="shared" si="0"/>
        <v>1115</v>
      </c>
      <c r="E134" s="65" t="s">
        <v>71</v>
      </c>
      <c r="F134" s="67" t="str">
        <f>IF(DATA!$D$18,CONCATENATE('Sample information'!O$6,"-",D134,"-",P134),"MISSING ID")</f>
        <v>P33105P1-1115-</v>
      </c>
      <c r="G134" s="68">
        <f t="shared" si="1"/>
        <v>0</v>
      </c>
      <c r="H134" s="55" t="e">
        <f t="shared" si="2"/>
        <v>#N/A</v>
      </c>
      <c r="I134" s="55" t="e">
        <f t="shared" si="3"/>
        <v>#N/A</v>
      </c>
      <c r="J134" s="55">
        <f t="shared" si="4"/>
        <v>0</v>
      </c>
      <c r="K134" s="55" t="e">
        <f t="shared" si="5"/>
        <v>#N/A</v>
      </c>
      <c r="L134" s="5" t="e">
        <f t="shared" si="6"/>
        <v>#N/A</v>
      </c>
      <c r="M134" s="55" t="e">
        <f t="shared" si="7"/>
        <v>#N/A</v>
      </c>
      <c r="N134" s="69" t="str">
        <f t="shared" si="8"/>
        <v>NoIndex</v>
      </c>
      <c r="O134" s="70" t="str">
        <f>IF(DATA!$D$18,IF((COUNTA(Q134)&gt;0),CONCATENATE("P",DATA!$B$18,"_",D134),""),"MISSING ID")</f>
        <v/>
      </c>
      <c r="P134" s="71"/>
      <c r="Q134" s="72"/>
      <c r="R134" s="72"/>
      <c r="S134" s="68"/>
      <c r="T134" s="73" t="str">
        <f>IF(OR($S$8="NextSeq",$S$8="NovaSeq"),IF((R134='Index_NextSeq or NovaSeq'!C$2),VLOOKUP(S134,'Index_NextSeq or NovaSeq'!B$3:I$110,2),IF((R134='Index_NextSeq or NovaSeq'!D$2),VLOOKUP(S134,'Index_NextSeq or NovaSeq'!B$3:I$110,3),IF((R134='Index_NextSeq or NovaSeq'!E$2),VLOOKUP(S134,'Index_NextSeq or NovaSeq'!B$3:I$110,4),IF((R134='Index_NextSeq or NovaSeq'!F$2),VLOOKUP(S134,'Index_NextSeq or NovaSeq'!B$3:I$110,5),IF((R134='Index_NextSeq or NovaSeq'!G$2),VLOOKUP(S134,'Index_NextSeq or NovaSeq'!B$3:I$110,6),IF((R134='Index_NextSeq or NovaSeq'!H$2),VLOOKUP(S134,'Index_NextSeq or NovaSeq'!B$3:I$110,7),IF((R134='Index_NextSeq or NovaSeq'!I$2),VLOOKUP(S134,'Index_NextSeq or NovaSeq'!B$3:I$110,8),IF((R134="Custom"),"","NoIndex")))))))),IF($S$8="MiSeq",IF((R134=Index_MiSeq!C$2),VLOOKUP(S134,Index_MiSeq!B$3:I$110,2),IF((R134=Index_MiSeq!D$2),VLOOKUP(S134,Index_MiSeq!B$3:I$110,3),IF((R134=Index_MiSeq!E$2),VLOOKUP(S134,Index_MiSeq!B$3:I$110,4),IF((R134=Index_MiSeq!F$2),VLOOKUP(S134,Index_MiSeq!B$3:I$110,5),IF((R134=Index_MiSeq!G$2),VLOOKUP(S134,Index_MiSeq!B$3:I$110,6),IF((R134=Index_MiSeq!H$2),VLOOKUP(S134,Index_MiSeq!B$3:I$110,7),IF((R134=Index_MiSeq!I$2),VLOOKUP(S134,Index_MiSeq!B$3:I$110,8),IF((R134="Custom"),"","NoIndex")))))))),"NoIndex"))</f>
        <v>NoIndex</v>
      </c>
      <c r="U134" s="74" t="str">
        <f t="shared" si="9"/>
        <v/>
      </c>
      <c r="V134" s="74"/>
      <c r="W134" s="75" t="str">
        <f t="array" ref="W134">IFERROR(IF(INDEX($P$20:$P$1018, MATCH(0, COUNTIF($W$15:W133, $P$20:$P$1018), 0))=0,"",INDEX($P$20:$P$1018, MATCH(0, COUNTIF($W$15:W133, $P$20:$P$1018), 0))),"")</f>
        <v/>
      </c>
      <c r="X134" s="76" t="str">
        <f t="shared" si="10"/>
        <v/>
      </c>
      <c r="Y134" s="68"/>
      <c r="Z134" s="68"/>
      <c r="AA134" s="77"/>
      <c r="AB134" s="78"/>
      <c r="AC134" s="79" t="str">
        <f t="shared" si="11"/>
        <v/>
      </c>
      <c r="AD134" s="78"/>
      <c r="AE134" s="82"/>
    </row>
    <row r="135" spans="1:31" ht="18" customHeight="1" x14ac:dyDescent="0.15">
      <c r="A135" s="81"/>
      <c r="B135" s="64" t="s">
        <v>69</v>
      </c>
      <c r="C135" s="65" t="s">
        <v>186</v>
      </c>
      <c r="D135" s="66">
        <f t="shared" si="0"/>
        <v>1116</v>
      </c>
      <c r="E135" s="65" t="s">
        <v>71</v>
      </c>
      <c r="F135" s="67" t="str">
        <f>IF(DATA!$D$18,CONCATENATE('Sample information'!O$6,"-",D135,"-",P135),"MISSING ID")</f>
        <v>P33105P1-1116-</v>
      </c>
      <c r="G135" s="68">
        <f t="shared" si="1"/>
        <v>0</v>
      </c>
      <c r="H135" s="55" t="e">
        <f t="shared" si="2"/>
        <v>#N/A</v>
      </c>
      <c r="I135" s="55" t="e">
        <f t="shared" si="3"/>
        <v>#N/A</v>
      </c>
      <c r="J135" s="55">
        <f t="shared" si="4"/>
        <v>0</v>
      </c>
      <c r="K135" s="55" t="e">
        <f t="shared" si="5"/>
        <v>#N/A</v>
      </c>
      <c r="L135" s="5" t="e">
        <f t="shared" si="6"/>
        <v>#N/A</v>
      </c>
      <c r="M135" s="55" t="e">
        <f t="shared" si="7"/>
        <v>#N/A</v>
      </c>
      <c r="N135" s="69" t="str">
        <f t="shared" si="8"/>
        <v>NoIndex</v>
      </c>
      <c r="O135" s="70" t="str">
        <f>IF(DATA!$D$18,IF((COUNTA(Q135)&gt;0),CONCATENATE("P",DATA!$B$18,"_",D135),""),"MISSING ID")</f>
        <v/>
      </c>
      <c r="P135" s="71"/>
      <c r="Q135" s="72"/>
      <c r="R135" s="72"/>
      <c r="S135" s="68"/>
      <c r="T135" s="73" t="str">
        <f>IF(OR($S$8="NextSeq",$S$8="NovaSeq"),IF((R135='Index_NextSeq or NovaSeq'!C$2),VLOOKUP(S135,'Index_NextSeq or NovaSeq'!B$3:I$110,2),IF((R135='Index_NextSeq or NovaSeq'!D$2),VLOOKUP(S135,'Index_NextSeq or NovaSeq'!B$3:I$110,3),IF((R135='Index_NextSeq or NovaSeq'!E$2),VLOOKUP(S135,'Index_NextSeq or NovaSeq'!B$3:I$110,4),IF((R135='Index_NextSeq or NovaSeq'!F$2),VLOOKUP(S135,'Index_NextSeq or NovaSeq'!B$3:I$110,5),IF((R135='Index_NextSeq or NovaSeq'!G$2),VLOOKUP(S135,'Index_NextSeq or NovaSeq'!B$3:I$110,6),IF((R135='Index_NextSeq or NovaSeq'!H$2),VLOOKUP(S135,'Index_NextSeq or NovaSeq'!B$3:I$110,7),IF((R135='Index_NextSeq or NovaSeq'!I$2),VLOOKUP(S135,'Index_NextSeq or NovaSeq'!B$3:I$110,8),IF((R135="Custom"),"","NoIndex")))))))),IF($S$8="MiSeq",IF((R135=Index_MiSeq!C$2),VLOOKUP(S135,Index_MiSeq!B$3:I$110,2),IF((R135=Index_MiSeq!D$2),VLOOKUP(S135,Index_MiSeq!B$3:I$110,3),IF((R135=Index_MiSeq!E$2),VLOOKUP(S135,Index_MiSeq!B$3:I$110,4),IF((R135=Index_MiSeq!F$2),VLOOKUP(S135,Index_MiSeq!B$3:I$110,5),IF((R135=Index_MiSeq!G$2),VLOOKUP(S135,Index_MiSeq!B$3:I$110,6),IF((R135=Index_MiSeq!H$2),VLOOKUP(S135,Index_MiSeq!B$3:I$110,7),IF((R135=Index_MiSeq!I$2),VLOOKUP(S135,Index_MiSeq!B$3:I$110,8),IF((R135="Custom"),"","NoIndex")))))))),"NoIndex"))</f>
        <v>NoIndex</v>
      </c>
      <c r="U135" s="74" t="str">
        <f t="shared" si="9"/>
        <v/>
      </c>
      <c r="V135" s="74"/>
      <c r="W135" s="75" t="str">
        <f t="array" ref="W135">IFERROR(IF(INDEX($P$20:$P$1018, MATCH(0, COUNTIF($W$15:W134, $P$20:$P$1018), 0))=0,"",INDEX($P$20:$P$1018, MATCH(0, COUNTIF($W$15:W134, $P$20:$P$1018), 0))),"")</f>
        <v/>
      </c>
      <c r="X135" s="76" t="str">
        <f t="shared" si="10"/>
        <v/>
      </c>
      <c r="Y135" s="68"/>
      <c r="Z135" s="68"/>
      <c r="AA135" s="77"/>
      <c r="AB135" s="78"/>
      <c r="AC135" s="79" t="str">
        <f t="shared" si="11"/>
        <v/>
      </c>
      <c r="AD135" s="78"/>
      <c r="AE135" s="82"/>
    </row>
    <row r="136" spans="1:31" ht="18" customHeight="1" x14ac:dyDescent="0.15">
      <c r="A136" s="81"/>
      <c r="B136" s="64" t="s">
        <v>69</v>
      </c>
      <c r="C136" s="65" t="s">
        <v>187</v>
      </c>
      <c r="D136" s="66">
        <f t="shared" si="0"/>
        <v>1117</v>
      </c>
      <c r="E136" s="65" t="s">
        <v>71</v>
      </c>
      <c r="F136" s="67" t="str">
        <f>IF(DATA!$D$18,CONCATENATE('Sample information'!O$6,"-",D136,"-",P136),"MISSING ID")</f>
        <v>P33105P1-1117-</v>
      </c>
      <c r="G136" s="68">
        <f t="shared" si="1"/>
        <v>0</v>
      </c>
      <c r="H136" s="55" t="e">
        <f t="shared" si="2"/>
        <v>#N/A</v>
      </c>
      <c r="I136" s="55" t="e">
        <f t="shared" si="3"/>
        <v>#N/A</v>
      </c>
      <c r="J136" s="55">
        <f t="shared" si="4"/>
        <v>0</v>
      </c>
      <c r="K136" s="55" t="e">
        <f t="shared" si="5"/>
        <v>#N/A</v>
      </c>
      <c r="L136" s="5" t="e">
        <f t="shared" si="6"/>
        <v>#N/A</v>
      </c>
      <c r="M136" s="55" t="e">
        <f t="shared" si="7"/>
        <v>#N/A</v>
      </c>
      <c r="N136" s="69" t="str">
        <f t="shared" si="8"/>
        <v>NoIndex</v>
      </c>
      <c r="O136" s="70" t="str">
        <f>IF(DATA!$D$18,IF((COUNTA(Q136)&gt;0),CONCATENATE("P",DATA!$B$18,"_",D136),""),"MISSING ID")</f>
        <v/>
      </c>
      <c r="P136" s="71"/>
      <c r="Q136" s="72"/>
      <c r="R136" s="72"/>
      <c r="S136" s="68"/>
      <c r="T136" s="73" t="str">
        <f>IF(OR($S$8="NextSeq",$S$8="NovaSeq"),IF((R136='Index_NextSeq or NovaSeq'!C$2),VLOOKUP(S136,'Index_NextSeq or NovaSeq'!B$3:I$110,2),IF((R136='Index_NextSeq or NovaSeq'!D$2),VLOOKUP(S136,'Index_NextSeq or NovaSeq'!B$3:I$110,3),IF((R136='Index_NextSeq or NovaSeq'!E$2),VLOOKUP(S136,'Index_NextSeq or NovaSeq'!B$3:I$110,4),IF((R136='Index_NextSeq or NovaSeq'!F$2),VLOOKUP(S136,'Index_NextSeq or NovaSeq'!B$3:I$110,5),IF((R136='Index_NextSeq or NovaSeq'!G$2),VLOOKUP(S136,'Index_NextSeq or NovaSeq'!B$3:I$110,6),IF((R136='Index_NextSeq or NovaSeq'!H$2),VLOOKUP(S136,'Index_NextSeq or NovaSeq'!B$3:I$110,7),IF((R136='Index_NextSeq or NovaSeq'!I$2),VLOOKUP(S136,'Index_NextSeq or NovaSeq'!B$3:I$110,8),IF((R136="Custom"),"","NoIndex")))))))),IF($S$8="MiSeq",IF((R136=Index_MiSeq!C$2),VLOOKUP(S136,Index_MiSeq!B$3:I$110,2),IF((R136=Index_MiSeq!D$2),VLOOKUP(S136,Index_MiSeq!B$3:I$110,3),IF((R136=Index_MiSeq!E$2),VLOOKUP(S136,Index_MiSeq!B$3:I$110,4),IF((R136=Index_MiSeq!F$2),VLOOKUP(S136,Index_MiSeq!B$3:I$110,5),IF((R136=Index_MiSeq!G$2),VLOOKUP(S136,Index_MiSeq!B$3:I$110,6),IF((R136=Index_MiSeq!H$2),VLOOKUP(S136,Index_MiSeq!B$3:I$110,7),IF((R136=Index_MiSeq!I$2),VLOOKUP(S136,Index_MiSeq!B$3:I$110,8),IF((R136="Custom"),"","NoIndex")))))))),"NoIndex"))</f>
        <v>NoIndex</v>
      </c>
      <c r="U136" s="74" t="str">
        <f t="shared" si="9"/>
        <v/>
      </c>
      <c r="V136" s="74"/>
      <c r="W136" s="75" t="str">
        <f t="array" ref="W136">IFERROR(IF(INDEX($P$20:$P$1018, MATCH(0, COUNTIF($W$15:W135, $P$20:$P$1018), 0))=0,"",INDEX($P$20:$P$1018, MATCH(0, COUNTIF($W$15:W135, $P$20:$P$1018), 0))),"")</f>
        <v/>
      </c>
      <c r="X136" s="76" t="str">
        <f t="shared" si="10"/>
        <v/>
      </c>
      <c r="Y136" s="68"/>
      <c r="Z136" s="68"/>
      <c r="AA136" s="77"/>
      <c r="AB136" s="78"/>
      <c r="AC136" s="79" t="str">
        <f t="shared" si="11"/>
        <v/>
      </c>
      <c r="AD136" s="78"/>
      <c r="AE136" s="82"/>
    </row>
    <row r="137" spans="1:31" ht="18" customHeight="1" x14ac:dyDescent="0.15">
      <c r="A137" s="81"/>
      <c r="B137" s="64" t="s">
        <v>69</v>
      </c>
      <c r="C137" s="65" t="s">
        <v>188</v>
      </c>
      <c r="D137" s="66">
        <f t="shared" si="0"/>
        <v>1118</v>
      </c>
      <c r="E137" s="65" t="s">
        <v>71</v>
      </c>
      <c r="F137" s="67" t="str">
        <f>IF(DATA!$D$18,CONCATENATE('Sample information'!O$6,"-",D137,"-",P137),"MISSING ID")</f>
        <v>P33105P1-1118-</v>
      </c>
      <c r="G137" s="68">
        <f t="shared" si="1"/>
        <v>0</v>
      </c>
      <c r="H137" s="55" t="e">
        <f t="shared" si="2"/>
        <v>#N/A</v>
      </c>
      <c r="I137" s="55" t="e">
        <f t="shared" si="3"/>
        <v>#N/A</v>
      </c>
      <c r="J137" s="55">
        <f t="shared" si="4"/>
        <v>0</v>
      </c>
      <c r="K137" s="55" t="e">
        <f t="shared" si="5"/>
        <v>#N/A</v>
      </c>
      <c r="L137" s="5" t="e">
        <f t="shared" si="6"/>
        <v>#N/A</v>
      </c>
      <c r="M137" s="55" t="e">
        <f t="shared" si="7"/>
        <v>#N/A</v>
      </c>
      <c r="N137" s="69" t="str">
        <f t="shared" si="8"/>
        <v>NoIndex</v>
      </c>
      <c r="O137" s="70" t="str">
        <f>IF(DATA!$D$18,IF((COUNTA(Q137)&gt;0),CONCATENATE("P",DATA!$B$18,"_",D137),""),"MISSING ID")</f>
        <v/>
      </c>
      <c r="P137" s="71"/>
      <c r="Q137" s="72"/>
      <c r="R137" s="72"/>
      <c r="S137" s="68"/>
      <c r="T137" s="73" t="str">
        <f>IF(OR($S$8="NextSeq",$S$8="NovaSeq"),IF((R137='Index_NextSeq or NovaSeq'!C$2),VLOOKUP(S137,'Index_NextSeq or NovaSeq'!B$3:I$110,2),IF((R137='Index_NextSeq or NovaSeq'!D$2),VLOOKUP(S137,'Index_NextSeq or NovaSeq'!B$3:I$110,3),IF((R137='Index_NextSeq or NovaSeq'!E$2),VLOOKUP(S137,'Index_NextSeq or NovaSeq'!B$3:I$110,4),IF((R137='Index_NextSeq or NovaSeq'!F$2),VLOOKUP(S137,'Index_NextSeq or NovaSeq'!B$3:I$110,5),IF((R137='Index_NextSeq or NovaSeq'!G$2),VLOOKUP(S137,'Index_NextSeq or NovaSeq'!B$3:I$110,6),IF((R137='Index_NextSeq or NovaSeq'!H$2),VLOOKUP(S137,'Index_NextSeq or NovaSeq'!B$3:I$110,7),IF((R137='Index_NextSeq or NovaSeq'!I$2),VLOOKUP(S137,'Index_NextSeq or NovaSeq'!B$3:I$110,8),IF((R137="Custom"),"","NoIndex")))))))),IF($S$8="MiSeq",IF((R137=Index_MiSeq!C$2),VLOOKUP(S137,Index_MiSeq!B$3:I$110,2),IF((R137=Index_MiSeq!D$2),VLOOKUP(S137,Index_MiSeq!B$3:I$110,3),IF((R137=Index_MiSeq!E$2),VLOOKUP(S137,Index_MiSeq!B$3:I$110,4),IF((R137=Index_MiSeq!F$2),VLOOKUP(S137,Index_MiSeq!B$3:I$110,5),IF((R137=Index_MiSeq!G$2),VLOOKUP(S137,Index_MiSeq!B$3:I$110,6),IF((R137=Index_MiSeq!H$2),VLOOKUP(S137,Index_MiSeq!B$3:I$110,7),IF((R137=Index_MiSeq!I$2),VLOOKUP(S137,Index_MiSeq!B$3:I$110,8),IF((R137="Custom"),"","NoIndex")))))))),"NoIndex"))</f>
        <v>NoIndex</v>
      </c>
      <c r="U137" s="74" t="str">
        <f t="shared" si="9"/>
        <v/>
      </c>
      <c r="V137" s="74"/>
      <c r="W137" s="75" t="str">
        <f t="array" ref="W137">IFERROR(IF(INDEX($P$20:$P$1018, MATCH(0, COUNTIF($W$15:W136, $P$20:$P$1018), 0))=0,"",INDEX($P$20:$P$1018, MATCH(0, COUNTIF($W$15:W136, $P$20:$P$1018), 0))),"")</f>
        <v/>
      </c>
      <c r="X137" s="76" t="str">
        <f t="shared" si="10"/>
        <v/>
      </c>
      <c r="Y137" s="68"/>
      <c r="Z137" s="68"/>
      <c r="AA137" s="77"/>
      <c r="AB137" s="78"/>
      <c r="AC137" s="79" t="str">
        <f t="shared" si="11"/>
        <v/>
      </c>
      <c r="AD137" s="78"/>
      <c r="AE137" s="82"/>
    </row>
    <row r="138" spans="1:31" ht="18" customHeight="1" x14ac:dyDescent="0.15">
      <c r="A138" s="81"/>
      <c r="B138" s="64" t="s">
        <v>69</v>
      </c>
      <c r="C138" s="65" t="s">
        <v>189</v>
      </c>
      <c r="D138" s="66">
        <f t="shared" si="0"/>
        <v>1119</v>
      </c>
      <c r="E138" s="65" t="s">
        <v>71</v>
      </c>
      <c r="F138" s="67" t="str">
        <f>IF(DATA!$D$18,CONCATENATE('Sample information'!O$6,"-",D138,"-",P138),"MISSING ID")</f>
        <v>P33105P1-1119-</v>
      </c>
      <c r="G138" s="68">
        <f t="shared" si="1"/>
        <v>0</v>
      </c>
      <c r="H138" s="55" t="e">
        <f t="shared" si="2"/>
        <v>#N/A</v>
      </c>
      <c r="I138" s="55" t="e">
        <f t="shared" si="3"/>
        <v>#N/A</v>
      </c>
      <c r="J138" s="55">
        <f t="shared" si="4"/>
        <v>0</v>
      </c>
      <c r="K138" s="55" t="e">
        <f t="shared" si="5"/>
        <v>#N/A</v>
      </c>
      <c r="L138" s="5" t="e">
        <f t="shared" si="6"/>
        <v>#N/A</v>
      </c>
      <c r="M138" s="55" t="e">
        <f t="shared" si="7"/>
        <v>#N/A</v>
      </c>
      <c r="N138" s="69" t="str">
        <f t="shared" si="8"/>
        <v>NoIndex</v>
      </c>
      <c r="O138" s="70" t="str">
        <f>IF(DATA!$D$18,IF((COUNTA(Q138)&gt;0),CONCATENATE("P",DATA!$B$18,"_",D138),""),"MISSING ID")</f>
        <v/>
      </c>
      <c r="P138" s="71"/>
      <c r="Q138" s="72"/>
      <c r="R138" s="72"/>
      <c r="S138" s="68"/>
      <c r="T138" s="73" t="str">
        <f>IF(OR($S$8="NextSeq",$S$8="NovaSeq"),IF((R138='Index_NextSeq or NovaSeq'!C$2),VLOOKUP(S138,'Index_NextSeq or NovaSeq'!B$3:I$110,2),IF((R138='Index_NextSeq or NovaSeq'!D$2),VLOOKUP(S138,'Index_NextSeq or NovaSeq'!B$3:I$110,3),IF((R138='Index_NextSeq or NovaSeq'!E$2),VLOOKUP(S138,'Index_NextSeq or NovaSeq'!B$3:I$110,4),IF((R138='Index_NextSeq or NovaSeq'!F$2),VLOOKUP(S138,'Index_NextSeq or NovaSeq'!B$3:I$110,5),IF((R138='Index_NextSeq or NovaSeq'!G$2),VLOOKUP(S138,'Index_NextSeq or NovaSeq'!B$3:I$110,6),IF((R138='Index_NextSeq or NovaSeq'!H$2),VLOOKUP(S138,'Index_NextSeq or NovaSeq'!B$3:I$110,7),IF((R138='Index_NextSeq or NovaSeq'!I$2),VLOOKUP(S138,'Index_NextSeq or NovaSeq'!B$3:I$110,8),IF((R138="Custom"),"","NoIndex")))))))),IF($S$8="MiSeq",IF((R138=Index_MiSeq!C$2),VLOOKUP(S138,Index_MiSeq!B$3:I$110,2),IF((R138=Index_MiSeq!D$2),VLOOKUP(S138,Index_MiSeq!B$3:I$110,3),IF((R138=Index_MiSeq!E$2),VLOOKUP(S138,Index_MiSeq!B$3:I$110,4),IF((R138=Index_MiSeq!F$2),VLOOKUP(S138,Index_MiSeq!B$3:I$110,5),IF((R138=Index_MiSeq!G$2),VLOOKUP(S138,Index_MiSeq!B$3:I$110,6),IF((R138=Index_MiSeq!H$2),VLOOKUP(S138,Index_MiSeq!B$3:I$110,7),IF((R138=Index_MiSeq!I$2),VLOOKUP(S138,Index_MiSeq!B$3:I$110,8),IF((R138="Custom"),"","NoIndex")))))))),"NoIndex"))</f>
        <v>NoIndex</v>
      </c>
      <c r="U138" s="74" t="str">
        <f t="shared" si="9"/>
        <v/>
      </c>
      <c r="V138" s="74"/>
      <c r="W138" s="75" t="str">
        <f t="array" ref="W138">IFERROR(IF(INDEX($P$20:$P$1018, MATCH(0, COUNTIF($W$15:W137, $P$20:$P$1018), 0))=0,"",INDEX($P$20:$P$1018, MATCH(0, COUNTIF($W$15:W137, $P$20:$P$1018), 0))),"")</f>
        <v/>
      </c>
      <c r="X138" s="76" t="str">
        <f t="shared" si="10"/>
        <v/>
      </c>
      <c r="Y138" s="68"/>
      <c r="Z138" s="68"/>
      <c r="AA138" s="77"/>
      <c r="AB138" s="78"/>
      <c r="AC138" s="79" t="str">
        <f t="shared" si="11"/>
        <v/>
      </c>
      <c r="AD138" s="78"/>
      <c r="AE138" s="82"/>
    </row>
    <row r="139" spans="1:31" ht="18" customHeight="1" x14ac:dyDescent="0.15">
      <c r="A139" s="81"/>
      <c r="B139" s="64" t="s">
        <v>69</v>
      </c>
      <c r="C139" s="65" t="s">
        <v>190</v>
      </c>
      <c r="D139" s="66">
        <f t="shared" si="0"/>
        <v>1120</v>
      </c>
      <c r="E139" s="65" t="s">
        <v>71</v>
      </c>
      <c r="F139" s="67" t="str">
        <f>IF(DATA!$D$18,CONCATENATE('Sample information'!O$6,"-",D139,"-",P139),"MISSING ID")</f>
        <v>P33105P1-1120-</v>
      </c>
      <c r="G139" s="68">
        <f t="shared" si="1"/>
        <v>0</v>
      </c>
      <c r="H139" s="55" t="e">
        <f t="shared" si="2"/>
        <v>#N/A</v>
      </c>
      <c r="I139" s="55" t="e">
        <f t="shared" si="3"/>
        <v>#N/A</v>
      </c>
      <c r="J139" s="55">
        <f t="shared" si="4"/>
        <v>0</v>
      </c>
      <c r="K139" s="55" t="e">
        <f t="shared" si="5"/>
        <v>#N/A</v>
      </c>
      <c r="L139" s="5" t="e">
        <f t="shared" si="6"/>
        <v>#N/A</v>
      </c>
      <c r="M139" s="55" t="e">
        <f t="shared" si="7"/>
        <v>#N/A</v>
      </c>
      <c r="N139" s="69" t="str">
        <f t="shared" si="8"/>
        <v>NoIndex</v>
      </c>
      <c r="O139" s="70" t="str">
        <f>IF(DATA!$D$18,IF((COUNTA(Q139)&gt;0),CONCATENATE("P",DATA!$B$18,"_",D139),""),"MISSING ID")</f>
        <v/>
      </c>
      <c r="P139" s="71"/>
      <c r="Q139" s="72"/>
      <c r="R139" s="72"/>
      <c r="S139" s="68"/>
      <c r="T139" s="73" t="str">
        <f>IF(OR($S$8="NextSeq",$S$8="NovaSeq"),IF((R139='Index_NextSeq or NovaSeq'!C$2),VLOOKUP(S139,'Index_NextSeq or NovaSeq'!B$3:I$110,2),IF((R139='Index_NextSeq or NovaSeq'!D$2),VLOOKUP(S139,'Index_NextSeq or NovaSeq'!B$3:I$110,3),IF((R139='Index_NextSeq or NovaSeq'!E$2),VLOOKUP(S139,'Index_NextSeq or NovaSeq'!B$3:I$110,4),IF((R139='Index_NextSeq or NovaSeq'!F$2),VLOOKUP(S139,'Index_NextSeq or NovaSeq'!B$3:I$110,5),IF((R139='Index_NextSeq or NovaSeq'!G$2),VLOOKUP(S139,'Index_NextSeq or NovaSeq'!B$3:I$110,6),IF((R139='Index_NextSeq or NovaSeq'!H$2),VLOOKUP(S139,'Index_NextSeq or NovaSeq'!B$3:I$110,7),IF((R139='Index_NextSeq or NovaSeq'!I$2),VLOOKUP(S139,'Index_NextSeq or NovaSeq'!B$3:I$110,8),IF((R139="Custom"),"","NoIndex")))))))),IF($S$8="MiSeq",IF((R139=Index_MiSeq!C$2),VLOOKUP(S139,Index_MiSeq!B$3:I$110,2),IF((R139=Index_MiSeq!D$2),VLOOKUP(S139,Index_MiSeq!B$3:I$110,3),IF((R139=Index_MiSeq!E$2),VLOOKUP(S139,Index_MiSeq!B$3:I$110,4),IF((R139=Index_MiSeq!F$2),VLOOKUP(S139,Index_MiSeq!B$3:I$110,5),IF((R139=Index_MiSeq!G$2),VLOOKUP(S139,Index_MiSeq!B$3:I$110,6),IF((R139=Index_MiSeq!H$2),VLOOKUP(S139,Index_MiSeq!B$3:I$110,7),IF((R139=Index_MiSeq!I$2),VLOOKUP(S139,Index_MiSeq!B$3:I$110,8),IF((R139="Custom"),"","NoIndex")))))))),"NoIndex"))</f>
        <v>NoIndex</v>
      </c>
      <c r="U139" s="74" t="str">
        <f t="shared" si="9"/>
        <v/>
      </c>
      <c r="V139" s="74"/>
      <c r="W139" s="75" t="str">
        <f t="array" ref="W139">IFERROR(IF(INDEX($P$20:$P$1018, MATCH(0, COUNTIF($W$15:W138, $P$20:$P$1018), 0))=0,"",INDEX($P$20:$P$1018, MATCH(0, COUNTIF($W$15:W138, $P$20:$P$1018), 0))),"")</f>
        <v/>
      </c>
      <c r="X139" s="76" t="str">
        <f t="shared" si="10"/>
        <v/>
      </c>
      <c r="Y139" s="68"/>
      <c r="Z139" s="68"/>
      <c r="AA139" s="77"/>
      <c r="AB139" s="78"/>
      <c r="AC139" s="79" t="str">
        <f t="shared" si="11"/>
        <v/>
      </c>
      <c r="AD139" s="78"/>
      <c r="AE139" s="82"/>
    </row>
    <row r="140" spans="1:31" ht="18" customHeight="1" x14ac:dyDescent="0.15">
      <c r="A140" s="81"/>
      <c r="B140" s="64" t="s">
        <v>69</v>
      </c>
      <c r="C140" s="65" t="s">
        <v>191</v>
      </c>
      <c r="D140" s="66">
        <f t="shared" si="0"/>
        <v>1121</v>
      </c>
      <c r="E140" s="65" t="s">
        <v>71</v>
      </c>
      <c r="F140" s="67" t="str">
        <f>IF(DATA!$D$18,CONCATENATE('Sample information'!O$6,"-",D140,"-",P140),"MISSING ID")</f>
        <v>P33105P1-1121-</v>
      </c>
      <c r="G140" s="68">
        <f t="shared" si="1"/>
        <v>0</v>
      </c>
      <c r="H140" s="55" t="e">
        <f t="shared" si="2"/>
        <v>#N/A</v>
      </c>
      <c r="I140" s="55" t="e">
        <f t="shared" si="3"/>
        <v>#N/A</v>
      </c>
      <c r="J140" s="55">
        <f t="shared" si="4"/>
        <v>0</v>
      </c>
      <c r="K140" s="55" t="e">
        <f t="shared" si="5"/>
        <v>#N/A</v>
      </c>
      <c r="L140" s="5" t="e">
        <f t="shared" si="6"/>
        <v>#N/A</v>
      </c>
      <c r="M140" s="55" t="e">
        <f t="shared" si="7"/>
        <v>#N/A</v>
      </c>
      <c r="N140" s="69" t="str">
        <f t="shared" si="8"/>
        <v>NoIndex</v>
      </c>
      <c r="O140" s="70" t="str">
        <f>IF(DATA!$D$18,IF((COUNTA(Q140)&gt;0),CONCATENATE("P",DATA!$B$18,"_",D140),""),"MISSING ID")</f>
        <v/>
      </c>
      <c r="P140" s="71"/>
      <c r="Q140" s="72"/>
      <c r="R140" s="72"/>
      <c r="S140" s="68"/>
      <c r="T140" s="73" t="str">
        <f>IF(OR($S$8="NextSeq",$S$8="NovaSeq"),IF((R140='Index_NextSeq or NovaSeq'!C$2),VLOOKUP(S140,'Index_NextSeq or NovaSeq'!B$3:I$110,2),IF((R140='Index_NextSeq or NovaSeq'!D$2),VLOOKUP(S140,'Index_NextSeq or NovaSeq'!B$3:I$110,3),IF((R140='Index_NextSeq or NovaSeq'!E$2),VLOOKUP(S140,'Index_NextSeq or NovaSeq'!B$3:I$110,4),IF((R140='Index_NextSeq or NovaSeq'!F$2),VLOOKUP(S140,'Index_NextSeq or NovaSeq'!B$3:I$110,5),IF((R140='Index_NextSeq or NovaSeq'!G$2),VLOOKUP(S140,'Index_NextSeq or NovaSeq'!B$3:I$110,6),IF((R140='Index_NextSeq or NovaSeq'!H$2),VLOOKUP(S140,'Index_NextSeq or NovaSeq'!B$3:I$110,7),IF((R140='Index_NextSeq or NovaSeq'!I$2),VLOOKUP(S140,'Index_NextSeq or NovaSeq'!B$3:I$110,8),IF((R140="Custom"),"","NoIndex")))))))),IF($S$8="MiSeq",IF((R140=Index_MiSeq!C$2),VLOOKUP(S140,Index_MiSeq!B$3:I$110,2),IF((R140=Index_MiSeq!D$2),VLOOKUP(S140,Index_MiSeq!B$3:I$110,3),IF((R140=Index_MiSeq!E$2),VLOOKUP(S140,Index_MiSeq!B$3:I$110,4),IF((R140=Index_MiSeq!F$2),VLOOKUP(S140,Index_MiSeq!B$3:I$110,5),IF((R140=Index_MiSeq!G$2),VLOOKUP(S140,Index_MiSeq!B$3:I$110,6),IF((R140=Index_MiSeq!H$2),VLOOKUP(S140,Index_MiSeq!B$3:I$110,7),IF((R140=Index_MiSeq!I$2),VLOOKUP(S140,Index_MiSeq!B$3:I$110,8),IF((R140="Custom"),"","NoIndex")))))))),"NoIndex"))</f>
        <v>NoIndex</v>
      </c>
      <c r="U140" s="74" t="str">
        <f t="shared" si="9"/>
        <v/>
      </c>
      <c r="V140" s="74"/>
      <c r="W140" s="75" t="str">
        <f t="array" ref="W140">IFERROR(IF(INDEX($P$20:$P$1018, MATCH(0, COUNTIF($W$15:W139, $P$20:$P$1018), 0))=0,"",INDEX($P$20:$P$1018, MATCH(0, COUNTIF($W$15:W139, $P$20:$P$1018), 0))),"")</f>
        <v/>
      </c>
      <c r="X140" s="76" t="str">
        <f t="shared" si="10"/>
        <v/>
      </c>
      <c r="Y140" s="68"/>
      <c r="Z140" s="68"/>
      <c r="AA140" s="77"/>
      <c r="AB140" s="78"/>
      <c r="AC140" s="79" t="str">
        <f t="shared" si="11"/>
        <v/>
      </c>
      <c r="AD140" s="78"/>
      <c r="AE140" s="82"/>
    </row>
    <row r="141" spans="1:31" ht="18" customHeight="1" x14ac:dyDescent="0.15">
      <c r="A141" s="81"/>
      <c r="B141" s="64" t="s">
        <v>69</v>
      </c>
      <c r="C141" s="65" t="s">
        <v>192</v>
      </c>
      <c r="D141" s="66">
        <f t="shared" si="0"/>
        <v>1122</v>
      </c>
      <c r="E141" s="65" t="s">
        <v>71</v>
      </c>
      <c r="F141" s="67" t="str">
        <f>IF(DATA!$D$18,CONCATENATE('Sample information'!O$6,"-",D141,"-",P141),"MISSING ID")</f>
        <v>P33105P1-1122-</v>
      </c>
      <c r="G141" s="68">
        <f t="shared" si="1"/>
        <v>0</v>
      </c>
      <c r="H141" s="55" t="e">
        <f t="shared" si="2"/>
        <v>#N/A</v>
      </c>
      <c r="I141" s="55" t="e">
        <f t="shared" si="3"/>
        <v>#N/A</v>
      </c>
      <c r="J141" s="55">
        <f t="shared" si="4"/>
        <v>0</v>
      </c>
      <c r="K141" s="55" t="e">
        <f t="shared" si="5"/>
        <v>#N/A</v>
      </c>
      <c r="L141" s="5" t="e">
        <f t="shared" si="6"/>
        <v>#N/A</v>
      </c>
      <c r="M141" s="55" t="e">
        <f t="shared" si="7"/>
        <v>#N/A</v>
      </c>
      <c r="N141" s="69" t="str">
        <f t="shared" si="8"/>
        <v>NoIndex</v>
      </c>
      <c r="O141" s="70" t="str">
        <f>IF(DATA!$D$18,IF((COUNTA(Q141)&gt;0),CONCATENATE("P",DATA!$B$18,"_",D141),""),"MISSING ID")</f>
        <v/>
      </c>
      <c r="P141" s="71"/>
      <c r="Q141" s="72"/>
      <c r="R141" s="72"/>
      <c r="S141" s="68"/>
      <c r="T141" s="73" t="str">
        <f>IF(OR($S$8="NextSeq",$S$8="NovaSeq"),IF((R141='Index_NextSeq or NovaSeq'!C$2),VLOOKUP(S141,'Index_NextSeq or NovaSeq'!B$3:I$110,2),IF((R141='Index_NextSeq or NovaSeq'!D$2),VLOOKUP(S141,'Index_NextSeq or NovaSeq'!B$3:I$110,3),IF((R141='Index_NextSeq or NovaSeq'!E$2),VLOOKUP(S141,'Index_NextSeq or NovaSeq'!B$3:I$110,4),IF((R141='Index_NextSeq or NovaSeq'!F$2),VLOOKUP(S141,'Index_NextSeq or NovaSeq'!B$3:I$110,5),IF((R141='Index_NextSeq or NovaSeq'!G$2),VLOOKUP(S141,'Index_NextSeq or NovaSeq'!B$3:I$110,6),IF((R141='Index_NextSeq or NovaSeq'!H$2),VLOOKUP(S141,'Index_NextSeq or NovaSeq'!B$3:I$110,7),IF((R141='Index_NextSeq or NovaSeq'!I$2),VLOOKUP(S141,'Index_NextSeq or NovaSeq'!B$3:I$110,8),IF((R141="Custom"),"","NoIndex")))))))),IF($S$8="MiSeq",IF((R141=Index_MiSeq!C$2),VLOOKUP(S141,Index_MiSeq!B$3:I$110,2),IF((R141=Index_MiSeq!D$2),VLOOKUP(S141,Index_MiSeq!B$3:I$110,3),IF((R141=Index_MiSeq!E$2),VLOOKUP(S141,Index_MiSeq!B$3:I$110,4),IF((R141=Index_MiSeq!F$2),VLOOKUP(S141,Index_MiSeq!B$3:I$110,5),IF((R141=Index_MiSeq!G$2),VLOOKUP(S141,Index_MiSeq!B$3:I$110,6),IF((R141=Index_MiSeq!H$2),VLOOKUP(S141,Index_MiSeq!B$3:I$110,7),IF((R141=Index_MiSeq!I$2),VLOOKUP(S141,Index_MiSeq!B$3:I$110,8),IF((R141="Custom"),"","NoIndex")))))))),"NoIndex"))</f>
        <v>NoIndex</v>
      </c>
      <c r="U141" s="74" t="str">
        <f t="shared" si="9"/>
        <v/>
      </c>
      <c r="V141" s="74"/>
      <c r="W141" s="75" t="str">
        <f t="array" ref="W141">IFERROR(IF(INDEX($P$20:$P$1018, MATCH(0, COUNTIF($W$15:W140, $P$20:$P$1018), 0))=0,"",INDEX($P$20:$P$1018, MATCH(0, COUNTIF($W$15:W140, $P$20:$P$1018), 0))),"")</f>
        <v/>
      </c>
      <c r="X141" s="76" t="str">
        <f t="shared" si="10"/>
        <v/>
      </c>
      <c r="Y141" s="68"/>
      <c r="Z141" s="68"/>
      <c r="AA141" s="77"/>
      <c r="AB141" s="78"/>
      <c r="AC141" s="79" t="str">
        <f t="shared" si="11"/>
        <v/>
      </c>
      <c r="AD141" s="78"/>
      <c r="AE141" s="82"/>
    </row>
    <row r="142" spans="1:31" ht="18" customHeight="1" x14ac:dyDescent="0.15">
      <c r="A142" s="81"/>
      <c r="B142" s="64" t="s">
        <v>69</v>
      </c>
      <c r="C142" s="65" t="s">
        <v>193</v>
      </c>
      <c r="D142" s="66">
        <f t="shared" si="0"/>
        <v>1123</v>
      </c>
      <c r="E142" s="65" t="s">
        <v>71</v>
      </c>
      <c r="F142" s="67" t="str">
        <f>IF(DATA!$D$18,CONCATENATE('Sample information'!O$6,"-",D142,"-",P142),"MISSING ID")</f>
        <v>P33105P1-1123-</v>
      </c>
      <c r="G142" s="68">
        <f t="shared" si="1"/>
        <v>0</v>
      </c>
      <c r="H142" s="55" t="e">
        <f t="shared" si="2"/>
        <v>#N/A</v>
      </c>
      <c r="I142" s="55" t="e">
        <f t="shared" si="3"/>
        <v>#N/A</v>
      </c>
      <c r="J142" s="55">
        <f t="shared" si="4"/>
        <v>0</v>
      </c>
      <c r="K142" s="55" t="e">
        <f t="shared" si="5"/>
        <v>#N/A</v>
      </c>
      <c r="L142" s="5" t="e">
        <f t="shared" si="6"/>
        <v>#N/A</v>
      </c>
      <c r="M142" s="55" t="e">
        <f t="shared" si="7"/>
        <v>#N/A</v>
      </c>
      <c r="N142" s="69" t="str">
        <f t="shared" si="8"/>
        <v>NoIndex</v>
      </c>
      <c r="O142" s="70" t="str">
        <f>IF(DATA!$D$18,IF((COUNTA(Q142)&gt;0),CONCATENATE("P",DATA!$B$18,"_",D142),""),"MISSING ID")</f>
        <v/>
      </c>
      <c r="P142" s="71"/>
      <c r="Q142" s="72"/>
      <c r="R142" s="72"/>
      <c r="S142" s="68"/>
      <c r="T142" s="73" t="str">
        <f>IF(OR($S$8="NextSeq",$S$8="NovaSeq"),IF((R142='Index_NextSeq or NovaSeq'!C$2),VLOOKUP(S142,'Index_NextSeq or NovaSeq'!B$3:I$110,2),IF((R142='Index_NextSeq or NovaSeq'!D$2),VLOOKUP(S142,'Index_NextSeq or NovaSeq'!B$3:I$110,3),IF((R142='Index_NextSeq or NovaSeq'!E$2),VLOOKUP(S142,'Index_NextSeq or NovaSeq'!B$3:I$110,4),IF((R142='Index_NextSeq or NovaSeq'!F$2),VLOOKUP(S142,'Index_NextSeq or NovaSeq'!B$3:I$110,5),IF((R142='Index_NextSeq or NovaSeq'!G$2),VLOOKUP(S142,'Index_NextSeq or NovaSeq'!B$3:I$110,6),IF((R142='Index_NextSeq or NovaSeq'!H$2),VLOOKUP(S142,'Index_NextSeq or NovaSeq'!B$3:I$110,7),IF((R142='Index_NextSeq or NovaSeq'!I$2),VLOOKUP(S142,'Index_NextSeq or NovaSeq'!B$3:I$110,8),IF((R142="Custom"),"","NoIndex")))))))),IF($S$8="MiSeq",IF((R142=Index_MiSeq!C$2),VLOOKUP(S142,Index_MiSeq!B$3:I$110,2),IF((R142=Index_MiSeq!D$2),VLOOKUP(S142,Index_MiSeq!B$3:I$110,3),IF((R142=Index_MiSeq!E$2),VLOOKUP(S142,Index_MiSeq!B$3:I$110,4),IF((R142=Index_MiSeq!F$2),VLOOKUP(S142,Index_MiSeq!B$3:I$110,5),IF((R142=Index_MiSeq!G$2),VLOOKUP(S142,Index_MiSeq!B$3:I$110,6),IF((R142=Index_MiSeq!H$2),VLOOKUP(S142,Index_MiSeq!B$3:I$110,7),IF((R142=Index_MiSeq!I$2),VLOOKUP(S142,Index_MiSeq!B$3:I$110,8),IF((R142="Custom"),"","NoIndex")))))))),"NoIndex"))</f>
        <v>NoIndex</v>
      </c>
      <c r="U142" s="74" t="str">
        <f t="shared" si="9"/>
        <v/>
      </c>
      <c r="V142" s="74"/>
      <c r="W142" s="75" t="str">
        <f t="array" ref="W142">IFERROR(IF(INDEX($P$20:$P$1018, MATCH(0, COUNTIF($W$15:W141, $P$20:$P$1018), 0))=0,"",INDEX($P$20:$P$1018, MATCH(0, COUNTIF($W$15:W141, $P$20:$P$1018), 0))),"")</f>
        <v/>
      </c>
      <c r="X142" s="76" t="str">
        <f t="shared" si="10"/>
        <v/>
      </c>
      <c r="Y142" s="68"/>
      <c r="Z142" s="68"/>
      <c r="AA142" s="77"/>
      <c r="AB142" s="78"/>
      <c r="AC142" s="79" t="str">
        <f t="shared" si="11"/>
        <v/>
      </c>
      <c r="AD142" s="78"/>
      <c r="AE142" s="82"/>
    </row>
    <row r="143" spans="1:31" ht="18" customHeight="1" x14ac:dyDescent="0.15">
      <c r="A143" s="81"/>
      <c r="B143" s="64" t="s">
        <v>69</v>
      </c>
      <c r="C143" s="65" t="s">
        <v>194</v>
      </c>
      <c r="D143" s="66">
        <f t="shared" si="0"/>
        <v>1124</v>
      </c>
      <c r="E143" s="65" t="s">
        <v>71</v>
      </c>
      <c r="F143" s="67" t="str">
        <f>IF(DATA!$D$18,CONCATENATE('Sample information'!O$6,"-",D143,"-",P143),"MISSING ID")</f>
        <v>P33105P1-1124-</v>
      </c>
      <c r="G143" s="68">
        <f t="shared" si="1"/>
        <v>0</v>
      </c>
      <c r="H143" s="55" t="e">
        <f t="shared" si="2"/>
        <v>#N/A</v>
      </c>
      <c r="I143" s="55" t="e">
        <f t="shared" si="3"/>
        <v>#N/A</v>
      </c>
      <c r="J143" s="55">
        <f t="shared" si="4"/>
        <v>0</v>
      </c>
      <c r="K143" s="55" t="e">
        <f t="shared" si="5"/>
        <v>#N/A</v>
      </c>
      <c r="L143" s="5" t="e">
        <f t="shared" si="6"/>
        <v>#N/A</v>
      </c>
      <c r="M143" s="55" t="e">
        <f t="shared" si="7"/>
        <v>#N/A</v>
      </c>
      <c r="N143" s="69" t="str">
        <f t="shared" si="8"/>
        <v>NoIndex</v>
      </c>
      <c r="O143" s="70" t="str">
        <f>IF(DATA!$D$18,IF((COUNTA(Q143)&gt;0),CONCATENATE("P",DATA!$B$18,"_",D143),""),"MISSING ID")</f>
        <v/>
      </c>
      <c r="P143" s="71"/>
      <c r="Q143" s="72"/>
      <c r="R143" s="72"/>
      <c r="S143" s="68"/>
      <c r="T143" s="73" t="str">
        <f>IF(OR($S$8="NextSeq",$S$8="NovaSeq"),IF((R143='Index_NextSeq or NovaSeq'!C$2),VLOOKUP(S143,'Index_NextSeq or NovaSeq'!B$3:I$110,2),IF((R143='Index_NextSeq or NovaSeq'!D$2),VLOOKUP(S143,'Index_NextSeq or NovaSeq'!B$3:I$110,3),IF((R143='Index_NextSeq or NovaSeq'!E$2),VLOOKUP(S143,'Index_NextSeq or NovaSeq'!B$3:I$110,4),IF((R143='Index_NextSeq or NovaSeq'!F$2),VLOOKUP(S143,'Index_NextSeq or NovaSeq'!B$3:I$110,5),IF((R143='Index_NextSeq or NovaSeq'!G$2),VLOOKUP(S143,'Index_NextSeq or NovaSeq'!B$3:I$110,6),IF((R143='Index_NextSeq or NovaSeq'!H$2),VLOOKUP(S143,'Index_NextSeq or NovaSeq'!B$3:I$110,7),IF((R143='Index_NextSeq or NovaSeq'!I$2),VLOOKUP(S143,'Index_NextSeq or NovaSeq'!B$3:I$110,8),IF((R143="Custom"),"","NoIndex")))))))),IF($S$8="MiSeq",IF((R143=Index_MiSeq!C$2),VLOOKUP(S143,Index_MiSeq!B$3:I$110,2),IF((R143=Index_MiSeq!D$2),VLOOKUP(S143,Index_MiSeq!B$3:I$110,3),IF((R143=Index_MiSeq!E$2),VLOOKUP(S143,Index_MiSeq!B$3:I$110,4),IF((R143=Index_MiSeq!F$2),VLOOKUP(S143,Index_MiSeq!B$3:I$110,5),IF((R143=Index_MiSeq!G$2),VLOOKUP(S143,Index_MiSeq!B$3:I$110,6),IF((R143=Index_MiSeq!H$2),VLOOKUP(S143,Index_MiSeq!B$3:I$110,7),IF((R143=Index_MiSeq!I$2),VLOOKUP(S143,Index_MiSeq!B$3:I$110,8),IF((R143="Custom"),"","NoIndex")))))))),"NoIndex"))</f>
        <v>NoIndex</v>
      </c>
      <c r="U143" s="74" t="str">
        <f t="shared" si="9"/>
        <v/>
      </c>
      <c r="V143" s="74"/>
      <c r="W143" s="75" t="str">
        <f t="array" ref="W143">IFERROR(IF(INDEX($P$20:$P$1018, MATCH(0, COUNTIF($W$15:W142, $P$20:$P$1018), 0))=0,"",INDEX($P$20:$P$1018, MATCH(0, COUNTIF($W$15:W142, $P$20:$P$1018), 0))),"")</f>
        <v/>
      </c>
      <c r="X143" s="76" t="str">
        <f t="shared" si="10"/>
        <v/>
      </c>
      <c r="Y143" s="68"/>
      <c r="Z143" s="68"/>
      <c r="AA143" s="77"/>
      <c r="AB143" s="78"/>
      <c r="AC143" s="79" t="str">
        <f t="shared" si="11"/>
        <v/>
      </c>
      <c r="AD143" s="78"/>
      <c r="AE143" s="82"/>
    </row>
    <row r="144" spans="1:31" ht="18" customHeight="1" x14ac:dyDescent="0.15">
      <c r="A144" s="81"/>
      <c r="B144" s="64" t="s">
        <v>69</v>
      </c>
      <c r="C144" s="65" t="s">
        <v>195</v>
      </c>
      <c r="D144" s="66">
        <f t="shared" si="0"/>
        <v>1125</v>
      </c>
      <c r="E144" s="65" t="s">
        <v>71</v>
      </c>
      <c r="F144" s="67" t="str">
        <f>IF(DATA!$D$18,CONCATENATE('Sample information'!O$6,"-",D144,"-",P144),"MISSING ID")</f>
        <v>P33105P1-1125-</v>
      </c>
      <c r="G144" s="68">
        <f t="shared" si="1"/>
        <v>0</v>
      </c>
      <c r="H144" s="55" t="e">
        <f t="shared" si="2"/>
        <v>#N/A</v>
      </c>
      <c r="I144" s="55" t="e">
        <f t="shared" si="3"/>
        <v>#N/A</v>
      </c>
      <c r="J144" s="55">
        <f t="shared" si="4"/>
        <v>0</v>
      </c>
      <c r="K144" s="55" t="e">
        <f t="shared" si="5"/>
        <v>#N/A</v>
      </c>
      <c r="L144" s="5" t="e">
        <f t="shared" si="6"/>
        <v>#N/A</v>
      </c>
      <c r="M144" s="55" t="e">
        <f t="shared" si="7"/>
        <v>#N/A</v>
      </c>
      <c r="N144" s="69" t="str">
        <f t="shared" si="8"/>
        <v>NoIndex</v>
      </c>
      <c r="O144" s="70" t="str">
        <f>IF(DATA!$D$18,IF((COUNTA(Q144)&gt;0),CONCATENATE("P",DATA!$B$18,"_",D144),""),"MISSING ID")</f>
        <v/>
      </c>
      <c r="P144" s="71"/>
      <c r="Q144" s="72"/>
      <c r="R144" s="72"/>
      <c r="S144" s="68"/>
      <c r="T144" s="73" t="str">
        <f>IF(OR($S$8="NextSeq",$S$8="NovaSeq"),IF((R144='Index_NextSeq or NovaSeq'!C$2),VLOOKUP(S144,'Index_NextSeq or NovaSeq'!B$3:I$110,2),IF((R144='Index_NextSeq or NovaSeq'!D$2),VLOOKUP(S144,'Index_NextSeq or NovaSeq'!B$3:I$110,3),IF((R144='Index_NextSeq or NovaSeq'!E$2),VLOOKUP(S144,'Index_NextSeq or NovaSeq'!B$3:I$110,4),IF((R144='Index_NextSeq or NovaSeq'!F$2),VLOOKUP(S144,'Index_NextSeq or NovaSeq'!B$3:I$110,5),IF((R144='Index_NextSeq or NovaSeq'!G$2),VLOOKUP(S144,'Index_NextSeq or NovaSeq'!B$3:I$110,6),IF((R144='Index_NextSeq or NovaSeq'!H$2),VLOOKUP(S144,'Index_NextSeq or NovaSeq'!B$3:I$110,7),IF((R144='Index_NextSeq or NovaSeq'!I$2),VLOOKUP(S144,'Index_NextSeq or NovaSeq'!B$3:I$110,8),IF((R144="Custom"),"","NoIndex")))))))),IF($S$8="MiSeq",IF((R144=Index_MiSeq!C$2),VLOOKUP(S144,Index_MiSeq!B$3:I$110,2),IF((R144=Index_MiSeq!D$2),VLOOKUP(S144,Index_MiSeq!B$3:I$110,3),IF((R144=Index_MiSeq!E$2),VLOOKUP(S144,Index_MiSeq!B$3:I$110,4),IF((R144=Index_MiSeq!F$2),VLOOKUP(S144,Index_MiSeq!B$3:I$110,5),IF((R144=Index_MiSeq!G$2),VLOOKUP(S144,Index_MiSeq!B$3:I$110,6),IF((R144=Index_MiSeq!H$2),VLOOKUP(S144,Index_MiSeq!B$3:I$110,7),IF((R144=Index_MiSeq!I$2),VLOOKUP(S144,Index_MiSeq!B$3:I$110,8),IF((R144="Custom"),"","NoIndex")))))))),"NoIndex"))</f>
        <v>NoIndex</v>
      </c>
      <c r="U144" s="74" t="str">
        <f t="shared" si="9"/>
        <v/>
      </c>
      <c r="V144" s="74"/>
      <c r="W144" s="75" t="str">
        <f t="array" ref="W144">IFERROR(IF(INDEX($P$20:$P$1018, MATCH(0, COUNTIF($W$15:W143, $P$20:$P$1018), 0))=0,"",INDEX($P$20:$P$1018, MATCH(0, COUNTIF($W$15:W143, $P$20:$P$1018), 0))),"")</f>
        <v/>
      </c>
      <c r="X144" s="76" t="str">
        <f t="shared" si="10"/>
        <v/>
      </c>
      <c r="Y144" s="68"/>
      <c r="Z144" s="68"/>
      <c r="AA144" s="77"/>
      <c r="AB144" s="78"/>
      <c r="AC144" s="79" t="str">
        <f t="shared" si="11"/>
        <v/>
      </c>
      <c r="AD144" s="78"/>
      <c r="AE144" s="82"/>
    </row>
    <row r="145" spans="1:31" ht="18" customHeight="1" x14ac:dyDescent="0.15">
      <c r="A145" s="81"/>
      <c r="B145" s="64" t="s">
        <v>69</v>
      </c>
      <c r="C145" s="65" t="s">
        <v>196</v>
      </c>
      <c r="D145" s="66">
        <f t="shared" si="0"/>
        <v>1126</v>
      </c>
      <c r="E145" s="65" t="s">
        <v>71</v>
      </c>
      <c r="F145" s="67" t="str">
        <f>IF(DATA!$D$18,CONCATENATE('Sample information'!O$6,"-",D145,"-",P145),"MISSING ID")</f>
        <v>P33105P1-1126-</v>
      </c>
      <c r="G145" s="68">
        <f t="shared" si="1"/>
        <v>0</v>
      </c>
      <c r="H145" s="55" t="e">
        <f t="shared" si="2"/>
        <v>#N/A</v>
      </c>
      <c r="I145" s="55" t="e">
        <f t="shared" si="3"/>
        <v>#N/A</v>
      </c>
      <c r="J145" s="55">
        <f t="shared" si="4"/>
        <v>0</v>
      </c>
      <c r="K145" s="55" t="e">
        <f t="shared" si="5"/>
        <v>#N/A</v>
      </c>
      <c r="L145" s="5" t="e">
        <f t="shared" si="6"/>
        <v>#N/A</v>
      </c>
      <c r="M145" s="55" t="e">
        <f t="shared" si="7"/>
        <v>#N/A</v>
      </c>
      <c r="N145" s="69" t="str">
        <f t="shared" si="8"/>
        <v>NoIndex</v>
      </c>
      <c r="O145" s="70" t="str">
        <f>IF(DATA!$D$18,IF((COUNTA(Q145)&gt;0),CONCATENATE("P",DATA!$B$18,"_",D145),""),"MISSING ID")</f>
        <v/>
      </c>
      <c r="P145" s="71"/>
      <c r="Q145" s="72"/>
      <c r="R145" s="72"/>
      <c r="S145" s="68"/>
      <c r="T145" s="73" t="str">
        <f>IF(OR($S$8="NextSeq",$S$8="NovaSeq"),IF((R145='Index_NextSeq or NovaSeq'!C$2),VLOOKUP(S145,'Index_NextSeq or NovaSeq'!B$3:I$110,2),IF((R145='Index_NextSeq or NovaSeq'!D$2),VLOOKUP(S145,'Index_NextSeq or NovaSeq'!B$3:I$110,3),IF((R145='Index_NextSeq or NovaSeq'!E$2),VLOOKUP(S145,'Index_NextSeq or NovaSeq'!B$3:I$110,4),IF((R145='Index_NextSeq or NovaSeq'!F$2),VLOOKUP(S145,'Index_NextSeq or NovaSeq'!B$3:I$110,5),IF((R145='Index_NextSeq or NovaSeq'!G$2),VLOOKUP(S145,'Index_NextSeq or NovaSeq'!B$3:I$110,6),IF((R145='Index_NextSeq or NovaSeq'!H$2),VLOOKUP(S145,'Index_NextSeq or NovaSeq'!B$3:I$110,7),IF((R145='Index_NextSeq or NovaSeq'!I$2),VLOOKUP(S145,'Index_NextSeq or NovaSeq'!B$3:I$110,8),IF((R145="Custom"),"","NoIndex")))))))),IF($S$8="MiSeq",IF((R145=Index_MiSeq!C$2),VLOOKUP(S145,Index_MiSeq!B$3:I$110,2),IF((R145=Index_MiSeq!D$2),VLOOKUP(S145,Index_MiSeq!B$3:I$110,3),IF((R145=Index_MiSeq!E$2),VLOOKUP(S145,Index_MiSeq!B$3:I$110,4),IF((R145=Index_MiSeq!F$2),VLOOKUP(S145,Index_MiSeq!B$3:I$110,5),IF((R145=Index_MiSeq!G$2),VLOOKUP(S145,Index_MiSeq!B$3:I$110,6),IF((R145=Index_MiSeq!H$2),VLOOKUP(S145,Index_MiSeq!B$3:I$110,7),IF((R145=Index_MiSeq!I$2),VLOOKUP(S145,Index_MiSeq!B$3:I$110,8),IF((R145="Custom"),"","NoIndex")))))))),"NoIndex"))</f>
        <v>NoIndex</v>
      </c>
      <c r="U145" s="74" t="str">
        <f t="shared" si="9"/>
        <v/>
      </c>
      <c r="V145" s="74"/>
      <c r="W145" s="75" t="str">
        <f t="array" ref="W145">IFERROR(IF(INDEX($P$20:$P$1018, MATCH(0, COUNTIF($W$15:W144, $P$20:$P$1018), 0))=0,"",INDEX($P$20:$P$1018, MATCH(0, COUNTIF($W$15:W144, $P$20:$P$1018), 0))),"")</f>
        <v/>
      </c>
      <c r="X145" s="76" t="str">
        <f t="shared" si="10"/>
        <v/>
      </c>
      <c r="Y145" s="68"/>
      <c r="Z145" s="68"/>
      <c r="AA145" s="77"/>
      <c r="AB145" s="78"/>
      <c r="AC145" s="79" t="str">
        <f t="shared" si="11"/>
        <v/>
      </c>
      <c r="AD145" s="78"/>
      <c r="AE145" s="82"/>
    </row>
    <row r="146" spans="1:31" ht="18" customHeight="1" x14ac:dyDescent="0.15">
      <c r="A146" s="81"/>
      <c r="B146" s="64" t="s">
        <v>69</v>
      </c>
      <c r="C146" s="65" t="s">
        <v>197</v>
      </c>
      <c r="D146" s="66">
        <f t="shared" si="0"/>
        <v>1127</v>
      </c>
      <c r="E146" s="65" t="s">
        <v>71</v>
      </c>
      <c r="F146" s="67" t="str">
        <f>IF(DATA!$D$18,CONCATENATE('Sample information'!O$6,"-",D146,"-",P146),"MISSING ID")</f>
        <v>P33105P1-1127-</v>
      </c>
      <c r="G146" s="68">
        <f t="shared" si="1"/>
        <v>0</v>
      </c>
      <c r="H146" s="55" t="e">
        <f t="shared" si="2"/>
        <v>#N/A</v>
      </c>
      <c r="I146" s="55" t="e">
        <f t="shared" si="3"/>
        <v>#N/A</v>
      </c>
      <c r="J146" s="55">
        <f t="shared" si="4"/>
        <v>0</v>
      </c>
      <c r="K146" s="55" t="e">
        <f t="shared" si="5"/>
        <v>#N/A</v>
      </c>
      <c r="L146" s="5" t="e">
        <f t="shared" si="6"/>
        <v>#N/A</v>
      </c>
      <c r="M146" s="55" t="e">
        <f t="shared" si="7"/>
        <v>#N/A</v>
      </c>
      <c r="N146" s="69" t="str">
        <f t="shared" si="8"/>
        <v>NoIndex</v>
      </c>
      <c r="O146" s="70" t="str">
        <f>IF(DATA!$D$18,IF((COUNTA(Q146)&gt;0),CONCATENATE("P",DATA!$B$18,"_",D146),""),"MISSING ID")</f>
        <v/>
      </c>
      <c r="P146" s="71"/>
      <c r="Q146" s="72"/>
      <c r="R146" s="72"/>
      <c r="S146" s="68"/>
      <c r="T146" s="73" t="str">
        <f>IF(OR($S$8="NextSeq",$S$8="NovaSeq"),IF((R146='Index_NextSeq or NovaSeq'!C$2),VLOOKUP(S146,'Index_NextSeq or NovaSeq'!B$3:I$110,2),IF((R146='Index_NextSeq or NovaSeq'!D$2),VLOOKUP(S146,'Index_NextSeq or NovaSeq'!B$3:I$110,3),IF((R146='Index_NextSeq or NovaSeq'!E$2),VLOOKUP(S146,'Index_NextSeq or NovaSeq'!B$3:I$110,4),IF((R146='Index_NextSeq or NovaSeq'!F$2),VLOOKUP(S146,'Index_NextSeq or NovaSeq'!B$3:I$110,5),IF((R146='Index_NextSeq or NovaSeq'!G$2),VLOOKUP(S146,'Index_NextSeq or NovaSeq'!B$3:I$110,6),IF((R146='Index_NextSeq or NovaSeq'!H$2),VLOOKUP(S146,'Index_NextSeq or NovaSeq'!B$3:I$110,7),IF((R146='Index_NextSeq or NovaSeq'!I$2),VLOOKUP(S146,'Index_NextSeq or NovaSeq'!B$3:I$110,8),IF((R146="Custom"),"","NoIndex")))))))),IF($S$8="MiSeq",IF((R146=Index_MiSeq!C$2),VLOOKUP(S146,Index_MiSeq!B$3:I$110,2),IF((R146=Index_MiSeq!D$2),VLOOKUP(S146,Index_MiSeq!B$3:I$110,3),IF((R146=Index_MiSeq!E$2),VLOOKUP(S146,Index_MiSeq!B$3:I$110,4),IF((R146=Index_MiSeq!F$2),VLOOKUP(S146,Index_MiSeq!B$3:I$110,5),IF((R146=Index_MiSeq!G$2),VLOOKUP(S146,Index_MiSeq!B$3:I$110,6),IF((R146=Index_MiSeq!H$2),VLOOKUP(S146,Index_MiSeq!B$3:I$110,7),IF((R146=Index_MiSeq!I$2),VLOOKUP(S146,Index_MiSeq!B$3:I$110,8),IF((R146="Custom"),"","NoIndex")))))))),"NoIndex"))</f>
        <v>NoIndex</v>
      </c>
      <c r="U146" s="74" t="str">
        <f t="shared" si="9"/>
        <v/>
      </c>
      <c r="V146" s="74"/>
      <c r="W146" s="83" t="str">
        <f t="array" ref="W146">IFERROR(IF(INDEX($P$20:$P$1018, MATCH(0, COUNTIF($W$15:W145, $P$20:$P$1018), 0))=0,"",INDEX($P$20:$P$1018, MATCH(0, COUNTIF($W$15:W145, $P$20:$P$1018), 0))),"")</f>
        <v/>
      </c>
      <c r="X146" s="84" t="str">
        <f t="shared" si="10"/>
        <v/>
      </c>
      <c r="Y146" s="85"/>
      <c r="Z146" s="85"/>
      <c r="AA146" s="86"/>
      <c r="AB146" s="87"/>
      <c r="AC146" s="88" t="str">
        <f t="shared" si="11"/>
        <v/>
      </c>
      <c r="AD146" s="87"/>
      <c r="AE146" s="89"/>
    </row>
    <row r="147" spans="1:31" ht="18" customHeight="1" x14ac:dyDescent="0.15">
      <c r="A147" s="81"/>
      <c r="B147" s="64" t="s">
        <v>69</v>
      </c>
      <c r="C147" s="65" t="s">
        <v>198</v>
      </c>
      <c r="D147" s="66">
        <f t="shared" si="0"/>
        <v>1128</v>
      </c>
      <c r="E147" s="65" t="s">
        <v>71</v>
      </c>
      <c r="F147" s="67" t="str">
        <f>IF(DATA!$D$18,CONCATENATE('Sample information'!O$6,"-",D147,"-",P147),"MISSING ID")</f>
        <v>P33105P1-1128-</v>
      </c>
      <c r="G147" s="68">
        <f t="shared" si="1"/>
        <v>0</v>
      </c>
      <c r="H147" s="55" t="e">
        <f t="shared" si="2"/>
        <v>#N/A</v>
      </c>
      <c r="I147" s="55" t="e">
        <f t="shared" si="3"/>
        <v>#N/A</v>
      </c>
      <c r="J147" s="55">
        <f t="shared" si="4"/>
        <v>0</v>
      </c>
      <c r="K147" s="55" t="e">
        <f t="shared" si="5"/>
        <v>#N/A</v>
      </c>
      <c r="L147" s="5" t="e">
        <f t="shared" si="6"/>
        <v>#N/A</v>
      </c>
      <c r="M147" s="55" t="e">
        <f t="shared" si="7"/>
        <v>#N/A</v>
      </c>
      <c r="N147" s="69" t="str">
        <f t="shared" si="8"/>
        <v>NoIndex</v>
      </c>
      <c r="O147" s="70" t="str">
        <f>IF(DATA!$D$18,IF((COUNTA(Q147)&gt;0),CONCATENATE("P",DATA!$B$18,"_",D147),""),"MISSING ID")</f>
        <v/>
      </c>
      <c r="P147" s="71"/>
      <c r="Q147" s="72"/>
      <c r="R147" s="72"/>
      <c r="S147" s="68"/>
      <c r="T147" s="73" t="str">
        <f>IF(OR($S$8="NextSeq",$S$8="NovaSeq"),IF((R147='Index_NextSeq or NovaSeq'!C$2),VLOOKUP(S147,'Index_NextSeq or NovaSeq'!B$3:I$110,2),IF((R147='Index_NextSeq or NovaSeq'!D$2),VLOOKUP(S147,'Index_NextSeq or NovaSeq'!B$3:I$110,3),IF((R147='Index_NextSeq or NovaSeq'!E$2),VLOOKUP(S147,'Index_NextSeq or NovaSeq'!B$3:I$110,4),IF((R147='Index_NextSeq or NovaSeq'!F$2),VLOOKUP(S147,'Index_NextSeq or NovaSeq'!B$3:I$110,5),IF((R147='Index_NextSeq or NovaSeq'!G$2),VLOOKUP(S147,'Index_NextSeq or NovaSeq'!B$3:I$110,6),IF((R147='Index_NextSeq or NovaSeq'!H$2),VLOOKUP(S147,'Index_NextSeq or NovaSeq'!B$3:I$110,7),IF((R147='Index_NextSeq or NovaSeq'!I$2),VLOOKUP(S147,'Index_NextSeq or NovaSeq'!B$3:I$110,8),IF((R147="Custom"),"","NoIndex")))))))),IF($S$8="MiSeq",IF((R147=Index_MiSeq!C$2),VLOOKUP(S147,Index_MiSeq!B$3:I$110,2),IF((R147=Index_MiSeq!D$2),VLOOKUP(S147,Index_MiSeq!B$3:I$110,3),IF((R147=Index_MiSeq!E$2),VLOOKUP(S147,Index_MiSeq!B$3:I$110,4),IF((R147=Index_MiSeq!F$2),VLOOKUP(S147,Index_MiSeq!B$3:I$110,5),IF((R147=Index_MiSeq!G$2),VLOOKUP(S147,Index_MiSeq!B$3:I$110,6),IF((R147=Index_MiSeq!H$2),VLOOKUP(S147,Index_MiSeq!B$3:I$110,7),IF((R147=Index_MiSeq!I$2),VLOOKUP(S147,Index_MiSeq!B$3:I$110,8),IF((R147="Custom"),"","NoIndex")))))))),"NoIndex"))</f>
        <v>NoIndex</v>
      </c>
      <c r="U147" s="74" t="str">
        <f t="shared" si="9"/>
        <v/>
      </c>
      <c r="V147" s="74"/>
      <c r="W147" s="74"/>
      <c r="X147" s="90"/>
      <c r="Y147" s="4"/>
      <c r="Z147" s="4"/>
      <c r="AA147" s="4"/>
      <c r="AB147" s="4"/>
      <c r="AC147" s="4"/>
      <c r="AD147" s="4"/>
      <c r="AE147" s="4"/>
    </row>
    <row r="148" spans="1:31" ht="18" customHeight="1" x14ac:dyDescent="0.15">
      <c r="A148" s="81"/>
      <c r="B148" s="64" t="s">
        <v>69</v>
      </c>
      <c r="C148" s="65" t="s">
        <v>199</v>
      </c>
      <c r="D148" s="66">
        <f t="shared" si="0"/>
        <v>1129</v>
      </c>
      <c r="E148" s="65" t="s">
        <v>71</v>
      </c>
      <c r="F148" s="67" t="str">
        <f>IF(DATA!$D$18,CONCATENATE('Sample information'!O$6,"-",D148,"-",P148),"MISSING ID")</f>
        <v>P33105P1-1129-</v>
      </c>
      <c r="G148" s="68">
        <f t="shared" si="1"/>
        <v>0</v>
      </c>
      <c r="H148" s="55" t="e">
        <f t="shared" si="2"/>
        <v>#N/A</v>
      </c>
      <c r="I148" s="55" t="e">
        <f t="shared" si="3"/>
        <v>#N/A</v>
      </c>
      <c r="J148" s="55">
        <f t="shared" si="4"/>
        <v>0</v>
      </c>
      <c r="K148" s="55" t="e">
        <f t="shared" si="5"/>
        <v>#N/A</v>
      </c>
      <c r="L148" s="5" t="e">
        <f t="shared" si="6"/>
        <v>#N/A</v>
      </c>
      <c r="M148" s="55" t="e">
        <f t="shared" si="7"/>
        <v>#N/A</v>
      </c>
      <c r="N148" s="69" t="str">
        <f t="shared" si="8"/>
        <v>NoIndex</v>
      </c>
      <c r="O148" s="70" t="str">
        <f>IF(DATA!$D$18,IF((COUNTA(Q148)&gt;0),CONCATENATE("P",DATA!$B$18,"_",D148),""),"MISSING ID")</f>
        <v/>
      </c>
      <c r="P148" s="71"/>
      <c r="Q148" s="72"/>
      <c r="R148" s="72"/>
      <c r="S148" s="68"/>
      <c r="T148" s="73" t="str">
        <f>IF(OR($S$8="NextSeq",$S$8="NovaSeq"),IF((R148='Index_NextSeq or NovaSeq'!C$2),VLOOKUP(S148,'Index_NextSeq or NovaSeq'!B$3:I$110,2),IF((R148='Index_NextSeq or NovaSeq'!D$2),VLOOKUP(S148,'Index_NextSeq or NovaSeq'!B$3:I$110,3),IF((R148='Index_NextSeq or NovaSeq'!E$2),VLOOKUP(S148,'Index_NextSeq or NovaSeq'!B$3:I$110,4),IF((R148='Index_NextSeq or NovaSeq'!F$2),VLOOKUP(S148,'Index_NextSeq or NovaSeq'!B$3:I$110,5),IF((R148='Index_NextSeq or NovaSeq'!G$2),VLOOKUP(S148,'Index_NextSeq or NovaSeq'!B$3:I$110,6),IF((R148='Index_NextSeq or NovaSeq'!H$2),VLOOKUP(S148,'Index_NextSeq or NovaSeq'!B$3:I$110,7),IF((R148='Index_NextSeq or NovaSeq'!I$2),VLOOKUP(S148,'Index_NextSeq or NovaSeq'!B$3:I$110,8),IF((R148="Custom"),"","NoIndex")))))))),IF($S$8="MiSeq",IF((R148=Index_MiSeq!C$2),VLOOKUP(S148,Index_MiSeq!B$3:I$110,2),IF((R148=Index_MiSeq!D$2),VLOOKUP(S148,Index_MiSeq!B$3:I$110,3),IF((R148=Index_MiSeq!E$2),VLOOKUP(S148,Index_MiSeq!B$3:I$110,4),IF((R148=Index_MiSeq!F$2),VLOOKUP(S148,Index_MiSeq!B$3:I$110,5),IF((R148=Index_MiSeq!G$2),VLOOKUP(S148,Index_MiSeq!B$3:I$110,6),IF((R148=Index_MiSeq!H$2),VLOOKUP(S148,Index_MiSeq!B$3:I$110,7),IF((R148=Index_MiSeq!I$2),VLOOKUP(S148,Index_MiSeq!B$3:I$110,8),IF((R148="Custom"),"","NoIndex")))))))),"NoIndex"))</f>
        <v>NoIndex</v>
      </c>
      <c r="U148" s="74" t="str">
        <f t="shared" si="9"/>
        <v/>
      </c>
      <c r="V148" s="74"/>
      <c r="W148" s="74"/>
      <c r="X148" s="90"/>
      <c r="Y148" s="4"/>
      <c r="Z148" s="4"/>
      <c r="AA148" s="4"/>
      <c r="AB148" s="4"/>
      <c r="AC148" s="4"/>
      <c r="AD148" s="4"/>
      <c r="AE148" s="4"/>
    </row>
    <row r="149" spans="1:31" ht="18" customHeight="1" x14ac:dyDescent="0.15">
      <c r="A149" s="81"/>
      <c r="B149" s="64" t="s">
        <v>69</v>
      </c>
      <c r="C149" s="65" t="s">
        <v>200</v>
      </c>
      <c r="D149" s="66">
        <f t="shared" si="0"/>
        <v>1130</v>
      </c>
      <c r="E149" s="65" t="s">
        <v>71</v>
      </c>
      <c r="F149" s="67" t="str">
        <f>IF(DATA!$D$18,CONCATENATE('Sample information'!O$6,"-",D149,"-",P149),"MISSING ID")</f>
        <v>P33105P1-1130-</v>
      </c>
      <c r="G149" s="68">
        <f t="shared" si="1"/>
        <v>0</v>
      </c>
      <c r="H149" s="55" t="e">
        <f t="shared" si="2"/>
        <v>#N/A</v>
      </c>
      <c r="I149" s="55" t="e">
        <f t="shared" si="3"/>
        <v>#N/A</v>
      </c>
      <c r="J149" s="55">
        <f t="shared" si="4"/>
        <v>0</v>
      </c>
      <c r="K149" s="55" t="e">
        <f t="shared" si="5"/>
        <v>#N/A</v>
      </c>
      <c r="L149" s="5" t="e">
        <f t="shared" si="6"/>
        <v>#N/A</v>
      </c>
      <c r="M149" s="55" t="e">
        <f t="shared" si="7"/>
        <v>#N/A</v>
      </c>
      <c r="N149" s="69" t="str">
        <f t="shared" si="8"/>
        <v>NoIndex</v>
      </c>
      <c r="O149" s="70" t="str">
        <f>IF(DATA!$D$18,IF((COUNTA(Q149)&gt;0),CONCATENATE("P",DATA!$B$18,"_",D149),""),"MISSING ID")</f>
        <v/>
      </c>
      <c r="P149" s="71"/>
      <c r="Q149" s="72"/>
      <c r="R149" s="72"/>
      <c r="S149" s="68"/>
      <c r="T149" s="73" t="str">
        <f>IF(OR($S$8="NextSeq",$S$8="NovaSeq"),IF((R149='Index_NextSeq or NovaSeq'!C$2),VLOOKUP(S149,'Index_NextSeq or NovaSeq'!B$3:I$110,2),IF((R149='Index_NextSeq or NovaSeq'!D$2),VLOOKUP(S149,'Index_NextSeq or NovaSeq'!B$3:I$110,3),IF((R149='Index_NextSeq or NovaSeq'!E$2),VLOOKUP(S149,'Index_NextSeq or NovaSeq'!B$3:I$110,4),IF((R149='Index_NextSeq or NovaSeq'!F$2),VLOOKUP(S149,'Index_NextSeq or NovaSeq'!B$3:I$110,5),IF((R149='Index_NextSeq or NovaSeq'!G$2),VLOOKUP(S149,'Index_NextSeq or NovaSeq'!B$3:I$110,6),IF((R149='Index_NextSeq or NovaSeq'!H$2),VLOOKUP(S149,'Index_NextSeq or NovaSeq'!B$3:I$110,7),IF((R149='Index_NextSeq or NovaSeq'!I$2),VLOOKUP(S149,'Index_NextSeq or NovaSeq'!B$3:I$110,8),IF((R149="Custom"),"","NoIndex")))))))),IF($S$8="MiSeq",IF((R149=Index_MiSeq!C$2),VLOOKUP(S149,Index_MiSeq!B$3:I$110,2),IF((R149=Index_MiSeq!D$2),VLOOKUP(S149,Index_MiSeq!B$3:I$110,3),IF((R149=Index_MiSeq!E$2),VLOOKUP(S149,Index_MiSeq!B$3:I$110,4),IF((R149=Index_MiSeq!F$2),VLOOKUP(S149,Index_MiSeq!B$3:I$110,5),IF((R149=Index_MiSeq!G$2),VLOOKUP(S149,Index_MiSeq!B$3:I$110,6),IF((R149=Index_MiSeq!H$2),VLOOKUP(S149,Index_MiSeq!B$3:I$110,7),IF((R149=Index_MiSeq!I$2),VLOOKUP(S149,Index_MiSeq!B$3:I$110,8),IF((R149="Custom"),"","NoIndex")))))))),"NoIndex"))</f>
        <v>NoIndex</v>
      </c>
      <c r="U149" s="74" t="str">
        <f t="shared" si="9"/>
        <v/>
      </c>
      <c r="V149" s="74"/>
      <c r="W149" s="74"/>
      <c r="X149" s="90"/>
      <c r="Y149" s="4"/>
      <c r="Z149" s="4"/>
      <c r="AA149" s="4"/>
      <c r="AB149" s="4"/>
      <c r="AC149" s="4"/>
      <c r="AD149" s="4"/>
      <c r="AE149" s="4"/>
    </row>
    <row r="150" spans="1:31" ht="18" customHeight="1" x14ac:dyDescent="0.15">
      <c r="A150" s="81"/>
      <c r="B150" s="64" t="s">
        <v>69</v>
      </c>
      <c r="C150" s="65" t="s">
        <v>201</v>
      </c>
      <c r="D150" s="66">
        <f t="shared" si="0"/>
        <v>1131</v>
      </c>
      <c r="E150" s="65" t="s">
        <v>71</v>
      </c>
      <c r="F150" s="67" t="str">
        <f>IF(DATA!$D$18,CONCATENATE('Sample information'!O$6,"-",D150,"-",P150),"MISSING ID")</f>
        <v>P33105P1-1131-</v>
      </c>
      <c r="G150" s="68">
        <f t="shared" si="1"/>
        <v>0</v>
      </c>
      <c r="H150" s="55" t="e">
        <f t="shared" si="2"/>
        <v>#N/A</v>
      </c>
      <c r="I150" s="55" t="e">
        <f t="shared" si="3"/>
        <v>#N/A</v>
      </c>
      <c r="J150" s="55">
        <f t="shared" si="4"/>
        <v>0</v>
      </c>
      <c r="K150" s="55" t="e">
        <f t="shared" si="5"/>
        <v>#N/A</v>
      </c>
      <c r="L150" s="5" t="e">
        <f t="shared" si="6"/>
        <v>#N/A</v>
      </c>
      <c r="M150" s="55" t="e">
        <f t="shared" si="7"/>
        <v>#N/A</v>
      </c>
      <c r="N150" s="69" t="str">
        <f t="shared" si="8"/>
        <v>NoIndex</v>
      </c>
      <c r="O150" s="70" t="str">
        <f>IF(DATA!$D$18,IF((COUNTA(Q150)&gt;0),CONCATENATE("P",DATA!$B$18,"_",D150),""),"MISSING ID")</f>
        <v/>
      </c>
      <c r="P150" s="71"/>
      <c r="Q150" s="72"/>
      <c r="R150" s="72"/>
      <c r="S150" s="68"/>
      <c r="T150" s="73" t="str">
        <f>IF(OR($S$8="NextSeq",$S$8="NovaSeq"),IF((R150='Index_NextSeq or NovaSeq'!C$2),VLOOKUP(S150,'Index_NextSeq or NovaSeq'!B$3:I$110,2),IF((R150='Index_NextSeq or NovaSeq'!D$2),VLOOKUP(S150,'Index_NextSeq or NovaSeq'!B$3:I$110,3),IF((R150='Index_NextSeq or NovaSeq'!E$2),VLOOKUP(S150,'Index_NextSeq or NovaSeq'!B$3:I$110,4),IF((R150='Index_NextSeq or NovaSeq'!F$2),VLOOKUP(S150,'Index_NextSeq or NovaSeq'!B$3:I$110,5),IF((R150='Index_NextSeq or NovaSeq'!G$2),VLOOKUP(S150,'Index_NextSeq or NovaSeq'!B$3:I$110,6),IF((R150='Index_NextSeq or NovaSeq'!H$2),VLOOKUP(S150,'Index_NextSeq or NovaSeq'!B$3:I$110,7),IF((R150='Index_NextSeq or NovaSeq'!I$2),VLOOKUP(S150,'Index_NextSeq or NovaSeq'!B$3:I$110,8),IF((R150="Custom"),"","NoIndex")))))))),IF($S$8="MiSeq",IF((R150=Index_MiSeq!C$2),VLOOKUP(S150,Index_MiSeq!B$3:I$110,2),IF((R150=Index_MiSeq!D$2),VLOOKUP(S150,Index_MiSeq!B$3:I$110,3),IF((R150=Index_MiSeq!E$2),VLOOKUP(S150,Index_MiSeq!B$3:I$110,4),IF((R150=Index_MiSeq!F$2),VLOOKUP(S150,Index_MiSeq!B$3:I$110,5),IF((R150=Index_MiSeq!G$2),VLOOKUP(S150,Index_MiSeq!B$3:I$110,6),IF((R150=Index_MiSeq!H$2),VLOOKUP(S150,Index_MiSeq!B$3:I$110,7),IF((R150=Index_MiSeq!I$2),VLOOKUP(S150,Index_MiSeq!B$3:I$110,8),IF((R150="Custom"),"","NoIndex")))))))),"NoIndex"))</f>
        <v>NoIndex</v>
      </c>
      <c r="U150" s="74" t="str">
        <f t="shared" si="9"/>
        <v/>
      </c>
      <c r="V150" s="74"/>
      <c r="W150" s="74"/>
      <c r="X150" s="90"/>
      <c r="Y150" s="4"/>
      <c r="Z150" s="4"/>
      <c r="AA150" s="4"/>
      <c r="AB150" s="4"/>
      <c r="AC150" s="4"/>
      <c r="AD150" s="4"/>
      <c r="AE150" s="4"/>
    </row>
    <row r="151" spans="1:31" ht="18" customHeight="1" x14ac:dyDescent="0.15">
      <c r="A151" s="81"/>
      <c r="B151" s="64" t="s">
        <v>69</v>
      </c>
      <c r="C151" s="65" t="s">
        <v>202</v>
      </c>
      <c r="D151" s="66">
        <f t="shared" si="0"/>
        <v>1132</v>
      </c>
      <c r="E151" s="65" t="s">
        <v>71</v>
      </c>
      <c r="F151" s="67" t="str">
        <f>IF(DATA!$D$18,CONCATENATE('Sample information'!O$6,"-",D151,"-",P151),"MISSING ID")</f>
        <v>P33105P1-1132-</v>
      </c>
      <c r="G151" s="68">
        <f t="shared" si="1"/>
        <v>0</v>
      </c>
      <c r="H151" s="55" t="e">
        <f t="shared" si="2"/>
        <v>#N/A</v>
      </c>
      <c r="I151" s="55" t="e">
        <f t="shared" si="3"/>
        <v>#N/A</v>
      </c>
      <c r="J151" s="55">
        <f t="shared" si="4"/>
        <v>0</v>
      </c>
      <c r="K151" s="55" t="e">
        <f t="shared" si="5"/>
        <v>#N/A</v>
      </c>
      <c r="L151" s="5" t="e">
        <f t="shared" si="6"/>
        <v>#N/A</v>
      </c>
      <c r="M151" s="55" t="e">
        <f t="shared" si="7"/>
        <v>#N/A</v>
      </c>
      <c r="N151" s="69" t="str">
        <f t="shared" si="8"/>
        <v>NoIndex</v>
      </c>
      <c r="O151" s="70" t="str">
        <f>IF(DATA!$D$18,IF((COUNTA(Q151)&gt;0),CONCATENATE("P",DATA!$B$18,"_",D151),""),"MISSING ID")</f>
        <v/>
      </c>
      <c r="P151" s="71"/>
      <c r="Q151" s="72"/>
      <c r="R151" s="72"/>
      <c r="S151" s="68"/>
      <c r="T151" s="73" t="str">
        <f>IF(OR($S$8="NextSeq",$S$8="NovaSeq"),IF((R151='Index_NextSeq or NovaSeq'!C$2),VLOOKUP(S151,'Index_NextSeq or NovaSeq'!B$3:I$110,2),IF((R151='Index_NextSeq or NovaSeq'!D$2),VLOOKUP(S151,'Index_NextSeq or NovaSeq'!B$3:I$110,3),IF((R151='Index_NextSeq or NovaSeq'!E$2),VLOOKUP(S151,'Index_NextSeq or NovaSeq'!B$3:I$110,4),IF((R151='Index_NextSeq or NovaSeq'!F$2),VLOOKUP(S151,'Index_NextSeq or NovaSeq'!B$3:I$110,5),IF((R151='Index_NextSeq or NovaSeq'!G$2),VLOOKUP(S151,'Index_NextSeq or NovaSeq'!B$3:I$110,6),IF((R151='Index_NextSeq or NovaSeq'!H$2),VLOOKUP(S151,'Index_NextSeq or NovaSeq'!B$3:I$110,7),IF((R151='Index_NextSeq or NovaSeq'!I$2),VLOOKUP(S151,'Index_NextSeq or NovaSeq'!B$3:I$110,8),IF((R151="Custom"),"","NoIndex")))))))),IF($S$8="MiSeq",IF((R151=Index_MiSeq!C$2),VLOOKUP(S151,Index_MiSeq!B$3:I$110,2),IF((R151=Index_MiSeq!D$2),VLOOKUP(S151,Index_MiSeq!B$3:I$110,3),IF((R151=Index_MiSeq!E$2),VLOOKUP(S151,Index_MiSeq!B$3:I$110,4),IF((R151=Index_MiSeq!F$2),VLOOKUP(S151,Index_MiSeq!B$3:I$110,5),IF((R151=Index_MiSeq!G$2),VLOOKUP(S151,Index_MiSeq!B$3:I$110,6),IF((R151=Index_MiSeq!H$2),VLOOKUP(S151,Index_MiSeq!B$3:I$110,7),IF((R151=Index_MiSeq!I$2),VLOOKUP(S151,Index_MiSeq!B$3:I$110,8),IF((R151="Custom"),"","NoIndex")))))))),"NoIndex"))</f>
        <v>NoIndex</v>
      </c>
      <c r="U151" s="74" t="str">
        <f t="shared" si="9"/>
        <v/>
      </c>
      <c r="V151" s="74"/>
      <c r="W151" s="74"/>
      <c r="X151" s="90"/>
      <c r="Y151" s="4"/>
      <c r="Z151" s="4"/>
      <c r="AA151" s="4"/>
      <c r="AB151" s="4"/>
      <c r="AC151" s="4"/>
      <c r="AD151" s="4"/>
      <c r="AE151" s="4"/>
    </row>
    <row r="152" spans="1:31" ht="18" customHeight="1" x14ac:dyDescent="0.15">
      <c r="A152" s="81"/>
      <c r="B152" s="64" t="s">
        <v>69</v>
      </c>
      <c r="C152" s="65" t="s">
        <v>203</v>
      </c>
      <c r="D152" s="66">
        <f t="shared" si="0"/>
        <v>1133</v>
      </c>
      <c r="E152" s="65" t="s">
        <v>71</v>
      </c>
      <c r="F152" s="67" t="str">
        <f>IF(DATA!$D$18,CONCATENATE('Sample information'!O$6,"-",D152,"-",P152),"MISSING ID")</f>
        <v>P33105P1-1133-</v>
      </c>
      <c r="G152" s="68">
        <f t="shared" si="1"/>
        <v>0</v>
      </c>
      <c r="H152" s="55" t="e">
        <f t="shared" si="2"/>
        <v>#N/A</v>
      </c>
      <c r="I152" s="55" t="e">
        <f t="shared" si="3"/>
        <v>#N/A</v>
      </c>
      <c r="J152" s="55">
        <f t="shared" si="4"/>
        <v>0</v>
      </c>
      <c r="K152" s="55" t="e">
        <f t="shared" si="5"/>
        <v>#N/A</v>
      </c>
      <c r="L152" s="5" t="e">
        <f t="shared" si="6"/>
        <v>#N/A</v>
      </c>
      <c r="M152" s="55" t="e">
        <f t="shared" si="7"/>
        <v>#N/A</v>
      </c>
      <c r="N152" s="69" t="str">
        <f t="shared" si="8"/>
        <v>NoIndex</v>
      </c>
      <c r="O152" s="70" t="str">
        <f>IF(DATA!$D$18,IF((COUNTA(Q152)&gt;0),CONCATENATE("P",DATA!$B$18,"_",D152),""),"MISSING ID")</f>
        <v/>
      </c>
      <c r="P152" s="71"/>
      <c r="Q152" s="72"/>
      <c r="R152" s="72"/>
      <c r="S152" s="68"/>
      <c r="T152" s="73" t="str">
        <f>IF(OR($S$8="NextSeq",$S$8="NovaSeq"),IF((R152='Index_NextSeq or NovaSeq'!C$2),VLOOKUP(S152,'Index_NextSeq or NovaSeq'!B$3:I$110,2),IF((R152='Index_NextSeq or NovaSeq'!D$2),VLOOKUP(S152,'Index_NextSeq or NovaSeq'!B$3:I$110,3),IF((R152='Index_NextSeq or NovaSeq'!E$2),VLOOKUP(S152,'Index_NextSeq or NovaSeq'!B$3:I$110,4),IF((R152='Index_NextSeq or NovaSeq'!F$2),VLOOKUP(S152,'Index_NextSeq or NovaSeq'!B$3:I$110,5),IF((R152='Index_NextSeq or NovaSeq'!G$2),VLOOKUP(S152,'Index_NextSeq or NovaSeq'!B$3:I$110,6),IF((R152='Index_NextSeq or NovaSeq'!H$2),VLOOKUP(S152,'Index_NextSeq or NovaSeq'!B$3:I$110,7),IF((R152='Index_NextSeq or NovaSeq'!I$2),VLOOKUP(S152,'Index_NextSeq or NovaSeq'!B$3:I$110,8),IF((R152="Custom"),"","NoIndex")))))))),IF($S$8="MiSeq",IF((R152=Index_MiSeq!C$2),VLOOKUP(S152,Index_MiSeq!B$3:I$110,2),IF((R152=Index_MiSeq!D$2),VLOOKUP(S152,Index_MiSeq!B$3:I$110,3),IF((R152=Index_MiSeq!E$2),VLOOKUP(S152,Index_MiSeq!B$3:I$110,4),IF((R152=Index_MiSeq!F$2),VLOOKUP(S152,Index_MiSeq!B$3:I$110,5),IF((R152=Index_MiSeq!G$2),VLOOKUP(S152,Index_MiSeq!B$3:I$110,6),IF((R152=Index_MiSeq!H$2),VLOOKUP(S152,Index_MiSeq!B$3:I$110,7),IF((R152=Index_MiSeq!I$2),VLOOKUP(S152,Index_MiSeq!B$3:I$110,8),IF((R152="Custom"),"","NoIndex")))))))),"NoIndex"))</f>
        <v>NoIndex</v>
      </c>
      <c r="U152" s="74" t="str">
        <f t="shared" si="9"/>
        <v/>
      </c>
      <c r="V152" s="74"/>
      <c r="W152" s="74"/>
      <c r="X152" s="90"/>
      <c r="Y152" s="4"/>
      <c r="Z152" s="4"/>
      <c r="AA152" s="4"/>
      <c r="AB152" s="4"/>
      <c r="AC152" s="4"/>
      <c r="AD152" s="4"/>
      <c r="AE152" s="4"/>
    </row>
    <row r="153" spans="1:31" ht="18" customHeight="1" x14ac:dyDescent="0.15">
      <c r="A153" s="81"/>
      <c r="B153" s="64" t="s">
        <v>69</v>
      </c>
      <c r="C153" s="65" t="s">
        <v>204</v>
      </c>
      <c r="D153" s="66">
        <f t="shared" si="0"/>
        <v>1134</v>
      </c>
      <c r="E153" s="65" t="s">
        <v>71</v>
      </c>
      <c r="F153" s="67" t="str">
        <f>IF(DATA!$D$18,CONCATENATE('Sample information'!O$6,"-",D153,"-",P153),"MISSING ID")</f>
        <v>P33105P1-1134-</v>
      </c>
      <c r="G153" s="68">
        <f t="shared" si="1"/>
        <v>0</v>
      </c>
      <c r="H153" s="55" t="e">
        <f t="shared" si="2"/>
        <v>#N/A</v>
      </c>
      <c r="I153" s="55" t="e">
        <f t="shared" si="3"/>
        <v>#N/A</v>
      </c>
      <c r="J153" s="55">
        <f t="shared" si="4"/>
        <v>0</v>
      </c>
      <c r="K153" s="55" t="e">
        <f t="shared" si="5"/>
        <v>#N/A</v>
      </c>
      <c r="L153" s="5" t="e">
        <f t="shared" si="6"/>
        <v>#N/A</v>
      </c>
      <c r="M153" s="55" t="e">
        <f t="shared" si="7"/>
        <v>#N/A</v>
      </c>
      <c r="N153" s="69" t="str">
        <f t="shared" si="8"/>
        <v>NoIndex</v>
      </c>
      <c r="O153" s="70" t="str">
        <f>IF(DATA!$D$18,IF((COUNTA(Q153)&gt;0),CONCATENATE("P",DATA!$B$18,"_",D153),""),"MISSING ID")</f>
        <v/>
      </c>
      <c r="P153" s="71"/>
      <c r="Q153" s="72"/>
      <c r="R153" s="72"/>
      <c r="S153" s="68"/>
      <c r="T153" s="73" t="str">
        <f>IF(OR($S$8="NextSeq",$S$8="NovaSeq"),IF((R153='Index_NextSeq or NovaSeq'!C$2),VLOOKUP(S153,'Index_NextSeq or NovaSeq'!B$3:I$110,2),IF((R153='Index_NextSeq or NovaSeq'!D$2),VLOOKUP(S153,'Index_NextSeq or NovaSeq'!B$3:I$110,3),IF((R153='Index_NextSeq or NovaSeq'!E$2),VLOOKUP(S153,'Index_NextSeq or NovaSeq'!B$3:I$110,4),IF((R153='Index_NextSeq or NovaSeq'!F$2),VLOOKUP(S153,'Index_NextSeq or NovaSeq'!B$3:I$110,5),IF((R153='Index_NextSeq or NovaSeq'!G$2),VLOOKUP(S153,'Index_NextSeq or NovaSeq'!B$3:I$110,6),IF((R153='Index_NextSeq or NovaSeq'!H$2),VLOOKUP(S153,'Index_NextSeq or NovaSeq'!B$3:I$110,7),IF((R153='Index_NextSeq or NovaSeq'!I$2),VLOOKUP(S153,'Index_NextSeq or NovaSeq'!B$3:I$110,8),IF((R153="Custom"),"","NoIndex")))))))),IF($S$8="MiSeq",IF((R153=Index_MiSeq!C$2),VLOOKUP(S153,Index_MiSeq!B$3:I$110,2),IF((R153=Index_MiSeq!D$2),VLOOKUP(S153,Index_MiSeq!B$3:I$110,3),IF((R153=Index_MiSeq!E$2),VLOOKUP(S153,Index_MiSeq!B$3:I$110,4),IF((R153=Index_MiSeq!F$2),VLOOKUP(S153,Index_MiSeq!B$3:I$110,5),IF((R153=Index_MiSeq!G$2),VLOOKUP(S153,Index_MiSeq!B$3:I$110,6),IF((R153=Index_MiSeq!H$2),VLOOKUP(S153,Index_MiSeq!B$3:I$110,7),IF((R153=Index_MiSeq!I$2),VLOOKUP(S153,Index_MiSeq!B$3:I$110,8),IF((R153="Custom"),"","NoIndex")))))))),"NoIndex"))</f>
        <v>NoIndex</v>
      </c>
      <c r="U153" s="74" t="str">
        <f t="shared" si="9"/>
        <v/>
      </c>
      <c r="V153" s="74"/>
      <c r="W153" s="74"/>
      <c r="X153" s="90"/>
      <c r="Y153" s="4"/>
      <c r="Z153" s="4"/>
      <c r="AA153" s="4"/>
      <c r="AB153" s="4"/>
      <c r="AC153" s="4"/>
      <c r="AD153" s="4"/>
      <c r="AE153" s="4"/>
    </row>
    <row r="154" spans="1:31" ht="18" customHeight="1" x14ac:dyDescent="0.15">
      <c r="A154" s="81"/>
      <c r="B154" s="64" t="s">
        <v>69</v>
      </c>
      <c r="C154" s="65" t="s">
        <v>205</v>
      </c>
      <c r="D154" s="66">
        <f t="shared" si="0"/>
        <v>1135</v>
      </c>
      <c r="E154" s="65" t="s">
        <v>71</v>
      </c>
      <c r="F154" s="67" t="str">
        <f>IF(DATA!$D$18,CONCATENATE('Sample information'!O$6,"-",D154,"-",P154),"MISSING ID")</f>
        <v>P33105P1-1135-</v>
      </c>
      <c r="G154" s="68">
        <f t="shared" si="1"/>
        <v>0</v>
      </c>
      <c r="H154" s="55" t="e">
        <f t="shared" si="2"/>
        <v>#N/A</v>
      </c>
      <c r="I154" s="55" t="e">
        <f t="shared" si="3"/>
        <v>#N/A</v>
      </c>
      <c r="J154" s="55">
        <f t="shared" si="4"/>
        <v>0</v>
      </c>
      <c r="K154" s="55" t="e">
        <f t="shared" si="5"/>
        <v>#N/A</v>
      </c>
      <c r="L154" s="5" t="e">
        <f t="shared" si="6"/>
        <v>#N/A</v>
      </c>
      <c r="M154" s="55" t="e">
        <f t="shared" si="7"/>
        <v>#N/A</v>
      </c>
      <c r="N154" s="69" t="str">
        <f t="shared" si="8"/>
        <v>NoIndex</v>
      </c>
      <c r="O154" s="70" t="str">
        <f>IF(DATA!$D$18,IF((COUNTA(Q154)&gt;0),CONCATENATE("P",DATA!$B$18,"_",D154),""),"MISSING ID")</f>
        <v/>
      </c>
      <c r="P154" s="71"/>
      <c r="Q154" s="72"/>
      <c r="R154" s="72"/>
      <c r="S154" s="68"/>
      <c r="T154" s="73" t="str">
        <f>IF(OR($S$8="NextSeq",$S$8="NovaSeq"),IF((R154='Index_NextSeq or NovaSeq'!C$2),VLOOKUP(S154,'Index_NextSeq or NovaSeq'!B$3:I$110,2),IF((R154='Index_NextSeq or NovaSeq'!D$2),VLOOKUP(S154,'Index_NextSeq or NovaSeq'!B$3:I$110,3),IF((R154='Index_NextSeq or NovaSeq'!E$2),VLOOKUP(S154,'Index_NextSeq or NovaSeq'!B$3:I$110,4),IF((R154='Index_NextSeq or NovaSeq'!F$2),VLOOKUP(S154,'Index_NextSeq or NovaSeq'!B$3:I$110,5),IF((R154='Index_NextSeq or NovaSeq'!G$2),VLOOKUP(S154,'Index_NextSeq or NovaSeq'!B$3:I$110,6),IF((R154='Index_NextSeq or NovaSeq'!H$2),VLOOKUP(S154,'Index_NextSeq or NovaSeq'!B$3:I$110,7),IF((R154='Index_NextSeq or NovaSeq'!I$2),VLOOKUP(S154,'Index_NextSeq or NovaSeq'!B$3:I$110,8),IF((R154="Custom"),"","NoIndex")))))))),IF($S$8="MiSeq",IF((R154=Index_MiSeq!C$2),VLOOKUP(S154,Index_MiSeq!B$3:I$110,2),IF((R154=Index_MiSeq!D$2),VLOOKUP(S154,Index_MiSeq!B$3:I$110,3),IF((R154=Index_MiSeq!E$2),VLOOKUP(S154,Index_MiSeq!B$3:I$110,4),IF((R154=Index_MiSeq!F$2),VLOOKUP(S154,Index_MiSeq!B$3:I$110,5),IF((R154=Index_MiSeq!G$2),VLOOKUP(S154,Index_MiSeq!B$3:I$110,6),IF((R154=Index_MiSeq!H$2),VLOOKUP(S154,Index_MiSeq!B$3:I$110,7),IF((R154=Index_MiSeq!I$2),VLOOKUP(S154,Index_MiSeq!B$3:I$110,8),IF((R154="Custom"),"","NoIndex")))))))),"NoIndex"))</f>
        <v>NoIndex</v>
      </c>
      <c r="U154" s="74" t="str">
        <f t="shared" si="9"/>
        <v/>
      </c>
      <c r="V154" s="74"/>
      <c r="W154" s="74"/>
      <c r="X154" s="90"/>
      <c r="Y154" s="4"/>
      <c r="Z154" s="4"/>
      <c r="AA154" s="4"/>
      <c r="AB154" s="4"/>
      <c r="AC154" s="4"/>
      <c r="AD154" s="4"/>
      <c r="AE154" s="4"/>
    </row>
    <row r="155" spans="1:31" ht="18" customHeight="1" x14ac:dyDescent="0.15">
      <c r="A155" s="81"/>
      <c r="B155" s="64" t="s">
        <v>69</v>
      </c>
      <c r="C155" s="65" t="s">
        <v>206</v>
      </c>
      <c r="D155" s="66">
        <f t="shared" si="0"/>
        <v>1136</v>
      </c>
      <c r="E155" s="65" t="s">
        <v>71</v>
      </c>
      <c r="F155" s="67" t="str">
        <f>IF(DATA!$D$18,CONCATENATE('Sample information'!O$6,"-",D155,"-",P155),"MISSING ID")</f>
        <v>P33105P1-1136-</v>
      </c>
      <c r="G155" s="68">
        <f t="shared" si="1"/>
        <v>0</v>
      </c>
      <c r="H155" s="55" t="e">
        <f t="shared" si="2"/>
        <v>#N/A</v>
      </c>
      <c r="I155" s="55" t="e">
        <f t="shared" si="3"/>
        <v>#N/A</v>
      </c>
      <c r="J155" s="55">
        <f t="shared" si="4"/>
        <v>0</v>
      </c>
      <c r="K155" s="55" t="e">
        <f t="shared" si="5"/>
        <v>#N/A</v>
      </c>
      <c r="L155" s="5" t="e">
        <f t="shared" si="6"/>
        <v>#N/A</v>
      </c>
      <c r="M155" s="55" t="e">
        <f t="shared" si="7"/>
        <v>#N/A</v>
      </c>
      <c r="N155" s="69" t="str">
        <f t="shared" si="8"/>
        <v>NoIndex</v>
      </c>
      <c r="O155" s="70" t="str">
        <f>IF(DATA!$D$18,IF((COUNTA(Q155)&gt;0),CONCATENATE("P",DATA!$B$18,"_",D155),""),"MISSING ID")</f>
        <v/>
      </c>
      <c r="P155" s="71"/>
      <c r="Q155" s="72"/>
      <c r="R155" s="72"/>
      <c r="S155" s="68"/>
      <c r="T155" s="73" t="str">
        <f>IF(OR($S$8="NextSeq",$S$8="NovaSeq"),IF((R155='Index_NextSeq or NovaSeq'!C$2),VLOOKUP(S155,'Index_NextSeq or NovaSeq'!B$3:I$110,2),IF((R155='Index_NextSeq or NovaSeq'!D$2),VLOOKUP(S155,'Index_NextSeq or NovaSeq'!B$3:I$110,3),IF((R155='Index_NextSeq or NovaSeq'!E$2),VLOOKUP(S155,'Index_NextSeq or NovaSeq'!B$3:I$110,4),IF((R155='Index_NextSeq or NovaSeq'!F$2),VLOOKUP(S155,'Index_NextSeq or NovaSeq'!B$3:I$110,5),IF((R155='Index_NextSeq or NovaSeq'!G$2),VLOOKUP(S155,'Index_NextSeq or NovaSeq'!B$3:I$110,6),IF((R155='Index_NextSeq or NovaSeq'!H$2),VLOOKUP(S155,'Index_NextSeq or NovaSeq'!B$3:I$110,7),IF((R155='Index_NextSeq or NovaSeq'!I$2),VLOOKUP(S155,'Index_NextSeq or NovaSeq'!B$3:I$110,8),IF((R155="Custom"),"","NoIndex")))))))),IF($S$8="MiSeq",IF((R155=Index_MiSeq!C$2),VLOOKUP(S155,Index_MiSeq!B$3:I$110,2),IF((R155=Index_MiSeq!D$2),VLOOKUP(S155,Index_MiSeq!B$3:I$110,3),IF((R155=Index_MiSeq!E$2),VLOOKUP(S155,Index_MiSeq!B$3:I$110,4),IF((R155=Index_MiSeq!F$2),VLOOKUP(S155,Index_MiSeq!B$3:I$110,5),IF((R155=Index_MiSeq!G$2),VLOOKUP(S155,Index_MiSeq!B$3:I$110,6),IF((R155=Index_MiSeq!H$2),VLOOKUP(S155,Index_MiSeq!B$3:I$110,7),IF((R155=Index_MiSeq!I$2),VLOOKUP(S155,Index_MiSeq!B$3:I$110,8),IF((R155="Custom"),"","NoIndex")))))))),"NoIndex"))</f>
        <v>NoIndex</v>
      </c>
      <c r="U155" s="74" t="str">
        <f t="shared" si="9"/>
        <v/>
      </c>
      <c r="V155" s="74"/>
      <c r="W155" s="74"/>
      <c r="X155" s="90"/>
      <c r="Y155" s="4"/>
      <c r="Z155" s="4"/>
      <c r="AA155" s="4"/>
      <c r="AB155" s="4"/>
      <c r="AC155" s="4"/>
      <c r="AD155" s="4"/>
      <c r="AE155" s="4"/>
    </row>
    <row r="156" spans="1:31" ht="18" customHeight="1" x14ac:dyDescent="0.15">
      <c r="A156" s="81"/>
      <c r="B156" s="64" t="s">
        <v>69</v>
      </c>
      <c r="C156" s="65" t="s">
        <v>207</v>
      </c>
      <c r="D156" s="66">
        <f t="shared" si="0"/>
        <v>1137</v>
      </c>
      <c r="E156" s="65" t="s">
        <v>71</v>
      </c>
      <c r="F156" s="67" t="str">
        <f>IF(DATA!$D$18,CONCATENATE('Sample information'!O$6,"-",D156,"-",P156),"MISSING ID")</f>
        <v>P33105P1-1137-</v>
      </c>
      <c r="G156" s="68">
        <f t="shared" si="1"/>
        <v>0</v>
      </c>
      <c r="H156" s="55" t="e">
        <f t="shared" si="2"/>
        <v>#N/A</v>
      </c>
      <c r="I156" s="55" t="e">
        <f t="shared" si="3"/>
        <v>#N/A</v>
      </c>
      <c r="J156" s="55">
        <f t="shared" si="4"/>
        <v>0</v>
      </c>
      <c r="K156" s="55" t="e">
        <f t="shared" si="5"/>
        <v>#N/A</v>
      </c>
      <c r="L156" s="5" t="e">
        <f t="shared" si="6"/>
        <v>#N/A</v>
      </c>
      <c r="M156" s="55" t="e">
        <f t="shared" si="7"/>
        <v>#N/A</v>
      </c>
      <c r="N156" s="69" t="str">
        <f t="shared" si="8"/>
        <v>NoIndex</v>
      </c>
      <c r="O156" s="70" t="str">
        <f>IF(DATA!$D$18,IF((COUNTA(Q156)&gt;0),CONCATENATE("P",DATA!$B$18,"_",D156),""),"MISSING ID")</f>
        <v/>
      </c>
      <c r="P156" s="71"/>
      <c r="Q156" s="72"/>
      <c r="R156" s="72"/>
      <c r="S156" s="68"/>
      <c r="T156" s="73" t="str">
        <f>IF(OR($S$8="NextSeq",$S$8="NovaSeq"),IF((R156='Index_NextSeq or NovaSeq'!C$2),VLOOKUP(S156,'Index_NextSeq or NovaSeq'!B$3:I$110,2),IF((R156='Index_NextSeq or NovaSeq'!D$2),VLOOKUP(S156,'Index_NextSeq or NovaSeq'!B$3:I$110,3),IF((R156='Index_NextSeq or NovaSeq'!E$2),VLOOKUP(S156,'Index_NextSeq or NovaSeq'!B$3:I$110,4),IF((R156='Index_NextSeq or NovaSeq'!F$2),VLOOKUP(S156,'Index_NextSeq or NovaSeq'!B$3:I$110,5),IF((R156='Index_NextSeq or NovaSeq'!G$2),VLOOKUP(S156,'Index_NextSeq or NovaSeq'!B$3:I$110,6),IF((R156='Index_NextSeq or NovaSeq'!H$2),VLOOKUP(S156,'Index_NextSeq or NovaSeq'!B$3:I$110,7),IF((R156='Index_NextSeq or NovaSeq'!I$2),VLOOKUP(S156,'Index_NextSeq or NovaSeq'!B$3:I$110,8),IF((R156="Custom"),"","NoIndex")))))))),IF($S$8="MiSeq",IF((R156=Index_MiSeq!C$2),VLOOKUP(S156,Index_MiSeq!B$3:I$110,2),IF((R156=Index_MiSeq!D$2),VLOOKUP(S156,Index_MiSeq!B$3:I$110,3),IF((R156=Index_MiSeq!E$2),VLOOKUP(S156,Index_MiSeq!B$3:I$110,4),IF((R156=Index_MiSeq!F$2),VLOOKUP(S156,Index_MiSeq!B$3:I$110,5),IF((R156=Index_MiSeq!G$2),VLOOKUP(S156,Index_MiSeq!B$3:I$110,6),IF((R156=Index_MiSeq!H$2),VLOOKUP(S156,Index_MiSeq!B$3:I$110,7),IF((R156=Index_MiSeq!I$2),VLOOKUP(S156,Index_MiSeq!B$3:I$110,8),IF((R156="Custom"),"","NoIndex")))))))),"NoIndex"))</f>
        <v>NoIndex</v>
      </c>
      <c r="U156" s="74" t="str">
        <f t="shared" si="9"/>
        <v/>
      </c>
      <c r="V156" s="74"/>
      <c r="W156" s="74"/>
      <c r="X156" s="90"/>
      <c r="Y156" s="4"/>
      <c r="Z156" s="4"/>
      <c r="AA156" s="4"/>
      <c r="AB156" s="4"/>
      <c r="AC156" s="4"/>
      <c r="AD156" s="4"/>
      <c r="AE156" s="4"/>
    </row>
    <row r="157" spans="1:31" ht="18" customHeight="1" x14ac:dyDescent="0.15">
      <c r="A157" s="81"/>
      <c r="B157" s="64" t="s">
        <v>69</v>
      </c>
      <c r="C157" s="65" t="s">
        <v>208</v>
      </c>
      <c r="D157" s="66">
        <f t="shared" si="0"/>
        <v>1138</v>
      </c>
      <c r="E157" s="65" t="s">
        <v>71</v>
      </c>
      <c r="F157" s="67" t="str">
        <f>IF(DATA!$D$18,CONCATENATE('Sample information'!O$6,"-",D157,"-",P157),"MISSING ID")</f>
        <v>P33105P1-1138-</v>
      </c>
      <c r="G157" s="68">
        <f t="shared" si="1"/>
        <v>0</v>
      </c>
      <c r="H157" s="55" t="e">
        <f t="shared" si="2"/>
        <v>#N/A</v>
      </c>
      <c r="I157" s="55" t="e">
        <f t="shared" si="3"/>
        <v>#N/A</v>
      </c>
      <c r="J157" s="55">
        <f t="shared" si="4"/>
        <v>0</v>
      </c>
      <c r="K157" s="55" t="e">
        <f t="shared" si="5"/>
        <v>#N/A</v>
      </c>
      <c r="L157" s="5" t="e">
        <f t="shared" si="6"/>
        <v>#N/A</v>
      </c>
      <c r="M157" s="55" t="e">
        <f t="shared" si="7"/>
        <v>#N/A</v>
      </c>
      <c r="N157" s="69" t="str">
        <f t="shared" si="8"/>
        <v>NoIndex</v>
      </c>
      <c r="O157" s="70" t="str">
        <f>IF(DATA!$D$18,IF((COUNTA(Q157)&gt;0),CONCATENATE("P",DATA!$B$18,"_",D157),""),"MISSING ID")</f>
        <v/>
      </c>
      <c r="P157" s="71"/>
      <c r="Q157" s="72"/>
      <c r="R157" s="72"/>
      <c r="S157" s="68"/>
      <c r="T157" s="73" t="str">
        <f>IF(OR($S$8="NextSeq",$S$8="NovaSeq"),IF((R157='Index_NextSeq or NovaSeq'!C$2),VLOOKUP(S157,'Index_NextSeq or NovaSeq'!B$3:I$110,2),IF((R157='Index_NextSeq or NovaSeq'!D$2),VLOOKUP(S157,'Index_NextSeq or NovaSeq'!B$3:I$110,3),IF((R157='Index_NextSeq or NovaSeq'!E$2),VLOOKUP(S157,'Index_NextSeq or NovaSeq'!B$3:I$110,4),IF((R157='Index_NextSeq or NovaSeq'!F$2),VLOOKUP(S157,'Index_NextSeq or NovaSeq'!B$3:I$110,5),IF((R157='Index_NextSeq or NovaSeq'!G$2),VLOOKUP(S157,'Index_NextSeq or NovaSeq'!B$3:I$110,6),IF((R157='Index_NextSeq or NovaSeq'!H$2),VLOOKUP(S157,'Index_NextSeq or NovaSeq'!B$3:I$110,7),IF((R157='Index_NextSeq or NovaSeq'!I$2),VLOOKUP(S157,'Index_NextSeq or NovaSeq'!B$3:I$110,8),IF((R157="Custom"),"","NoIndex")))))))),IF($S$8="MiSeq",IF((R157=Index_MiSeq!C$2),VLOOKUP(S157,Index_MiSeq!B$3:I$110,2),IF((R157=Index_MiSeq!D$2),VLOOKUP(S157,Index_MiSeq!B$3:I$110,3),IF((R157=Index_MiSeq!E$2),VLOOKUP(S157,Index_MiSeq!B$3:I$110,4),IF((R157=Index_MiSeq!F$2),VLOOKUP(S157,Index_MiSeq!B$3:I$110,5),IF((R157=Index_MiSeq!G$2),VLOOKUP(S157,Index_MiSeq!B$3:I$110,6),IF((R157=Index_MiSeq!H$2),VLOOKUP(S157,Index_MiSeq!B$3:I$110,7),IF((R157=Index_MiSeq!I$2),VLOOKUP(S157,Index_MiSeq!B$3:I$110,8),IF((R157="Custom"),"","NoIndex")))))))),"NoIndex"))</f>
        <v>NoIndex</v>
      </c>
      <c r="U157" s="74" t="str">
        <f t="shared" si="9"/>
        <v/>
      </c>
      <c r="V157" s="74"/>
      <c r="W157" s="74"/>
      <c r="X157" s="90"/>
      <c r="Y157" s="4"/>
      <c r="Z157" s="4"/>
      <c r="AA157" s="4"/>
      <c r="AB157" s="4"/>
      <c r="AC157" s="4"/>
      <c r="AD157" s="4"/>
      <c r="AE157" s="4"/>
    </row>
    <row r="158" spans="1:31" ht="18" customHeight="1" x14ac:dyDescent="0.15">
      <c r="A158" s="81"/>
      <c r="B158" s="64" t="s">
        <v>69</v>
      </c>
      <c r="C158" s="65" t="s">
        <v>209</v>
      </c>
      <c r="D158" s="66">
        <f t="shared" si="0"/>
        <v>1139</v>
      </c>
      <c r="E158" s="65" t="s">
        <v>71</v>
      </c>
      <c r="F158" s="67" t="str">
        <f>IF(DATA!$D$18,CONCATENATE('Sample information'!O$6,"-",D158,"-",P158),"MISSING ID")</f>
        <v>P33105P1-1139-</v>
      </c>
      <c r="G158" s="68">
        <f t="shared" si="1"/>
        <v>0</v>
      </c>
      <c r="H158" s="55" t="e">
        <f t="shared" si="2"/>
        <v>#N/A</v>
      </c>
      <c r="I158" s="55" t="e">
        <f t="shared" si="3"/>
        <v>#N/A</v>
      </c>
      <c r="J158" s="55">
        <f t="shared" si="4"/>
        <v>0</v>
      </c>
      <c r="K158" s="55" t="e">
        <f t="shared" si="5"/>
        <v>#N/A</v>
      </c>
      <c r="L158" s="5" t="e">
        <f t="shared" si="6"/>
        <v>#N/A</v>
      </c>
      <c r="M158" s="55" t="e">
        <f t="shared" si="7"/>
        <v>#N/A</v>
      </c>
      <c r="N158" s="69" t="str">
        <f t="shared" si="8"/>
        <v>NoIndex</v>
      </c>
      <c r="O158" s="70" t="str">
        <f>IF(DATA!$D$18,IF((COUNTA(Q158)&gt;0),CONCATENATE("P",DATA!$B$18,"_",D158),""),"MISSING ID")</f>
        <v/>
      </c>
      <c r="P158" s="71"/>
      <c r="Q158" s="72"/>
      <c r="R158" s="72"/>
      <c r="S158" s="68"/>
      <c r="T158" s="73" t="str">
        <f>IF(OR($S$8="NextSeq",$S$8="NovaSeq"),IF((R158='Index_NextSeq or NovaSeq'!C$2),VLOOKUP(S158,'Index_NextSeq or NovaSeq'!B$3:I$110,2),IF((R158='Index_NextSeq or NovaSeq'!D$2),VLOOKUP(S158,'Index_NextSeq or NovaSeq'!B$3:I$110,3),IF((R158='Index_NextSeq or NovaSeq'!E$2),VLOOKUP(S158,'Index_NextSeq or NovaSeq'!B$3:I$110,4),IF((R158='Index_NextSeq or NovaSeq'!F$2),VLOOKUP(S158,'Index_NextSeq or NovaSeq'!B$3:I$110,5),IF((R158='Index_NextSeq or NovaSeq'!G$2),VLOOKUP(S158,'Index_NextSeq or NovaSeq'!B$3:I$110,6),IF((R158='Index_NextSeq or NovaSeq'!H$2),VLOOKUP(S158,'Index_NextSeq or NovaSeq'!B$3:I$110,7),IF((R158='Index_NextSeq or NovaSeq'!I$2),VLOOKUP(S158,'Index_NextSeq or NovaSeq'!B$3:I$110,8),IF((R158="Custom"),"","NoIndex")))))))),IF($S$8="MiSeq",IF((R158=Index_MiSeq!C$2),VLOOKUP(S158,Index_MiSeq!B$3:I$110,2),IF((R158=Index_MiSeq!D$2),VLOOKUP(S158,Index_MiSeq!B$3:I$110,3),IF((R158=Index_MiSeq!E$2),VLOOKUP(S158,Index_MiSeq!B$3:I$110,4),IF((R158=Index_MiSeq!F$2),VLOOKUP(S158,Index_MiSeq!B$3:I$110,5),IF((R158=Index_MiSeq!G$2),VLOOKUP(S158,Index_MiSeq!B$3:I$110,6),IF((R158=Index_MiSeq!H$2),VLOOKUP(S158,Index_MiSeq!B$3:I$110,7),IF((R158=Index_MiSeq!I$2),VLOOKUP(S158,Index_MiSeq!B$3:I$110,8),IF((R158="Custom"),"","NoIndex")))))))),"NoIndex"))</f>
        <v>NoIndex</v>
      </c>
      <c r="U158" s="74" t="str">
        <f t="shared" si="9"/>
        <v/>
      </c>
      <c r="V158" s="74"/>
      <c r="W158" s="74"/>
      <c r="X158" s="90"/>
      <c r="Y158" s="4"/>
      <c r="Z158" s="4"/>
      <c r="AA158" s="4"/>
      <c r="AB158" s="4"/>
      <c r="AC158" s="4"/>
      <c r="AD158" s="4"/>
      <c r="AE158" s="4"/>
    </row>
    <row r="159" spans="1:31" ht="18" customHeight="1" x14ac:dyDescent="0.15">
      <c r="A159" s="81"/>
      <c r="B159" s="64" t="s">
        <v>69</v>
      </c>
      <c r="C159" s="65" t="s">
        <v>210</v>
      </c>
      <c r="D159" s="66">
        <f t="shared" si="0"/>
        <v>1140</v>
      </c>
      <c r="E159" s="65" t="s">
        <v>71</v>
      </c>
      <c r="F159" s="67" t="str">
        <f>IF(DATA!$D$18,CONCATENATE('Sample information'!O$6,"-",D159,"-",P159),"MISSING ID")</f>
        <v>P33105P1-1140-</v>
      </c>
      <c r="G159" s="68">
        <f t="shared" si="1"/>
        <v>0</v>
      </c>
      <c r="H159" s="55" t="e">
        <f t="shared" si="2"/>
        <v>#N/A</v>
      </c>
      <c r="I159" s="55" t="e">
        <f t="shared" si="3"/>
        <v>#N/A</v>
      </c>
      <c r="J159" s="55">
        <f t="shared" si="4"/>
        <v>0</v>
      </c>
      <c r="K159" s="55" t="e">
        <f t="shared" si="5"/>
        <v>#N/A</v>
      </c>
      <c r="L159" s="5" t="e">
        <f t="shared" si="6"/>
        <v>#N/A</v>
      </c>
      <c r="M159" s="55" t="e">
        <f t="shared" si="7"/>
        <v>#N/A</v>
      </c>
      <c r="N159" s="69" t="str">
        <f t="shared" si="8"/>
        <v>NoIndex</v>
      </c>
      <c r="O159" s="70" t="str">
        <f>IF(DATA!$D$18,IF((COUNTA(Q159)&gt;0),CONCATENATE("P",DATA!$B$18,"_",D159),""),"MISSING ID")</f>
        <v/>
      </c>
      <c r="P159" s="71"/>
      <c r="Q159" s="72"/>
      <c r="R159" s="72"/>
      <c r="S159" s="68"/>
      <c r="T159" s="73" t="str">
        <f>IF(OR($S$8="NextSeq",$S$8="NovaSeq"),IF((R159='Index_NextSeq or NovaSeq'!C$2),VLOOKUP(S159,'Index_NextSeq or NovaSeq'!B$3:I$110,2),IF((R159='Index_NextSeq or NovaSeq'!D$2),VLOOKUP(S159,'Index_NextSeq or NovaSeq'!B$3:I$110,3),IF((R159='Index_NextSeq or NovaSeq'!E$2),VLOOKUP(S159,'Index_NextSeq or NovaSeq'!B$3:I$110,4),IF((R159='Index_NextSeq or NovaSeq'!F$2),VLOOKUP(S159,'Index_NextSeq or NovaSeq'!B$3:I$110,5),IF((R159='Index_NextSeq or NovaSeq'!G$2),VLOOKUP(S159,'Index_NextSeq or NovaSeq'!B$3:I$110,6),IF((R159='Index_NextSeq or NovaSeq'!H$2),VLOOKUP(S159,'Index_NextSeq or NovaSeq'!B$3:I$110,7),IF((R159='Index_NextSeq or NovaSeq'!I$2),VLOOKUP(S159,'Index_NextSeq or NovaSeq'!B$3:I$110,8),IF((R159="Custom"),"","NoIndex")))))))),IF($S$8="MiSeq",IF((R159=Index_MiSeq!C$2),VLOOKUP(S159,Index_MiSeq!B$3:I$110,2),IF((R159=Index_MiSeq!D$2),VLOOKUP(S159,Index_MiSeq!B$3:I$110,3),IF((R159=Index_MiSeq!E$2),VLOOKUP(S159,Index_MiSeq!B$3:I$110,4),IF((R159=Index_MiSeq!F$2),VLOOKUP(S159,Index_MiSeq!B$3:I$110,5),IF((R159=Index_MiSeq!G$2),VLOOKUP(S159,Index_MiSeq!B$3:I$110,6),IF((R159=Index_MiSeq!H$2),VLOOKUP(S159,Index_MiSeq!B$3:I$110,7),IF((R159=Index_MiSeq!I$2),VLOOKUP(S159,Index_MiSeq!B$3:I$110,8),IF((R159="Custom"),"","NoIndex")))))))),"NoIndex"))</f>
        <v>NoIndex</v>
      </c>
      <c r="U159" s="74" t="str">
        <f t="shared" si="9"/>
        <v/>
      </c>
      <c r="V159" s="74"/>
      <c r="W159" s="74"/>
      <c r="X159" s="90"/>
      <c r="Y159" s="4"/>
      <c r="Z159" s="4"/>
      <c r="AA159" s="4"/>
      <c r="AB159" s="4"/>
      <c r="AC159" s="4"/>
      <c r="AD159" s="4"/>
      <c r="AE159" s="4"/>
    </row>
    <row r="160" spans="1:31" ht="18" customHeight="1" x14ac:dyDescent="0.15">
      <c r="A160" s="81"/>
      <c r="B160" s="64" t="s">
        <v>69</v>
      </c>
      <c r="C160" s="65" t="s">
        <v>211</v>
      </c>
      <c r="D160" s="66">
        <f t="shared" si="0"/>
        <v>1141</v>
      </c>
      <c r="E160" s="65" t="s">
        <v>71</v>
      </c>
      <c r="F160" s="67" t="str">
        <f>IF(DATA!$D$18,CONCATENATE('Sample information'!O$6,"-",D160,"-",P160),"MISSING ID")</f>
        <v>P33105P1-1141-</v>
      </c>
      <c r="G160" s="68">
        <f t="shared" si="1"/>
        <v>0</v>
      </c>
      <c r="H160" s="55" t="e">
        <f t="shared" si="2"/>
        <v>#N/A</v>
      </c>
      <c r="I160" s="55" t="e">
        <f t="shared" si="3"/>
        <v>#N/A</v>
      </c>
      <c r="J160" s="55">
        <f t="shared" si="4"/>
        <v>0</v>
      </c>
      <c r="K160" s="55" t="e">
        <f t="shared" si="5"/>
        <v>#N/A</v>
      </c>
      <c r="L160" s="5" t="e">
        <f t="shared" si="6"/>
        <v>#N/A</v>
      </c>
      <c r="M160" s="55" t="e">
        <f t="shared" si="7"/>
        <v>#N/A</v>
      </c>
      <c r="N160" s="69" t="str">
        <f t="shared" si="8"/>
        <v>NoIndex</v>
      </c>
      <c r="O160" s="70" t="str">
        <f>IF(DATA!$D$18,IF((COUNTA(Q160)&gt;0),CONCATENATE("P",DATA!$B$18,"_",D160),""),"MISSING ID")</f>
        <v/>
      </c>
      <c r="P160" s="71"/>
      <c r="Q160" s="72"/>
      <c r="R160" s="72"/>
      <c r="S160" s="68"/>
      <c r="T160" s="73" t="str">
        <f>IF(OR($S$8="NextSeq",$S$8="NovaSeq"),IF((R160='Index_NextSeq or NovaSeq'!C$2),VLOOKUP(S160,'Index_NextSeq or NovaSeq'!B$3:I$110,2),IF((R160='Index_NextSeq or NovaSeq'!D$2),VLOOKUP(S160,'Index_NextSeq or NovaSeq'!B$3:I$110,3),IF((R160='Index_NextSeq or NovaSeq'!E$2),VLOOKUP(S160,'Index_NextSeq or NovaSeq'!B$3:I$110,4),IF((R160='Index_NextSeq or NovaSeq'!F$2),VLOOKUP(S160,'Index_NextSeq or NovaSeq'!B$3:I$110,5),IF((R160='Index_NextSeq or NovaSeq'!G$2),VLOOKUP(S160,'Index_NextSeq or NovaSeq'!B$3:I$110,6),IF((R160='Index_NextSeq or NovaSeq'!H$2),VLOOKUP(S160,'Index_NextSeq or NovaSeq'!B$3:I$110,7),IF((R160='Index_NextSeq or NovaSeq'!I$2),VLOOKUP(S160,'Index_NextSeq or NovaSeq'!B$3:I$110,8),IF((R160="Custom"),"","NoIndex")))))))),IF($S$8="MiSeq",IF((R160=Index_MiSeq!C$2),VLOOKUP(S160,Index_MiSeq!B$3:I$110,2),IF((R160=Index_MiSeq!D$2),VLOOKUP(S160,Index_MiSeq!B$3:I$110,3),IF((R160=Index_MiSeq!E$2),VLOOKUP(S160,Index_MiSeq!B$3:I$110,4),IF((R160=Index_MiSeq!F$2),VLOOKUP(S160,Index_MiSeq!B$3:I$110,5),IF((R160=Index_MiSeq!G$2),VLOOKUP(S160,Index_MiSeq!B$3:I$110,6),IF((R160=Index_MiSeq!H$2),VLOOKUP(S160,Index_MiSeq!B$3:I$110,7),IF((R160=Index_MiSeq!I$2),VLOOKUP(S160,Index_MiSeq!B$3:I$110,8),IF((R160="Custom"),"","NoIndex")))))))),"NoIndex"))</f>
        <v>NoIndex</v>
      </c>
      <c r="U160" s="74" t="str">
        <f t="shared" si="9"/>
        <v/>
      </c>
      <c r="V160" s="74"/>
      <c r="W160" s="74"/>
      <c r="X160" s="90"/>
      <c r="Y160" s="4"/>
      <c r="Z160" s="4"/>
      <c r="AA160" s="4"/>
      <c r="AB160" s="4"/>
      <c r="AC160" s="4"/>
      <c r="AD160" s="4"/>
      <c r="AE160" s="4"/>
    </row>
    <row r="161" spans="1:31" ht="18" customHeight="1" x14ac:dyDescent="0.15">
      <c r="A161" s="81"/>
      <c r="B161" s="64" t="s">
        <v>69</v>
      </c>
      <c r="C161" s="65" t="s">
        <v>212</v>
      </c>
      <c r="D161" s="66">
        <f t="shared" si="0"/>
        <v>1142</v>
      </c>
      <c r="E161" s="65" t="s">
        <v>71</v>
      </c>
      <c r="F161" s="67" t="str">
        <f>IF(DATA!$D$18,CONCATENATE('Sample information'!O$6,"-",D161,"-",P161),"MISSING ID")</f>
        <v>P33105P1-1142-</v>
      </c>
      <c r="G161" s="68">
        <f t="shared" si="1"/>
        <v>0</v>
      </c>
      <c r="H161" s="55" t="e">
        <f t="shared" si="2"/>
        <v>#N/A</v>
      </c>
      <c r="I161" s="55" t="e">
        <f t="shared" si="3"/>
        <v>#N/A</v>
      </c>
      <c r="J161" s="55">
        <f t="shared" si="4"/>
        <v>0</v>
      </c>
      <c r="K161" s="55" t="e">
        <f t="shared" si="5"/>
        <v>#N/A</v>
      </c>
      <c r="L161" s="5" t="e">
        <f t="shared" si="6"/>
        <v>#N/A</v>
      </c>
      <c r="M161" s="55" t="e">
        <f t="shared" si="7"/>
        <v>#N/A</v>
      </c>
      <c r="N161" s="69" t="str">
        <f t="shared" si="8"/>
        <v>NoIndex</v>
      </c>
      <c r="O161" s="70" t="str">
        <f>IF(DATA!$D$18,IF((COUNTA(Q161)&gt;0),CONCATENATE("P",DATA!$B$18,"_",D161),""),"MISSING ID")</f>
        <v/>
      </c>
      <c r="P161" s="71"/>
      <c r="Q161" s="72"/>
      <c r="R161" s="72"/>
      <c r="S161" s="68"/>
      <c r="T161" s="73" t="str">
        <f>IF(OR($S$8="NextSeq",$S$8="NovaSeq"),IF((R161='Index_NextSeq or NovaSeq'!C$2),VLOOKUP(S161,'Index_NextSeq or NovaSeq'!B$3:I$110,2),IF((R161='Index_NextSeq or NovaSeq'!D$2),VLOOKUP(S161,'Index_NextSeq or NovaSeq'!B$3:I$110,3),IF((R161='Index_NextSeq or NovaSeq'!E$2),VLOOKUP(S161,'Index_NextSeq or NovaSeq'!B$3:I$110,4),IF((R161='Index_NextSeq or NovaSeq'!F$2),VLOOKUP(S161,'Index_NextSeq or NovaSeq'!B$3:I$110,5),IF((R161='Index_NextSeq or NovaSeq'!G$2),VLOOKUP(S161,'Index_NextSeq or NovaSeq'!B$3:I$110,6),IF((R161='Index_NextSeq or NovaSeq'!H$2),VLOOKUP(S161,'Index_NextSeq or NovaSeq'!B$3:I$110,7),IF((R161='Index_NextSeq or NovaSeq'!I$2),VLOOKUP(S161,'Index_NextSeq or NovaSeq'!B$3:I$110,8),IF((R161="Custom"),"","NoIndex")))))))),IF($S$8="MiSeq",IF((R161=Index_MiSeq!C$2),VLOOKUP(S161,Index_MiSeq!B$3:I$110,2),IF((R161=Index_MiSeq!D$2),VLOOKUP(S161,Index_MiSeq!B$3:I$110,3),IF((R161=Index_MiSeq!E$2),VLOOKUP(S161,Index_MiSeq!B$3:I$110,4),IF((R161=Index_MiSeq!F$2),VLOOKUP(S161,Index_MiSeq!B$3:I$110,5),IF((R161=Index_MiSeq!G$2),VLOOKUP(S161,Index_MiSeq!B$3:I$110,6),IF((R161=Index_MiSeq!H$2),VLOOKUP(S161,Index_MiSeq!B$3:I$110,7),IF((R161=Index_MiSeq!I$2),VLOOKUP(S161,Index_MiSeq!B$3:I$110,8),IF((R161="Custom"),"","NoIndex")))))))),"NoIndex"))</f>
        <v>NoIndex</v>
      </c>
      <c r="U161" s="74" t="str">
        <f t="shared" si="9"/>
        <v/>
      </c>
      <c r="V161" s="74"/>
      <c r="W161" s="74"/>
      <c r="X161" s="90"/>
      <c r="Y161" s="4"/>
      <c r="Z161" s="4"/>
      <c r="AA161" s="4"/>
      <c r="AB161" s="4"/>
      <c r="AC161" s="4"/>
      <c r="AD161" s="4"/>
      <c r="AE161" s="4"/>
    </row>
    <row r="162" spans="1:31" ht="18" customHeight="1" x14ac:dyDescent="0.15">
      <c r="A162" s="81"/>
      <c r="B162" s="64" t="s">
        <v>69</v>
      </c>
      <c r="C162" s="65" t="s">
        <v>213</v>
      </c>
      <c r="D162" s="66">
        <f t="shared" si="0"/>
        <v>1143</v>
      </c>
      <c r="E162" s="65" t="s">
        <v>71</v>
      </c>
      <c r="F162" s="67" t="str">
        <f>IF(DATA!$D$18,CONCATENATE('Sample information'!O$6,"-",D162,"-",P162),"MISSING ID")</f>
        <v>P33105P1-1143-</v>
      </c>
      <c r="G162" s="68">
        <f t="shared" si="1"/>
        <v>0</v>
      </c>
      <c r="H162" s="55" t="e">
        <f t="shared" si="2"/>
        <v>#N/A</v>
      </c>
      <c r="I162" s="55" t="e">
        <f t="shared" si="3"/>
        <v>#N/A</v>
      </c>
      <c r="J162" s="55">
        <f t="shared" si="4"/>
        <v>0</v>
      </c>
      <c r="K162" s="55" t="e">
        <f t="shared" si="5"/>
        <v>#N/A</v>
      </c>
      <c r="L162" s="5" t="e">
        <f t="shared" si="6"/>
        <v>#N/A</v>
      </c>
      <c r="M162" s="55" t="e">
        <f t="shared" si="7"/>
        <v>#N/A</v>
      </c>
      <c r="N162" s="69" t="str">
        <f t="shared" si="8"/>
        <v>NoIndex</v>
      </c>
      <c r="O162" s="70" t="str">
        <f>IF(DATA!$D$18,IF((COUNTA(Q162)&gt;0),CONCATENATE("P",DATA!$B$18,"_",D162),""),"MISSING ID")</f>
        <v/>
      </c>
      <c r="P162" s="71"/>
      <c r="Q162" s="72"/>
      <c r="R162" s="72"/>
      <c r="S162" s="68"/>
      <c r="T162" s="73" t="str">
        <f>IF(OR($S$8="NextSeq",$S$8="NovaSeq"),IF((R162='Index_NextSeq or NovaSeq'!C$2),VLOOKUP(S162,'Index_NextSeq or NovaSeq'!B$3:I$110,2),IF((R162='Index_NextSeq or NovaSeq'!D$2),VLOOKUP(S162,'Index_NextSeq or NovaSeq'!B$3:I$110,3),IF((R162='Index_NextSeq or NovaSeq'!E$2),VLOOKUP(S162,'Index_NextSeq or NovaSeq'!B$3:I$110,4),IF((R162='Index_NextSeq or NovaSeq'!F$2),VLOOKUP(S162,'Index_NextSeq or NovaSeq'!B$3:I$110,5),IF((R162='Index_NextSeq or NovaSeq'!G$2),VLOOKUP(S162,'Index_NextSeq or NovaSeq'!B$3:I$110,6),IF((R162='Index_NextSeq or NovaSeq'!H$2),VLOOKUP(S162,'Index_NextSeq or NovaSeq'!B$3:I$110,7),IF((R162='Index_NextSeq or NovaSeq'!I$2),VLOOKUP(S162,'Index_NextSeq or NovaSeq'!B$3:I$110,8),IF((R162="Custom"),"","NoIndex")))))))),IF($S$8="MiSeq",IF((R162=Index_MiSeq!C$2),VLOOKUP(S162,Index_MiSeq!B$3:I$110,2),IF((R162=Index_MiSeq!D$2),VLOOKUP(S162,Index_MiSeq!B$3:I$110,3),IF((R162=Index_MiSeq!E$2),VLOOKUP(S162,Index_MiSeq!B$3:I$110,4),IF((R162=Index_MiSeq!F$2),VLOOKUP(S162,Index_MiSeq!B$3:I$110,5),IF((R162=Index_MiSeq!G$2),VLOOKUP(S162,Index_MiSeq!B$3:I$110,6),IF((R162=Index_MiSeq!H$2),VLOOKUP(S162,Index_MiSeq!B$3:I$110,7),IF((R162=Index_MiSeq!I$2),VLOOKUP(S162,Index_MiSeq!B$3:I$110,8),IF((R162="Custom"),"","NoIndex")))))))),"NoIndex"))</f>
        <v>NoIndex</v>
      </c>
      <c r="U162" s="74" t="str">
        <f t="shared" si="9"/>
        <v/>
      </c>
      <c r="V162" s="74"/>
      <c r="W162" s="74"/>
      <c r="X162" s="90"/>
      <c r="Y162" s="4"/>
      <c r="Z162" s="4"/>
      <c r="AA162" s="4"/>
      <c r="AB162" s="4"/>
      <c r="AC162" s="4"/>
      <c r="AD162" s="4"/>
      <c r="AE162" s="4"/>
    </row>
    <row r="163" spans="1:31" ht="18" customHeight="1" x14ac:dyDescent="0.15">
      <c r="A163" s="81"/>
      <c r="B163" s="64" t="s">
        <v>69</v>
      </c>
      <c r="C163" s="65" t="s">
        <v>214</v>
      </c>
      <c r="D163" s="66">
        <f t="shared" si="0"/>
        <v>1144</v>
      </c>
      <c r="E163" s="65" t="s">
        <v>71</v>
      </c>
      <c r="F163" s="67" t="str">
        <f>IF(DATA!$D$18,CONCATENATE('Sample information'!O$6,"-",D163,"-",P163),"MISSING ID")</f>
        <v>P33105P1-1144-</v>
      </c>
      <c r="G163" s="68">
        <f t="shared" si="1"/>
        <v>0</v>
      </c>
      <c r="H163" s="55" t="e">
        <f t="shared" si="2"/>
        <v>#N/A</v>
      </c>
      <c r="I163" s="55" t="e">
        <f t="shared" si="3"/>
        <v>#N/A</v>
      </c>
      <c r="J163" s="55">
        <f t="shared" si="4"/>
        <v>0</v>
      </c>
      <c r="K163" s="55" t="e">
        <f t="shared" si="5"/>
        <v>#N/A</v>
      </c>
      <c r="L163" s="5" t="e">
        <f t="shared" si="6"/>
        <v>#N/A</v>
      </c>
      <c r="M163" s="55" t="e">
        <f t="shared" si="7"/>
        <v>#N/A</v>
      </c>
      <c r="N163" s="69" t="str">
        <f t="shared" si="8"/>
        <v>NoIndex</v>
      </c>
      <c r="O163" s="70" t="str">
        <f>IF(DATA!$D$18,IF((COUNTA(Q163)&gt;0),CONCATENATE("P",DATA!$B$18,"_",D163),""),"MISSING ID")</f>
        <v/>
      </c>
      <c r="P163" s="71"/>
      <c r="Q163" s="72"/>
      <c r="R163" s="72"/>
      <c r="S163" s="68"/>
      <c r="T163" s="73" t="str">
        <f>IF(OR($S$8="NextSeq",$S$8="NovaSeq"),IF((R163='Index_NextSeq or NovaSeq'!C$2),VLOOKUP(S163,'Index_NextSeq or NovaSeq'!B$3:I$110,2),IF((R163='Index_NextSeq or NovaSeq'!D$2),VLOOKUP(S163,'Index_NextSeq or NovaSeq'!B$3:I$110,3),IF((R163='Index_NextSeq or NovaSeq'!E$2),VLOOKUP(S163,'Index_NextSeq or NovaSeq'!B$3:I$110,4),IF((R163='Index_NextSeq or NovaSeq'!F$2),VLOOKUP(S163,'Index_NextSeq or NovaSeq'!B$3:I$110,5),IF((R163='Index_NextSeq or NovaSeq'!G$2),VLOOKUP(S163,'Index_NextSeq or NovaSeq'!B$3:I$110,6),IF((R163='Index_NextSeq or NovaSeq'!H$2),VLOOKUP(S163,'Index_NextSeq or NovaSeq'!B$3:I$110,7),IF((R163='Index_NextSeq or NovaSeq'!I$2),VLOOKUP(S163,'Index_NextSeq or NovaSeq'!B$3:I$110,8),IF((R163="Custom"),"","NoIndex")))))))),IF($S$8="MiSeq",IF((R163=Index_MiSeq!C$2),VLOOKUP(S163,Index_MiSeq!B$3:I$110,2),IF((R163=Index_MiSeq!D$2),VLOOKUP(S163,Index_MiSeq!B$3:I$110,3),IF((R163=Index_MiSeq!E$2),VLOOKUP(S163,Index_MiSeq!B$3:I$110,4),IF((R163=Index_MiSeq!F$2),VLOOKUP(S163,Index_MiSeq!B$3:I$110,5),IF((R163=Index_MiSeq!G$2),VLOOKUP(S163,Index_MiSeq!B$3:I$110,6),IF((R163=Index_MiSeq!H$2),VLOOKUP(S163,Index_MiSeq!B$3:I$110,7),IF((R163=Index_MiSeq!I$2),VLOOKUP(S163,Index_MiSeq!B$3:I$110,8),IF((R163="Custom"),"","NoIndex")))))))),"NoIndex"))</f>
        <v>NoIndex</v>
      </c>
      <c r="U163" s="74" t="str">
        <f t="shared" si="9"/>
        <v/>
      </c>
      <c r="V163" s="74"/>
      <c r="W163" s="74"/>
      <c r="X163" s="90"/>
      <c r="Y163" s="4"/>
      <c r="Z163" s="4"/>
      <c r="AA163" s="4"/>
      <c r="AB163" s="4"/>
      <c r="AC163" s="4"/>
      <c r="AD163" s="4"/>
      <c r="AE163" s="4"/>
    </row>
    <row r="164" spans="1:31" ht="18" customHeight="1" x14ac:dyDescent="0.15">
      <c r="A164" s="81"/>
      <c r="B164" s="64" t="s">
        <v>69</v>
      </c>
      <c r="C164" s="65" t="s">
        <v>215</v>
      </c>
      <c r="D164" s="66">
        <f t="shared" si="0"/>
        <v>1145</v>
      </c>
      <c r="E164" s="65" t="s">
        <v>71</v>
      </c>
      <c r="F164" s="67" t="str">
        <f>IF(DATA!$D$18,CONCATENATE('Sample information'!O$6,"-",D164,"-",P164),"MISSING ID")</f>
        <v>P33105P1-1145-</v>
      </c>
      <c r="G164" s="68">
        <f t="shared" si="1"/>
        <v>0</v>
      </c>
      <c r="H164" s="55" t="e">
        <f t="shared" si="2"/>
        <v>#N/A</v>
      </c>
      <c r="I164" s="55" t="e">
        <f t="shared" si="3"/>
        <v>#N/A</v>
      </c>
      <c r="J164" s="55">
        <f t="shared" si="4"/>
        <v>0</v>
      </c>
      <c r="K164" s="55" t="e">
        <f t="shared" si="5"/>
        <v>#N/A</v>
      </c>
      <c r="L164" s="5" t="e">
        <f t="shared" si="6"/>
        <v>#N/A</v>
      </c>
      <c r="M164" s="55" t="e">
        <f t="shared" si="7"/>
        <v>#N/A</v>
      </c>
      <c r="N164" s="69" t="str">
        <f t="shared" si="8"/>
        <v>NoIndex</v>
      </c>
      <c r="O164" s="70" t="str">
        <f>IF(DATA!$D$18,IF((COUNTA(Q164)&gt;0),CONCATENATE("P",DATA!$B$18,"_",D164),""),"MISSING ID")</f>
        <v/>
      </c>
      <c r="P164" s="71"/>
      <c r="Q164" s="72"/>
      <c r="R164" s="72"/>
      <c r="S164" s="68"/>
      <c r="T164" s="73" t="str">
        <f>IF(OR($S$8="NextSeq",$S$8="NovaSeq"),IF((R164='Index_NextSeq or NovaSeq'!C$2),VLOOKUP(S164,'Index_NextSeq or NovaSeq'!B$3:I$110,2),IF((R164='Index_NextSeq or NovaSeq'!D$2),VLOOKUP(S164,'Index_NextSeq or NovaSeq'!B$3:I$110,3),IF((R164='Index_NextSeq or NovaSeq'!E$2),VLOOKUP(S164,'Index_NextSeq or NovaSeq'!B$3:I$110,4),IF((R164='Index_NextSeq or NovaSeq'!F$2),VLOOKUP(S164,'Index_NextSeq or NovaSeq'!B$3:I$110,5),IF((R164='Index_NextSeq or NovaSeq'!G$2),VLOOKUP(S164,'Index_NextSeq or NovaSeq'!B$3:I$110,6),IF((R164='Index_NextSeq or NovaSeq'!H$2),VLOOKUP(S164,'Index_NextSeq or NovaSeq'!B$3:I$110,7),IF((R164='Index_NextSeq or NovaSeq'!I$2),VLOOKUP(S164,'Index_NextSeq or NovaSeq'!B$3:I$110,8),IF((R164="Custom"),"","NoIndex")))))))),IF($S$8="MiSeq",IF((R164=Index_MiSeq!C$2),VLOOKUP(S164,Index_MiSeq!B$3:I$110,2),IF((R164=Index_MiSeq!D$2),VLOOKUP(S164,Index_MiSeq!B$3:I$110,3),IF((R164=Index_MiSeq!E$2),VLOOKUP(S164,Index_MiSeq!B$3:I$110,4),IF((R164=Index_MiSeq!F$2),VLOOKUP(S164,Index_MiSeq!B$3:I$110,5),IF((R164=Index_MiSeq!G$2),VLOOKUP(S164,Index_MiSeq!B$3:I$110,6),IF((R164=Index_MiSeq!H$2),VLOOKUP(S164,Index_MiSeq!B$3:I$110,7),IF((R164=Index_MiSeq!I$2),VLOOKUP(S164,Index_MiSeq!B$3:I$110,8),IF((R164="Custom"),"","NoIndex")))))))),"NoIndex"))</f>
        <v>NoIndex</v>
      </c>
      <c r="U164" s="74" t="str">
        <f t="shared" si="9"/>
        <v/>
      </c>
      <c r="V164" s="74"/>
      <c r="W164" s="74"/>
      <c r="X164" s="90"/>
      <c r="Y164" s="4"/>
      <c r="Z164" s="4"/>
      <c r="AA164" s="4"/>
      <c r="AB164" s="4"/>
      <c r="AC164" s="4"/>
      <c r="AD164" s="4"/>
      <c r="AE164" s="4"/>
    </row>
    <row r="165" spans="1:31" ht="18" customHeight="1" x14ac:dyDescent="0.15">
      <c r="A165" s="81"/>
      <c r="B165" s="64" t="s">
        <v>69</v>
      </c>
      <c r="C165" s="65" t="s">
        <v>216</v>
      </c>
      <c r="D165" s="66">
        <f t="shared" si="0"/>
        <v>1146</v>
      </c>
      <c r="E165" s="65" t="s">
        <v>71</v>
      </c>
      <c r="F165" s="67" t="str">
        <f>IF(DATA!$D$18,CONCATENATE('Sample information'!O$6,"-",D165,"-",P165),"MISSING ID")</f>
        <v>P33105P1-1146-</v>
      </c>
      <c r="G165" s="68">
        <f t="shared" si="1"/>
        <v>0</v>
      </c>
      <c r="H165" s="55" t="e">
        <f t="shared" si="2"/>
        <v>#N/A</v>
      </c>
      <c r="I165" s="55" t="e">
        <f t="shared" si="3"/>
        <v>#N/A</v>
      </c>
      <c r="J165" s="55">
        <f t="shared" si="4"/>
        <v>0</v>
      </c>
      <c r="K165" s="55" t="e">
        <f t="shared" si="5"/>
        <v>#N/A</v>
      </c>
      <c r="L165" s="5" t="e">
        <f t="shared" si="6"/>
        <v>#N/A</v>
      </c>
      <c r="M165" s="55" t="e">
        <f t="shared" si="7"/>
        <v>#N/A</v>
      </c>
      <c r="N165" s="69" t="str">
        <f t="shared" si="8"/>
        <v>NoIndex</v>
      </c>
      <c r="O165" s="70" t="str">
        <f>IF(DATA!$D$18,IF((COUNTA(Q165)&gt;0),CONCATENATE("P",DATA!$B$18,"_",D165),""),"MISSING ID")</f>
        <v/>
      </c>
      <c r="P165" s="71"/>
      <c r="Q165" s="72"/>
      <c r="R165" s="72"/>
      <c r="S165" s="68"/>
      <c r="T165" s="73" t="str">
        <f>IF(OR($S$8="NextSeq",$S$8="NovaSeq"),IF((R165='Index_NextSeq or NovaSeq'!C$2),VLOOKUP(S165,'Index_NextSeq or NovaSeq'!B$3:I$110,2),IF((R165='Index_NextSeq or NovaSeq'!D$2),VLOOKUP(S165,'Index_NextSeq or NovaSeq'!B$3:I$110,3),IF((R165='Index_NextSeq or NovaSeq'!E$2),VLOOKUP(S165,'Index_NextSeq or NovaSeq'!B$3:I$110,4),IF((R165='Index_NextSeq or NovaSeq'!F$2),VLOOKUP(S165,'Index_NextSeq or NovaSeq'!B$3:I$110,5),IF((R165='Index_NextSeq or NovaSeq'!G$2),VLOOKUP(S165,'Index_NextSeq or NovaSeq'!B$3:I$110,6),IF((R165='Index_NextSeq or NovaSeq'!H$2),VLOOKUP(S165,'Index_NextSeq or NovaSeq'!B$3:I$110,7),IF((R165='Index_NextSeq or NovaSeq'!I$2),VLOOKUP(S165,'Index_NextSeq or NovaSeq'!B$3:I$110,8),IF((R165="Custom"),"","NoIndex")))))))),IF($S$8="MiSeq",IF((R165=Index_MiSeq!C$2),VLOOKUP(S165,Index_MiSeq!B$3:I$110,2),IF((R165=Index_MiSeq!D$2),VLOOKUP(S165,Index_MiSeq!B$3:I$110,3),IF((R165=Index_MiSeq!E$2),VLOOKUP(S165,Index_MiSeq!B$3:I$110,4),IF((R165=Index_MiSeq!F$2),VLOOKUP(S165,Index_MiSeq!B$3:I$110,5),IF((R165=Index_MiSeq!G$2),VLOOKUP(S165,Index_MiSeq!B$3:I$110,6),IF((R165=Index_MiSeq!H$2),VLOOKUP(S165,Index_MiSeq!B$3:I$110,7),IF((R165=Index_MiSeq!I$2),VLOOKUP(S165,Index_MiSeq!B$3:I$110,8),IF((R165="Custom"),"","NoIndex")))))))),"NoIndex"))</f>
        <v>NoIndex</v>
      </c>
      <c r="U165" s="74" t="str">
        <f t="shared" si="9"/>
        <v/>
      </c>
      <c r="V165" s="74"/>
      <c r="W165" s="74"/>
      <c r="X165" s="90"/>
      <c r="Y165" s="4"/>
      <c r="Z165" s="4"/>
      <c r="AA165" s="4"/>
      <c r="AB165" s="4"/>
      <c r="AC165" s="4"/>
      <c r="AD165" s="4"/>
      <c r="AE165" s="4"/>
    </row>
    <row r="166" spans="1:31" ht="18" customHeight="1" x14ac:dyDescent="0.15">
      <c r="A166" s="81"/>
      <c r="B166" s="64" t="s">
        <v>69</v>
      </c>
      <c r="C166" s="65" t="s">
        <v>217</v>
      </c>
      <c r="D166" s="66">
        <f t="shared" si="0"/>
        <v>1147</v>
      </c>
      <c r="E166" s="65" t="s">
        <v>71</v>
      </c>
      <c r="F166" s="67" t="str">
        <f>IF(DATA!$D$18,CONCATENATE('Sample information'!O$6,"-",D166,"-",P166),"MISSING ID")</f>
        <v>P33105P1-1147-</v>
      </c>
      <c r="G166" s="68">
        <f t="shared" si="1"/>
        <v>0</v>
      </c>
      <c r="H166" s="55" t="e">
        <f t="shared" si="2"/>
        <v>#N/A</v>
      </c>
      <c r="I166" s="55" t="e">
        <f t="shared" si="3"/>
        <v>#N/A</v>
      </c>
      <c r="J166" s="55">
        <f t="shared" si="4"/>
        <v>0</v>
      </c>
      <c r="K166" s="55" t="e">
        <f t="shared" si="5"/>
        <v>#N/A</v>
      </c>
      <c r="L166" s="5" t="e">
        <f t="shared" si="6"/>
        <v>#N/A</v>
      </c>
      <c r="M166" s="55" t="e">
        <f t="shared" si="7"/>
        <v>#N/A</v>
      </c>
      <c r="N166" s="69" t="str">
        <f t="shared" si="8"/>
        <v>NoIndex</v>
      </c>
      <c r="O166" s="70" t="str">
        <f>IF(DATA!$D$18,IF((COUNTA(Q166)&gt;0),CONCATENATE("P",DATA!$B$18,"_",D166),""),"MISSING ID")</f>
        <v/>
      </c>
      <c r="P166" s="71"/>
      <c r="Q166" s="72"/>
      <c r="R166" s="72"/>
      <c r="S166" s="68"/>
      <c r="T166" s="73" t="str">
        <f>IF(OR($S$8="NextSeq",$S$8="NovaSeq"),IF((R166='Index_NextSeq or NovaSeq'!C$2),VLOOKUP(S166,'Index_NextSeq or NovaSeq'!B$3:I$110,2),IF((R166='Index_NextSeq or NovaSeq'!D$2),VLOOKUP(S166,'Index_NextSeq or NovaSeq'!B$3:I$110,3),IF((R166='Index_NextSeq or NovaSeq'!E$2),VLOOKUP(S166,'Index_NextSeq or NovaSeq'!B$3:I$110,4),IF((R166='Index_NextSeq or NovaSeq'!F$2),VLOOKUP(S166,'Index_NextSeq or NovaSeq'!B$3:I$110,5),IF((R166='Index_NextSeq or NovaSeq'!G$2),VLOOKUP(S166,'Index_NextSeq or NovaSeq'!B$3:I$110,6),IF((R166='Index_NextSeq or NovaSeq'!H$2),VLOOKUP(S166,'Index_NextSeq or NovaSeq'!B$3:I$110,7),IF((R166='Index_NextSeq or NovaSeq'!I$2),VLOOKUP(S166,'Index_NextSeq or NovaSeq'!B$3:I$110,8),IF((R166="Custom"),"","NoIndex")))))))),IF($S$8="MiSeq",IF((R166=Index_MiSeq!C$2),VLOOKUP(S166,Index_MiSeq!B$3:I$110,2),IF((R166=Index_MiSeq!D$2),VLOOKUP(S166,Index_MiSeq!B$3:I$110,3),IF((R166=Index_MiSeq!E$2),VLOOKUP(S166,Index_MiSeq!B$3:I$110,4),IF((R166=Index_MiSeq!F$2),VLOOKUP(S166,Index_MiSeq!B$3:I$110,5),IF((R166=Index_MiSeq!G$2),VLOOKUP(S166,Index_MiSeq!B$3:I$110,6),IF((R166=Index_MiSeq!H$2),VLOOKUP(S166,Index_MiSeq!B$3:I$110,7),IF((R166=Index_MiSeq!I$2),VLOOKUP(S166,Index_MiSeq!B$3:I$110,8),IF((R166="Custom"),"","NoIndex")))))))),"NoIndex"))</f>
        <v>NoIndex</v>
      </c>
      <c r="U166" s="74" t="str">
        <f t="shared" si="9"/>
        <v/>
      </c>
      <c r="V166" s="74"/>
      <c r="W166" s="74"/>
      <c r="X166" s="90"/>
      <c r="Y166" s="4"/>
      <c r="Z166" s="4"/>
      <c r="AA166" s="4"/>
      <c r="AB166" s="4"/>
      <c r="AC166" s="4"/>
      <c r="AD166" s="4"/>
      <c r="AE166" s="4"/>
    </row>
    <row r="167" spans="1:31" ht="18" customHeight="1" x14ac:dyDescent="0.15">
      <c r="A167" s="81"/>
      <c r="B167" s="64" t="s">
        <v>69</v>
      </c>
      <c r="C167" s="65" t="s">
        <v>218</v>
      </c>
      <c r="D167" s="66">
        <f t="shared" si="0"/>
        <v>1148</v>
      </c>
      <c r="E167" s="65" t="s">
        <v>71</v>
      </c>
      <c r="F167" s="67" t="str">
        <f>IF(DATA!$D$18,CONCATENATE('Sample information'!O$6,"-",D167,"-",P167),"MISSING ID")</f>
        <v>P33105P1-1148-</v>
      </c>
      <c r="G167" s="68">
        <f t="shared" si="1"/>
        <v>0</v>
      </c>
      <c r="H167" s="55" t="e">
        <f t="shared" si="2"/>
        <v>#N/A</v>
      </c>
      <c r="I167" s="55" t="e">
        <f t="shared" si="3"/>
        <v>#N/A</v>
      </c>
      <c r="J167" s="55">
        <f t="shared" si="4"/>
        <v>0</v>
      </c>
      <c r="K167" s="55" t="e">
        <f t="shared" si="5"/>
        <v>#N/A</v>
      </c>
      <c r="L167" s="5" t="e">
        <f t="shared" si="6"/>
        <v>#N/A</v>
      </c>
      <c r="M167" s="55" t="e">
        <f t="shared" si="7"/>
        <v>#N/A</v>
      </c>
      <c r="N167" s="69" t="str">
        <f t="shared" si="8"/>
        <v>NoIndex</v>
      </c>
      <c r="O167" s="70" t="str">
        <f>IF(DATA!$D$18,IF((COUNTA(Q167)&gt;0),CONCATENATE("P",DATA!$B$18,"_",D167),""),"MISSING ID")</f>
        <v/>
      </c>
      <c r="P167" s="71"/>
      <c r="Q167" s="72"/>
      <c r="R167" s="72"/>
      <c r="S167" s="68"/>
      <c r="T167" s="73" t="str">
        <f>IF(OR($S$8="NextSeq",$S$8="NovaSeq"),IF((R167='Index_NextSeq or NovaSeq'!C$2),VLOOKUP(S167,'Index_NextSeq or NovaSeq'!B$3:I$110,2),IF((R167='Index_NextSeq or NovaSeq'!D$2),VLOOKUP(S167,'Index_NextSeq or NovaSeq'!B$3:I$110,3),IF((R167='Index_NextSeq or NovaSeq'!E$2),VLOOKUP(S167,'Index_NextSeq or NovaSeq'!B$3:I$110,4),IF((R167='Index_NextSeq or NovaSeq'!F$2),VLOOKUP(S167,'Index_NextSeq or NovaSeq'!B$3:I$110,5),IF((R167='Index_NextSeq or NovaSeq'!G$2),VLOOKUP(S167,'Index_NextSeq or NovaSeq'!B$3:I$110,6),IF((R167='Index_NextSeq or NovaSeq'!H$2),VLOOKUP(S167,'Index_NextSeq or NovaSeq'!B$3:I$110,7),IF((R167='Index_NextSeq or NovaSeq'!I$2),VLOOKUP(S167,'Index_NextSeq or NovaSeq'!B$3:I$110,8),IF((R167="Custom"),"","NoIndex")))))))),IF($S$8="MiSeq",IF((R167=Index_MiSeq!C$2),VLOOKUP(S167,Index_MiSeq!B$3:I$110,2),IF((R167=Index_MiSeq!D$2),VLOOKUP(S167,Index_MiSeq!B$3:I$110,3),IF((R167=Index_MiSeq!E$2),VLOOKUP(S167,Index_MiSeq!B$3:I$110,4),IF((R167=Index_MiSeq!F$2),VLOOKUP(S167,Index_MiSeq!B$3:I$110,5),IF((R167=Index_MiSeq!G$2),VLOOKUP(S167,Index_MiSeq!B$3:I$110,6),IF((R167=Index_MiSeq!H$2),VLOOKUP(S167,Index_MiSeq!B$3:I$110,7),IF((R167=Index_MiSeq!I$2),VLOOKUP(S167,Index_MiSeq!B$3:I$110,8),IF((R167="Custom"),"","NoIndex")))))))),"NoIndex"))</f>
        <v>NoIndex</v>
      </c>
      <c r="U167" s="74" t="str">
        <f t="shared" si="9"/>
        <v/>
      </c>
      <c r="V167" s="74"/>
      <c r="W167" s="74"/>
      <c r="X167" s="90"/>
      <c r="Y167" s="4"/>
      <c r="Z167" s="4"/>
      <c r="AA167" s="4"/>
      <c r="AB167" s="4"/>
      <c r="AC167" s="4"/>
      <c r="AD167" s="4"/>
      <c r="AE167" s="4"/>
    </row>
    <row r="168" spans="1:31" ht="18" customHeight="1" x14ac:dyDescent="0.15">
      <c r="A168" s="81"/>
      <c r="B168" s="64" t="s">
        <v>69</v>
      </c>
      <c r="C168" s="65" t="s">
        <v>219</v>
      </c>
      <c r="D168" s="66">
        <f t="shared" si="0"/>
        <v>1149</v>
      </c>
      <c r="E168" s="65" t="s">
        <v>71</v>
      </c>
      <c r="F168" s="67" t="str">
        <f>IF(DATA!$D$18,CONCATENATE('Sample information'!O$6,"-",D168,"-",P168),"MISSING ID")</f>
        <v>P33105P1-1149-</v>
      </c>
      <c r="G168" s="68">
        <f t="shared" si="1"/>
        <v>0</v>
      </c>
      <c r="H168" s="55" t="e">
        <f t="shared" si="2"/>
        <v>#N/A</v>
      </c>
      <c r="I168" s="55" t="e">
        <f t="shared" si="3"/>
        <v>#N/A</v>
      </c>
      <c r="J168" s="55">
        <f t="shared" si="4"/>
        <v>0</v>
      </c>
      <c r="K168" s="55" t="e">
        <f t="shared" si="5"/>
        <v>#N/A</v>
      </c>
      <c r="L168" s="5" t="e">
        <f t="shared" si="6"/>
        <v>#N/A</v>
      </c>
      <c r="M168" s="55" t="e">
        <f t="shared" si="7"/>
        <v>#N/A</v>
      </c>
      <c r="N168" s="69" t="str">
        <f t="shared" si="8"/>
        <v>NoIndex</v>
      </c>
      <c r="O168" s="70" t="str">
        <f>IF(DATA!$D$18,IF((COUNTA(Q168)&gt;0),CONCATENATE("P",DATA!$B$18,"_",D168),""),"MISSING ID")</f>
        <v/>
      </c>
      <c r="P168" s="71"/>
      <c r="Q168" s="72"/>
      <c r="R168" s="72"/>
      <c r="S168" s="68"/>
      <c r="T168" s="73" t="str">
        <f>IF(OR($S$8="NextSeq",$S$8="NovaSeq"),IF((R168='Index_NextSeq or NovaSeq'!C$2),VLOOKUP(S168,'Index_NextSeq or NovaSeq'!B$3:I$110,2),IF((R168='Index_NextSeq or NovaSeq'!D$2),VLOOKUP(S168,'Index_NextSeq or NovaSeq'!B$3:I$110,3),IF((R168='Index_NextSeq or NovaSeq'!E$2),VLOOKUP(S168,'Index_NextSeq or NovaSeq'!B$3:I$110,4),IF((R168='Index_NextSeq or NovaSeq'!F$2),VLOOKUP(S168,'Index_NextSeq or NovaSeq'!B$3:I$110,5),IF((R168='Index_NextSeq or NovaSeq'!G$2),VLOOKUP(S168,'Index_NextSeq or NovaSeq'!B$3:I$110,6),IF((R168='Index_NextSeq or NovaSeq'!H$2),VLOOKUP(S168,'Index_NextSeq or NovaSeq'!B$3:I$110,7),IF((R168='Index_NextSeq or NovaSeq'!I$2),VLOOKUP(S168,'Index_NextSeq or NovaSeq'!B$3:I$110,8),IF((R168="Custom"),"","NoIndex")))))))),IF($S$8="MiSeq",IF((R168=Index_MiSeq!C$2),VLOOKUP(S168,Index_MiSeq!B$3:I$110,2),IF((R168=Index_MiSeq!D$2),VLOOKUP(S168,Index_MiSeq!B$3:I$110,3),IF((R168=Index_MiSeq!E$2),VLOOKUP(S168,Index_MiSeq!B$3:I$110,4),IF((R168=Index_MiSeq!F$2),VLOOKUP(S168,Index_MiSeq!B$3:I$110,5),IF((R168=Index_MiSeq!G$2),VLOOKUP(S168,Index_MiSeq!B$3:I$110,6),IF((R168=Index_MiSeq!H$2),VLOOKUP(S168,Index_MiSeq!B$3:I$110,7),IF((R168=Index_MiSeq!I$2),VLOOKUP(S168,Index_MiSeq!B$3:I$110,8),IF((R168="Custom"),"","NoIndex")))))))),"NoIndex"))</f>
        <v>NoIndex</v>
      </c>
      <c r="U168" s="74" t="str">
        <f t="shared" si="9"/>
        <v/>
      </c>
      <c r="V168" s="74"/>
      <c r="W168" s="74"/>
      <c r="X168" s="90"/>
      <c r="Y168" s="4"/>
      <c r="Z168" s="4"/>
      <c r="AA168" s="4"/>
      <c r="AB168" s="4"/>
      <c r="AC168" s="4"/>
      <c r="AD168" s="4"/>
      <c r="AE168" s="4"/>
    </row>
    <row r="169" spans="1:31" ht="18" customHeight="1" x14ac:dyDescent="0.15">
      <c r="A169" s="81"/>
      <c r="B169" s="64" t="s">
        <v>69</v>
      </c>
      <c r="C169" s="65" t="s">
        <v>220</v>
      </c>
      <c r="D169" s="66">
        <f t="shared" si="0"/>
        <v>1150</v>
      </c>
      <c r="E169" s="65" t="s">
        <v>71</v>
      </c>
      <c r="F169" s="67" t="str">
        <f>IF(DATA!$D$18,CONCATENATE('Sample information'!O$6,"-",D169,"-",P169),"MISSING ID")</f>
        <v>P33105P1-1150-</v>
      </c>
      <c r="G169" s="68">
        <f t="shared" si="1"/>
        <v>0</v>
      </c>
      <c r="H169" s="55" t="e">
        <f t="shared" si="2"/>
        <v>#N/A</v>
      </c>
      <c r="I169" s="55" t="e">
        <f t="shared" si="3"/>
        <v>#N/A</v>
      </c>
      <c r="J169" s="55">
        <f t="shared" si="4"/>
        <v>0</v>
      </c>
      <c r="K169" s="55" t="e">
        <f t="shared" si="5"/>
        <v>#N/A</v>
      </c>
      <c r="L169" s="5" t="e">
        <f t="shared" si="6"/>
        <v>#N/A</v>
      </c>
      <c r="M169" s="55" t="e">
        <f t="shared" si="7"/>
        <v>#N/A</v>
      </c>
      <c r="N169" s="69" t="str">
        <f t="shared" si="8"/>
        <v>NoIndex</v>
      </c>
      <c r="O169" s="70" t="str">
        <f>IF(DATA!$D$18,IF((COUNTA(Q169)&gt;0),CONCATENATE("P",DATA!$B$18,"_",D169),""),"MISSING ID")</f>
        <v/>
      </c>
      <c r="P169" s="71"/>
      <c r="Q169" s="72"/>
      <c r="R169" s="72"/>
      <c r="S169" s="68"/>
      <c r="T169" s="73" t="str">
        <f>IF(OR($S$8="NextSeq",$S$8="NovaSeq"),IF((R169='Index_NextSeq or NovaSeq'!C$2),VLOOKUP(S169,'Index_NextSeq or NovaSeq'!B$3:I$110,2),IF((R169='Index_NextSeq or NovaSeq'!D$2),VLOOKUP(S169,'Index_NextSeq or NovaSeq'!B$3:I$110,3),IF((R169='Index_NextSeq or NovaSeq'!E$2),VLOOKUP(S169,'Index_NextSeq or NovaSeq'!B$3:I$110,4),IF((R169='Index_NextSeq or NovaSeq'!F$2),VLOOKUP(S169,'Index_NextSeq or NovaSeq'!B$3:I$110,5),IF((R169='Index_NextSeq or NovaSeq'!G$2),VLOOKUP(S169,'Index_NextSeq or NovaSeq'!B$3:I$110,6),IF((R169='Index_NextSeq or NovaSeq'!H$2),VLOOKUP(S169,'Index_NextSeq or NovaSeq'!B$3:I$110,7),IF((R169='Index_NextSeq or NovaSeq'!I$2),VLOOKUP(S169,'Index_NextSeq or NovaSeq'!B$3:I$110,8),IF((R169="Custom"),"","NoIndex")))))))),IF($S$8="MiSeq",IF((R169=Index_MiSeq!C$2),VLOOKUP(S169,Index_MiSeq!B$3:I$110,2),IF((R169=Index_MiSeq!D$2),VLOOKUP(S169,Index_MiSeq!B$3:I$110,3),IF((R169=Index_MiSeq!E$2),VLOOKUP(S169,Index_MiSeq!B$3:I$110,4),IF((R169=Index_MiSeq!F$2),VLOOKUP(S169,Index_MiSeq!B$3:I$110,5),IF((R169=Index_MiSeq!G$2),VLOOKUP(S169,Index_MiSeq!B$3:I$110,6),IF((R169=Index_MiSeq!H$2),VLOOKUP(S169,Index_MiSeq!B$3:I$110,7),IF((R169=Index_MiSeq!I$2),VLOOKUP(S169,Index_MiSeq!B$3:I$110,8),IF((R169="Custom"),"","NoIndex")))))))),"NoIndex"))</f>
        <v>NoIndex</v>
      </c>
      <c r="U169" s="74" t="str">
        <f t="shared" si="9"/>
        <v/>
      </c>
      <c r="V169" s="74"/>
      <c r="W169" s="74"/>
      <c r="X169" s="90"/>
      <c r="Y169" s="4"/>
      <c r="Z169" s="4"/>
      <c r="AA169" s="4"/>
      <c r="AB169" s="4"/>
      <c r="AC169" s="4"/>
      <c r="AD169" s="4"/>
      <c r="AE169" s="4"/>
    </row>
    <row r="170" spans="1:31" ht="18" customHeight="1" x14ac:dyDescent="0.15">
      <c r="A170" s="81"/>
      <c r="B170" s="64" t="s">
        <v>69</v>
      </c>
      <c r="C170" s="65" t="s">
        <v>221</v>
      </c>
      <c r="D170" s="66">
        <f t="shared" si="0"/>
        <v>1151</v>
      </c>
      <c r="E170" s="65" t="s">
        <v>71</v>
      </c>
      <c r="F170" s="67" t="str">
        <f>IF(DATA!$D$18,CONCATENATE('Sample information'!O$6,"-",D170,"-",P170),"MISSING ID")</f>
        <v>P33105P1-1151-</v>
      </c>
      <c r="G170" s="68">
        <f t="shared" si="1"/>
        <v>0</v>
      </c>
      <c r="H170" s="55" t="e">
        <f t="shared" si="2"/>
        <v>#N/A</v>
      </c>
      <c r="I170" s="55" t="e">
        <f t="shared" si="3"/>
        <v>#N/A</v>
      </c>
      <c r="J170" s="55">
        <f t="shared" si="4"/>
        <v>0</v>
      </c>
      <c r="K170" s="55" t="e">
        <f t="shared" si="5"/>
        <v>#N/A</v>
      </c>
      <c r="L170" s="5" t="e">
        <f t="shared" si="6"/>
        <v>#N/A</v>
      </c>
      <c r="M170" s="55" t="e">
        <f t="shared" si="7"/>
        <v>#N/A</v>
      </c>
      <c r="N170" s="69" t="str">
        <f t="shared" si="8"/>
        <v>NoIndex</v>
      </c>
      <c r="O170" s="70" t="str">
        <f>IF(DATA!$D$18,IF((COUNTA(Q170)&gt;0),CONCATENATE("P",DATA!$B$18,"_",D170),""),"MISSING ID")</f>
        <v/>
      </c>
      <c r="P170" s="71"/>
      <c r="Q170" s="72"/>
      <c r="R170" s="72"/>
      <c r="S170" s="68"/>
      <c r="T170" s="73" t="str">
        <f>IF(OR($S$8="NextSeq",$S$8="NovaSeq"),IF((R170='Index_NextSeq or NovaSeq'!C$2),VLOOKUP(S170,'Index_NextSeq or NovaSeq'!B$3:I$110,2),IF((R170='Index_NextSeq or NovaSeq'!D$2),VLOOKUP(S170,'Index_NextSeq or NovaSeq'!B$3:I$110,3),IF((R170='Index_NextSeq or NovaSeq'!E$2),VLOOKUP(S170,'Index_NextSeq or NovaSeq'!B$3:I$110,4),IF((R170='Index_NextSeq or NovaSeq'!F$2),VLOOKUP(S170,'Index_NextSeq or NovaSeq'!B$3:I$110,5),IF((R170='Index_NextSeq or NovaSeq'!G$2),VLOOKUP(S170,'Index_NextSeq or NovaSeq'!B$3:I$110,6),IF((R170='Index_NextSeq or NovaSeq'!H$2),VLOOKUP(S170,'Index_NextSeq or NovaSeq'!B$3:I$110,7),IF((R170='Index_NextSeq or NovaSeq'!I$2),VLOOKUP(S170,'Index_NextSeq or NovaSeq'!B$3:I$110,8),IF((R170="Custom"),"","NoIndex")))))))),IF($S$8="MiSeq",IF((R170=Index_MiSeq!C$2),VLOOKUP(S170,Index_MiSeq!B$3:I$110,2),IF((R170=Index_MiSeq!D$2),VLOOKUP(S170,Index_MiSeq!B$3:I$110,3),IF((R170=Index_MiSeq!E$2),VLOOKUP(S170,Index_MiSeq!B$3:I$110,4),IF((R170=Index_MiSeq!F$2),VLOOKUP(S170,Index_MiSeq!B$3:I$110,5),IF((R170=Index_MiSeq!G$2),VLOOKUP(S170,Index_MiSeq!B$3:I$110,6),IF((R170=Index_MiSeq!H$2),VLOOKUP(S170,Index_MiSeq!B$3:I$110,7),IF((R170=Index_MiSeq!I$2),VLOOKUP(S170,Index_MiSeq!B$3:I$110,8),IF((R170="Custom"),"","NoIndex")))))))),"NoIndex"))</f>
        <v>NoIndex</v>
      </c>
      <c r="U170" s="74" t="str">
        <f t="shared" si="9"/>
        <v/>
      </c>
      <c r="V170" s="74"/>
      <c r="W170" s="74"/>
      <c r="X170" s="90"/>
      <c r="Y170" s="4"/>
      <c r="Z170" s="4"/>
      <c r="AA170" s="4"/>
      <c r="AB170" s="4"/>
      <c r="AC170" s="4"/>
      <c r="AD170" s="4"/>
      <c r="AE170" s="4"/>
    </row>
    <row r="171" spans="1:31" ht="18" customHeight="1" x14ac:dyDescent="0.15">
      <c r="A171" s="81"/>
      <c r="B171" s="64" t="s">
        <v>69</v>
      </c>
      <c r="C171" s="65" t="s">
        <v>222</v>
      </c>
      <c r="D171" s="66">
        <f t="shared" si="0"/>
        <v>1152</v>
      </c>
      <c r="E171" s="65" t="s">
        <v>71</v>
      </c>
      <c r="F171" s="67" t="str">
        <f>IF(DATA!$D$18,CONCATENATE('Sample information'!O$6,"-",D171,"-",P171),"MISSING ID")</f>
        <v>P33105P1-1152-</v>
      </c>
      <c r="G171" s="68">
        <f t="shared" si="1"/>
        <v>0</v>
      </c>
      <c r="H171" s="55" t="e">
        <f t="shared" si="2"/>
        <v>#N/A</v>
      </c>
      <c r="I171" s="55" t="e">
        <f t="shared" si="3"/>
        <v>#N/A</v>
      </c>
      <c r="J171" s="55">
        <f t="shared" si="4"/>
        <v>0</v>
      </c>
      <c r="K171" s="55" t="e">
        <f t="shared" si="5"/>
        <v>#N/A</v>
      </c>
      <c r="L171" s="5" t="e">
        <f t="shared" si="6"/>
        <v>#N/A</v>
      </c>
      <c r="M171" s="55" t="e">
        <f t="shared" si="7"/>
        <v>#N/A</v>
      </c>
      <c r="N171" s="69" t="str">
        <f t="shared" si="8"/>
        <v>NoIndex</v>
      </c>
      <c r="O171" s="70" t="str">
        <f>IF(DATA!$D$18,IF((COUNTA(Q171)&gt;0),CONCATENATE("P",DATA!$B$18,"_",D171),""),"MISSING ID")</f>
        <v/>
      </c>
      <c r="P171" s="71"/>
      <c r="Q171" s="72"/>
      <c r="R171" s="72"/>
      <c r="S171" s="68"/>
      <c r="T171" s="73" t="str">
        <f>IF(OR($S$8="NextSeq",$S$8="NovaSeq"),IF((R171='Index_NextSeq or NovaSeq'!C$2),VLOOKUP(S171,'Index_NextSeq or NovaSeq'!B$3:I$110,2),IF((R171='Index_NextSeq or NovaSeq'!D$2),VLOOKUP(S171,'Index_NextSeq or NovaSeq'!B$3:I$110,3),IF((R171='Index_NextSeq or NovaSeq'!E$2),VLOOKUP(S171,'Index_NextSeq or NovaSeq'!B$3:I$110,4),IF((R171='Index_NextSeq or NovaSeq'!F$2),VLOOKUP(S171,'Index_NextSeq or NovaSeq'!B$3:I$110,5),IF((R171='Index_NextSeq or NovaSeq'!G$2),VLOOKUP(S171,'Index_NextSeq or NovaSeq'!B$3:I$110,6),IF((R171='Index_NextSeq or NovaSeq'!H$2),VLOOKUP(S171,'Index_NextSeq or NovaSeq'!B$3:I$110,7),IF((R171='Index_NextSeq or NovaSeq'!I$2),VLOOKUP(S171,'Index_NextSeq or NovaSeq'!B$3:I$110,8),IF((R171="Custom"),"","NoIndex")))))))),IF($S$8="MiSeq",IF((R171=Index_MiSeq!C$2),VLOOKUP(S171,Index_MiSeq!B$3:I$110,2),IF((R171=Index_MiSeq!D$2),VLOOKUP(S171,Index_MiSeq!B$3:I$110,3),IF((R171=Index_MiSeq!E$2),VLOOKUP(S171,Index_MiSeq!B$3:I$110,4),IF((R171=Index_MiSeq!F$2),VLOOKUP(S171,Index_MiSeq!B$3:I$110,5),IF((R171=Index_MiSeq!G$2),VLOOKUP(S171,Index_MiSeq!B$3:I$110,6),IF((R171=Index_MiSeq!H$2),VLOOKUP(S171,Index_MiSeq!B$3:I$110,7),IF((R171=Index_MiSeq!I$2),VLOOKUP(S171,Index_MiSeq!B$3:I$110,8),IF((R171="Custom"),"","NoIndex")))))))),"NoIndex"))</f>
        <v>NoIndex</v>
      </c>
      <c r="U171" s="74" t="str">
        <f t="shared" si="9"/>
        <v/>
      </c>
      <c r="V171" s="74"/>
      <c r="W171" s="74"/>
      <c r="X171" s="90"/>
      <c r="Y171" s="4"/>
      <c r="Z171" s="4"/>
      <c r="AA171" s="4"/>
      <c r="AB171" s="4"/>
      <c r="AC171" s="4"/>
      <c r="AD171" s="4"/>
      <c r="AE171" s="4"/>
    </row>
    <row r="172" spans="1:31" ht="18" customHeight="1" x14ac:dyDescent="0.15">
      <c r="A172" s="81"/>
      <c r="B172" s="64" t="s">
        <v>69</v>
      </c>
      <c r="C172" s="65" t="s">
        <v>223</v>
      </c>
      <c r="D172" s="66">
        <f t="shared" si="0"/>
        <v>1153</v>
      </c>
      <c r="E172" s="65" t="s">
        <v>71</v>
      </c>
      <c r="F172" s="67" t="str">
        <f>IF(DATA!$D$18,CONCATENATE('Sample information'!O$6,"-",D172,"-",P172),"MISSING ID")</f>
        <v>P33105P1-1153-</v>
      </c>
      <c r="G172" s="68">
        <f t="shared" si="1"/>
        <v>0</v>
      </c>
      <c r="H172" s="55" t="e">
        <f t="shared" si="2"/>
        <v>#N/A</v>
      </c>
      <c r="I172" s="55" t="e">
        <f t="shared" si="3"/>
        <v>#N/A</v>
      </c>
      <c r="J172" s="55">
        <f t="shared" si="4"/>
        <v>0</v>
      </c>
      <c r="K172" s="55" t="e">
        <f t="shared" si="5"/>
        <v>#N/A</v>
      </c>
      <c r="L172" s="5" t="e">
        <f t="shared" si="6"/>
        <v>#N/A</v>
      </c>
      <c r="M172" s="55" t="e">
        <f t="shared" si="7"/>
        <v>#N/A</v>
      </c>
      <c r="N172" s="69" t="str">
        <f t="shared" si="8"/>
        <v>NoIndex</v>
      </c>
      <c r="O172" s="70" t="str">
        <f>IF(DATA!$D$18,IF((COUNTA(Q172)&gt;0),CONCATENATE("P",DATA!$B$18,"_",D172),""),"MISSING ID")</f>
        <v/>
      </c>
      <c r="P172" s="71"/>
      <c r="Q172" s="72"/>
      <c r="R172" s="72"/>
      <c r="S172" s="68"/>
      <c r="T172" s="73" t="str">
        <f>IF(OR($S$8="NextSeq",$S$8="NovaSeq"),IF((R172='Index_NextSeq or NovaSeq'!C$2),VLOOKUP(S172,'Index_NextSeq or NovaSeq'!B$3:I$110,2),IF((R172='Index_NextSeq or NovaSeq'!D$2),VLOOKUP(S172,'Index_NextSeq or NovaSeq'!B$3:I$110,3),IF((R172='Index_NextSeq or NovaSeq'!E$2),VLOOKUP(S172,'Index_NextSeq or NovaSeq'!B$3:I$110,4),IF((R172='Index_NextSeq or NovaSeq'!F$2),VLOOKUP(S172,'Index_NextSeq or NovaSeq'!B$3:I$110,5),IF((R172='Index_NextSeq or NovaSeq'!G$2),VLOOKUP(S172,'Index_NextSeq or NovaSeq'!B$3:I$110,6),IF((R172='Index_NextSeq or NovaSeq'!H$2),VLOOKUP(S172,'Index_NextSeq or NovaSeq'!B$3:I$110,7),IF((R172='Index_NextSeq or NovaSeq'!I$2),VLOOKUP(S172,'Index_NextSeq or NovaSeq'!B$3:I$110,8),IF((R172="Custom"),"","NoIndex")))))))),IF($S$8="MiSeq",IF((R172=Index_MiSeq!C$2),VLOOKUP(S172,Index_MiSeq!B$3:I$110,2),IF((R172=Index_MiSeq!D$2),VLOOKUP(S172,Index_MiSeq!B$3:I$110,3),IF((R172=Index_MiSeq!E$2),VLOOKUP(S172,Index_MiSeq!B$3:I$110,4),IF((R172=Index_MiSeq!F$2),VLOOKUP(S172,Index_MiSeq!B$3:I$110,5),IF((R172=Index_MiSeq!G$2),VLOOKUP(S172,Index_MiSeq!B$3:I$110,6),IF((R172=Index_MiSeq!H$2),VLOOKUP(S172,Index_MiSeq!B$3:I$110,7),IF((R172=Index_MiSeq!I$2),VLOOKUP(S172,Index_MiSeq!B$3:I$110,8),IF((R172="Custom"),"","NoIndex")))))))),"NoIndex"))</f>
        <v>NoIndex</v>
      </c>
      <c r="U172" s="74" t="str">
        <f t="shared" si="9"/>
        <v/>
      </c>
      <c r="V172" s="74"/>
      <c r="W172" s="74"/>
      <c r="X172" s="90"/>
      <c r="Y172" s="4"/>
      <c r="Z172" s="4"/>
      <c r="AA172" s="4"/>
      <c r="AB172" s="4"/>
      <c r="AC172" s="4"/>
      <c r="AD172" s="4"/>
      <c r="AE172" s="4"/>
    </row>
    <row r="173" spans="1:31" ht="18" customHeight="1" x14ac:dyDescent="0.15">
      <c r="A173" s="81"/>
      <c r="B173" s="64" t="s">
        <v>69</v>
      </c>
      <c r="C173" s="65" t="s">
        <v>224</v>
      </c>
      <c r="D173" s="66">
        <f t="shared" si="0"/>
        <v>1154</v>
      </c>
      <c r="E173" s="65" t="s">
        <v>71</v>
      </c>
      <c r="F173" s="67" t="str">
        <f>IF(DATA!$D$18,CONCATENATE('Sample information'!O$6,"-",D173,"-",P173),"MISSING ID")</f>
        <v>P33105P1-1154-</v>
      </c>
      <c r="G173" s="68">
        <f t="shared" si="1"/>
        <v>0</v>
      </c>
      <c r="H173" s="55" t="e">
        <f t="shared" si="2"/>
        <v>#N/A</v>
      </c>
      <c r="I173" s="55" t="e">
        <f t="shared" si="3"/>
        <v>#N/A</v>
      </c>
      <c r="J173" s="55">
        <f t="shared" si="4"/>
        <v>0</v>
      </c>
      <c r="K173" s="55" t="e">
        <f t="shared" si="5"/>
        <v>#N/A</v>
      </c>
      <c r="L173" s="5" t="e">
        <f t="shared" si="6"/>
        <v>#N/A</v>
      </c>
      <c r="M173" s="55" t="e">
        <f t="shared" si="7"/>
        <v>#N/A</v>
      </c>
      <c r="N173" s="69" t="str">
        <f t="shared" si="8"/>
        <v>NoIndex</v>
      </c>
      <c r="O173" s="70" t="str">
        <f>IF(DATA!$D$18,IF((COUNTA(Q173)&gt;0),CONCATENATE("P",DATA!$B$18,"_",D173),""),"MISSING ID")</f>
        <v/>
      </c>
      <c r="P173" s="71"/>
      <c r="Q173" s="72"/>
      <c r="R173" s="72"/>
      <c r="S173" s="68"/>
      <c r="T173" s="73" t="str">
        <f>IF(OR($S$8="NextSeq",$S$8="NovaSeq"),IF((R173='Index_NextSeq or NovaSeq'!C$2),VLOOKUP(S173,'Index_NextSeq or NovaSeq'!B$3:I$110,2),IF((R173='Index_NextSeq or NovaSeq'!D$2),VLOOKUP(S173,'Index_NextSeq or NovaSeq'!B$3:I$110,3),IF((R173='Index_NextSeq or NovaSeq'!E$2),VLOOKUP(S173,'Index_NextSeq or NovaSeq'!B$3:I$110,4),IF((R173='Index_NextSeq or NovaSeq'!F$2),VLOOKUP(S173,'Index_NextSeq or NovaSeq'!B$3:I$110,5),IF((R173='Index_NextSeq or NovaSeq'!G$2),VLOOKUP(S173,'Index_NextSeq or NovaSeq'!B$3:I$110,6),IF((R173='Index_NextSeq or NovaSeq'!H$2),VLOOKUP(S173,'Index_NextSeq or NovaSeq'!B$3:I$110,7),IF((R173='Index_NextSeq or NovaSeq'!I$2),VLOOKUP(S173,'Index_NextSeq or NovaSeq'!B$3:I$110,8),IF((R173="Custom"),"","NoIndex")))))))),IF($S$8="MiSeq",IF((R173=Index_MiSeq!C$2),VLOOKUP(S173,Index_MiSeq!B$3:I$110,2),IF((R173=Index_MiSeq!D$2),VLOOKUP(S173,Index_MiSeq!B$3:I$110,3),IF((R173=Index_MiSeq!E$2),VLOOKUP(S173,Index_MiSeq!B$3:I$110,4),IF((R173=Index_MiSeq!F$2),VLOOKUP(S173,Index_MiSeq!B$3:I$110,5),IF((R173=Index_MiSeq!G$2),VLOOKUP(S173,Index_MiSeq!B$3:I$110,6),IF((R173=Index_MiSeq!H$2),VLOOKUP(S173,Index_MiSeq!B$3:I$110,7),IF((R173=Index_MiSeq!I$2),VLOOKUP(S173,Index_MiSeq!B$3:I$110,8),IF((R173="Custom"),"","NoIndex")))))))),"NoIndex"))</f>
        <v>NoIndex</v>
      </c>
      <c r="U173" s="74" t="str">
        <f t="shared" si="9"/>
        <v/>
      </c>
      <c r="V173" s="74"/>
      <c r="W173" s="74"/>
      <c r="X173" s="90"/>
      <c r="Y173" s="4"/>
      <c r="Z173" s="4"/>
      <c r="AA173" s="4"/>
      <c r="AB173" s="4"/>
      <c r="AC173" s="4"/>
      <c r="AD173" s="4"/>
      <c r="AE173" s="4"/>
    </row>
    <row r="174" spans="1:31" ht="18" customHeight="1" x14ac:dyDescent="0.15">
      <c r="A174" s="81"/>
      <c r="B174" s="64" t="s">
        <v>69</v>
      </c>
      <c r="C174" s="65" t="s">
        <v>225</v>
      </c>
      <c r="D174" s="66">
        <f t="shared" si="0"/>
        <v>1155</v>
      </c>
      <c r="E174" s="65" t="s">
        <v>71</v>
      </c>
      <c r="F174" s="67" t="str">
        <f>IF(DATA!$D$18,CONCATENATE('Sample information'!O$6,"-",D174,"-",P174),"MISSING ID")</f>
        <v>P33105P1-1155-</v>
      </c>
      <c r="G174" s="68">
        <f t="shared" si="1"/>
        <v>0</v>
      </c>
      <c r="H174" s="55" t="e">
        <f t="shared" si="2"/>
        <v>#N/A</v>
      </c>
      <c r="I174" s="55" t="e">
        <f t="shared" si="3"/>
        <v>#N/A</v>
      </c>
      <c r="J174" s="55">
        <f t="shared" si="4"/>
        <v>0</v>
      </c>
      <c r="K174" s="55" t="e">
        <f t="shared" si="5"/>
        <v>#N/A</v>
      </c>
      <c r="L174" s="5" t="e">
        <f t="shared" si="6"/>
        <v>#N/A</v>
      </c>
      <c r="M174" s="55" t="e">
        <f t="shared" si="7"/>
        <v>#N/A</v>
      </c>
      <c r="N174" s="69" t="str">
        <f t="shared" si="8"/>
        <v>NoIndex</v>
      </c>
      <c r="O174" s="70" t="str">
        <f>IF(DATA!$D$18,IF((COUNTA(Q174)&gt;0),CONCATENATE("P",DATA!$B$18,"_",D174),""),"MISSING ID")</f>
        <v/>
      </c>
      <c r="P174" s="71"/>
      <c r="Q174" s="72"/>
      <c r="R174" s="72"/>
      <c r="S174" s="68"/>
      <c r="T174" s="73" t="str">
        <f>IF(OR($S$8="NextSeq",$S$8="NovaSeq"),IF((R174='Index_NextSeq or NovaSeq'!C$2),VLOOKUP(S174,'Index_NextSeq or NovaSeq'!B$3:I$110,2),IF((R174='Index_NextSeq or NovaSeq'!D$2),VLOOKUP(S174,'Index_NextSeq or NovaSeq'!B$3:I$110,3),IF((R174='Index_NextSeq or NovaSeq'!E$2),VLOOKUP(S174,'Index_NextSeq or NovaSeq'!B$3:I$110,4),IF((R174='Index_NextSeq or NovaSeq'!F$2),VLOOKUP(S174,'Index_NextSeq or NovaSeq'!B$3:I$110,5),IF((R174='Index_NextSeq or NovaSeq'!G$2),VLOOKUP(S174,'Index_NextSeq or NovaSeq'!B$3:I$110,6),IF((R174='Index_NextSeq or NovaSeq'!H$2),VLOOKUP(S174,'Index_NextSeq or NovaSeq'!B$3:I$110,7),IF((R174='Index_NextSeq or NovaSeq'!I$2),VLOOKUP(S174,'Index_NextSeq or NovaSeq'!B$3:I$110,8),IF((R174="Custom"),"","NoIndex")))))))),IF($S$8="MiSeq",IF((R174=Index_MiSeq!C$2),VLOOKUP(S174,Index_MiSeq!B$3:I$110,2),IF((R174=Index_MiSeq!D$2),VLOOKUP(S174,Index_MiSeq!B$3:I$110,3),IF((R174=Index_MiSeq!E$2),VLOOKUP(S174,Index_MiSeq!B$3:I$110,4),IF((R174=Index_MiSeq!F$2),VLOOKUP(S174,Index_MiSeq!B$3:I$110,5),IF((R174=Index_MiSeq!G$2),VLOOKUP(S174,Index_MiSeq!B$3:I$110,6),IF((R174=Index_MiSeq!H$2),VLOOKUP(S174,Index_MiSeq!B$3:I$110,7),IF((R174=Index_MiSeq!I$2),VLOOKUP(S174,Index_MiSeq!B$3:I$110,8),IF((R174="Custom"),"","NoIndex")))))))),"NoIndex"))</f>
        <v>NoIndex</v>
      </c>
      <c r="U174" s="74" t="str">
        <f t="shared" si="9"/>
        <v/>
      </c>
      <c r="V174" s="74"/>
      <c r="W174" s="74"/>
      <c r="X174" s="90"/>
      <c r="Y174" s="4"/>
      <c r="Z174" s="4"/>
      <c r="AA174" s="4"/>
      <c r="AB174" s="4"/>
      <c r="AC174" s="4"/>
      <c r="AD174" s="4"/>
      <c r="AE174" s="4"/>
    </row>
    <row r="175" spans="1:31" ht="18" customHeight="1" x14ac:dyDescent="0.15">
      <c r="A175" s="81"/>
      <c r="B175" s="64" t="s">
        <v>69</v>
      </c>
      <c r="C175" s="65" t="s">
        <v>226</v>
      </c>
      <c r="D175" s="66">
        <f t="shared" si="0"/>
        <v>1156</v>
      </c>
      <c r="E175" s="65" t="s">
        <v>71</v>
      </c>
      <c r="F175" s="67" t="str">
        <f>IF(DATA!$D$18,CONCATENATE('Sample information'!O$6,"-",D175,"-",P175),"MISSING ID")</f>
        <v>P33105P1-1156-</v>
      </c>
      <c r="G175" s="68">
        <f t="shared" si="1"/>
        <v>0</v>
      </c>
      <c r="H175" s="55" t="e">
        <f t="shared" si="2"/>
        <v>#N/A</v>
      </c>
      <c r="I175" s="55" t="e">
        <f t="shared" si="3"/>
        <v>#N/A</v>
      </c>
      <c r="J175" s="55">
        <f t="shared" si="4"/>
        <v>0</v>
      </c>
      <c r="K175" s="55" t="e">
        <f t="shared" si="5"/>
        <v>#N/A</v>
      </c>
      <c r="L175" s="5" t="e">
        <f t="shared" si="6"/>
        <v>#N/A</v>
      </c>
      <c r="M175" s="55" t="e">
        <f t="shared" si="7"/>
        <v>#N/A</v>
      </c>
      <c r="N175" s="69" t="str">
        <f t="shared" si="8"/>
        <v>NoIndex</v>
      </c>
      <c r="O175" s="70" t="str">
        <f>IF(DATA!$D$18,IF((COUNTA(Q175)&gt;0),CONCATENATE("P",DATA!$B$18,"_",D175),""),"MISSING ID")</f>
        <v/>
      </c>
      <c r="P175" s="71"/>
      <c r="Q175" s="72"/>
      <c r="R175" s="72"/>
      <c r="S175" s="68"/>
      <c r="T175" s="73" t="str">
        <f>IF(OR($S$8="NextSeq",$S$8="NovaSeq"),IF((R175='Index_NextSeq or NovaSeq'!C$2),VLOOKUP(S175,'Index_NextSeq or NovaSeq'!B$3:I$110,2),IF((R175='Index_NextSeq or NovaSeq'!D$2),VLOOKUP(S175,'Index_NextSeq or NovaSeq'!B$3:I$110,3),IF((R175='Index_NextSeq or NovaSeq'!E$2),VLOOKUP(S175,'Index_NextSeq or NovaSeq'!B$3:I$110,4),IF((R175='Index_NextSeq or NovaSeq'!F$2),VLOOKUP(S175,'Index_NextSeq or NovaSeq'!B$3:I$110,5),IF((R175='Index_NextSeq or NovaSeq'!G$2),VLOOKUP(S175,'Index_NextSeq or NovaSeq'!B$3:I$110,6),IF((R175='Index_NextSeq or NovaSeq'!H$2),VLOOKUP(S175,'Index_NextSeq or NovaSeq'!B$3:I$110,7),IF((R175='Index_NextSeq or NovaSeq'!I$2),VLOOKUP(S175,'Index_NextSeq or NovaSeq'!B$3:I$110,8),IF((R175="Custom"),"","NoIndex")))))))),IF($S$8="MiSeq",IF((R175=Index_MiSeq!C$2),VLOOKUP(S175,Index_MiSeq!B$3:I$110,2),IF((R175=Index_MiSeq!D$2),VLOOKUP(S175,Index_MiSeq!B$3:I$110,3),IF((R175=Index_MiSeq!E$2),VLOOKUP(S175,Index_MiSeq!B$3:I$110,4),IF((R175=Index_MiSeq!F$2),VLOOKUP(S175,Index_MiSeq!B$3:I$110,5),IF((R175=Index_MiSeq!G$2),VLOOKUP(S175,Index_MiSeq!B$3:I$110,6),IF((R175=Index_MiSeq!H$2),VLOOKUP(S175,Index_MiSeq!B$3:I$110,7),IF((R175=Index_MiSeq!I$2),VLOOKUP(S175,Index_MiSeq!B$3:I$110,8),IF((R175="Custom"),"","NoIndex")))))))),"NoIndex"))</f>
        <v>NoIndex</v>
      </c>
      <c r="U175" s="74" t="str">
        <f t="shared" si="9"/>
        <v/>
      </c>
      <c r="V175" s="74"/>
      <c r="W175" s="74"/>
      <c r="X175" s="90"/>
      <c r="Y175" s="4"/>
      <c r="Z175" s="4"/>
      <c r="AA175" s="4"/>
      <c r="AB175" s="4"/>
      <c r="AC175" s="4"/>
      <c r="AD175" s="4"/>
      <c r="AE175" s="4"/>
    </row>
    <row r="176" spans="1:31" ht="18" customHeight="1" x14ac:dyDescent="0.15">
      <c r="A176" s="81"/>
      <c r="B176" s="64" t="s">
        <v>69</v>
      </c>
      <c r="C176" s="65" t="s">
        <v>227</v>
      </c>
      <c r="D176" s="66">
        <f t="shared" si="0"/>
        <v>1157</v>
      </c>
      <c r="E176" s="65" t="s">
        <v>71</v>
      </c>
      <c r="F176" s="67" t="str">
        <f>IF(DATA!$D$18,CONCATENATE('Sample information'!O$6,"-",D176,"-",P176),"MISSING ID")</f>
        <v>P33105P1-1157-</v>
      </c>
      <c r="G176" s="68">
        <f t="shared" si="1"/>
        <v>0</v>
      </c>
      <c r="H176" s="55" t="e">
        <f t="shared" si="2"/>
        <v>#N/A</v>
      </c>
      <c r="I176" s="55" t="e">
        <f t="shared" si="3"/>
        <v>#N/A</v>
      </c>
      <c r="J176" s="55">
        <f t="shared" si="4"/>
        <v>0</v>
      </c>
      <c r="K176" s="55" t="e">
        <f t="shared" si="5"/>
        <v>#N/A</v>
      </c>
      <c r="L176" s="5" t="e">
        <f t="shared" si="6"/>
        <v>#N/A</v>
      </c>
      <c r="M176" s="55" t="e">
        <f t="shared" si="7"/>
        <v>#N/A</v>
      </c>
      <c r="N176" s="69" t="str">
        <f t="shared" si="8"/>
        <v>NoIndex</v>
      </c>
      <c r="O176" s="70" t="str">
        <f>IF(DATA!$D$18,IF((COUNTA(Q176)&gt;0),CONCATENATE("P",DATA!$B$18,"_",D176),""),"MISSING ID")</f>
        <v/>
      </c>
      <c r="P176" s="71"/>
      <c r="Q176" s="72"/>
      <c r="R176" s="72"/>
      <c r="S176" s="68"/>
      <c r="T176" s="73" t="str">
        <f>IF(OR($S$8="NextSeq",$S$8="NovaSeq"),IF((R176='Index_NextSeq or NovaSeq'!C$2),VLOOKUP(S176,'Index_NextSeq or NovaSeq'!B$3:I$110,2),IF((R176='Index_NextSeq or NovaSeq'!D$2),VLOOKUP(S176,'Index_NextSeq or NovaSeq'!B$3:I$110,3),IF((R176='Index_NextSeq or NovaSeq'!E$2),VLOOKUP(S176,'Index_NextSeq or NovaSeq'!B$3:I$110,4),IF((R176='Index_NextSeq or NovaSeq'!F$2),VLOOKUP(S176,'Index_NextSeq or NovaSeq'!B$3:I$110,5),IF((R176='Index_NextSeq or NovaSeq'!G$2),VLOOKUP(S176,'Index_NextSeq or NovaSeq'!B$3:I$110,6),IF((R176='Index_NextSeq or NovaSeq'!H$2),VLOOKUP(S176,'Index_NextSeq or NovaSeq'!B$3:I$110,7),IF((R176='Index_NextSeq or NovaSeq'!I$2),VLOOKUP(S176,'Index_NextSeq or NovaSeq'!B$3:I$110,8),IF((R176="Custom"),"","NoIndex")))))))),IF($S$8="MiSeq",IF((R176=Index_MiSeq!C$2),VLOOKUP(S176,Index_MiSeq!B$3:I$110,2),IF((R176=Index_MiSeq!D$2),VLOOKUP(S176,Index_MiSeq!B$3:I$110,3),IF((R176=Index_MiSeq!E$2),VLOOKUP(S176,Index_MiSeq!B$3:I$110,4),IF((R176=Index_MiSeq!F$2),VLOOKUP(S176,Index_MiSeq!B$3:I$110,5),IF((R176=Index_MiSeq!G$2),VLOOKUP(S176,Index_MiSeq!B$3:I$110,6),IF((R176=Index_MiSeq!H$2),VLOOKUP(S176,Index_MiSeq!B$3:I$110,7),IF((R176=Index_MiSeq!I$2),VLOOKUP(S176,Index_MiSeq!B$3:I$110,8),IF((R176="Custom"),"","NoIndex")))))))),"NoIndex"))</f>
        <v>NoIndex</v>
      </c>
      <c r="U176" s="74" t="str">
        <f t="shared" si="9"/>
        <v/>
      </c>
      <c r="V176" s="74"/>
      <c r="W176" s="74"/>
      <c r="X176" s="90"/>
      <c r="Y176" s="4"/>
      <c r="Z176" s="4"/>
      <c r="AA176" s="4"/>
      <c r="AB176" s="4"/>
      <c r="AC176" s="4"/>
      <c r="AD176" s="4"/>
      <c r="AE176" s="4"/>
    </row>
    <row r="177" spans="1:31" ht="18" customHeight="1" x14ac:dyDescent="0.15">
      <c r="A177" s="81"/>
      <c r="B177" s="64" t="s">
        <v>69</v>
      </c>
      <c r="C177" s="65" t="s">
        <v>228</v>
      </c>
      <c r="D177" s="66">
        <f t="shared" si="0"/>
        <v>1158</v>
      </c>
      <c r="E177" s="65" t="s">
        <v>71</v>
      </c>
      <c r="F177" s="67" t="str">
        <f>IF(DATA!$D$18,CONCATENATE('Sample information'!O$6,"-",D177,"-",P177),"MISSING ID")</f>
        <v>P33105P1-1158-</v>
      </c>
      <c r="G177" s="68">
        <f t="shared" si="1"/>
        <v>0</v>
      </c>
      <c r="H177" s="55" t="e">
        <f t="shared" si="2"/>
        <v>#N/A</v>
      </c>
      <c r="I177" s="55" t="e">
        <f t="shared" si="3"/>
        <v>#N/A</v>
      </c>
      <c r="J177" s="55">
        <f t="shared" si="4"/>
        <v>0</v>
      </c>
      <c r="K177" s="55" t="e">
        <f t="shared" si="5"/>
        <v>#N/A</v>
      </c>
      <c r="L177" s="5" t="e">
        <f t="shared" si="6"/>
        <v>#N/A</v>
      </c>
      <c r="M177" s="55" t="e">
        <f t="shared" si="7"/>
        <v>#N/A</v>
      </c>
      <c r="N177" s="69" t="str">
        <f t="shared" si="8"/>
        <v>NoIndex</v>
      </c>
      <c r="O177" s="70" t="str">
        <f>IF(DATA!$D$18,IF((COUNTA(Q177)&gt;0),CONCATENATE("P",DATA!$B$18,"_",D177),""),"MISSING ID")</f>
        <v/>
      </c>
      <c r="P177" s="71"/>
      <c r="Q177" s="72"/>
      <c r="R177" s="72"/>
      <c r="S177" s="68"/>
      <c r="T177" s="73" t="str">
        <f>IF(OR($S$8="NextSeq",$S$8="NovaSeq"),IF((R177='Index_NextSeq or NovaSeq'!C$2),VLOOKUP(S177,'Index_NextSeq or NovaSeq'!B$3:I$110,2),IF((R177='Index_NextSeq or NovaSeq'!D$2),VLOOKUP(S177,'Index_NextSeq or NovaSeq'!B$3:I$110,3),IF((R177='Index_NextSeq or NovaSeq'!E$2),VLOOKUP(S177,'Index_NextSeq or NovaSeq'!B$3:I$110,4),IF((R177='Index_NextSeq or NovaSeq'!F$2),VLOOKUP(S177,'Index_NextSeq or NovaSeq'!B$3:I$110,5),IF((R177='Index_NextSeq or NovaSeq'!G$2),VLOOKUP(S177,'Index_NextSeq or NovaSeq'!B$3:I$110,6),IF((R177='Index_NextSeq or NovaSeq'!H$2),VLOOKUP(S177,'Index_NextSeq or NovaSeq'!B$3:I$110,7),IF((R177='Index_NextSeq or NovaSeq'!I$2),VLOOKUP(S177,'Index_NextSeq or NovaSeq'!B$3:I$110,8),IF((R177="Custom"),"","NoIndex")))))))),IF($S$8="MiSeq",IF((R177=Index_MiSeq!C$2),VLOOKUP(S177,Index_MiSeq!B$3:I$110,2),IF((R177=Index_MiSeq!D$2),VLOOKUP(S177,Index_MiSeq!B$3:I$110,3),IF((R177=Index_MiSeq!E$2),VLOOKUP(S177,Index_MiSeq!B$3:I$110,4),IF((R177=Index_MiSeq!F$2),VLOOKUP(S177,Index_MiSeq!B$3:I$110,5),IF((R177=Index_MiSeq!G$2),VLOOKUP(S177,Index_MiSeq!B$3:I$110,6),IF((R177=Index_MiSeq!H$2),VLOOKUP(S177,Index_MiSeq!B$3:I$110,7),IF((R177=Index_MiSeq!I$2),VLOOKUP(S177,Index_MiSeq!B$3:I$110,8),IF((R177="Custom"),"","NoIndex")))))))),"NoIndex"))</f>
        <v>NoIndex</v>
      </c>
      <c r="U177" s="74" t="str">
        <f t="shared" si="9"/>
        <v/>
      </c>
      <c r="V177" s="74"/>
      <c r="W177" s="74"/>
      <c r="X177" s="90"/>
      <c r="Y177" s="4"/>
      <c r="Z177" s="4"/>
      <c r="AA177" s="4"/>
      <c r="AB177" s="4"/>
      <c r="AC177" s="4"/>
      <c r="AD177" s="4"/>
      <c r="AE177" s="4"/>
    </row>
    <row r="178" spans="1:31" ht="18" customHeight="1" x14ac:dyDescent="0.15">
      <c r="A178" s="81"/>
      <c r="B178" s="64" t="s">
        <v>69</v>
      </c>
      <c r="C178" s="65" t="s">
        <v>229</v>
      </c>
      <c r="D178" s="66">
        <f t="shared" si="0"/>
        <v>1159</v>
      </c>
      <c r="E178" s="65" t="s">
        <v>71</v>
      </c>
      <c r="F178" s="67" t="str">
        <f>IF(DATA!$D$18,CONCATENATE('Sample information'!O$6,"-",D178,"-",P178),"MISSING ID")</f>
        <v>P33105P1-1159-</v>
      </c>
      <c r="G178" s="68">
        <f t="shared" si="1"/>
        <v>0</v>
      </c>
      <c r="H178" s="55" t="e">
        <f t="shared" si="2"/>
        <v>#N/A</v>
      </c>
      <c r="I178" s="55" t="e">
        <f t="shared" si="3"/>
        <v>#N/A</v>
      </c>
      <c r="J178" s="55">
        <f t="shared" si="4"/>
        <v>0</v>
      </c>
      <c r="K178" s="55" t="e">
        <f t="shared" si="5"/>
        <v>#N/A</v>
      </c>
      <c r="L178" s="5" t="e">
        <f t="shared" si="6"/>
        <v>#N/A</v>
      </c>
      <c r="M178" s="55" t="e">
        <f t="shared" si="7"/>
        <v>#N/A</v>
      </c>
      <c r="N178" s="69" t="str">
        <f t="shared" si="8"/>
        <v>NoIndex</v>
      </c>
      <c r="O178" s="70" t="str">
        <f>IF(DATA!$D$18,IF((COUNTA(Q178)&gt;0),CONCATENATE("P",DATA!$B$18,"_",D178),""),"MISSING ID")</f>
        <v/>
      </c>
      <c r="P178" s="71"/>
      <c r="Q178" s="72"/>
      <c r="R178" s="72"/>
      <c r="S178" s="68"/>
      <c r="T178" s="73" t="str">
        <f>IF(OR($S$8="NextSeq",$S$8="NovaSeq"),IF((R178='Index_NextSeq or NovaSeq'!C$2),VLOOKUP(S178,'Index_NextSeq or NovaSeq'!B$3:I$110,2),IF((R178='Index_NextSeq or NovaSeq'!D$2),VLOOKUP(S178,'Index_NextSeq or NovaSeq'!B$3:I$110,3),IF((R178='Index_NextSeq or NovaSeq'!E$2),VLOOKUP(S178,'Index_NextSeq or NovaSeq'!B$3:I$110,4),IF((R178='Index_NextSeq or NovaSeq'!F$2),VLOOKUP(S178,'Index_NextSeq or NovaSeq'!B$3:I$110,5),IF((R178='Index_NextSeq or NovaSeq'!G$2),VLOOKUP(S178,'Index_NextSeq or NovaSeq'!B$3:I$110,6),IF((R178='Index_NextSeq or NovaSeq'!H$2),VLOOKUP(S178,'Index_NextSeq or NovaSeq'!B$3:I$110,7),IF((R178='Index_NextSeq or NovaSeq'!I$2),VLOOKUP(S178,'Index_NextSeq or NovaSeq'!B$3:I$110,8),IF((R178="Custom"),"","NoIndex")))))))),IF($S$8="MiSeq",IF((R178=Index_MiSeq!C$2),VLOOKUP(S178,Index_MiSeq!B$3:I$110,2),IF((R178=Index_MiSeq!D$2),VLOOKUP(S178,Index_MiSeq!B$3:I$110,3),IF((R178=Index_MiSeq!E$2),VLOOKUP(S178,Index_MiSeq!B$3:I$110,4),IF((R178=Index_MiSeq!F$2),VLOOKUP(S178,Index_MiSeq!B$3:I$110,5),IF((R178=Index_MiSeq!G$2),VLOOKUP(S178,Index_MiSeq!B$3:I$110,6),IF((R178=Index_MiSeq!H$2),VLOOKUP(S178,Index_MiSeq!B$3:I$110,7),IF((R178=Index_MiSeq!I$2),VLOOKUP(S178,Index_MiSeq!B$3:I$110,8),IF((R178="Custom"),"","NoIndex")))))))),"NoIndex"))</f>
        <v>NoIndex</v>
      </c>
      <c r="U178" s="74" t="str">
        <f t="shared" si="9"/>
        <v/>
      </c>
      <c r="V178" s="74"/>
      <c r="W178" s="74"/>
      <c r="X178" s="90"/>
      <c r="Y178" s="4"/>
      <c r="Z178" s="4"/>
      <c r="AA178" s="4"/>
      <c r="AB178" s="4"/>
      <c r="AC178" s="4"/>
      <c r="AD178" s="4"/>
      <c r="AE178" s="4"/>
    </row>
    <row r="179" spans="1:31" ht="18" customHeight="1" x14ac:dyDescent="0.15">
      <c r="A179" s="81"/>
      <c r="B179" s="64" t="s">
        <v>69</v>
      </c>
      <c r="C179" s="65" t="s">
        <v>230</v>
      </c>
      <c r="D179" s="66">
        <f t="shared" si="0"/>
        <v>1160</v>
      </c>
      <c r="E179" s="65" t="s">
        <v>71</v>
      </c>
      <c r="F179" s="67" t="str">
        <f>IF(DATA!$D$18,CONCATENATE('Sample information'!O$6,"-",D179,"-",P179),"MISSING ID")</f>
        <v>P33105P1-1160-</v>
      </c>
      <c r="G179" s="68">
        <f t="shared" si="1"/>
        <v>0</v>
      </c>
      <c r="H179" s="55" t="e">
        <f t="shared" si="2"/>
        <v>#N/A</v>
      </c>
      <c r="I179" s="55" t="e">
        <f t="shared" si="3"/>
        <v>#N/A</v>
      </c>
      <c r="J179" s="55">
        <f t="shared" si="4"/>
        <v>0</v>
      </c>
      <c r="K179" s="55" t="e">
        <f t="shared" si="5"/>
        <v>#N/A</v>
      </c>
      <c r="L179" s="5" t="e">
        <f t="shared" si="6"/>
        <v>#N/A</v>
      </c>
      <c r="M179" s="55" t="e">
        <f t="shared" si="7"/>
        <v>#N/A</v>
      </c>
      <c r="N179" s="69" t="str">
        <f t="shared" si="8"/>
        <v>NoIndex</v>
      </c>
      <c r="O179" s="70" t="str">
        <f>IF(DATA!$D$18,IF((COUNTA(Q179)&gt;0),CONCATENATE("P",DATA!$B$18,"_",D179),""),"MISSING ID")</f>
        <v/>
      </c>
      <c r="P179" s="71"/>
      <c r="Q179" s="72"/>
      <c r="R179" s="72"/>
      <c r="S179" s="68"/>
      <c r="T179" s="73" t="str">
        <f>IF(OR($S$8="NextSeq",$S$8="NovaSeq"),IF((R179='Index_NextSeq or NovaSeq'!C$2),VLOOKUP(S179,'Index_NextSeq or NovaSeq'!B$3:I$110,2),IF((R179='Index_NextSeq or NovaSeq'!D$2),VLOOKUP(S179,'Index_NextSeq or NovaSeq'!B$3:I$110,3),IF((R179='Index_NextSeq or NovaSeq'!E$2),VLOOKUP(S179,'Index_NextSeq or NovaSeq'!B$3:I$110,4),IF((R179='Index_NextSeq or NovaSeq'!F$2),VLOOKUP(S179,'Index_NextSeq or NovaSeq'!B$3:I$110,5),IF((R179='Index_NextSeq or NovaSeq'!G$2),VLOOKUP(S179,'Index_NextSeq or NovaSeq'!B$3:I$110,6),IF((R179='Index_NextSeq or NovaSeq'!H$2),VLOOKUP(S179,'Index_NextSeq or NovaSeq'!B$3:I$110,7),IF((R179='Index_NextSeq or NovaSeq'!I$2),VLOOKUP(S179,'Index_NextSeq or NovaSeq'!B$3:I$110,8),IF((R179="Custom"),"","NoIndex")))))))),IF($S$8="MiSeq",IF((R179=Index_MiSeq!C$2),VLOOKUP(S179,Index_MiSeq!B$3:I$110,2),IF((R179=Index_MiSeq!D$2),VLOOKUP(S179,Index_MiSeq!B$3:I$110,3),IF((R179=Index_MiSeq!E$2),VLOOKUP(S179,Index_MiSeq!B$3:I$110,4),IF((R179=Index_MiSeq!F$2),VLOOKUP(S179,Index_MiSeq!B$3:I$110,5),IF((R179=Index_MiSeq!G$2),VLOOKUP(S179,Index_MiSeq!B$3:I$110,6),IF((R179=Index_MiSeq!H$2),VLOOKUP(S179,Index_MiSeq!B$3:I$110,7),IF((R179=Index_MiSeq!I$2),VLOOKUP(S179,Index_MiSeq!B$3:I$110,8),IF((R179="Custom"),"","NoIndex")))))))),"NoIndex"))</f>
        <v>NoIndex</v>
      </c>
      <c r="U179" s="74" t="str">
        <f t="shared" si="9"/>
        <v/>
      </c>
      <c r="V179" s="74"/>
      <c r="W179" s="74"/>
      <c r="X179" s="90"/>
      <c r="Y179" s="4"/>
      <c r="Z179" s="4"/>
      <c r="AA179" s="4"/>
      <c r="AB179" s="4"/>
      <c r="AC179" s="4"/>
      <c r="AD179" s="4"/>
      <c r="AE179" s="4"/>
    </row>
    <row r="180" spans="1:31" ht="18" customHeight="1" x14ac:dyDescent="0.15">
      <c r="A180" s="81"/>
      <c r="B180" s="64" t="s">
        <v>69</v>
      </c>
      <c r="C180" s="65" t="s">
        <v>231</v>
      </c>
      <c r="D180" s="66">
        <f t="shared" si="0"/>
        <v>1161</v>
      </c>
      <c r="E180" s="65" t="s">
        <v>71</v>
      </c>
      <c r="F180" s="67" t="str">
        <f>IF(DATA!$D$18,CONCATENATE('Sample information'!O$6,"-",D180,"-",P180),"MISSING ID")</f>
        <v>P33105P1-1161-</v>
      </c>
      <c r="G180" s="68">
        <f t="shared" si="1"/>
        <v>0</v>
      </c>
      <c r="H180" s="55" t="e">
        <f t="shared" si="2"/>
        <v>#N/A</v>
      </c>
      <c r="I180" s="55" t="e">
        <f t="shared" si="3"/>
        <v>#N/A</v>
      </c>
      <c r="J180" s="55">
        <f t="shared" si="4"/>
        <v>0</v>
      </c>
      <c r="K180" s="55" t="e">
        <f t="shared" si="5"/>
        <v>#N/A</v>
      </c>
      <c r="L180" s="5" t="e">
        <f t="shared" si="6"/>
        <v>#N/A</v>
      </c>
      <c r="M180" s="55" t="e">
        <f t="shared" si="7"/>
        <v>#N/A</v>
      </c>
      <c r="N180" s="69" t="str">
        <f t="shared" si="8"/>
        <v>NoIndex</v>
      </c>
      <c r="O180" s="70" t="str">
        <f>IF(DATA!$D$18,IF((COUNTA(Q180)&gt;0),CONCATENATE("P",DATA!$B$18,"_",D180),""),"MISSING ID")</f>
        <v/>
      </c>
      <c r="P180" s="71"/>
      <c r="Q180" s="72"/>
      <c r="R180" s="72"/>
      <c r="S180" s="68"/>
      <c r="T180" s="73" t="str">
        <f>IF(OR($S$8="NextSeq",$S$8="NovaSeq"),IF((R180='Index_NextSeq or NovaSeq'!C$2),VLOOKUP(S180,'Index_NextSeq or NovaSeq'!B$3:I$110,2),IF((R180='Index_NextSeq or NovaSeq'!D$2),VLOOKUP(S180,'Index_NextSeq or NovaSeq'!B$3:I$110,3),IF((R180='Index_NextSeq or NovaSeq'!E$2),VLOOKUP(S180,'Index_NextSeq or NovaSeq'!B$3:I$110,4),IF((R180='Index_NextSeq or NovaSeq'!F$2),VLOOKUP(S180,'Index_NextSeq or NovaSeq'!B$3:I$110,5),IF((R180='Index_NextSeq or NovaSeq'!G$2),VLOOKUP(S180,'Index_NextSeq or NovaSeq'!B$3:I$110,6),IF((R180='Index_NextSeq or NovaSeq'!H$2),VLOOKUP(S180,'Index_NextSeq or NovaSeq'!B$3:I$110,7),IF((R180='Index_NextSeq or NovaSeq'!I$2),VLOOKUP(S180,'Index_NextSeq or NovaSeq'!B$3:I$110,8),IF((R180="Custom"),"","NoIndex")))))))),IF($S$8="MiSeq",IF((R180=Index_MiSeq!C$2),VLOOKUP(S180,Index_MiSeq!B$3:I$110,2),IF((R180=Index_MiSeq!D$2),VLOOKUP(S180,Index_MiSeq!B$3:I$110,3),IF((R180=Index_MiSeq!E$2),VLOOKUP(S180,Index_MiSeq!B$3:I$110,4),IF((R180=Index_MiSeq!F$2),VLOOKUP(S180,Index_MiSeq!B$3:I$110,5),IF((R180=Index_MiSeq!G$2),VLOOKUP(S180,Index_MiSeq!B$3:I$110,6),IF((R180=Index_MiSeq!H$2),VLOOKUP(S180,Index_MiSeq!B$3:I$110,7),IF((R180=Index_MiSeq!I$2),VLOOKUP(S180,Index_MiSeq!B$3:I$110,8),IF((R180="Custom"),"","NoIndex")))))))),"NoIndex"))</f>
        <v>NoIndex</v>
      </c>
      <c r="U180" s="74" t="str">
        <f t="shared" si="9"/>
        <v/>
      </c>
      <c r="V180" s="74"/>
      <c r="W180" s="74"/>
      <c r="X180" s="90"/>
      <c r="Y180" s="4"/>
      <c r="Z180" s="4"/>
      <c r="AA180" s="4"/>
      <c r="AB180" s="4"/>
      <c r="AC180" s="4"/>
      <c r="AD180" s="4"/>
      <c r="AE180" s="4"/>
    </row>
    <row r="181" spans="1:31" ht="18" customHeight="1" x14ac:dyDescent="0.15">
      <c r="A181" s="81"/>
      <c r="B181" s="64" t="s">
        <v>69</v>
      </c>
      <c r="C181" s="65" t="s">
        <v>232</v>
      </c>
      <c r="D181" s="66">
        <f t="shared" si="0"/>
        <v>1162</v>
      </c>
      <c r="E181" s="65" t="s">
        <v>71</v>
      </c>
      <c r="F181" s="67" t="str">
        <f>IF(DATA!$D$18,CONCATENATE('Sample information'!O$6,"-",D181,"-",P181),"MISSING ID")</f>
        <v>P33105P1-1162-</v>
      </c>
      <c r="G181" s="68">
        <f t="shared" si="1"/>
        <v>0</v>
      </c>
      <c r="H181" s="55" t="e">
        <f t="shared" si="2"/>
        <v>#N/A</v>
      </c>
      <c r="I181" s="55" t="e">
        <f t="shared" si="3"/>
        <v>#N/A</v>
      </c>
      <c r="J181" s="55">
        <f t="shared" si="4"/>
        <v>0</v>
      </c>
      <c r="K181" s="55" t="e">
        <f t="shared" si="5"/>
        <v>#N/A</v>
      </c>
      <c r="L181" s="5" t="e">
        <f t="shared" si="6"/>
        <v>#N/A</v>
      </c>
      <c r="M181" s="55" t="e">
        <f t="shared" si="7"/>
        <v>#N/A</v>
      </c>
      <c r="N181" s="69" t="str">
        <f t="shared" si="8"/>
        <v>NoIndex</v>
      </c>
      <c r="O181" s="70" t="str">
        <f>IF(DATA!$D$18,IF((COUNTA(Q181)&gt;0),CONCATENATE("P",DATA!$B$18,"_",D181),""),"MISSING ID")</f>
        <v/>
      </c>
      <c r="P181" s="71"/>
      <c r="Q181" s="72"/>
      <c r="R181" s="72"/>
      <c r="S181" s="68"/>
      <c r="T181" s="73" t="str">
        <f>IF(OR($S$8="NextSeq",$S$8="NovaSeq"),IF((R181='Index_NextSeq or NovaSeq'!C$2),VLOOKUP(S181,'Index_NextSeq or NovaSeq'!B$3:I$110,2),IF((R181='Index_NextSeq or NovaSeq'!D$2),VLOOKUP(S181,'Index_NextSeq or NovaSeq'!B$3:I$110,3),IF((R181='Index_NextSeq or NovaSeq'!E$2),VLOOKUP(S181,'Index_NextSeq or NovaSeq'!B$3:I$110,4),IF((R181='Index_NextSeq or NovaSeq'!F$2),VLOOKUP(S181,'Index_NextSeq or NovaSeq'!B$3:I$110,5),IF((R181='Index_NextSeq or NovaSeq'!G$2),VLOOKUP(S181,'Index_NextSeq or NovaSeq'!B$3:I$110,6),IF((R181='Index_NextSeq or NovaSeq'!H$2),VLOOKUP(S181,'Index_NextSeq or NovaSeq'!B$3:I$110,7),IF((R181='Index_NextSeq or NovaSeq'!I$2),VLOOKUP(S181,'Index_NextSeq or NovaSeq'!B$3:I$110,8),IF((R181="Custom"),"","NoIndex")))))))),IF($S$8="MiSeq",IF((R181=Index_MiSeq!C$2),VLOOKUP(S181,Index_MiSeq!B$3:I$110,2),IF((R181=Index_MiSeq!D$2),VLOOKUP(S181,Index_MiSeq!B$3:I$110,3),IF((R181=Index_MiSeq!E$2),VLOOKUP(S181,Index_MiSeq!B$3:I$110,4),IF((R181=Index_MiSeq!F$2),VLOOKUP(S181,Index_MiSeq!B$3:I$110,5),IF((R181=Index_MiSeq!G$2),VLOOKUP(S181,Index_MiSeq!B$3:I$110,6),IF((R181=Index_MiSeq!H$2),VLOOKUP(S181,Index_MiSeq!B$3:I$110,7),IF((R181=Index_MiSeq!I$2),VLOOKUP(S181,Index_MiSeq!B$3:I$110,8),IF((R181="Custom"),"","NoIndex")))))))),"NoIndex"))</f>
        <v>NoIndex</v>
      </c>
      <c r="U181" s="74" t="str">
        <f t="shared" si="9"/>
        <v/>
      </c>
      <c r="V181" s="74"/>
      <c r="W181" s="74"/>
      <c r="X181" s="90"/>
      <c r="Y181" s="4"/>
      <c r="Z181" s="4"/>
      <c r="AA181" s="4"/>
      <c r="AB181" s="4"/>
      <c r="AC181" s="4"/>
      <c r="AD181" s="4"/>
      <c r="AE181" s="4"/>
    </row>
    <row r="182" spans="1:31" ht="18" customHeight="1" x14ac:dyDescent="0.15">
      <c r="A182" s="81"/>
      <c r="B182" s="64" t="s">
        <v>69</v>
      </c>
      <c r="C182" s="65" t="s">
        <v>233</v>
      </c>
      <c r="D182" s="66">
        <f t="shared" si="0"/>
        <v>1163</v>
      </c>
      <c r="E182" s="65" t="s">
        <v>71</v>
      </c>
      <c r="F182" s="67" t="str">
        <f>IF(DATA!$D$18,CONCATENATE('Sample information'!O$6,"-",D182,"-",P182),"MISSING ID")</f>
        <v>P33105P1-1163-</v>
      </c>
      <c r="G182" s="68">
        <f t="shared" si="1"/>
        <v>0</v>
      </c>
      <c r="H182" s="55" t="e">
        <f t="shared" si="2"/>
        <v>#N/A</v>
      </c>
      <c r="I182" s="55" t="e">
        <f t="shared" si="3"/>
        <v>#N/A</v>
      </c>
      <c r="J182" s="55">
        <f t="shared" si="4"/>
        <v>0</v>
      </c>
      <c r="K182" s="55" t="e">
        <f t="shared" si="5"/>
        <v>#N/A</v>
      </c>
      <c r="L182" s="5" t="e">
        <f t="shared" si="6"/>
        <v>#N/A</v>
      </c>
      <c r="M182" s="55" t="e">
        <f t="shared" si="7"/>
        <v>#N/A</v>
      </c>
      <c r="N182" s="69" t="str">
        <f t="shared" si="8"/>
        <v>NoIndex</v>
      </c>
      <c r="O182" s="70" t="str">
        <f>IF(DATA!$D$18,IF((COUNTA(Q182)&gt;0),CONCATENATE("P",DATA!$B$18,"_",D182),""),"MISSING ID")</f>
        <v/>
      </c>
      <c r="P182" s="71"/>
      <c r="Q182" s="72"/>
      <c r="R182" s="72"/>
      <c r="S182" s="68"/>
      <c r="T182" s="73" t="str">
        <f>IF(OR($S$8="NextSeq",$S$8="NovaSeq"),IF((R182='Index_NextSeq or NovaSeq'!C$2),VLOOKUP(S182,'Index_NextSeq or NovaSeq'!B$3:I$110,2),IF((R182='Index_NextSeq or NovaSeq'!D$2),VLOOKUP(S182,'Index_NextSeq or NovaSeq'!B$3:I$110,3),IF((R182='Index_NextSeq or NovaSeq'!E$2),VLOOKUP(S182,'Index_NextSeq or NovaSeq'!B$3:I$110,4),IF((R182='Index_NextSeq or NovaSeq'!F$2),VLOOKUP(S182,'Index_NextSeq or NovaSeq'!B$3:I$110,5),IF((R182='Index_NextSeq or NovaSeq'!G$2),VLOOKUP(S182,'Index_NextSeq or NovaSeq'!B$3:I$110,6),IF((R182='Index_NextSeq or NovaSeq'!H$2),VLOOKUP(S182,'Index_NextSeq or NovaSeq'!B$3:I$110,7),IF((R182='Index_NextSeq or NovaSeq'!I$2),VLOOKUP(S182,'Index_NextSeq or NovaSeq'!B$3:I$110,8),IF((R182="Custom"),"","NoIndex")))))))),IF($S$8="MiSeq",IF((R182=Index_MiSeq!C$2),VLOOKUP(S182,Index_MiSeq!B$3:I$110,2),IF((R182=Index_MiSeq!D$2),VLOOKUP(S182,Index_MiSeq!B$3:I$110,3),IF((R182=Index_MiSeq!E$2),VLOOKUP(S182,Index_MiSeq!B$3:I$110,4),IF((R182=Index_MiSeq!F$2),VLOOKUP(S182,Index_MiSeq!B$3:I$110,5),IF((R182=Index_MiSeq!G$2),VLOOKUP(S182,Index_MiSeq!B$3:I$110,6),IF((R182=Index_MiSeq!H$2),VLOOKUP(S182,Index_MiSeq!B$3:I$110,7),IF((R182=Index_MiSeq!I$2),VLOOKUP(S182,Index_MiSeq!B$3:I$110,8),IF((R182="Custom"),"","NoIndex")))))))),"NoIndex"))</f>
        <v>NoIndex</v>
      </c>
      <c r="U182" s="74" t="str">
        <f t="shared" si="9"/>
        <v/>
      </c>
      <c r="V182" s="74"/>
      <c r="W182" s="74"/>
      <c r="X182" s="90"/>
      <c r="Y182" s="4"/>
      <c r="Z182" s="4"/>
      <c r="AA182" s="4"/>
      <c r="AB182" s="4"/>
      <c r="AC182" s="4"/>
      <c r="AD182" s="4"/>
      <c r="AE182" s="4"/>
    </row>
    <row r="183" spans="1:31" ht="18" customHeight="1" x14ac:dyDescent="0.15">
      <c r="A183" s="81"/>
      <c r="B183" s="64" t="s">
        <v>69</v>
      </c>
      <c r="C183" s="65" t="s">
        <v>234</v>
      </c>
      <c r="D183" s="66">
        <f t="shared" si="0"/>
        <v>1164</v>
      </c>
      <c r="E183" s="65" t="s">
        <v>71</v>
      </c>
      <c r="F183" s="67" t="str">
        <f>IF(DATA!$D$18,CONCATENATE('Sample information'!O$6,"-",D183,"-",P183),"MISSING ID")</f>
        <v>P33105P1-1164-</v>
      </c>
      <c r="G183" s="68">
        <f t="shared" si="1"/>
        <v>0</v>
      </c>
      <c r="H183" s="55" t="e">
        <f t="shared" si="2"/>
        <v>#N/A</v>
      </c>
      <c r="I183" s="55" t="e">
        <f t="shared" si="3"/>
        <v>#N/A</v>
      </c>
      <c r="J183" s="55">
        <f t="shared" si="4"/>
        <v>0</v>
      </c>
      <c r="K183" s="55" t="e">
        <f t="shared" si="5"/>
        <v>#N/A</v>
      </c>
      <c r="L183" s="5" t="e">
        <f t="shared" si="6"/>
        <v>#N/A</v>
      </c>
      <c r="M183" s="55" t="e">
        <f t="shared" si="7"/>
        <v>#N/A</v>
      </c>
      <c r="N183" s="69" t="str">
        <f t="shared" si="8"/>
        <v>NoIndex</v>
      </c>
      <c r="O183" s="70" t="str">
        <f>IF(DATA!$D$18,IF((COUNTA(Q183)&gt;0),CONCATENATE("P",DATA!$B$18,"_",D183),""),"MISSING ID")</f>
        <v/>
      </c>
      <c r="P183" s="71"/>
      <c r="Q183" s="72"/>
      <c r="R183" s="72"/>
      <c r="S183" s="68"/>
      <c r="T183" s="73" t="str">
        <f>IF(OR($S$8="NextSeq",$S$8="NovaSeq"),IF((R183='Index_NextSeq or NovaSeq'!C$2),VLOOKUP(S183,'Index_NextSeq or NovaSeq'!B$3:I$110,2),IF((R183='Index_NextSeq or NovaSeq'!D$2),VLOOKUP(S183,'Index_NextSeq or NovaSeq'!B$3:I$110,3),IF((R183='Index_NextSeq or NovaSeq'!E$2),VLOOKUP(S183,'Index_NextSeq or NovaSeq'!B$3:I$110,4),IF((R183='Index_NextSeq or NovaSeq'!F$2),VLOOKUP(S183,'Index_NextSeq or NovaSeq'!B$3:I$110,5),IF((R183='Index_NextSeq or NovaSeq'!G$2),VLOOKUP(S183,'Index_NextSeq or NovaSeq'!B$3:I$110,6),IF((R183='Index_NextSeq or NovaSeq'!H$2),VLOOKUP(S183,'Index_NextSeq or NovaSeq'!B$3:I$110,7),IF((R183='Index_NextSeq or NovaSeq'!I$2),VLOOKUP(S183,'Index_NextSeq or NovaSeq'!B$3:I$110,8),IF((R183="Custom"),"","NoIndex")))))))),IF($S$8="MiSeq",IF((R183=Index_MiSeq!C$2),VLOOKUP(S183,Index_MiSeq!B$3:I$110,2),IF((R183=Index_MiSeq!D$2),VLOOKUP(S183,Index_MiSeq!B$3:I$110,3),IF((R183=Index_MiSeq!E$2),VLOOKUP(S183,Index_MiSeq!B$3:I$110,4),IF((R183=Index_MiSeq!F$2),VLOOKUP(S183,Index_MiSeq!B$3:I$110,5),IF((R183=Index_MiSeq!G$2),VLOOKUP(S183,Index_MiSeq!B$3:I$110,6),IF((R183=Index_MiSeq!H$2),VLOOKUP(S183,Index_MiSeq!B$3:I$110,7),IF((R183=Index_MiSeq!I$2),VLOOKUP(S183,Index_MiSeq!B$3:I$110,8),IF((R183="Custom"),"","NoIndex")))))))),"NoIndex"))</f>
        <v>NoIndex</v>
      </c>
      <c r="U183" s="74" t="str">
        <f t="shared" si="9"/>
        <v/>
      </c>
      <c r="V183" s="74"/>
      <c r="W183" s="74"/>
      <c r="X183" s="90"/>
      <c r="Y183" s="4"/>
      <c r="Z183" s="4"/>
      <c r="AA183" s="4"/>
      <c r="AB183" s="4"/>
      <c r="AC183" s="4"/>
      <c r="AD183" s="4"/>
      <c r="AE183" s="4"/>
    </row>
    <row r="184" spans="1:31" ht="18" customHeight="1" x14ac:dyDescent="0.15">
      <c r="A184" s="81"/>
      <c r="B184" s="64" t="s">
        <v>69</v>
      </c>
      <c r="C184" s="65" t="s">
        <v>235</v>
      </c>
      <c r="D184" s="66">
        <f t="shared" si="0"/>
        <v>1165</v>
      </c>
      <c r="E184" s="65" t="s">
        <v>71</v>
      </c>
      <c r="F184" s="67" t="str">
        <f>IF(DATA!$D$18,CONCATENATE('Sample information'!O$6,"-",D184,"-",P184),"MISSING ID")</f>
        <v>P33105P1-1165-</v>
      </c>
      <c r="G184" s="68">
        <f t="shared" si="1"/>
        <v>0</v>
      </c>
      <c r="H184" s="55" t="e">
        <f t="shared" si="2"/>
        <v>#N/A</v>
      </c>
      <c r="I184" s="55" t="e">
        <f t="shared" si="3"/>
        <v>#N/A</v>
      </c>
      <c r="J184" s="55">
        <f t="shared" si="4"/>
        <v>0</v>
      </c>
      <c r="K184" s="55" t="e">
        <f t="shared" si="5"/>
        <v>#N/A</v>
      </c>
      <c r="L184" s="5" t="e">
        <f t="shared" si="6"/>
        <v>#N/A</v>
      </c>
      <c r="M184" s="55" t="e">
        <f t="shared" si="7"/>
        <v>#N/A</v>
      </c>
      <c r="N184" s="69" t="str">
        <f t="shared" si="8"/>
        <v>NoIndex</v>
      </c>
      <c r="O184" s="70" t="str">
        <f>IF(DATA!$D$18,IF((COUNTA(Q184)&gt;0),CONCATENATE("P",DATA!$B$18,"_",D184),""),"MISSING ID")</f>
        <v/>
      </c>
      <c r="P184" s="71"/>
      <c r="Q184" s="72"/>
      <c r="R184" s="72"/>
      <c r="S184" s="68"/>
      <c r="T184" s="73" t="str">
        <f>IF(OR($S$8="NextSeq",$S$8="NovaSeq"),IF((R184='Index_NextSeq or NovaSeq'!C$2),VLOOKUP(S184,'Index_NextSeq or NovaSeq'!B$3:I$110,2),IF((R184='Index_NextSeq or NovaSeq'!D$2),VLOOKUP(S184,'Index_NextSeq or NovaSeq'!B$3:I$110,3),IF((R184='Index_NextSeq or NovaSeq'!E$2),VLOOKUP(S184,'Index_NextSeq or NovaSeq'!B$3:I$110,4),IF((R184='Index_NextSeq or NovaSeq'!F$2),VLOOKUP(S184,'Index_NextSeq or NovaSeq'!B$3:I$110,5),IF((R184='Index_NextSeq or NovaSeq'!G$2),VLOOKUP(S184,'Index_NextSeq or NovaSeq'!B$3:I$110,6),IF((R184='Index_NextSeq or NovaSeq'!H$2),VLOOKUP(S184,'Index_NextSeq or NovaSeq'!B$3:I$110,7),IF((R184='Index_NextSeq or NovaSeq'!I$2),VLOOKUP(S184,'Index_NextSeq or NovaSeq'!B$3:I$110,8),IF((R184="Custom"),"","NoIndex")))))))),IF($S$8="MiSeq",IF((R184=Index_MiSeq!C$2),VLOOKUP(S184,Index_MiSeq!B$3:I$110,2),IF((R184=Index_MiSeq!D$2),VLOOKUP(S184,Index_MiSeq!B$3:I$110,3),IF((R184=Index_MiSeq!E$2),VLOOKUP(S184,Index_MiSeq!B$3:I$110,4),IF((R184=Index_MiSeq!F$2),VLOOKUP(S184,Index_MiSeq!B$3:I$110,5),IF((R184=Index_MiSeq!G$2),VLOOKUP(S184,Index_MiSeq!B$3:I$110,6),IF((R184=Index_MiSeq!H$2),VLOOKUP(S184,Index_MiSeq!B$3:I$110,7),IF((R184=Index_MiSeq!I$2),VLOOKUP(S184,Index_MiSeq!B$3:I$110,8),IF((R184="Custom"),"","NoIndex")))))))),"NoIndex"))</f>
        <v>NoIndex</v>
      </c>
      <c r="U184" s="74" t="str">
        <f t="shared" si="9"/>
        <v/>
      </c>
      <c r="V184" s="74"/>
      <c r="W184" s="74"/>
      <c r="X184" s="90"/>
      <c r="Y184" s="4"/>
      <c r="Z184" s="4"/>
      <c r="AA184" s="4"/>
      <c r="AB184" s="4"/>
      <c r="AC184" s="4"/>
      <c r="AD184" s="4"/>
      <c r="AE184" s="4"/>
    </row>
    <row r="185" spans="1:31" ht="18" customHeight="1" x14ac:dyDescent="0.15">
      <c r="A185" s="81"/>
      <c r="B185" s="64" t="s">
        <v>69</v>
      </c>
      <c r="C185" s="65" t="s">
        <v>236</v>
      </c>
      <c r="D185" s="66">
        <f t="shared" si="0"/>
        <v>1166</v>
      </c>
      <c r="E185" s="65" t="s">
        <v>71</v>
      </c>
      <c r="F185" s="67" t="str">
        <f>IF(DATA!$D$18,CONCATENATE('Sample information'!O$6,"-",D185,"-",P185),"MISSING ID")</f>
        <v>P33105P1-1166-</v>
      </c>
      <c r="G185" s="68">
        <f t="shared" si="1"/>
        <v>0</v>
      </c>
      <c r="H185" s="55" t="e">
        <f t="shared" si="2"/>
        <v>#N/A</v>
      </c>
      <c r="I185" s="55" t="e">
        <f t="shared" si="3"/>
        <v>#N/A</v>
      </c>
      <c r="J185" s="55">
        <f t="shared" si="4"/>
        <v>0</v>
      </c>
      <c r="K185" s="55" t="e">
        <f t="shared" si="5"/>
        <v>#N/A</v>
      </c>
      <c r="L185" s="5" t="e">
        <f t="shared" si="6"/>
        <v>#N/A</v>
      </c>
      <c r="M185" s="55" t="e">
        <f t="shared" si="7"/>
        <v>#N/A</v>
      </c>
      <c r="N185" s="69" t="str">
        <f t="shared" si="8"/>
        <v>NoIndex</v>
      </c>
      <c r="O185" s="70" t="str">
        <f>IF(DATA!$D$18,IF((COUNTA(Q185)&gt;0),CONCATENATE("P",DATA!$B$18,"_",D185),""),"MISSING ID")</f>
        <v/>
      </c>
      <c r="P185" s="71"/>
      <c r="Q185" s="72"/>
      <c r="R185" s="72"/>
      <c r="S185" s="68"/>
      <c r="T185" s="73" t="str">
        <f>IF(OR($S$8="NextSeq",$S$8="NovaSeq"),IF((R185='Index_NextSeq or NovaSeq'!C$2),VLOOKUP(S185,'Index_NextSeq or NovaSeq'!B$3:I$110,2),IF((R185='Index_NextSeq or NovaSeq'!D$2),VLOOKUP(S185,'Index_NextSeq or NovaSeq'!B$3:I$110,3),IF((R185='Index_NextSeq or NovaSeq'!E$2),VLOOKUP(S185,'Index_NextSeq or NovaSeq'!B$3:I$110,4),IF((R185='Index_NextSeq or NovaSeq'!F$2),VLOOKUP(S185,'Index_NextSeq or NovaSeq'!B$3:I$110,5),IF((R185='Index_NextSeq or NovaSeq'!G$2),VLOOKUP(S185,'Index_NextSeq or NovaSeq'!B$3:I$110,6),IF((R185='Index_NextSeq or NovaSeq'!H$2),VLOOKUP(S185,'Index_NextSeq or NovaSeq'!B$3:I$110,7),IF((R185='Index_NextSeq or NovaSeq'!I$2),VLOOKUP(S185,'Index_NextSeq or NovaSeq'!B$3:I$110,8),IF((R185="Custom"),"","NoIndex")))))))),IF($S$8="MiSeq",IF((R185=Index_MiSeq!C$2),VLOOKUP(S185,Index_MiSeq!B$3:I$110,2),IF((R185=Index_MiSeq!D$2),VLOOKUP(S185,Index_MiSeq!B$3:I$110,3),IF((R185=Index_MiSeq!E$2),VLOOKUP(S185,Index_MiSeq!B$3:I$110,4),IF((R185=Index_MiSeq!F$2),VLOOKUP(S185,Index_MiSeq!B$3:I$110,5),IF((R185=Index_MiSeq!G$2),VLOOKUP(S185,Index_MiSeq!B$3:I$110,6),IF((R185=Index_MiSeq!H$2),VLOOKUP(S185,Index_MiSeq!B$3:I$110,7),IF((R185=Index_MiSeq!I$2),VLOOKUP(S185,Index_MiSeq!B$3:I$110,8),IF((R185="Custom"),"","NoIndex")))))))),"NoIndex"))</f>
        <v>NoIndex</v>
      </c>
      <c r="U185" s="74" t="str">
        <f t="shared" si="9"/>
        <v/>
      </c>
      <c r="V185" s="74"/>
      <c r="W185" s="74"/>
      <c r="X185" s="90"/>
      <c r="Y185" s="4"/>
      <c r="Z185" s="4"/>
      <c r="AA185" s="4"/>
      <c r="AB185" s="4"/>
      <c r="AC185" s="4"/>
      <c r="AD185" s="4"/>
      <c r="AE185" s="4"/>
    </row>
    <row r="186" spans="1:31" ht="18" customHeight="1" x14ac:dyDescent="0.15">
      <c r="A186" s="81"/>
      <c r="B186" s="64" t="s">
        <v>69</v>
      </c>
      <c r="C186" s="65" t="s">
        <v>237</v>
      </c>
      <c r="D186" s="66">
        <f t="shared" si="0"/>
        <v>1167</v>
      </c>
      <c r="E186" s="65" t="s">
        <v>71</v>
      </c>
      <c r="F186" s="67" t="str">
        <f>IF(DATA!$D$18,CONCATENATE('Sample information'!O$6,"-",D186,"-",P186),"MISSING ID")</f>
        <v>P33105P1-1167-</v>
      </c>
      <c r="G186" s="68">
        <f t="shared" si="1"/>
        <v>0</v>
      </c>
      <c r="H186" s="55" t="e">
        <f t="shared" si="2"/>
        <v>#N/A</v>
      </c>
      <c r="I186" s="55" t="e">
        <f t="shared" si="3"/>
        <v>#N/A</v>
      </c>
      <c r="J186" s="55">
        <f t="shared" si="4"/>
        <v>0</v>
      </c>
      <c r="K186" s="55" t="e">
        <f t="shared" si="5"/>
        <v>#N/A</v>
      </c>
      <c r="L186" s="5" t="e">
        <f t="shared" si="6"/>
        <v>#N/A</v>
      </c>
      <c r="M186" s="55" t="e">
        <f t="shared" si="7"/>
        <v>#N/A</v>
      </c>
      <c r="N186" s="69" t="str">
        <f t="shared" si="8"/>
        <v>NoIndex</v>
      </c>
      <c r="O186" s="70" t="str">
        <f>IF(DATA!$D$18,IF((COUNTA(Q186)&gt;0),CONCATENATE("P",DATA!$B$18,"_",D186),""),"MISSING ID")</f>
        <v/>
      </c>
      <c r="P186" s="71"/>
      <c r="Q186" s="72"/>
      <c r="R186" s="72"/>
      <c r="S186" s="68"/>
      <c r="T186" s="73" t="str">
        <f>IF(OR($S$8="NextSeq",$S$8="NovaSeq"),IF((R186='Index_NextSeq or NovaSeq'!C$2),VLOOKUP(S186,'Index_NextSeq or NovaSeq'!B$3:I$110,2),IF((R186='Index_NextSeq or NovaSeq'!D$2),VLOOKUP(S186,'Index_NextSeq or NovaSeq'!B$3:I$110,3),IF((R186='Index_NextSeq or NovaSeq'!E$2),VLOOKUP(S186,'Index_NextSeq or NovaSeq'!B$3:I$110,4),IF((R186='Index_NextSeq or NovaSeq'!F$2),VLOOKUP(S186,'Index_NextSeq or NovaSeq'!B$3:I$110,5),IF((R186='Index_NextSeq or NovaSeq'!G$2),VLOOKUP(S186,'Index_NextSeq or NovaSeq'!B$3:I$110,6),IF((R186='Index_NextSeq or NovaSeq'!H$2),VLOOKUP(S186,'Index_NextSeq or NovaSeq'!B$3:I$110,7),IF((R186='Index_NextSeq or NovaSeq'!I$2),VLOOKUP(S186,'Index_NextSeq or NovaSeq'!B$3:I$110,8),IF((R186="Custom"),"","NoIndex")))))))),IF($S$8="MiSeq",IF((R186=Index_MiSeq!C$2),VLOOKUP(S186,Index_MiSeq!B$3:I$110,2),IF((R186=Index_MiSeq!D$2),VLOOKUP(S186,Index_MiSeq!B$3:I$110,3),IF((R186=Index_MiSeq!E$2),VLOOKUP(S186,Index_MiSeq!B$3:I$110,4),IF((R186=Index_MiSeq!F$2),VLOOKUP(S186,Index_MiSeq!B$3:I$110,5),IF((R186=Index_MiSeq!G$2),VLOOKUP(S186,Index_MiSeq!B$3:I$110,6),IF((R186=Index_MiSeq!H$2),VLOOKUP(S186,Index_MiSeq!B$3:I$110,7),IF((R186=Index_MiSeq!I$2),VLOOKUP(S186,Index_MiSeq!B$3:I$110,8),IF((R186="Custom"),"","NoIndex")))))))),"NoIndex"))</f>
        <v>NoIndex</v>
      </c>
      <c r="U186" s="74" t="str">
        <f t="shared" si="9"/>
        <v/>
      </c>
      <c r="V186" s="74"/>
      <c r="W186" s="74"/>
      <c r="X186" s="90"/>
      <c r="Y186" s="4"/>
      <c r="Z186" s="4"/>
      <c r="AA186" s="4"/>
      <c r="AB186" s="4"/>
      <c r="AC186" s="4"/>
      <c r="AD186" s="4"/>
      <c r="AE186" s="4"/>
    </row>
    <row r="187" spans="1:31" ht="18" customHeight="1" x14ac:dyDescent="0.15">
      <c r="A187" s="81"/>
      <c r="B187" s="64" t="s">
        <v>69</v>
      </c>
      <c r="C187" s="65" t="s">
        <v>238</v>
      </c>
      <c r="D187" s="66">
        <f t="shared" si="0"/>
        <v>1168</v>
      </c>
      <c r="E187" s="65" t="s">
        <v>71</v>
      </c>
      <c r="F187" s="67" t="str">
        <f>IF(DATA!$D$18,CONCATENATE('Sample information'!O$6,"-",D187,"-",P187),"MISSING ID")</f>
        <v>P33105P1-1168-</v>
      </c>
      <c r="G187" s="68">
        <f t="shared" si="1"/>
        <v>0</v>
      </c>
      <c r="H187" s="55" t="e">
        <f t="shared" si="2"/>
        <v>#N/A</v>
      </c>
      <c r="I187" s="55" t="e">
        <f t="shared" si="3"/>
        <v>#N/A</v>
      </c>
      <c r="J187" s="55">
        <f t="shared" si="4"/>
        <v>0</v>
      </c>
      <c r="K187" s="55" t="e">
        <f t="shared" si="5"/>
        <v>#N/A</v>
      </c>
      <c r="L187" s="5" t="e">
        <f t="shared" si="6"/>
        <v>#N/A</v>
      </c>
      <c r="M187" s="55" t="e">
        <f t="shared" si="7"/>
        <v>#N/A</v>
      </c>
      <c r="N187" s="69" t="str">
        <f t="shared" si="8"/>
        <v>NoIndex</v>
      </c>
      <c r="O187" s="70" t="str">
        <f>IF(DATA!$D$18,IF((COUNTA(Q187)&gt;0),CONCATENATE("P",DATA!$B$18,"_",D187),""),"MISSING ID")</f>
        <v/>
      </c>
      <c r="P187" s="71"/>
      <c r="Q187" s="72"/>
      <c r="R187" s="72"/>
      <c r="S187" s="68"/>
      <c r="T187" s="73" t="str">
        <f>IF(OR($S$8="NextSeq",$S$8="NovaSeq"),IF((R187='Index_NextSeq or NovaSeq'!C$2),VLOOKUP(S187,'Index_NextSeq or NovaSeq'!B$3:I$110,2),IF((R187='Index_NextSeq or NovaSeq'!D$2),VLOOKUP(S187,'Index_NextSeq or NovaSeq'!B$3:I$110,3),IF((R187='Index_NextSeq or NovaSeq'!E$2),VLOOKUP(S187,'Index_NextSeq or NovaSeq'!B$3:I$110,4),IF((R187='Index_NextSeq or NovaSeq'!F$2),VLOOKUP(S187,'Index_NextSeq or NovaSeq'!B$3:I$110,5),IF((R187='Index_NextSeq or NovaSeq'!G$2),VLOOKUP(S187,'Index_NextSeq or NovaSeq'!B$3:I$110,6),IF((R187='Index_NextSeq or NovaSeq'!H$2),VLOOKUP(S187,'Index_NextSeq or NovaSeq'!B$3:I$110,7),IF((R187='Index_NextSeq or NovaSeq'!I$2),VLOOKUP(S187,'Index_NextSeq or NovaSeq'!B$3:I$110,8),IF((R187="Custom"),"","NoIndex")))))))),IF($S$8="MiSeq",IF((R187=Index_MiSeq!C$2),VLOOKUP(S187,Index_MiSeq!B$3:I$110,2),IF((R187=Index_MiSeq!D$2),VLOOKUP(S187,Index_MiSeq!B$3:I$110,3),IF((R187=Index_MiSeq!E$2),VLOOKUP(S187,Index_MiSeq!B$3:I$110,4),IF((R187=Index_MiSeq!F$2),VLOOKUP(S187,Index_MiSeq!B$3:I$110,5),IF((R187=Index_MiSeq!G$2),VLOOKUP(S187,Index_MiSeq!B$3:I$110,6),IF((R187=Index_MiSeq!H$2),VLOOKUP(S187,Index_MiSeq!B$3:I$110,7),IF((R187=Index_MiSeq!I$2),VLOOKUP(S187,Index_MiSeq!B$3:I$110,8),IF((R187="Custom"),"","NoIndex")))))))),"NoIndex"))</f>
        <v>NoIndex</v>
      </c>
      <c r="U187" s="74" t="str">
        <f t="shared" si="9"/>
        <v/>
      </c>
      <c r="V187" s="74"/>
      <c r="W187" s="74"/>
      <c r="X187" s="90"/>
      <c r="Y187" s="4"/>
      <c r="Z187" s="4"/>
      <c r="AA187" s="4"/>
      <c r="AB187" s="4"/>
      <c r="AC187" s="4"/>
      <c r="AD187" s="4"/>
      <c r="AE187" s="4"/>
    </row>
    <row r="188" spans="1:31" ht="18" customHeight="1" x14ac:dyDescent="0.15">
      <c r="A188" s="81"/>
      <c r="B188" s="64" t="s">
        <v>69</v>
      </c>
      <c r="C188" s="65" t="s">
        <v>239</v>
      </c>
      <c r="D188" s="66">
        <f t="shared" si="0"/>
        <v>1169</v>
      </c>
      <c r="E188" s="65" t="s">
        <v>71</v>
      </c>
      <c r="F188" s="67" t="str">
        <f>IF(DATA!$D$18,CONCATENATE('Sample information'!O$6,"-",D188,"-",P188),"MISSING ID")</f>
        <v>P33105P1-1169-</v>
      </c>
      <c r="G188" s="68">
        <f t="shared" si="1"/>
        <v>0</v>
      </c>
      <c r="H188" s="55" t="e">
        <f t="shared" si="2"/>
        <v>#N/A</v>
      </c>
      <c r="I188" s="55" t="e">
        <f t="shared" si="3"/>
        <v>#N/A</v>
      </c>
      <c r="J188" s="55">
        <f t="shared" si="4"/>
        <v>0</v>
      </c>
      <c r="K188" s="55" t="e">
        <f t="shared" si="5"/>
        <v>#N/A</v>
      </c>
      <c r="L188" s="5" t="e">
        <f t="shared" si="6"/>
        <v>#N/A</v>
      </c>
      <c r="M188" s="55" t="e">
        <f t="shared" si="7"/>
        <v>#N/A</v>
      </c>
      <c r="N188" s="69" t="str">
        <f t="shared" si="8"/>
        <v>NoIndex</v>
      </c>
      <c r="O188" s="70" t="str">
        <f>IF(DATA!$D$18,IF((COUNTA(Q188)&gt;0),CONCATENATE("P",DATA!$B$18,"_",D188),""),"MISSING ID")</f>
        <v/>
      </c>
      <c r="P188" s="71"/>
      <c r="Q188" s="72"/>
      <c r="R188" s="72"/>
      <c r="S188" s="68"/>
      <c r="T188" s="73" t="str">
        <f>IF(OR($S$8="NextSeq",$S$8="NovaSeq"),IF((R188='Index_NextSeq or NovaSeq'!C$2),VLOOKUP(S188,'Index_NextSeq or NovaSeq'!B$3:I$110,2),IF((R188='Index_NextSeq or NovaSeq'!D$2),VLOOKUP(S188,'Index_NextSeq or NovaSeq'!B$3:I$110,3),IF((R188='Index_NextSeq or NovaSeq'!E$2),VLOOKUP(S188,'Index_NextSeq or NovaSeq'!B$3:I$110,4),IF((R188='Index_NextSeq or NovaSeq'!F$2),VLOOKUP(S188,'Index_NextSeq or NovaSeq'!B$3:I$110,5),IF((R188='Index_NextSeq or NovaSeq'!G$2),VLOOKUP(S188,'Index_NextSeq or NovaSeq'!B$3:I$110,6),IF((R188='Index_NextSeq or NovaSeq'!H$2),VLOOKUP(S188,'Index_NextSeq or NovaSeq'!B$3:I$110,7),IF((R188='Index_NextSeq or NovaSeq'!I$2),VLOOKUP(S188,'Index_NextSeq or NovaSeq'!B$3:I$110,8),IF((R188="Custom"),"","NoIndex")))))))),IF($S$8="MiSeq",IF((R188=Index_MiSeq!C$2),VLOOKUP(S188,Index_MiSeq!B$3:I$110,2),IF((R188=Index_MiSeq!D$2),VLOOKUP(S188,Index_MiSeq!B$3:I$110,3),IF((R188=Index_MiSeq!E$2),VLOOKUP(S188,Index_MiSeq!B$3:I$110,4),IF((R188=Index_MiSeq!F$2),VLOOKUP(S188,Index_MiSeq!B$3:I$110,5),IF((R188=Index_MiSeq!G$2),VLOOKUP(S188,Index_MiSeq!B$3:I$110,6),IF((R188=Index_MiSeq!H$2),VLOOKUP(S188,Index_MiSeq!B$3:I$110,7),IF((R188=Index_MiSeq!I$2),VLOOKUP(S188,Index_MiSeq!B$3:I$110,8),IF((R188="Custom"),"","NoIndex")))))))),"NoIndex"))</f>
        <v>NoIndex</v>
      </c>
      <c r="U188" s="74" t="str">
        <f t="shared" si="9"/>
        <v/>
      </c>
      <c r="V188" s="74"/>
      <c r="W188" s="74"/>
      <c r="X188" s="90"/>
      <c r="Y188" s="4"/>
      <c r="Z188" s="4"/>
      <c r="AA188" s="4"/>
      <c r="AB188" s="4"/>
      <c r="AC188" s="4"/>
      <c r="AD188" s="4"/>
      <c r="AE188" s="4"/>
    </row>
    <row r="189" spans="1:31" ht="18" customHeight="1" x14ac:dyDescent="0.15">
      <c r="A189" s="81"/>
      <c r="B189" s="64" t="s">
        <v>69</v>
      </c>
      <c r="C189" s="65" t="s">
        <v>240</v>
      </c>
      <c r="D189" s="66">
        <f t="shared" si="0"/>
        <v>1170</v>
      </c>
      <c r="E189" s="65" t="s">
        <v>71</v>
      </c>
      <c r="F189" s="67" t="str">
        <f>IF(DATA!$D$18,CONCATENATE('Sample information'!O$6,"-",D189,"-",P189),"MISSING ID")</f>
        <v>P33105P1-1170-</v>
      </c>
      <c r="G189" s="68">
        <f t="shared" si="1"/>
        <v>0</v>
      </c>
      <c r="H189" s="55" t="e">
        <f t="shared" si="2"/>
        <v>#N/A</v>
      </c>
      <c r="I189" s="55" t="e">
        <f t="shared" si="3"/>
        <v>#N/A</v>
      </c>
      <c r="J189" s="55">
        <f t="shared" si="4"/>
        <v>0</v>
      </c>
      <c r="K189" s="55" t="e">
        <f t="shared" si="5"/>
        <v>#N/A</v>
      </c>
      <c r="L189" s="5" t="e">
        <f t="shared" si="6"/>
        <v>#N/A</v>
      </c>
      <c r="M189" s="55" t="e">
        <f t="shared" si="7"/>
        <v>#N/A</v>
      </c>
      <c r="N189" s="69" t="str">
        <f t="shared" si="8"/>
        <v>NoIndex</v>
      </c>
      <c r="O189" s="70" t="str">
        <f>IF(DATA!$D$18,IF((COUNTA(Q189)&gt;0),CONCATENATE("P",DATA!$B$18,"_",D189),""),"MISSING ID")</f>
        <v/>
      </c>
      <c r="P189" s="71"/>
      <c r="Q189" s="72"/>
      <c r="R189" s="72"/>
      <c r="S189" s="68"/>
      <c r="T189" s="73" t="str">
        <f>IF(OR($S$8="NextSeq",$S$8="NovaSeq"),IF((R189='Index_NextSeq or NovaSeq'!C$2),VLOOKUP(S189,'Index_NextSeq or NovaSeq'!B$3:I$110,2),IF((R189='Index_NextSeq or NovaSeq'!D$2),VLOOKUP(S189,'Index_NextSeq or NovaSeq'!B$3:I$110,3),IF((R189='Index_NextSeq or NovaSeq'!E$2),VLOOKUP(S189,'Index_NextSeq or NovaSeq'!B$3:I$110,4),IF((R189='Index_NextSeq or NovaSeq'!F$2),VLOOKUP(S189,'Index_NextSeq or NovaSeq'!B$3:I$110,5),IF((R189='Index_NextSeq or NovaSeq'!G$2),VLOOKUP(S189,'Index_NextSeq or NovaSeq'!B$3:I$110,6),IF((R189='Index_NextSeq or NovaSeq'!H$2),VLOOKUP(S189,'Index_NextSeq or NovaSeq'!B$3:I$110,7),IF((R189='Index_NextSeq or NovaSeq'!I$2),VLOOKUP(S189,'Index_NextSeq or NovaSeq'!B$3:I$110,8),IF((R189="Custom"),"","NoIndex")))))))),IF($S$8="MiSeq",IF((R189=Index_MiSeq!C$2),VLOOKUP(S189,Index_MiSeq!B$3:I$110,2),IF((R189=Index_MiSeq!D$2),VLOOKUP(S189,Index_MiSeq!B$3:I$110,3),IF((R189=Index_MiSeq!E$2),VLOOKUP(S189,Index_MiSeq!B$3:I$110,4),IF((R189=Index_MiSeq!F$2),VLOOKUP(S189,Index_MiSeq!B$3:I$110,5),IF((R189=Index_MiSeq!G$2),VLOOKUP(S189,Index_MiSeq!B$3:I$110,6),IF((R189=Index_MiSeq!H$2),VLOOKUP(S189,Index_MiSeq!B$3:I$110,7),IF((R189=Index_MiSeq!I$2),VLOOKUP(S189,Index_MiSeq!B$3:I$110,8),IF((R189="Custom"),"","NoIndex")))))))),"NoIndex"))</f>
        <v>NoIndex</v>
      </c>
      <c r="U189" s="74" t="str">
        <f t="shared" si="9"/>
        <v/>
      </c>
      <c r="V189" s="74"/>
      <c r="W189" s="74"/>
      <c r="X189" s="90"/>
      <c r="Y189" s="4"/>
      <c r="Z189" s="4"/>
      <c r="AA189" s="4"/>
      <c r="AB189" s="4"/>
      <c r="AC189" s="4"/>
      <c r="AD189" s="4"/>
      <c r="AE189" s="4"/>
    </row>
    <row r="190" spans="1:31" ht="18" customHeight="1" x14ac:dyDescent="0.15">
      <c r="A190" s="81"/>
      <c r="B190" s="64" t="s">
        <v>69</v>
      </c>
      <c r="C190" s="65" t="s">
        <v>241</v>
      </c>
      <c r="D190" s="66">
        <f t="shared" si="0"/>
        <v>1171</v>
      </c>
      <c r="E190" s="65" t="s">
        <v>71</v>
      </c>
      <c r="F190" s="67" t="str">
        <f>IF(DATA!$D$18,CONCATENATE('Sample information'!O$6,"-",D190,"-",P190),"MISSING ID")</f>
        <v>P33105P1-1171-</v>
      </c>
      <c r="G190" s="68">
        <f t="shared" si="1"/>
        <v>0</v>
      </c>
      <c r="H190" s="55" t="e">
        <f t="shared" si="2"/>
        <v>#N/A</v>
      </c>
      <c r="I190" s="55" t="e">
        <f t="shared" si="3"/>
        <v>#N/A</v>
      </c>
      <c r="J190" s="55">
        <f t="shared" si="4"/>
        <v>0</v>
      </c>
      <c r="K190" s="55" t="e">
        <f t="shared" si="5"/>
        <v>#N/A</v>
      </c>
      <c r="L190" s="5" t="e">
        <f t="shared" si="6"/>
        <v>#N/A</v>
      </c>
      <c r="M190" s="55" t="e">
        <f t="shared" si="7"/>
        <v>#N/A</v>
      </c>
      <c r="N190" s="69" t="str">
        <f t="shared" si="8"/>
        <v>NoIndex</v>
      </c>
      <c r="O190" s="70" t="str">
        <f>IF(DATA!$D$18,IF((COUNTA(Q190)&gt;0),CONCATENATE("P",DATA!$B$18,"_",D190),""),"MISSING ID")</f>
        <v/>
      </c>
      <c r="P190" s="71"/>
      <c r="Q190" s="72"/>
      <c r="R190" s="72"/>
      <c r="S190" s="68"/>
      <c r="T190" s="73" t="str">
        <f>IF(OR($S$8="NextSeq",$S$8="NovaSeq"),IF((R190='Index_NextSeq or NovaSeq'!C$2),VLOOKUP(S190,'Index_NextSeq or NovaSeq'!B$3:I$110,2),IF((R190='Index_NextSeq or NovaSeq'!D$2),VLOOKUP(S190,'Index_NextSeq or NovaSeq'!B$3:I$110,3),IF((R190='Index_NextSeq or NovaSeq'!E$2),VLOOKUP(S190,'Index_NextSeq or NovaSeq'!B$3:I$110,4),IF((R190='Index_NextSeq or NovaSeq'!F$2),VLOOKUP(S190,'Index_NextSeq or NovaSeq'!B$3:I$110,5),IF((R190='Index_NextSeq or NovaSeq'!G$2),VLOOKUP(S190,'Index_NextSeq or NovaSeq'!B$3:I$110,6),IF((R190='Index_NextSeq or NovaSeq'!H$2),VLOOKUP(S190,'Index_NextSeq or NovaSeq'!B$3:I$110,7),IF((R190='Index_NextSeq or NovaSeq'!I$2),VLOOKUP(S190,'Index_NextSeq or NovaSeq'!B$3:I$110,8),IF((R190="Custom"),"","NoIndex")))))))),IF($S$8="MiSeq",IF((R190=Index_MiSeq!C$2),VLOOKUP(S190,Index_MiSeq!B$3:I$110,2),IF((R190=Index_MiSeq!D$2),VLOOKUP(S190,Index_MiSeq!B$3:I$110,3),IF((R190=Index_MiSeq!E$2),VLOOKUP(S190,Index_MiSeq!B$3:I$110,4),IF((R190=Index_MiSeq!F$2),VLOOKUP(S190,Index_MiSeq!B$3:I$110,5),IF((R190=Index_MiSeq!G$2),VLOOKUP(S190,Index_MiSeq!B$3:I$110,6),IF((R190=Index_MiSeq!H$2),VLOOKUP(S190,Index_MiSeq!B$3:I$110,7),IF((R190=Index_MiSeq!I$2),VLOOKUP(S190,Index_MiSeq!B$3:I$110,8),IF((R190="Custom"),"","NoIndex")))))))),"NoIndex"))</f>
        <v>NoIndex</v>
      </c>
      <c r="U190" s="74" t="str">
        <f t="shared" si="9"/>
        <v/>
      </c>
      <c r="V190" s="74"/>
      <c r="W190" s="74"/>
      <c r="X190" s="90"/>
      <c r="Y190" s="4"/>
      <c r="Z190" s="4"/>
      <c r="AA190" s="4"/>
      <c r="AB190" s="4"/>
      <c r="AC190" s="4"/>
      <c r="AD190" s="4"/>
      <c r="AE190" s="4"/>
    </row>
    <row r="191" spans="1:31" ht="18" customHeight="1" x14ac:dyDescent="0.15">
      <c r="A191" s="81"/>
      <c r="B191" s="64" t="s">
        <v>69</v>
      </c>
      <c r="C191" s="65" t="s">
        <v>242</v>
      </c>
      <c r="D191" s="66">
        <f t="shared" si="0"/>
        <v>1172</v>
      </c>
      <c r="E191" s="65" t="s">
        <v>71</v>
      </c>
      <c r="F191" s="67" t="str">
        <f>IF(DATA!$D$18,CONCATENATE('Sample information'!O$6,"-",D191,"-",P191),"MISSING ID")</f>
        <v>P33105P1-1172-</v>
      </c>
      <c r="G191" s="68">
        <f t="shared" si="1"/>
        <v>0</v>
      </c>
      <c r="H191" s="55" t="e">
        <f t="shared" si="2"/>
        <v>#N/A</v>
      </c>
      <c r="I191" s="55" t="e">
        <f t="shared" si="3"/>
        <v>#N/A</v>
      </c>
      <c r="J191" s="55">
        <f t="shared" si="4"/>
        <v>0</v>
      </c>
      <c r="K191" s="55" t="e">
        <f t="shared" si="5"/>
        <v>#N/A</v>
      </c>
      <c r="L191" s="5" t="e">
        <f t="shared" si="6"/>
        <v>#N/A</v>
      </c>
      <c r="M191" s="55" t="e">
        <f t="shared" si="7"/>
        <v>#N/A</v>
      </c>
      <c r="N191" s="69" t="str">
        <f t="shared" si="8"/>
        <v>NoIndex</v>
      </c>
      <c r="O191" s="70" t="str">
        <f>IF(DATA!$D$18,IF((COUNTA(Q191)&gt;0),CONCATENATE("P",DATA!$B$18,"_",D191),""),"MISSING ID")</f>
        <v/>
      </c>
      <c r="P191" s="71"/>
      <c r="Q191" s="72"/>
      <c r="R191" s="72"/>
      <c r="S191" s="68"/>
      <c r="T191" s="73" t="str">
        <f>IF(OR($S$8="NextSeq",$S$8="NovaSeq"),IF((R191='Index_NextSeq or NovaSeq'!C$2),VLOOKUP(S191,'Index_NextSeq or NovaSeq'!B$3:I$110,2),IF((R191='Index_NextSeq or NovaSeq'!D$2),VLOOKUP(S191,'Index_NextSeq or NovaSeq'!B$3:I$110,3),IF((R191='Index_NextSeq or NovaSeq'!E$2),VLOOKUP(S191,'Index_NextSeq or NovaSeq'!B$3:I$110,4),IF((R191='Index_NextSeq or NovaSeq'!F$2),VLOOKUP(S191,'Index_NextSeq or NovaSeq'!B$3:I$110,5),IF((R191='Index_NextSeq or NovaSeq'!G$2),VLOOKUP(S191,'Index_NextSeq or NovaSeq'!B$3:I$110,6),IF((R191='Index_NextSeq or NovaSeq'!H$2),VLOOKUP(S191,'Index_NextSeq or NovaSeq'!B$3:I$110,7),IF((R191='Index_NextSeq or NovaSeq'!I$2),VLOOKUP(S191,'Index_NextSeq or NovaSeq'!B$3:I$110,8),IF((R191="Custom"),"","NoIndex")))))))),IF($S$8="MiSeq",IF((R191=Index_MiSeq!C$2),VLOOKUP(S191,Index_MiSeq!B$3:I$110,2),IF((R191=Index_MiSeq!D$2),VLOOKUP(S191,Index_MiSeq!B$3:I$110,3),IF((R191=Index_MiSeq!E$2),VLOOKUP(S191,Index_MiSeq!B$3:I$110,4),IF((R191=Index_MiSeq!F$2),VLOOKUP(S191,Index_MiSeq!B$3:I$110,5),IF((R191=Index_MiSeq!G$2),VLOOKUP(S191,Index_MiSeq!B$3:I$110,6),IF((R191=Index_MiSeq!H$2),VLOOKUP(S191,Index_MiSeq!B$3:I$110,7),IF((R191=Index_MiSeq!I$2),VLOOKUP(S191,Index_MiSeq!B$3:I$110,8),IF((R191="Custom"),"","NoIndex")))))))),"NoIndex"))</f>
        <v>NoIndex</v>
      </c>
      <c r="U191" s="74" t="str">
        <f t="shared" si="9"/>
        <v/>
      </c>
      <c r="V191" s="74"/>
      <c r="W191" s="74"/>
      <c r="X191" s="90"/>
      <c r="Y191" s="4"/>
      <c r="Z191" s="4"/>
      <c r="AA191" s="4"/>
      <c r="AB191" s="4"/>
      <c r="AC191" s="4"/>
      <c r="AD191" s="4"/>
      <c r="AE191" s="4"/>
    </row>
    <row r="192" spans="1:31" ht="18" customHeight="1" x14ac:dyDescent="0.15">
      <c r="A192" s="81"/>
      <c r="B192" s="64" t="s">
        <v>69</v>
      </c>
      <c r="C192" s="65" t="s">
        <v>243</v>
      </c>
      <c r="D192" s="66">
        <f t="shared" si="0"/>
        <v>1173</v>
      </c>
      <c r="E192" s="65" t="s">
        <v>71</v>
      </c>
      <c r="F192" s="67" t="str">
        <f>IF(DATA!$D$18,CONCATENATE('Sample information'!O$6,"-",D192,"-",P192),"MISSING ID")</f>
        <v>P33105P1-1173-</v>
      </c>
      <c r="G192" s="68">
        <f t="shared" si="1"/>
        <v>0</v>
      </c>
      <c r="H192" s="55" t="e">
        <f t="shared" si="2"/>
        <v>#N/A</v>
      </c>
      <c r="I192" s="55" t="e">
        <f t="shared" si="3"/>
        <v>#N/A</v>
      </c>
      <c r="J192" s="55">
        <f t="shared" si="4"/>
        <v>0</v>
      </c>
      <c r="K192" s="55" t="e">
        <f t="shared" si="5"/>
        <v>#N/A</v>
      </c>
      <c r="L192" s="5" t="e">
        <f t="shared" si="6"/>
        <v>#N/A</v>
      </c>
      <c r="M192" s="55" t="e">
        <f t="shared" si="7"/>
        <v>#N/A</v>
      </c>
      <c r="N192" s="69" t="str">
        <f t="shared" si="8"/>
        <v>NoIndex</v>
      </c>
      <c r="O192" s="70" t="str">
        <f>IF(DATA!$D$18,IF((COUNTA(Q192)&gt;0),CONCATENATE("P",DATA!$B$18,"_",D192),""),"MISSING ID")</f>
        <v/>
      </c>
      <c r="P192" s="71"/>
      <c r="Q192" s="72"/>
      <c r="R192" s="72"/>
      <c r="S192" s="68"/>
      <c r="T192" s="73" t="str">
        <f>IF(OR($S$8="NextSeq",$S$8="NovaSeq"),IF((R192='Index_NextSeq or NovaSeq'!C$2),VLOOKUP(S192,'Index_NextSeq or NovaSeq'!B$3:I$110,2),IF((R192='Index_NextSeq or NovaSeq'!D$2),VLOOKUP(S192,'Index_NextSeq or NovaSeq'!B$3:I$110,3),IF((R192='Index_NextSeq or NovaSeq'!E$2),VLOOKUP(S192,'Index_NextSeq or NovaSeq'!B$3:I$110,4),IF((R192='Index_NextSeq or NovaSeq'!F$2),VLOOKUP(S192,'Index_NextSeq or NovaSeq'!B$3:I$110,5),IF((R192='Index_NextSeq or NovaSeq'!G$2),VLOOKUP(S192,'Index_NextSeq or NovaSeq'!B$3:I$110,6),IF((R192='Index_NextSeq or NovaSeq'!H$2),VLOOKUP(S192,'Index_NextSeq or NovaSeq'!B$3:I$110,7),IF((R192='Index_NextSeq or NovaSeq'!I$2),VLOOKUP(S192,'Index_NextSeq or NovaSeq'!B$3:I$110,8),IF((R192="Custom"),"","NoIndex")))))))),IF($S$8="MiSeq",IF((R192=Index_MiSeq!C$2),VLOOKUP(S192,Index_MiSeq!B$3:I$110,2),IF((R192=Index_MiSeq!D$2),VLOOKUP(S192,Index_MiSeq!B$3:I$110,3),IF((R192=Index_MiSeq!E$2),VLOOKUP(S192,Index_MiSeq!B$3:I$110,4),IF((R192=Index_MiSeq!F$2),VLOOKUP(S192,Index_MiSeq!B$3:I$110,5),IF((R192=Index_MiSeq!G$2),VLOOKUP(S192,Index_MiSeq!B$3:I$110,6),IF((R192=Index_MiSeq!H$2),VLOOKUP(S192,Index_MiSeq!B$3:I$110,7),IF((R192=Index_MiSeq!I$2),VLOOKUP(S192,Index_MiSeq!B$3:I$110,8),IF((R192="Custom"),"","NoIndex")))))))),"NoIndex"))</f>
        <v>NoIndex</v>
      </c>
      <c r="U192" s="74" t="str">
        <f t="shared" si="9"/>
        <v/>
      </c>
      <c r="V192" s="74"/>
      <c r="W192" s="74"/>
      <c r="X192" s="90"/>
      <c r="Y192" s="4"/>
      <c r="Z192" s="4"/>
      <c r="AA192" s="4"/>
      <c r="AB192" s="4"/>
      <c r="AC192" s="4"/>
      <c r="AD192" s="4"/>
      <c r="AE192" s="4"/>
    </row>
    <row r="193" spans="1:31" ht="18" customHeight="1" x14ac:dyDescent="0.15">
      <c r="A193" s="81"/>
      <c r="B193" s="64" t="s">
        <v>69</v>
      </c>
      <c r="C193" s="65" t="s">
        <v>244</v>
      </c>
      <c r="D193" s="66">
        <f t="shared" si="0"/>
        <v>1174</v>
      </c>
      <c r="E193" s="65" t="s">
        <v>71</v>
      </c>
      <c r="F193" s="67" t="str">
        <f>IF(DATA!$D$18,CONCATENATE('Sample information'!O$6,"-",D193,"-",P193),"MISSING ID")</f>
        <v>P33105P1-1174-</v>
      </c>
      <c r="G193" s="68">
        <f t="shared" si="1"/>
        <v>0</v>
      </c>
      <c r="H193" s="55" t="e">
        <f t="shared" si="2"/>
        <v>#N/A</v>
      </c>
      <c r="I193" s="55" t="e">
        <f t="shared" si="3"/>
        <v>#N/A</v>
      </c>
      <c r="J193" s="55">
        <f t="shared" si="4"/>
        <v>0</v>
      </c>
      <c r="K193" s="55" t="e">
        <f t="shared" si="5"/>
        <v>#N/A</v>
      </c>
      <c r="L193" s="5" t="e">
        <f t="shared" si="6"/>
        <v>#N/A</v>
      </c>
      <c r="M193" s="55" t="e">
        <f t="shared" si="7"/>
        <v>#N/A</v>
      </c>
      <c r="N193" s="69" t="str">
        <f t="shared" si="8"/>
        <v>NoIndex</v>
      </c>
      <c r="O193" s="70" t="str">
        <f>IF(DATA!$D$18,IF((COUNTA(Q193)&gt;0),CONCATENATE("P",DATA!$B$18,"_",D193),""),"MISSING ID")</f>
        <v/>
      </c>
      <c r="P193" s="71"/>
      <c r="Q193" s="72"/>
      <c r="R193" s="72"/>
      <c r="S193" s="68"/>
      <c r="T193" s="73" t="str">
        <f>IF(OR($S$8="NextSeq",$S$8="NovaSeq"),IF((R193='Index_NextSeq or NovaSeq'!C$2),VLOOKUP(S193,'Index_NextSeq or NovaSeq'!B$3:I$110,2),IF((R193='Index_NextSeq or NovaSeq'!D$2),VLOOKUP(S193,'Index_NextSeq or NovaSeq'!B$3:I$110,3),IF((R193='Index_NextSeq or NovaSeq'!E$2),VLOOKUP(S193,'Index_NextSeq or NovaSeq'!B$3:I$110,4),IF((R193='Index_NextSeq or NovaSeq'!F$2),VLOOKUP(S193,'Index_NextSeq or NovaSeq'!B$3:I$110,5),IF((R193='Index_NextSeq or NovaSeq'!G$2),VLOOKUP(S193,'Index_NextSeq or NovaSeq'!B$3:I$110,6),IF((R193='Index_NextSeq or NovaSeq'!H$2),VLOOKUP(S193,'Index_NextSeq or NovaSeq'!B$3:I$110,7),IF((R193='Index_NextSeq or NovaSeq'!I$2),VLOOKUP(S193,'Index_NextSeq or NovaSeq'!B$3:I$110,8),IF((R193="Custom"),"","NoIndex")))))))),IF($S$8="MiSeq",IF((R193=Index_MiSeq!C$2),VLOOKUP(S193,Index_MiSeq!B$3:I$110,2),IF((R193=Index_MiSeq!D$2),VLOOKUP(S193,Index_MiSeq!B$3:I$110,3),IF((R193=Index_MiSeq!E$2),VLOOKUP(S193,Index_MiSeq!B$3:I$110,4),IF((R193=Index_MiSeq!F$2),VLOOKUP(S193,Index_MiSeq!B$3:I$110,5),IF((R193=Index_MiSeq!G$2),VLOOKUP(S193,Index_MiSeq!B$3:I$110,6),IF((R193=Index_MiSeq!H$2),VLOOKUP(S193,Index_MiSeq!B$3:I$110,7),IF((R193=Index_MiSeq!I$2),VLOOKUP(S193,Index_MiSeq!B$3:I$110,8),IF((R193="Custom"),"","NoIndex")))))))),"NoIndex"))</f>
        <v>NoIndex</v>
      </c>
      <c r="U193" s="74" t="str">
        <f t="shared" si="9"/>
        <v/>
      </c>
      <c r="V193" s="74"/>
      <c r="W193" s="74"/>
      <c r="X193" s="90"/>
      <c r="Y193" s="4"/>
      <c r="Z193" s="4"/>
      <c r="AA193" s="4"/>
      <c r="AB193" s="4"/>
      <c r="AC193" s="4"/>
      <c r="AD193" s="4"/>
      <c r="AE193" s="4"/>
    </row>
    <row r="194" spans="1:31" ht="18" customHeight="1" x14ac:dyDescent="0.15">
      <c r="A194" s="81"/>
      <c r="B194" s="64" t="s">
        <v>69</v>
      </c>
      <c r="C194" s="65" t="s">
        <v>245</v>
      </c>
      <c r="D194" s="66">
        <f t="shared" si="0"/>
        <v>1175</v>
      </c>
      <c r="E194" s="65" t="s">
        <v>71</v>
      </c>
      <c r="F194" s="67" t="str">
        <f>IF(DATA!$D$18,CONCATENATE('Sample information'!O$6,"-",D194,"-",P194),"MISSING ID")</f>
        <v>P33105P1-1175-</v>
      </c>
      <c r="G194" s="68">
        <f t="shared" si="1"/>
        <v>0</v>
      </c>
      <c r="H194" s="55" t="e">
        <f t="shared" si="2"/>
        <v>#N/A</v>
      </c>
      <c r="I194" s="55" t="e">
        <f t="shared" si="3"/>
        <v>#N/A</v>
      </c>
      <c r="J194" s="55">
        <f t="shared" si="4"/>
        <v>0</v>
      </c>
      <c r="K194" s="55" t="e">
        <f t="shared" si="5"/>
        <v>#N/A</v>
      </c>
      <c r="L194" s="5" t="e">
        <f t="shared" si="6"/>
        <v>#N/A</v>
      </c>
      <c r="M194" s="55" t="e">
        <f t="shared" si="7"/>
        <v>#N/A</v>
      </c>
      <c r="N194" s="69" t="str">
        <f t="shared" si="8"/>
        <v>NoIndex</v>
      </c>
      <c r="O194" s="70" t="str">
        <f>IF(DATA!$D$18,IF((COUNTA(Q194)&gt;0),CONCATENATE("P",DATA!$B$18,"_",D194),""),"MISSING ID")</f>
        <v/>
      </c>
      <c r="P194" s="71"/>
      <c r="Q194" s="72"/>
      <c r="R194" s="72"/>
      <c r="S194" s="68"/>
      <c r="T194" s="73" t="str">
        <f>IF(OR($S$8="NextSeq",$S$8="NovaSeq"),IF((R194='Index_NextSeq or NovaSeq'!C$2),VLOOKUP(S194,'Index_NextSeq or NovaSeq'!B$3:I$110,2),IF((R194='Index_NextSeq or NovaSeq'!D$2),VLOOKUP(S194,'Index_NextSeq or NovaSeq'!B$3:I$110,3),IF((R194='Index_NextSeq or NovaSeq'!E$2),VLOOKUP(S194,'Index_NextSeq or NovaSeq'!B$3:I$110,4),IF((R194='Index_NextSeq or NovaSeq'!F$2),VLOOKUP(S194,'Index_NextSeq or NovaSeq'!B$3:I$110,5),IF((R194='Index_NextSeq or NovaSeq'!G$2),VLOOKUP(S194,'Index_NextSeq or NovaSeq'!B$3:I$110,6),IF((R194='Index_NextSeq or NovaSeq'!H$2),VLOOKUP(S194,'Index_NextSeq or NovaSeq'!B$3:I$110,7),IF((R194='Index_NextSeq or NovaSeq'!I$2),VLOOKUP(S194,'Index_NextSeq or NovaSeq'!B$3:I$110,8),IF((R194="Custom"),"","NoIndex")))))))),IF($S$8="MiSeq",IF((R194=Index_MiSeq!C$2),VLOOKUP(S194,Index_MiSeq!B$3:I$110,2),IF((R194=Index_MiSeq!D$2),VLOOKUP(S194,Index_MiSeq!B$3:I$110,3),IF((R194=Index_MiSeq!E$2),VLOOKUP(S194,Index_MiSeq!B$3:I$110,4),IF((R194=Index_MiSeq!F$2),VLOOKUP(S194,Index_MiSeq!B$3:I$110,5),IF((R194=Index_MiSeq!G$2),VLOOKUP(S194,Index_MiSeq!B$3:I$110,6),IF((R194=Index_MiSeq!H$2),VLOOKUP(S194,Index_MiSeq!B$3:I$110,7),IF((R194=Index_MiSeq!I$2),VLOOKUP(S194,Index_MiSeq!B$3:I$110,8),IF((R194="Custom"),"","NoIndex")))))))),"NoIndex"))</f>
        <v>NoIndex</v>
      </c>
      <c r="U194" s="74" t="str">
        <f t="shared" si="9"/>
        <v/>
      </c>
      <c r="V194" s="74"/>
      <c r="W194" s="74"/>
      <c r="X194" s="90"/>
      <c r="Y194" s="4"/>
      <c r="Z194" s="4"/>
      <c r="AA194" s="4"/>
      <c r="AB194" s="4"/>
      <c r="AC194" s="4"/>
      <c r="AD194" s="4"/>
      <c r="AE194" s="4"/>
    </row>
    <row r="195" spans="1:31" ht="18" customHeight="1" x14ac:dyDescent="0.15">
      <c r="A195" s="81"/>
      <c r="B195" s="64" t="s">
        <v>69</v>
      </c>
      <c r="C195" s="65" t="s">
        <v>246</v>
      </c>
      <c r="D195" s="66">
        <f t="shared" si="0"/>
        <v>1176</v>
      </c>
      <c r="E195" s="65" t="s">
        <v>71</v>
      </c>
      <c r="F195" s="67" t="str">
        <f>IF(DATA!$D$18,CONCATENATE('Sample information'!O$6,"-",D195,"-",P195),"MISSING ID")</f>
        <v>P33105P1-1176-</v>
      </c>
      <c r="G195" s="68">
        <f t="shared" si="1"/>
        <v>0</v>
      </c>
      <c r="H195" s="55" t="e">
        <f t="shared" si="2"/>
        <v>#N/A</v>
      </c>
      <c r="I195" s="55" t="e">
        <f t="shared" si="3"/>
        <v>#N/A</v>
      </c>
      <c r="J195" s="55">
        <f t="shared" si="4"/>
        <v>0</v>
      </c>
      <c r="K195" s="55" t="e">
        <f t="shared" si="5"/>
        <v>#N/A</v>
      </c>
      <c r="L195" s="5" t="e">
        <f t="shared" si="6"/>
        <v>#N/A</v>
      </c>
      <c r="M195" s="55" t="e">
        <f t="shared" si="7"/>
        <v>#N/A</v>
      </c>
      <c r="N195" s="69" t="str">
        <f t="shared" si="8"/>
        <v>NoIndex</v>
      </c>
      <c r="O195" s="70" t="str">
        <f>IF(DATA!$D$18,IF((COUNTA(Q195)&gt;0),CONCATENATE("P",DATA!$B$18,"_",D195),""),"MISSING ID")</f>
        <v/>
      </c>
      <c r="P195" s="71"/>
      <c r="Q195" s="72"/>
      <c r="R195" s="72"/>
      <c r="S195" s="68"/>
      <c r="T195" s="73" t="str">
        <f>IF(OR($S$8="NextSeq",$S$8="NovaSeq"),IF((R195='Index_NextSeq or NovaSeq'!C$2),VLOOKUP(S195,'Index_NextSeq or NovaSeq'!B$3:I$110,2),IF((R195='Index_NextSeq or NovaSeq'!D$2),VLOOKUP(S195,'Index_NextSeq or NovaSeq'!B$3:I$110,3),IF((R195='Index_NextSeq or NovaSeq'!E$2),VLOOKUP(S195,'Index_NextSeq or NovaSeq'!B$3:I$110,4),IF((R195='Index_NextSeq or NovaSeq'!F$2),VLOOKUP(S195,'Index_NextSeq or NovaSeq'!B$3:I$110,5),IF((R195='Index_NextSeq or NovaSeq'!G$2),VLOOKUP(S195,'Index_NextSeq or NovaSeq'!B$3:I$110,6),IF((R195='Index_NextSeq or NovaSeq'!H$2),VLOOKUP(S195,'Index_NextSeq or NovaSeq'!B$3:I$110,7),IF((R195='Index_NextSeq or NovaSeq'!I$2),VLOOKUP(S195,'Index_NextSeq or NovaSeq'!B$3:I$110,8),IF((R195="Custom"),"","NoIndex")))))))),IF($S$8="MiSeq",IF((R195=Index_MiSeq!C$2),VLOOKUP(S195,Index_MiSeq!B$3:I$110,2),IF((R195=Index_MiSeq!D$2),VLOOKUP(S195,Index_MiSeq!B$3:I$110,3),IF((R195=Index_MiSeq!E$2),VLOOKUP(S195,Index_MiSeq!B$3:I$110,4),IF((R195=Index_MiSeq!F$2),VLOOKUP(S195,Index_MiSeq!B$3:I$110,5),IF((R195=Index_MiSeq!G$2),VLOOKUP(S195,Index_MiSeq!B$3:I$110,6),IF((R195=Index_MiSeq!H$2),VLOOKUP(S195,Index_MiSeq!B$3:I$110,7),IF((R195=Index_MiSeq!I$2),VLOOKUP(S195,Index_MiSeq!B$3:I$110,8),IF((R195="Custom"),"","NoIndex")))))))),"NoIndex"))</f>
        <v>NoIndex</v>
      </c>
      <c r="U195" s="74" t="str">
        <f t="shared" si="9"/>
        <v/>
      </c>
      <c r="V195" s="74"/>
      <c r="W195" s="74"/>
      <c r="X195" s="90"/>
      <c r="Y195" s="4"/>
      <c r="Z195" s="4"/>
      <c r="AA195" s="4"/>
      <c r="AB195" s="4"/>
      <c r="AC195" s="4"/>
      <c r="AD195" s="4"/>
      <c r="AE195" s="4"/>
    </row>
    <row r="196" spans="1:31" ht="18" customHeight="1" x14ac:dyDescent="0.15">
      <c r="A196" s="81"/>
      <c r="B196" s="64" t="s">
        <v>69</v>
      </c>
      <c r="C196" s="65" t="s">
        <v>247</v>
      </c>
      <c r="D196" s="66">
        <f t="shared" si="0"/>
        <v>1177</v>
      </c>
      <c r="E196" s="65" t="s">
        <v>71</v>
      </c>
      <c r="F196" s="67" t="str">
        <f>IF(DATA!$D$18,CONCATENATE('Sample information'!O$6,"-",D196,"-",P196),"MISSING ID")</f>
        <v>P33105P1-1177-</v>
      </c>
      <c r="G196" s="68">
        <f t="shared" si="1"/>
        <v>0</v>
      </c>
      <c r="H196" s="55" t="e">
        <f t="shared" si="2"/>
        <v>#N/A</v>
      </c>
      <c r="I196" s="55" t="e">
        <f t="shared" si="3"/>
        <v>#N/A</v>
      </c>
      <c r="J196" s="55">
        <f t="shared" si="4"/>
        <v>0</v>
      </c>
      <c r="K196" s="55" t="e">
        <f t="shared" si="5"/>
        <v>#N/A</v>
      </c>
      <c r="L196" s="5" t="e">
        <f t="shared" si="6"/>
        <v>#N/A</v>
      </c>
      <c r="M196" s="55" t="e">
        <f t="shared" si="7"/>
        <v>#N/A</v>
      </c>
      <c r="N196" s="69" t="str">
        <f t="shared" si="8"/>
        <v>NoIndex</v>
      </c>
      <c r="O196" s="70" t="str">
        <f>IF(DATA!$D$18,IF((COUNTA(Q196)&gt;0),CONCATENATE("P",DATA!$B$18,"_",D196),""),"MISSING ID")</f>
        <v/>
      </c>
      <c r="P196" s="71"/>
      <c r="Q196" s="72"/>
      <c r="R196" s="72"/>
      <c r="S196" s="68"/>
      <c r="T196" s="73" t="str">
        <f>IF(OR($S$8="NextSeq",$S$8="NovaSeq"),IF((R196='Index_NextSeq or NovaSeq'!C$2),VLOOKUP(S196,'Index_NextSeq or NovaSeq'!B$3:I$110,2),IF((R196='Index_NextSeq or NovaSeq'!D$2),VLOOKUP(S196,'Index_NextSeq or NovaSeq'!B$3:I$110,3),IF((R196='Index_NextSeq or NovaSeq'!E$2),VLOOKUP(S196,'Index_NextSeq or NovaSeq'!B$3:I$110,4),IF((R196='Index_NextSeq or NovaSeq'!F$2),VLOOKUP(S196,'Index_NextSeq or NovaSeq'!B$3:I$110,5),IF((R196='Index_NextSeq or NovaSeq'!G$2),VLOOKUP(S196,'Index_NextSeq or NovaSeq'!B$3:I$110,6),IF((R196='Index_NextSeq or NovaSeq'!H$2),VLOOKUP(S196,'Index_NextSeq or NovaSeq'!B$3:I$110,7),IF((R196='Index_NextSeq or NovaSeq'!I$2),VLOOKUP(S196,'Index_NextSeq or NovaSeq'!B$3:I$110,8),IF((R196="Custom"),"","NoIndex")))))))),IF($S$8="MiSeq",IF((R196=Index_MiSeq!C$2),VLOOKUP(S196,Index_MiSeq!B$3:I$110,2),IF((R196=Index_MiSeq!D$2),VLOOKUP(S196,Index_MiSeq!B$3:I$110,3),IF((R196=Index_MiSeq!E$2),VLOOKUP(S196,Index_MiSeq!B$3:I$110,4),IF((R196=Index_MiSeq!F$2),VLOOKUP(S196,Index_MiSeq!B$3:I$110,5),IF((R196=Index_MiSeq!G$2),VLOOKUP(S196,Index_MiSeq!B$3:I$110,6),IF((R196=Index_MiSeq!H$2),VLOOKUP(S196,Index_MiSeq!B$3:I$110,7),IF((R196=Index_MiSeq!I$2),VLOOKUP(S196,Index_MiSeq!B$3:I$110,8),IF((R196="Custom"),"","NoIndex")))))))),"NoIndex"))</f>
        <v>NoIndex</v>
      </c>
      <c r="U196" s="74" t="str">
        <f t="shared" si="9"/>
        <v/>
      </c>
      <c r="V196" s="74"/>
      <c r="W196" s="74"/>
      <c r="X196" s="90"/>
      <c r="Y196" s="4"/>
      <c r="Z196" s="4"/>
      <c r="AA196" s="4"/>
      <c r="AB196" s="4"/>
      <c r="AC196" s="4"/>
      <c r="AD196" s="4"/>
      <c r="AE196" s="4"/>
    </row>
    <row r="197" spans="1:31" ht="18" customHeight="1" x14ac:dyDescent="0.15">
      <c r="A197" s="81"/>
      <c r="B197" s="64" t="s">
        <v>69</v>
      </c>
      <c r="C197" s="65" t="s">
        <v>248</v>
      </c>
      <c r="D197" s="66">
        <f t="shared" si="0"/>
        <v>1178</v>
      </c>
      <c r="E197" s="65" t="s">
        <v>71</v>
      </c>
      <c r="F197" s="67" t="str">
        <f>IF(DATA!$D$18,CONCATENATE('Sample information'!O$6,"-",D197,"-",P197),"MISSING ID")</f>
        <v>P33105P1-1178-</v>
      </c>
      <c r="G197" s="68">
        <f t="shared" si="1"/>
        <v>0</v>
      </c>
      <c r="H197" s="55" t="e">
        <f t="shared" si="2"/>
        <v>#N/A</v>
      </c>
      <c r="I197" s="55" t="e">
        <f t="shared" si="3"/>
        <v>#N/A</v>
      </c>
      <c r="J197" s="55">
        <f t="shared" si="4"/>
        <v>0</v>
      </c>
      <c r="K197" s="55" t="e">
        <f t="shared" si="5"/>
        <v>#N/A</v>
      </c>
      <c r="L197" s="5" t="e">
        <f t="shared" si="6"/>
        <v>#N/A</v>
      </c>
      <c r="M197" s="55" t="e">
        <f t="shared" si="7"/>
        <v>#N/A</v>
      </c>
      <c r="N197" s="69" t="str">
        <f t="shared" si="8"/>
        <v>NoIndex</v>
      </c>
      <c r="O197" s="70" t="str">
        <f>IF(DATA!$D$18,IF((COUNTA(Q197)&gt;0),CONCATENATE("P",DATA!$B$18,"_",D197),""),"MISSING ID")</f>
        <v/>
      </c>
      <c r="P197" s="71"/>
      <c r="Q197" s="72"/>
      <c r="R197" s="72"/>
      <c r="S197" s="68"/>
      <c r="T197" s="73" t="str">
        <f>IF(OR($S$8="NextSeq",$S$8="NovaSeq"),IF((R197='Index_NextSeq or NovaSeq'!C$2),VLOOKUP(S197,'Index_NextSeq or NovaSeq'!B$3:I$110,2),IF((R197='Index_NextSeq or NovaSeq'!D$2),VLOOKUP(S197,'Index_NextSeq or NovaSeq'!B$3:I$110,3),IF((R197='Index_NextSeq or NovaSeq'!E$2),VLOOKUP(S197,'Index_NextSeq or NovaSeq'!B$3:I$110,4),IF((R197='Index_NextSeq or NovaSeq'!F$2),VLOOKUP(S197,'Index_NextSeq or NovaSeq'!B$3:I$110,5),IF((R197='Index_NextSeq or NovaSeq'!G$2),VLOOKUP(S197,'Index_NextSeq or NovaSeq'!B$3:I$110,6),IF((R197='Index_NextSeq or NovaSeq'!H$2),VLOOKUP(S197,'Index_NextSeq or NovaSeq'!B$3:I$110,7),IF((R197='Index_NextSeq or NovaSeq'!I$2),VLOOKUP(S197,'Index_NextSeq or NovaSeq'!B$3:I$110,8),IF((R197="Custom"),"","NoIndex")))))))),IF($S$8="MiSeq",IF((R197=Index_MiSeq!C$2),VLOOKUP(S197,Index_MiSeq!B$3:I$110,2),IF((R197=Index_MiSeq!D$2),VLOOKUP(S197,Index_MiSeq!B$3:I$110,3),IF((R197=Index_MiSeq!E$2),VLOOKUP(S197,Index_MiSeq!B$3:I$110,4),IF((R197=Index_MiSeq!F$2),VLOOKUP(S197,Index_MiSeq!B$3:I$110,5),IF((R197=Index_MiSeq!G$2),VLOOKUP(S197,Index_MiSeq!B$3:I$110,6),IF((R197=Index_MiSeq!H$2),VLOOKUP(S197,Index_MiSeq!B$3:I$110,7),IF((R197=Index_MiSeq!I$2),VLOOKUP(S197,Index_MiSeq!B$3:I$110,8),IF((R197="Custom"),"","NoIndex")))))))),"NoIndex"))</f>
        <v>NoIndex</v>
      </c>
      <c r="U197" s="74" t="str">
        <f t="shared" si="9"/>
        <v/>
      </c>
      <c r="V197" s="74"/>
      <c r="W197" s="74"/>
      <c r="X197" s="90"/>
      <c r="Y197" s="4"/>
      <c r="Z197" s="4"/>
      <c r="AA197" s="4"/>
      <c r="AB197" s="4"/>
      <c r="AC197" s="4"/>
      <c r="AD197" s="4"/>
      <c r="AE197" s="4"/>
    </row>
    <row r="198" spans="1:31" ht="18" customHeight="1" x14ac:dyDescent="0.15">
      <c r="A198" s="81"/>
      <c r="B198" s="64" t="s">
        <v>69</v>
      </c>
      <c r="C198" s="65" t="s">
        <v>249</v>
      </c>
      <c r="D198" s="66">
        <f t="shared" si="0"/>
        <v>1179</v>
      </c>
      <c r="E198" s="65" t="s">
        <v>71</v>
      </c>
      <c r="F198" s="67" t="str">
        <f>IF(DATA!$D$18,CONCATENATE('Sample information'!O$6,"-",D198,"-",P198),"MISSING ID")</f>
        <v>P33105P1-1179-</v>
      </c>
      <c r="G198" s="68">
        <f t="shared" si="1"/>
        <v>0</v>
      </c>
      <c r="H198" s="55" t="e">
        <f t="shared" si="2"/>
        <v>#N/A</v>
      </c>
      <c r="I198" s="55" t="e">
        <f t="shared" si="3"/>
        <v>#N/A</v>
      </c>
      <c r="J198" s="55">
        <f t="shared" si="4"/>
        <v>0</v>
      </c>
      <c r="K198" s="55" t="e">
        <f t="shared" si="5"/>
        <v>#N/A</v>
      </c>
      <c r="L198" s="5" t="e">
        <f t="shared" si="6"/>
        <v>#N/A</v>
      </c>
      <c r="M198" s="55" t="e">
        <f t="shared" si="7"/>
        <v>#N/A</v>
      </c>
      <c r="N198" s="69" t="str">
        <f t="shared" si="8"/>
        <v>NoIndex</v>
      </c>
      <c r="O198" s="70" t="str">
        <f>IF(DATA!$D$18,IF((COUNTA(Q198)&gt;0),CONCATENATE("P",DATA!$B$18,"_",D198),""),"MISSING ID")</f>
        <v/>
      </c>
      <c r="P198" s="71"/>
      <c r="Q198" s="72"/>
      <c r="R198" s="72"/>
      <c r="S198" s="68"/>
      <c r="T198" s="73" t="str">
        <f>IF(OR($S$8="NextSeq",$S$8="NovaSeq"),IF((R198='Index_NextSeq or NovaSeq'!C$2),VLOOKUP(S198,'Index_NextSeq or NovaSeq'!B$3:I$110,2),IF((R198='Index_NextSeq or NovaSeq'!D$2),VLOOKUP(S198,'Index_NextSeq or NovaSeq'!B$3:I$110,3),IF((R198='Index_NextSeq or NovaSeq'!E$2),VLOOKUP(S198,'Index_NextSeq or NovaSeq'!B$3:I$110,4),IF((R198='Index_NextSeq or NovaSeq'!F$2),VLOOKUP(S198,'Index_NextSeq or NovaSeq'!B$3:I$110,5),IF((R198='Index_NextSeq or NovaSeq'!G$2),VLOOKUP(S198,'Index_NextSeq or NovaSeq'!B$3:I$110,6),IF((R198='Index_NextSeq or NovaSeq'!H$2),VLOOKUP(S198,'Index_NextSeq or NovaSeq'!B$3:I$110,7),IF((R198='Index_NextSeq or NovaSeq'!I$2),VLOOKUP(S198,'Index_NextSeq or NovaSeq'!B$3:I$110,8),IF((R198="Custom"),"","NoIndex")))))))),IF($S$8="MiSeq",IF((R198=Index_MiSeq!C$2),VLOOKUP(S198,Index_MiSeq!B$3:I$110,2),IF((R198=Index_MiSeq!D$2),VLOOKUP(S198,Index_MiSeq!B$3:I$110,3),IF((R198=Index_MiSeq!E$2),VLOOKUP(S198,Index_MiSeq!B$3:I$110,4),IF((R198=Index_MiSeq!F$2),VLOOKUP(S198,Index_MiSeq!B$3:I$110,5),IF((R198=Index_MiSeq!G$2),VLOOKUP(S198,Index_MiSeq!B$3:I$110,6),IF((R198=Index_MiSeq!H$2),VLOOKUP(S198,Index_MiSeq!B$3:I$110,7),IF((R198=Index_MiSeq!I$2),VLOOKUP(S198,Index_MiSeq!B$3:I$110,8),IF((R198="Custom"),"","NoIndex")))))))),"NoIndex"))</f>
        <v>NoIndex</v>
      </c>
      <c r="U198" s="74" t="str">
        <f t="shared" si="9"/>
        <v/>
      </c>
      <c r="V198" s="74"/>
      <c r="W198" s="74"/>
      <c r="X198" s="90"/>
      <c r="Y198" s="4"/>
      <c r="Z198" s="4"/>
      <c r="AA198" s="4"/>
      <c r="AB198" s="4"/>
      <c r="AC198" s="4"/>
      <c r="AD198" s="4"/>
      <c r="AE198" s="4"/>
    </row>
    <row r="199" spans="1:31" ht="18" customHeight="1" x14ac:dyDescent="0.15">
      <c r="A199" s="81"/>
      <c r="B199" s="64" t="s">
        <v>69</v>
      </c>
      <c r="C199" s="65" t="s">
        <v>250</v>
      </c>
      <c r="D199" s="66">
        <f t="shared" si="0"/>
        <v>1180</v>
      </c>
      <c r="E199" s="65" t="s">
        <v>71</v>
      </c>
      <c r="F199" s="67" t="str">
        <f>IF(DATA!$D$18,CONCATENATE('Sample information'!O$6,"-",D199,"-",P199),"MISSING ID")</f>
        <v>P33105P1-1180-</v>
      </c>
      <c r="G199" s="68">
        <f t="shared" si="1"/>
        <v>0</v>
      </c>
      <c r="H199" s="55" t="e">
        <f t="shared" si="2"/>
        <v>#N/A</v>
      </c>
      <c r="I199" s="55" t="e">
        <f t="shared" si="3"/>
        <v>#N/A</v>
      </c>
      <c r="J199" s="55">
        <f t="shared" si="4"/>
        <v>0</v>
      </c>
      <c r="K199" s="55" t="e">
        <f t="shared" si="5"/>
        <v>#N/A</v>
      </c>
      <c r="L199" s="5" t="e">
        <f t="shared" si="6"/>
        <v>#N/A</v>
      </c>
      <c r="M199" s="55" t="e">
        <f t="shared" si="7"/>
        <v>#N/A</v>
      </c>
      <c r="N199" s="69" t="str">
        <f t="shared" si="8"/>
        <v>NoIndex</v>
      </c>
      <c r="O199" s="70" t="str">
        <f>IF(DATA!$D$18,IF((COUNTA(Q199)&gt;0),CONCATENATE("P",DATA!$B$18,"_",D199),""),"MISSING ID")</f>
        <v/>
      </c>
      <c r="P199" s="71"/>
      <c r="Q199" s="72"/>
      <c r="R199" s="72"/>
      <c r="S199" s="68"/>
      <c r="T199" s="73" t="str">
        <f>IF(OR($S$8="NextSeq",$S$8="NovaSeq"),IF((R199='Index_NextSeq or NovaSeq'!C$2),VLOOKUP(S199,'Index_NextSeq or NovaSeq'!B$3:I$110,2),IF((R199='Index_NextSeq or NovaSeq'!D$2),VLOOKUP(S199,'Index_NextSeq or NovaSeq'!B$3:I$110,3),IF((R199='Index_NextSeq or NovaSeq'!E$2),VLOOKUP(S199,'Index_NextSeq or NovaSeq'!B$3:I$110,4),IF((R199='Index_NextSeq or NovaSeq'!F$2),VLOOKUP(S199,'Index_NextSeq or NovaSeq'!B$3:I$110,5),IF((R199='Index_NextSeq or NovaSeq'!G$2),VLOOKUP(S199,'Index_NextSeq or NovaSeq'!B$3:I$110,6),IF((R199='Index_NextSeq or NovaSeq'!H$2),VLOOKUP(S199,'Index_NextSeq or NovaSeq'!B$3:I$110,7),IF((R199='Index_NextSeq or NovaSeq'!I$2),VLOOKUP(S199,'Index_NextSeq or NovaSeq'!B$3:I$110,8),IF((R199="Custom"),"","NoIndex")))))))),IF($S$8="MiSeq",IF((R199=Index_MiSeq!C$2),VLOOKUP(S199,Index_MiSeq!B$3:I$110,2),IF((R199=Index_MiSeq!D$2),VLOOKUP(S199,Index_MiSeq!B$3:I$110,3),IF((R199=Index_MiSeq!E$2),VLOOKUP(S199,Index_MiSeq!B$3:I$110,4),IF((R199=Index_MiSeq!F$2),VLOOKUP(S199,Index_MiSeq!B$3:I$110,5),IF((R199=Index_MiSeq!G$2),VLOOKUP(S199,Index_MiSeq!B$3:I$110,6),IF((R199=Index_MiSeq!H$2),VLOOKUP(S199,Index_MiSeq!B$3:I$110,7),IF((R199=Index_MiSeq!I$2),VLOOKUP(S199,Index_MiSeq!B$3:I$110,8),IF((R199="Custom"),"","NoIndex")))))))),"NoIndex"))</f>
        <v>NoIndex</v>
      </c>
      <c r="U199" s="74" t="str">
        <f t="shared" si="9"/>
        <v/>
      </c>
      <c r="V199" s="74"/>
      <c r="W199" s="74"/>
      <c r="X199" s="90"/>
      <c r="Y199" s="4"/>
      <c r="Z199" s="4"/>
      <c r="AA199" s="4"/>
      <c r="AB199" s="4"/>
      <c r="AC199" s="4"/>
      <c r="AD199" s="4"/>
      <c r="AE199" s="4"/>
    </row>
    <row r="200" spans="1:31" ht="18" customHeight="1" x14ac:dyDescent="0.15">
      <c r="A200" s="81"/>
      <c r="B200" s="64" t="s">
        <v>69</v>
      </c>
      <c r="C200" s="65" t="s">
        <v>251</v>
      </c>
      <c r="D200" s="66">
        <f t="shared" si="0"/>
        <v>1181</v>
      </c>
      <c r="E200" s="65" t="s">
        <v>71</v>
      </c>
      <c r="F200" s="67" t="str">
        <f>IF(DATA!$D$18,CONCATENATE('Sample information'!O$6,"-",D200,"-",P200),"MISSING ID")</f>
        <v>P33105P1-1181-</v>
      </c>
      <c r="G200" s="68">
        <f t="shared" si="1"/>
        <v>0</v>
      </c>
      <c r="H200" s="55" t="e">
        <f t="shared" si="2"/>
        <v>#N/A</v>
      </c>
      <c r="I200" s="55" t="e">
        <f t="shared" si="3"/>
        <v>#N/A</v>
      </c>
      <c r="J200" s="55">
        <f t="shared" si="4"/>
        <v>0</v>
      </c>
      <c r="K200" s="55" t="e">
        <f t="shared" si="5"/>
        <v>#N/A</v>
      </c>
      <c r="L200" s="5" t="e">
        <f t="shared" si="6"/>
        <v>#N/A</v>
      </c>
      <c r="M200" s="55" t="e">
        <f t="shared" si="7"/>
        <v>#N/A</v>
      </c>
      <c r="N200" s="69" t="str">
        <f t="shared" si="8"/>
        <v>NoIndex</v>
      </c>
      <c r="O200" s="70" t="str">
        <f>IF(DATA!$D$18,IF((COUNTA(Q200)&gt;0),CONCATENATE("P",DATA!$B$18,"_",D200),""),"MISSING ID")</f>
        <v/>
      </c>
      <c r="P200" s="71"/>
      <c r="Q200" s="72"/>
      <c r="R200" s="72"/>
      <c r="S200" s="68"/>
      <c r="T200" s="73" t="str">
        <f>IF(OR($S$8="NextSeq",$S$8="NovaSeq"),IF((R200='Index_NextSeq or NovaSeq'!C$2),VLOOKUP(S200,'Index_NextSeq or NovaSeq'!B$3:I$110,2),IF((R200='Index_NextSeq or NovaSeq'!D$2),VLOOKUP(S200,'Index_NextSeq or NovaSeq'!B$3:I$110,3),IF((R200='Index_NextSeq or NovaSeq'!E$2),VLOOKUP(S200,'Index_NextSeq or NovaSeq'!B$3:I$110,4),IF((R200='Index_NextSeq or NovaSeq'!F$2),VLOOKUP(S200,'Index_NextSeq or NovaSeq'!B$3:I$110,5),IF((R200='Index_NextSeq or NovaSeq'!G$2),VLOOKUP(S200,'Index_NextSeq or NovaSeq'!B$3:I$110,6),IF((R200='Index_NextSeq or NovaSeq'!H$2),VLOOKUP(S200,'Index_NextSeq or NovaSeq'!B$3:I$110,7),IF((R200='Index_NextSeq or NovaSeq'!I$2),VLOOKUP(S200,'Index_NextSeq or NovaSeq'!B$3:I$110,8),IF((R200="Custom"),"","NoIndex")))))))),IF($S$8="MiSeq",IF((R200=Index_MiSeq!C$2),VLOOKUP(S200,Index_MiSeq!B$3:I$110,2),IF((R200=Index_MiSeq!D$2),VLOOKUP(S200,Index_MiSeq!B$3:I$110,3),IF((R200=Index_MiSeq!E$2),VLOOKUP(S200,Index_MiSeq!B$3:I$110,4),IF((R200=Index_MiSeq!F$2),VLOOKUP(S200,Index_MiSeq!B$3:I$110,5),IF((R200=Index_MiSeq!G$2),VLOOKUP(S200,Index_MiSeq!B$3:I$110,6),IF((R200=Index_MiSeq!H$2),VLOOKUP(S200,Index_MiSeq!B$3:I$110,7),IF((R200=Index_MiSeq!I$2),VLOOKUP(S200,Index_MiSeq!B$3:I$110,8),IF((R200="Custom"),"","NoIndex")))))))),"NoIndex"))</f>
        <v>NoIndex</v>
      </c>
      <c r="U200" s="74" t="str">
        <f t="shared" si="9"/>
        <v/>
      </c>
      <c r="V200" s="74"/>
      <c r="W200" s="74"/>
      <c r="X200" s="90"/>
      <c r="Y200" s="4"/>
      <c r="Z200" s="4"/>
      <c r="AA200" s="4"/>
      <c r="AB200" s="4"/>
      <c r="AC200" s="4"/>
      <c r="AD200" s="4"/>
      <c r="AE200" s="4"/>
    </row>
    <row r="201" spans="1:31" ht="18" customHeight="1" x14ac:dyDescent="0.15">
      <c r="A201" s="81"/>
      <c r="B201" s="64" t="s">
        <v>69</v>
      </c>
      <c r="C201" s="65" t="s">
        <v>252</v>
      </c>
      <c r="D201" s="66">
        <f t="shared" si="0"/>
        <v>1182</v>
      </c>
      <c r="E201" s="65" t="s">
        <v>71</v>
      </c>
      <c r="F201" s="67" t="str">
        <f>IF(DATA!$D$18,CONCATENATE('Sample information'!O$6,"-",D201,"-",P201),"MISSING ID")</f>
        <v>P33105P1-1182-</v>
      </c>
      <c r="G201" s="68">
        <f t="shared" si="1"/>
        <v>0</v>
      </c>
      <c r="H201" s="55" t="e">
        <f t="shared" si="2"/>
        <v>#N/A</v>
      </c>
      <c r="I201" s="55" t="e">
        <f t="shared" si="3"/>
        <v>#N/A</v>
      </c>
      <c r="J201" s="55">
        <f t="shared" si="4"/>
        <v>0</v>
      </c>
      <c r="K201" s="55" t="e">
        <f t="shared" si="5"/>
        <v>#N/A</v>
      </c>
      <c r="L201" s="5" t="e">
        <f t="shared" si="6"/>
        <v>#N/A</v>
      </c>
      <c r="M201" s="55" t="e">
        <f t="shared" si="7"/>
        <v>#N/A</v>
      </c>
      <c r="N201" s="69" t="str">
        <f t="shared" si="8"/>
        <v>NoIndex</v>
      </c>
      <c r="O201" s="70" t="str">
        <f>IF(DATA!$D$18,IF((COUNTA(Q201)&gt;0),CONCATENATE("P",DATA!$B$18,"_",D201),""),"MISSING ID")</f>
        <v/>
      </c>
      <c r="P201" s="71"/>
      <c r="Q201" s="72"/>
      <c r="R201" s="72"/>
      <c r="S201" s="68"/>
      <c r="T201" s="73" t="str">
        <f>IF(OR($S$8="NextSeq",$S$8="NovaSeq"),IF((R201='Index_NextSeq or NovaSeq'!C$2),VLOOKUP(S201,'Index_NextSeq or NovaSeq'!B$3:I$110,2),IF((R201='Index_NextSeq or NovaSeq'!D$2),VLOOKUP(S201,'Index_NextSeq or NovaSeq'!B$3:I$110,3),IF((R201='Index_NextSeq or NovaSeq'!E$2),VLOOKUP(S201,'Index_NextSeq or NovaSeq'!B$3:I$110,4),IF((R201='Index_NextSeq or NovaSeq'!F$2),VLOOKUP(S201,'Index_NextSeq or NovaSeq'!B$3:I$110,5),IF((R201='Index_NextSeq or NovaSeq'!G$2),VLOOKUP(S201,'Index_NextSeq or NovaSeq'!B$3:I$110,6),IF((R201='Index_NextSeq or NovaSeq'!H$2),VLOOKUP(S201,'Index_NextSeq or NovaSeq'!B$3:I$110,7),IF((R201='Index_NextSeq or NovaSeq'!I$2),VLOOKUP(S201,'Index_NextSeq or NovaSeq'!B$3:I$110,8),IF((R201="Custom"),"","NoIndex")))))))),IF($S$8="MiSeq",IF((R201=Index_MiSeq!C$2),VLOOKUP(S201,Index_MiSeq!B$3:I$110,2),IF((R201=Index_MiSeq!D$2),VLOOKUP(S201,Index_MiSeq!B$3:I$110,3),IF((R201=Index_MiSeq!E$2),VLOOKUP(S201,Index_MiSeq!B$3:I$110,4),IF((R201=Index_MiSeq!F$2),VLOOKUP(S201,Index_MiSeq!B$3:I$110,5),IF((R201=Index_MiSeq!G$2),VLOOKUP(S201,Index_MiSeq!B$3:I$110,6),IF((R201=Index_MiSeq!H$2),VLOOKUP(S201,Index_MiSeq!B$3:I$110,7),IF((R201=Index_MiSeq!I$2),VLOOKUP(S201,Index_MiSeq!B$3:I$110,8),IF((R201="Custom"),"","NoIndex")))))))),"NoIndex"))</f>
        <v>NoIndex</v>
      </c>
      <c r="U201" s="74" t="str">
        <f t="shared" si="9"/>
        <v/>
      </c>
      <c r="V201" s="74"/>
      <c r="W201" s="74"/>
      <c r="X201" s="90"/>
      <c r="Y201" s="4"/>
      <c r="Z201" s="4"/>
      <c r="AA201" s="4"/>
      <c r="AB201" s="4"/>
      <c r="AC201" s="4"/>
      <c r="AD201" s="4"/>
      <c r="AE201" s="4"/>
    </row>
    <row r="202" spans="1:31" ht="18" customHeight="1" x14ac:dyDescent="0.15">
      <c r="A202" s="81"/>
      <c r="B202" s="64" t="s">
        <v>69</v>
      </c>
      <c r="C202" s="65" t="s">
        <v>253</v>
      </c>
      <c r="D202" s="66">
        <f t="shared" si="0"/>
        <v>1183</v>
      </c>
      <c r="E202" s="65" t="s">
        <v>71</v>
      </c>
      <c r="F202" s="67" t="str">
        <f>IF(DATA!$D$18,CONCATENATE('Sample information'!O$6,"-",D202,"-",P202),"MISSING ID")</f>
        <v>P33105P1-1183-</v>
      </c>
      <c r="G202" s="68">
        <f t="shared" si="1"/>
        <v>0</v>
      </c>
      <c r="H202" s="55" t="e">
        <f t="shared" si="2"/>
        <v>#N/A</v>
      </c>
      <c r="I202" s="55" t="e">
        <f t="shared" si="3"/>
        <v>#N/A</v>
      </c>
      <c r="J202" s="55">
        <f t="shared" si="4"/>
        <v>0</v>
      </c>
      <c r="K202" s="55" t="e">
        <f t="shared" si="5"/>
        <v>#N/A</v>
      </c>
      <c r="L202" s="5" t="e">
        <f t="shared" si="6"/>
        <v>#N/A</v>
      </c>
      <c r="M202" s="55" t="e">
        <f t="shared" si="7"/>
        <v>#N/A</v>
      </c>
      <c r="N202" s="69" t="str">
        <f t="shared" si="8"/>
        <v>NoIndex</v>
      </c>
      <c r="O202" s="70" t="str">
        <f>IF(DATA!$D$18,IF((COUNTA(Q202)&gt;0),CONCATENATE("P",DATA!$B$18,"_",D202),""),"MISSING ID")</f>
        <v/>
      </c>
      <c r="P202" s="71"/>
      <c r="Q202" s="72"/>
      <c r="R202" s="72"/>
      <c r="S202" s="68"/>
      <c r="T202" s="73" t="str">
        <f>IF(OR($S$8="NextSeq",$S$8="NovaSeq"),IF((R202='Index_NextSeq or NovaSeq'!C$2),VLOOKUP(S202,'Index_NextSeq or NovaSeq'!B$3:I$110,2),IF((R202='Index_NextSeq or NovaSeq'!D$2),VLOOKUP(S202,'Index_NextSeq or NovaSeq'!B$3:I$110,3),IF((R202='Index_NextSeq or NovaSeq'!E$2),VLOOKUP(S202,'Index_NextSeq or NovaSeq'!B$3:I$110,4),IF((R202='Index_NextSeq or NovaSeq'!F$2),VLOOKUP(S202,'Index_NextSeq or NovaSeq'!B$3:I$110,5),IF((R202='Index_NextSeq or NovaSeq'!G$2),VLOOKUP(S202,'Index_NextSeq or NovaSeq'!B$3:I$110,6),IF((R202='Index_NextSeq or NovaSeq'!H$2),VLOOKUP(S202,'Index_NextSeq or NovaSeq'!B$3:I$110,7),IF((R202='Index_NextSeq or NovaSeq'!I$2),VLOOKUP(S202,'Index_NextSeq or NovaSeq'!B$3:I$110,8),IF((R202="Custom"),"","NoIndex")))))))),IF($S$8="MiSeq",IF((R202=Index_MiSeq!C$2),VLOOKUP(S202,Index_MiSeq!B$3:I$110,2),IF((R202=Index_MiSeq!D$2),VLOOKUP(S202,Index_MiSeq!B$3:I$110,3),IF((R202=Index_MiSeq!E$2),VLOOKUP(S202,Index_MiSeq!B$3:I$110,4),IF((R202=Index_MiSeq!F$2),VLOOKUP(S202,Index_MiSeq!B$3:I$110,5),IF((R202=Index_MiSeq!G$2),VLOOKUP(S202,Index_MiSeq!B$3:I$110,6),IF((R202=Index_MiSeq!H$2),VLOOKUP(S202,Index_MiSeq!B$3:I$110,7),IF((R202=Index_MiSeq!I$2),VLOOKUP(S202,Index_MiSeq!B$3:I$110,8),IF((R202="Custom"),"","NoIndex")))))))),"NoIndex"))</f>
        <v>NoIndex</v>
      </c>
      <c r="U202" s="74" t="str">
        <f t="shared" si="9"/>
        <v/>
      </c>
      <c r="V202" s="74"/>
      <c r="W202" s="74"/>
      <c r="X202" s="90"/>
      <c r="Y202" s="4"/>
      <c r="Z202" s="4"/>
      <c r="AA202" s="4"/>
      <c r="AB202" s="4"/>
      <c r="AC202" s="4"/>
      <c r="AD202" s="4"/>
      <c r="AE202" s="4"/>
    </row>
    <row r="203" spans="1:31" ht="18" customHeight="1" x14ac:dyDescent="0.15">
      <c r="A203" s="81"/>
      <c r="B203" s="64" t="s">
        <v>69</v>
      </c>
      <c r="C203" s="65" t="s">
        <v>254</v>
      </c>
      <c r="D203" s="66">
        <f t="shared" si="0"/>
        <v>1184</v>
      </c>
      <c r="E203" s="65" t="s">
        <v>71</v>
      </c>
      <c r="F203" s="67" t="str">
        <f>IF(DATA!$D$18,CONCATENATE('Sample information'!O$6,"-",D203,"-",P203),"MISSING ID")</f>
        <v>P33105P1-1184-</v>
      </c>
      <c r="G203" s="68">
        <f t="shared" si="1"/>
        <v>0</v>
      </c>
      <c r="H203" s="55" t="e">
        <f t="shared" si="2"/>
        <v>#N/A</v>
      </c>
      <c r="I203" s="55" t="e">
        <f t="shared" si="3"/>
        <v>#N/A</v>
      </c>
      <c r="J203" s="55">
        <f t="shared" si="4"/>
        <v>0</v>
      </c>
      <c r="K203" s="55" t="e">
        <f t="shared" si="5"/>
        <v>#N/A</v>
      </c>
      <c r="L203" s="5" t="e">
        <f t="shared" si="6"/>
        <v>#N/A</v>
      </c>
      <c r="M203" s="55" t="e">
        <f t="shared" si="7"/>
        <v>#N/A</v>
      </c>
      <c r="N203" s="69" t="str">
        <f t="shared" si="8"/>
        <v>NoIndex</v>
      </c>
      <c r="O203" s="70" t="str">
        <f>IF(DATA!$D$18,IF((COUNTA(Q203)&gt;0),CONCATENATE("P",DATA!$B$18,"_",D203),""),"MISSING ID")</f>
        <v/>
      </c>
      <c r="P203" s="71"/>
      <c r="Q203" s="72"/>
      <c r="R203" s="72"/>
      <c r="S203" s="68"/>
      <c r="T203" s="73" t="str">
        <f>IF(OR($S$8="NextSeq",$S$8="NovaSeq"),IF((R203='Index_NextSeq or NovaSeq'!C$2),VLOOKUP(S203,'Index_NextSeq or NovaSeq'!B$3:I$110,2),IF((R203='Index_NextSeq or NovaSeq'!D$2),VLOOKUP(S203,'Index_NextSeq or NovaSeq'!B$3:I$110,3),IF((R203='Index_NextSeq or NovaSeq'!E$2),VLOOKUP(S203,'Index_NextSeq or NovaSeq'!B$3:I$110,4),IF((R203='Index_NextSeq or NovaSeq'!F$2),VLOOKUP(S203,'Index_NextSeq or NovaSeq'!B$3:I$110,5),IF((R203='Index_NextSeq or NovaSeq'!G$2),VLOOKUP(S203,'Index_NextSeq or NovaSeq'!B$3:I$110,6),IF((R203='Index_NextSeq or NovaSeq'!H$2),VLOOKUP(S203,'Index_NextSeq or NovaSeq'!B$3:I$110,7),IF((R203='Index_NextSeq or NovaSeq'!I$2),VLOOKUP(S203,'Index_NextSeq or NovaSeq'!B$3:I$110,8),IF((R203="Custom"),"","NoIndex")))))))),IF($S$8="MiSeq",IF((R203=Index_MiSeq!C$2),VLOOKUP(S203,Index_MiSeq!B$3:I$110,2),IF((R203=Index_MiSeq!D$2),VLOOKUP(S203,Index_MiSeq!B$3:I$110,3),IF((R203=Index_MiSeq!E$2),VLOOKUP(S203,Index_MiSeq!B$3:I$110,4),IF((R203=Index_MiSeq!F$2),VLOOKUP(S203,Index_MiSeq!B$3:I$110,5),IF((R203=Index_MiSeq!G$2),VLOOKUP(S203,Index_MiSeq!B$3:I$110,6),IF((R203=Index_MiSeq!H$2),VLOOKUP(S203,Index_MiSeq!B$3:I$110,7),IF((R203=Index_MiSeq!I$2),VLOOKUP(S203,Index_MiSeq!B$3:I$110,8),IF((R203="Custom"),"","NoIndex")))))))),"NoIndex"))</f>
        <v>NoIndex</v>
      </c>
      <c r="U203" s="74" t="str">
        <f t="shared" si="9"/>
        <v/>
      </c>
      <c r="V203" s="74"/>
      <c r="W203" s="74"/>
      <c r="X203" s="90"/>
      <c r="Y203" s="4"/>
      <c r="Z203" s="4"/>
      <c r="AA203" s="4"/>
      <c r="AB203" s="4"/>
      <c r="AC203" s="4"/>
      <c r="AD203" s="4"/>
      <c r="AE203" s="4"/>
    </row>
    <row r="204" spans="1:31" ht="18" customHeight="1" x14ac:dyDescent="0.15">
      <c r="A204" s="81"/>
      <c r="B204" s="64" t="s">
        <v>69</v>
      </c>
      <c r="C204" s="65" t="s">
        <v>255</v>
      </c>
      <c r="D204" s="66">
        <f t="shared" si="0"/>
        <v>1185</v>
      </c>
      <c r="E204" s="65" t="s">
        <v>71</v>
      </c>
      <c r="F204" s="67" t="str">
        <f>IF(DATA!$D$18,CONCATENATE('Sample information'!O$6,"-",D204,"-",P204),"MISSING ID")</f>
        <v>P33105P1-1185-</v>
      </c>
      <c r="G204" s="68">
        <f t="shared" si="1"/>
        <v>0</v>
      </c>
      <c r="H204" s="55" t="e">
        <f t="shared" si="2"/>
        <v>#N/A</v>
      </c>
      <c r="I204" s="55" t="e">
        <f t="shared" si="3"/>
        <v>#N/A</v>
      </c>
      <c r="J204" s="55">
        <f t="shared" si="4"/>
        <v>0</v>
      </c>
      <c r="K204" s="55" t="e">
        <f t="shared" si="5"/>
        <v>#N/A</v>
      </c>
      <c r="L204" s="5" t="e">
        <f t="shared" si="6"/>
        <v>#N/A</v>
      </c>
      <c r="M204" s="55" t="e">
        <f t="shared" si="7"/>
        <v>#N/A</v>
      </c>
      <c r="N204" s="69" t="str">
        <f t="shared" si="8"/>
        <v>NoIndex</v>
      </c>
      <c r="O204" s="70" t="str">
        <f>IF(DATA!$D$18,IF((COUNTA(Q204)&gt;0),CONCATENATE("P",DATA!$B$18,"_",D204),""),"MISSING ID")</f>
        <v/>
      </c>
      <c r="P204" s="71"/>
      <c r="Q204" s="72"/>
      <c r="R204" s="72"/>
      <c r="S204" s="68"/>
      <c r="T204" s="73" t="str">
        <f>IF(OR($S$8="NextSeq",$S$8="NovaSeq"),IF((R204='Index_NextSeq or NovaSeq'!C$2),VLOOKUP(S204,'Index_NextSeq or NovaSeq'!B$3:I$110,2),IF((R204='Index_NextSeq or NovaSeq'!D$2),VLOOKUP(S204,'Index_NextSeq or NovaSeq'!B$3:I$110,3),IF((R204='Index_NextSeq or NovaSeq'!E$2),VLOOKUP(S204,'Index_NextSeq or NovaSeq'!B$3:I$110,4),IF((R204='Index_NextSeq or NovaSeq'!F$2),VLOOKUP(S204,'Index_NextSeq or NovaSeq'!B$3:I$110,5),IF((R204='Index_NextSeq or NovaSeq'!G$2),VLOOKUP(S204,'Index_NextSeq or NovaSeq'!B$3:I$110,6),IF((R204='Index_NextSeq or NovaSeq'!H$2),VLOOKUP(S204,'Index_NextSeq or NovaSeq'!B$3:I$110,7),IF((R204='Index_NextSeq or NovaSeq'!I$2),VLOOKUP(S204,'Index_NextSeq or NovaSeq'!B$3:I$110,8),IF((R204="Custom"),"","NoIndex")))))))),IF($S$8="MiSeq",IF((R204=Index_MiSeq!C$2),VLOOKUP(S204,Index_MiSeq!B$3:I$110,2),IF((R204=Index_MiSeq!D$2),VLOOKUP(S204,Index_MiSeq!B$3:I$110,3),IF((R204=Index_MiSeq!E$2),VLOOKUP(S204,Index_MiSeq!B$3:I$110,4),IF((R204=Index_MiSeq!F$2),VLOOKUP(S204,Index_MiSeq!B$3:I$110,5),IF((R204=Index_MiSeq!G$2),VLOOKUP(S204,Index_MiSeq!B$3:I$110,6),IF((R204=Index_MiSeq!H$2),VLOOKUP(S204,Index_MiSeq!B$3:I$110,7),IF((R204=Index_MiSeq!I$2),VLOOKUP(S204,Index_MiSeq!B$3:I$110,8),IF((R204="Custom"),"","NoIndex")))))))),"NoIndex"))</f>
        <v>NoIndex</v>
      </c>
      <c r="U204" s="74" t="str">
        <f t="shared" si="9"/>
        <v/>
      </c>
      <c r="V204" s="74"/>
      <c r="W204" s="74"/>
      <c r="X204" s="90"/>
      <c r="Y204" s="4"/>
      <c r="Z204" s="4"/>
      <c r="AA204" s="4"/>
      <c r="AB204" s="4"/>
      <c r="AC204" s="4"/>
      <c r="AD204" s="4"/>
      <c r="AE204" s="4"/>
    </row>
    <row r="205" spans="1:31" ht="18" customHeight="1" x14ac:dyDescent="0.15">
      <c r="A205" s="81"/>
      <c r="B205" s="64" t="s">
        <v>69</v>
      </c>
      <c r="C205" s="65" t="s">
        <v>256</v>
      </c>
      <c r="D205" s="66">
        <f t="shared" si="0"/>
        <v>1186</v>
      </c>
      <c r="E205" s="65" t="s">
        <v>71</v>
      </c>
      <c r="F205" s="67" t="str">
        <f>IF(DATA!$D$18,CONCATENATE('Sample information'!O$6,"-",D205,"-",P205),"MISSING ID")</f>
        <v>P33105P1-1186-</v>
      </c>
      <c r="G205" s="68">
        <f t="shared" si="1"/>
        <v>0</v>
      </c>
      <c r="H205" s="55" t="e">
        <f t="shared" si="2"/>
        <v>#N/A</v>
      </c>
      <c r="I205" s="55" t="e">
        <f t="shared" si="3"/>
        <v>#N/A</v>
      </c>
      <c r="J205" s="55">
        <f t="shared" si="4"/>
        <v>0</v>
      </c>
      <c r="K205" s="55" t="e">
        <f t="shared" si="5"/>
        <v>#N/A</v>
      </c>
      <c r="L205" s="5" t="e">
        <f t="shared" si="6"/>
        <v>#N/A</v>
      </c>
      <c r="M205" s="55" t="e">
        <f t="shared" si="7"/>
        <v>#N/A</v>
      </c>
      <c r="N205" s="69" t="str">
        <f t="shared" si="8"/>
        <v>NoIndex</v>
      </c>
      <c r="O205" s="70" t="str">
        <f>IF(DATA!$D$18,IF((COUNTA(Q205)&gt;0),CONCATENATE("P",DATA!$B$18,"_",D205),""),"MISSING ID")</f>
        <v/>
      </c>
      <c r="P205" s="71"/>
      <c r="Q205" s="72"/>
      <c r="R205" s="72"/>
      <c r="S205" s="68"/>
      <c r="T205" s="73" t="str">
        <f>IF(OR($S$8="NextSeq",$S$8="NovaSeq"),IF((R205='Index_NextSeq or NovaSeq'!C$2),VLOOKUP(S205,'Index_NextSeq or NovaSeq'!B$3:I$110,2),IF((R205='Index_NextSeq or NovaSeq'!D$2),VLOOKUP(S205,'Index_NextSeq or NovaSeq'!B$3:I$110,3),IF((R205='Index_NextSeq or NovaSeq'!E$2),VLOOKUP(S205,'Index_NextSeq or NovaSeq'!B$3:I$110,4),IF((R205='Index_NextSeq or NovaSeq'!F$2),VLOOKUP(S205,'Index_NextSeq or NovaSeq'!B$3:I$110,5),IF((R205='Index_NextSeq or NovaSeq'!G$2),VLOOKUP(S205,'Index_NextSeq or NovaSeq'!B$3:I$110,6),IF((R205='Index_NextSeq or NovaSeq'!H$2),VLOOKUP(S205,'Index_NextSeq or NovaSeq'!B$3:I$110,7),IF((R205='Index_NextSeq or NovaSeq'!I$2),VLOOKUP(S205,'Index_NextSeq or NovaSeq'!B$3:I$110,8),IF((R205="Custom"),"","NoIndex")))))))),IF($S$8="MiSeq",IF((R205=Index_MiSeq!C$2),VLOOKUP(S205,Index_MiSeq!B$3:I$110,2),IF((R205=Index_MiSeq!D$2),VLOOKUP(S205,Index_MiSeq!B$3:I$110,3),IF((R205=Index_MiSeq!E$2),VLOOKUP(S205,Index_MiSeq!B$3:I$110,4),IF((R205=Index_MiSeq!F$2),VLOOKUP(S205,Index_MiSeq!B$3:I$110,5),IF((R205=Index_MiSeq!G$2),VLOOKUP(S205,Index_MiSeq!B$3:I$110,6),IF((R205=Index_MiSeq!H$2),VLOOKUP(S205,Index_MiSeq!B$3:I$110,7),IF((R205=Index_MiSeq!I$2),VLOOKUP(S205,Index_MiSeq!B$3:I$110,8),IF((R205="Custom"),"","NoIndex")))))))),"NoIndex"))</f>
        <v>NoIndex</v>
      </c>
      <c r="U205" s="74" t="str">
        <f t="shared" si="9"/>
        <v/>
      </c>
      <c r="V205" s="74"/>
      <c r="W205" s="74"/>
      <c r="X205" s="90"/>
      <c r="Y205" s="4"/>
      <c r="Z205" s="4"/>
      <c r="AA205" s="4"/>
      <c r="AB205" s="4"/>
      <c r="AC205" s="4"/>
      <c r="AD205" s="4"/>
      <c r="AE205" s="4"/>
    </row>
    <row r="206" spans="1:31" ht="18" customHeight="1" x14ac:dyDescent="0.15">
      <c r="A206" s="81"/>
      <c r="B206" s="64" t="s">
        <v>69</v>
      </c>
      <c r="C206" s="65" t="s">
        <v>257</v>
      </c>
      <c r="D206" s="66">
        <f t="shared" si="0"/>
        <v>1187</v>
      </c>
      <c r="E206" s="65" t="s">
        <v>71</v>
      </c>
      <c r="F206" s="67" t="str">
        <f>IF(DATA!$D$18,CONCATENATE('Sample information'!O$6,"-",D206,"-",P206),"MISSING ID")</f>
        <v>P33105P1-1187-</v>
      </c>
      <c r="G206" s="68">
        <f t="shared" si="1"/>
        <v>0</v>
      </c>
      <c r="H206" s="55" t="e">
        <f t="shared" si="2"/>
        <v>#N/A</v>
      </c>
      <c r="I206" s="55" t="e">
        <f t="shared" si="3"/>
        <v>#N/A</v>
      </c>
      <c r="J206" s="55">
        <f t="shared" si="4"/>
        <v>0</v>
      </c>
      <c r="K206" s="55" t="e">
        <f t="shared" si="5"/>
        <v>#N/A</v>
      </c>
      <c r="L206" s="5" t="e">
        <f t="shared" si="6"/>
        <v>#N/A</v>
      </c>
      <c r="M206" s="55" t="e">
        <f t="shared" si="7"/>
        <v>#N/A</v>
      </c>
      <c r="N206" s="69" t="str">
        <f t="shared" si="8"/>
        <v>NoIndex</v>
      </c>
      <c r="O206" s="70" t="str">
        <f>IF(DATA!$D$18,IF((COUNTA(Q206)&gt;0),CONCATENATE("P",DATA!$B$18,"_",D206),""),"MISSING ID")</f>
        <v/>
      </c>
      <c r="P206" s="71"/>
      <c r="Q206" s="72"/>
      <c r="R206" s="72"/>
      <c r="S206" s="68"/>
      <c r="T206" s="73" t="str">
        <f>IF(OR($S$8="NextSeq",$S$8="NovaSeq"),IF((R206='Index_NextSeq or NovaSeq'!C$2),VLOOKUP(S206,'Index_NextSeq or NovaSeq'!B$3:I$110,2),IF((R206='Index_NextSeq or NovaSeq'!D$2),VLOOKUP(S206,'Index_NextSeq or NovaSeq'!B$3:I$110,3),IF((R206='Index_NextSeq or NovaSeq'!E$2),VLOOKUP(S206,'Index_NextSeq or NovaSeq'!B$3:I$110,4),IF((R206='Index_NextSeq or NovaSeq'!F$2),VLOOKUP(S206,'Index_NextSeq or NovaSeq'!B$3:I$110,5),IF((R206='Index_NextSeq or NovaSeq'!G$2),VLOOKUP(S206,'Index_NextSeq or NovaSeq'!B$3:I$110,6),IF((R206='Index_NextSeq or NovaSeq'!H$2),VLOOKUP(S206,'Index_NextSeq or NovaSeq'!B$3:I$110,7),IF((R206='Index_NextSeq or NovaSeq'!I$2),VLOOKUP(S206,'Index_NextSeq or NovaSeq'!B$3:I$110,8),IF((R206="Custom"),"","NoIndex")))))))),IF($S$8="MiSeq",IF((R206=Index_MiSeq!C$2),VLOOKUP(S206,Index_MiSeq!B$3:I$110,2),IF((R206=Index_MiSeq!D$2),VLOOKUP(S206,Index_MiSeq!B$3:I$110,3),IF((R206=Index_MiSeq!E$2),VLOOKUP(S206,Index_MiSeq!B$3:I$110,4),IF((R206=Index_MiSeq!F$2),VLOOKUP(S206,Index_MiSeq!B$3:I$110,5),IF((R206=Index_MiSeq!G$2),VLOOKUP(S206,Index_MiSeq!B$3:I$110,6),IF((R206=Index_MiSeq!H$2),VLOOKUP(S206,Index_MiSeq!B$3:I$110,7),IF((R206=Index_MiSeq!I$2),VLOOKUP(S206,Index_MiSeq!B$3:I$110,8),IF((R206="Custom"),"","NoIndex")))))))),"NoIndex"))</f>
        <v>NoIndex</v>
      </c>
      <c r="U206" s="74" t="str">
        <f t="shared" si="9"/>
        <v/>
      </c>
      <c r="V206" s="74"/>
      <c r="W206" s="74"/>
      <c r="X206" s="90"/>
      <c r="Y206" s="4"/>
      <c r="Z206" s="4"/>
      <c r="AA206" s="4"/>
      <c r="AB206" s="4"/>
      <c r="AC206" s="4"/>
      <c r="AD206" s="4"/>
      <c r="AE206" s="4"/>
    </row>
    <row r="207" spans="1:31" ht="18" customHeight="1" x14ac:dyDescent="0.15">
      <c r="A207" s="81"/>
      <c r="B207" s="64" t="s">
        <v>69</v>
      </c>
      <c r="C207" s="65" t="s">
        <v>258</v>
      </c>
      <c r="D207" s="66">
        <f t="shared" si="0"/>
        <v>1188</v>
      </c>
      <c r="E207" s="65" t="s">
        <v>71</v>
      </c>
      <c r="F207" s="67" t="str">
        <f>IF(DATA!$D$18,CONCATENATE('Sample information'!O$6,"-",D207,"-",P207),"MISSING ID")</f>
        <v>P33105P1-1188-</v>
      </c>
      <c r="G207" s="68">
        <f t="shared" si="1"/>
        <v>0</v>
      </c>
      <c r="H207" s="55" t="e">
        <f t="shared" si="2"/>
        <v>#N/A</v>
      </c>
      <c r="I207" s="55" t="e">
        <f t="shared" si="3"/>
        <v>#N/A</v>
      </c>
      <c r="J207" s="55">
        <f t="shared" si="4"/>
        <v>0</v>
      </c>
      <c r="K207" s="55" t="e">
        <f t="shared" si="5"/>
        <v>#N/A</v>
      </c>
      <c r="L207" s="5" t="e">
        <f t="shared" si="6"/>
        <v>#N/A</v>
      </c>
      <c r="M207" s="55" t="e">
        <f t="shared" si="7"/>
        <v>#N/A</v>
      </c>
      <c r="N207" s="69" t="str">
        <f t="shared" si="8"/>
        <v>NoIndex</v>
      </c>
      <c r="O207" s="70" t="str">
        <f>IF(DATA!$D$18,IF((COUNTA(Q207)&gt;0),CONCATENATE("P",DATA!$B$18,"_",D207),""),"MISSING ID")</f>
        <v/>
      </c>
      <c r="P207" s="71"/>
      <c r="Q207" s="72"/>
      <c r="R207" s="72"/>
      <c r="S207" s="68"/>
      <c r="T207" s="73" t="str">
        <f>IF(OR($S$8="NextSeq",$S$8="NovaSeq"),IF((R207='Index_NextSeq or NovaSeq'!C$2),VLOOKUP(S207,'Index_NextSeq or NovaSeq'!B$3:I$110,2),IF((R207='Index_NextSeq or NovaSeq'!D$2),VLOOKUP(S207,'Index_NextSeq or NovaSeq'!B$3:I$110,3),IF((R207='Index_NextSeq or NovaSeq'!E$2),VLOOKUP(S207,'Index_NextSeq or NovaSeq'!B$3:I$110,4),IF((R207='Index_NextSeq or NovaSeq'!F$2),VLOOKUP(S207,'Index_NextSeq or NovaSeq'!B$3:I$110,5),IF((R207='Index_NextSeq or NovaSeq'!G$2),VLOOKUP(S207,'Index_NextSeq or NovaSeq'!B$3:I$110,6),IF((R207='Index_NextSeq or NovaSeq'!H$2),VLOOKUP(S207,'Index_NextSeq or NovaSeq'!B$3:I$110,7),IF((R207='Index_NextSeq or NovaSeq'!I$2),VLOOKUP(S207,'Index_NextSeq or NovaSeq'!B$3:I$110,8),IF((R207="Custom"),"","NoIndex")))))))),IF($S$8="MiSeq",IF((R207=Index_MiSeq!C$2),VLOOKUP(S207,Index_MiSeq!B$3:I$110,2),IF((R207=Index_MiSeq!D$2),VLOOKUP(S207,Index_MiSeq!B$3:I$110,3),IF((R207=Index_MiSeq!E$2),VLOOKUP(S207,Index_MiSeq!B$3:I$110,4),IF((R207=Index_MiSeq!F$2),VLOOKUP(S207,Index_MiSeq!B$3:I$110,5),IF((R207=Index_MiSeq!G$2),VLOOKUP(S207,Index_MiSeq!B$3:I$110,6),IF((R207=Index_MiSeq!H$2),VLOOKUP(S207,Index_MiSeq!B$3:I$110,7),IF((R207=Index_MiSeq!I$2),VLOOKUP(S207,Index_MiSeq!B$3:I$110,8),IF((R207="Custom"),"","NoIndex")))))))),"NoIndex"))</f>
        <v>NoIndex</v>
      </c>
      <c r="U207" s="74" t="str">
        <f t="shared" si="9"/>
        <v/>
      </c>
      <c r="V207" s="74"/>
      <c r="W207" s="74"/>
      <c r="X207" s="90"/>
      <c r="Y207" s="4"/>
      <c r="Z207" s="4"/>
      <c r="AA207" s="4"/>
      <c r="AB207" s="4"/>
      <c r="AC207" s="4"/>
      <c r="AD207" s="4"/>
      <c r="AE207" s="4"/>
    </row>
    <row r="208" spans="1:31" ht="18" customHeight="1" x14ac:dyDescent="0.15">
      <c r="A208" s="81"/>
      <c r="B208" s="64" t="s">
        <v>69</v>
      </c>
      <c r="C208" s="65" t="s">
        <v>259</v>
      </c>
      <c r="D208" s="66">
        <f t="shared" si="0"/>
        <v>1189</v>
      </c>
      <c r="E208" s="65" t="s">
        <v>71</v>
      </c>
      <c r="F208" s="67" t="str">
        <f>IF(DATA!$D$18,CONCATENATE('Sample information'!O$6,"-",D208,"-",P208),"MISSING ID")</f>
        <v>P33105P1-1189-</v>
      </c>
      <c r="G208" s="68">
        <f t="shared" si="1"/>
        <v>0</v>
      </c>
      <c r="H208" s="55" t="e">
        <f t="shared" si="2"/>
        <v>#N/A</v>
      </c>
      <c r="I208" s="55" t="e">
        <f t="shared" si="3"/>
        <v>#N/A</v>
      </c>
      <c r="J208" s="55">
        <f t="shared" si="4"/>
        <v>0</v>
      </c>
      <c r="K208" s="55" t="e">
        <f t="shared" si="5"/>
        <v>#N/A</v>
      </c>
      <c r="L208" s="5" t="e">
        <f t="shared" si="6"/>
        <v>#N/A</v>
      </c>
      <c r="M208" s="55" t="e">
        <f t="shared" si="7"/>
        <v>#N/A</v>
      </c>
      <c r="N208" s="69" t="str">
        <f t="shared" si="8"/>
        <v>NoIndex</v>
      </c>
      <c r="O208" s="70" t="str">
        <f>IF(DATA!$D$18,IF((COUNTA(Q208)&gt;0),CONCATENATE("P",DATA!$B$18,"_",D208),""),"MISSING ID")</f>
        <v/>
      </c>
      <c r="P208" s="71"/>
      <c r="Q208" s="72"/>
      <c r="R208" s="72"/>
      <c r="S208" s="68"/>
      <c r="T208" s="73" t="str">
        <f>IF(OR($S$8="NextSeq",$S$8="NovaSeq"),IF((R208='Index_NextSeq or NovaSeq'!C$2),VLOOKUP(S208,'Index_NextSeq or NovaSeq'!B$3:I$110,2),IF((R208='Index_NextSeq or NovaSeq'!D$2),VLOOKUP(S208,'Index_NextSeq or NovaSeq'!B$3:I$110,3),IF((R208='Index_NextSeq or NovaSeq'!E$2),VLOOKUP(S208,'Index_NextSeq or NovaSeq'!B$3:I$110,4),IF((R208='Index_NextSeq or NovaSeq'!F$2),VLOOKUP(S208,'Index_NextSeq or NovaSeq'!B$3:I$110,5),IF((R208='Index_NextSeq or NovaSeq'!G$2),VLOOKUP(S208,'Index_NextSeq or NovaSeq'!B$3:I$110,6),IF((R208='Index_NextSeq or NovaSeq'!H$2),VLOOKUP(S208,'Index_NextSeq or NovaSeq'!B$3:I$110,7),IF((R208='Index_NextSeq or NovaSeq'!I$2),VLOOKUP(S208,'Index_NextSeq or NovaSeq'!B$3:I$110,8),IF((R208="Custom"),"","NoIndex")))))))),IF($S$8="MiSeq",IF((R208=Index_MiSeq!C$2),VLOOKUP(S208,Index_MiSeq!B$3:I$110,2),IF((R208=Index_MiSeq!D$2),VLOOKUP(S208,Index_MiSeq!B$3:I$110,3),IF((R208=Index_MiSeq!E$2),VLOOKUP(S208,Index_MiSeq!B$3:I$110,4),IF((R208=Index_MiSeq!F$2),VLOOKUP(S208,Index_MiSeq!B$3:I$110,5),IF((R208=Index_MiSeq!G$2),VLOOKUP(S208,Index_MiSeq!B$3:I$110,6),IF((R208=Index_MiSeq!H$2),VLOOKUP(S208,Index_MiSeq!B$3:I$110,7),IF((R208=Index_MiSeq!I$2),VLOOKUP(S208,Index_MiSeq!B$3:I$110,8),IF((R208="Custom"),"","NoIndex")))))))),"NoIndex"))</f>
        <v>NoIndex</v>
      </c>
      <c r="U208" s="74" t="str">
        <f t="shared" si="9"/>
        <v/>
      </c>
      <c r="V208" s="74"/>
      <c r="W208" s="74"/>
      <c r="X208" s="90"/>
      <c r="Y208" s="4"/>
      <c r="Z208" s="4"/>
      <c r="AA208" s="4"/>
      <c r="AB208" s="4"/>
      <c r="AC208" s="4"/>
      <c r="AD208" s="4"/>
      <c r="AE208" s="4"/>
    </row>
    <row r="209" spans="1:31" ht="18" customHeight="1" x14ac:dyDescent="0.15">
      <c r="A209" s="81"/>
      <c r="B209" s="64" t="s">
        <v>69</v>
      </c>
      <c r="C209" s="65" t="s">
        <v>260</v>
      </c>
      <c r="D209" s="66">
        <f t="shared" si="0"/>
        <v>1190</v>
      </c>
      <c r="E209" s="65" t="s">
        <v>71</v>
      </c>
      <c r="F209" s="67" t="str">
        <f>IF(DATA!$D$18,CONCATENATE('Sample information'!O$6,"-",D209,"-",P209),"MISSING ID")</f>
        <v>P33105P1-1190-</v>
      </c>
      <c r="G209" s="68">
        <f t="shared" si="1"/>
        <v>0</v>
      </c>
      <c r="H209" s="55" t="e">
        <f t="shared" si="2"/>
        <v>#N/A</v>
      </c>
      <c r="I209" s="55" t="e">
        <f t="shared" si="3"/>
        <v>#N/A</v>
      </c>
      <c r="J209" s="55">
        <f t="shared" si="4"/>
        <v>0</v>
      </c>
      <c r="K209" s="55" t="e">
        <f t="shared" si="5"/>
        <v>#N/A</v>
      </c>
      <c r="L209" s="5" t="e">
        <f t="shared" si="6"/>
        <v>#N/A</v>
      </c>
      <c r="M209" s="55" t="e">
        <f t="shared" si="7"/>
        <v>#N/A</v>
      </c>
      <c r="N209" s="69" t="str">
        <f t="shared" si="8"/>
        <v>NoIndex</v>
      </c>
      <c r="O209" s="70" t="str">
        <f>IF(DATA!$D$18,IF((COUNTA(Q209)&gt;0),CONCATENATE("P",DATA!$B$18,"_",D209),""),"MISSING ID")</f>
        <v/>
      </c>
      <c r="P209" s="71"/>
      <c r="Q209" s="72"/>
      <c r="R209" s="72"/>
      <c r="S209" s="68"/>
      <c r="T209" s="73" t="str">
        <f>IF(OR($S$8="NextSeq",$S$8="NovaSeq"),IF((R209='Index_NextSeq or NovaSeq'!C$2),VLOOKUP(S209,'Index_NextSeq or NovaSeq'!B$3:I$110,2),IF((R209='Index_NextSeq or NovaSeq'!D$2),VLOOKUP(S209,'Index_NextSeq or NovaSeq'!B$3:I$110,3),IF((R209='Index_NextSeq or NovaSeq'!E$2),VLOOKUP(S209,'Index_NextSeq or NovaSeq'!B$3:I$110,4),IF((R209='Index_NextSeq or NovaSeq'!F$2),VLOOKUP(S209,'Index_NextSeq or NovaSeq'!B$3:I$110,5),IF((R209='Index_NextSeq or NovaSeq'!G$2),VLOOKUP(S209,'Index_NextSeq or NovaSeq'!B$3:I$110,6),IF((R209='Index_NextSeq or NovaSeq'!H$2),VLOOKUP(S209,'Index_NextSeq or NovaSeq'!B$3:I$110,7),IF((R209='Index_NextSeq or NovaSeq'!I$2),VLOOKUP(S209,'Index_NextSeq or NovaSeq'!B$3:I$110,8),IF((R209="Custom"),"","NoIndex")))))))),IF($S$8="MiSeq",IF((R209=Index_MiSeq!C$2),VLOOKUP(S209,Index_MiSeq!B$3:I$110,2),IF((R209=Index_MiSeq!D$2),VLOOKUP(S209,Index_MiSeq!B$3:I$110,3),IF((R209=Index_MiSeq!E$2),VLOOKUP(S209,Index_MiSeq!B$3:I$110,4),IF((R209=Index_MiSeq!F$2),VLOOKUP(S209,Index_MiSeq!B$3:I$110,5),IF((R209=Index_MiSeq!G$2),VLOOKUP(S209,Index_MiSeq!B$3:I$110,6),IF((R209=Index_MiSeq!H$2),VLOOKUP(S209,Index_MiSeq!B$3:I$110,7),IF((R209=Index_MiSeq!I$2),VLOOKUP(S209,Index_MiSeq!B$3:I$110,8),IF((R209="Custom"),"","NoIndex")))))))),"NoIndex"))</f>
        <v>NoIndex</v>
      </c>
      <c r="U209" s="74" t="str">
        <f t="shared" si="9"/>
        <v/>
      </c>
      <c r="V209" s="74"/>
      <c r="W209" s="74"/>
      <c r="X209" s="90"/>
      <c r="Y209" s="4"/>
      <c r="Z209" s="4"/>
      <c r="AA209" s="4"/>
      <c r="AB209" s="4"/>
      <c r="AC209" s="4"/>
      <c r="AD209" s="4"/>
      <c r="AE209" s="4"/>
    </row>
    <row r="210" spans="1:31" ht="18" customHeight="1" x14ac:dyDescent="0.15">
      <c r="A210" s="81"/>
      <c r="B210" s="64" t="s">
        <v>69</v>
      </c>
      <c r="C210" s="65" t="s">
        <v>261</v>
      </c>
      <c r="D210" s="66">
        <f t="shared" si="0"/>
        <v>1191</v>
      </c>
      <c r="E210" s="65" t="s">
        <v>71</v>
      </c>
      <c r="F210" s="67" t="str">
        <f>IF(DATA!$D$18,CONCATENATE('Sample information'!O$6,"-",D210,"-",P210),"MISSING ID")</f>
        <v>P33105P1-1191-</v>
      </c>
      <c r="G210" s="68">
        <f t="shared" si="1"/>
        <v>0</v>
      </c>
      <c r="H210" s="55" t="e">
        <f t="shared" si="2"/>
        <v>#N/A</v>
      </c>
      <c r="I210" s="55" t="e">
        <f t="shared" si="3"/>
        <v>#N/A</v>
      </c>
      <c r="J210" s="55">
        <f t="shared" si="4"/>
        <v>0</v>
      </c>
      <c r="K210" s="55" t="e">
        <f t="shared" si="5"/>
        <v>#N/A</v>
      </c>
      <c r="L210" s="5" t="e">
        <f t="shared" si="6"/>
        <v>#N/A</v>
      </c>
      <c r="M210" s="55" t="e">
        <f t="shared" si="7"/>
        <v>#N/A</v>
      </c>
      <c r="N210" s="69" t="str">
        <f t="shared" si="8"/>
        <v>NoIndex</v>
      </c>
      <c r="O210" s="70" t="str">
        <f>IF(DATA!$D$18,IF((COUNTA(Q210)&gt;0),CONCATENATE("P",DATA!$B$18,"_",D210),""),"MISSING ID")</f>
        <v/>
      </c>
      <c r="P210" s="71"/>
      <c r="Q210" s="72"/>
      <c r="R210" s="72"/>
      <c r="S210" s="68"/>
      <c r="T210" s="73" t="str">
        <f>IF(OR($S$8="NextSeq",$S$8="NovaSeq"),IF((R210='Index_NextSeq or NovaSeq'!C$2),VLOOKUP(S210,'Index_NextSeq or NovaSeq'!B$3:I$110,2),IF((R210='Index_NextSeq or NovaSeq'!D$2),VLOOKUP(S210,'Index_NextSeq or NovaSeq'!B$3:I$110,3),IF((R210='Index_NextSeq or NovaSeq'!E$2),VLOOKUP(S210,'Index_NextSeq or NovaSeq'!B$3:I$110,4),IF((R210='Index_NextSeq or NovaSeq'!F$2),VLOOKUP(S210,'Index_NextSeq or NovaSeq'!B$3:I$110,5),IF((R210='Index_NextSeq or NovaSeq'!G$2),VLOOKUP(S210,'Index_NextSeq or NovaSeq'!B$3:I$110,6),IF((R210='Index_NextSeq or NovaSeq'!H$2),VLOOKUP(S210,'Index_NextSeq or NovaSeq'!B$3:I$110,7),IF((R210='Index_NextSeq or NovaSeq'!I$2),VLOOKUP(S210,'Index_NextSeq or NovaSeq'!B$3:I$110,8),IF((R210="Custom"),"","NoIndex")))))))),IF($S$8="MiSeq",IF((R210=Index_MiSeq!C$2),VLOOKUP(S210,Index_MiSeq!B$3:I$110,2),IF((R210=Index_MiSeq!D$2),VLOOKUP(S210,Index_MiSeq!B$3:I$110,3),IF((R210=Index_MiSeq!E$2),VLOOKUP(S210,Index_MiSeq!B$3:I$110,4),IF((R210=Index_MiSeq!F$2),VLOOKUP(S210,Index_MiSeq!B$3:I$110,5),IF((R210=Index_MiSeq!G$2),VLOOKUP(S210,Index_MiSeq!B$3:I$110,6),IF((R210=Index_MiSeq!H$2),VLOOKUP(S210,Index_MiSeq!B$3:I$110,7),IF((R210=Index_MiSeq!I$2),VLOOKUP(S210,Index_MiSeq!B$3:I$110,8),IF((R210="Custom"),"","NoIndex")))))))),"NoIndex"))</f>
        <v>NoIndex</v>
      </c>
      <c r="U210" s="74" t="str">
        <f t="shared" si="9"/>
        <v/>
      </c>
      <c r="V210" s="74"/>
      <c r="W210" s="74"/>
      <c r="X210" s="90"/>
      <c r="Y210" s="4"/>
      <c r="Z210" s="4"/>
      <c r="AA210" s="4"/>
      <c r="AB210" s="4"/>
      <c r="AC210" s="4"/>
      <c r="AD210" s="4"/>
      <c r="AE210" s="4"/>
    </row>
    <row r="211" spans="1:31" ht="18" customHeight="1" x14ac:dyDescent="0.15">
      <c r="A211" s="81"/>
      <c r="B211" s="64" t="s">
        <v>69</v>
      </c>
      <c r="C211" s="65" t="s">
        <v>262</v>
      </c>
      <c r="D211" s="66">
        <f t="shared" si="0"/>
        <v>1192</v>
      </c>
      <c r="E211" s="65" t="s">
        <v>71</v>
      </c>
      <c r="F211" s="67" t="str">
        <f>IF(DATA!$D$18,CONCATENATE('Sample information'!O$6,"-",D211,"-",P211),"MISSING ID")</f>
        <v>P33105P1-1192-</v>
      </c>
      <c r="G211" s="68">
        <f t="shared" si="1"/>
        <v>0</v>
      </c>
      <c r="H211" s="55" t="e">
        <f t="shared" si="2"/>
        <v>#N/A</v>
      </c>
      <c r="I211" s="55" t="e">
        <f t="shared" si="3"/>
        <v>#N/A</v>
      </c>
      <c r="J211" s="55">
        <f t="shared" si="4"/>
        <v>0</v>
      </c>
      <c r="K211" s="55" t="e">
        <f t="shared" si="5"/>
        <v>#N/A</v>
      </c>
      <c r="L211" s="5" t="e">
        <f t="shared" si="6"/>
        <v>#N/A</v>
      </c>
      <c r="M211" s="55" t="e">
        <f t="shared" si="7"/>
        <v>#N/A</v>
      </c>
      <c r="N211" s="69" t="str">
        <f t="shared" si="8"/>
        <v>NoIndex</v>
      </c>
      <c r="O211" s="70" t="str">
        <f>IF(DATA!$D$18,IF((COUNTA(Q211)&gt;0),CONCATENATE("P",DATA!$B$18,"_",D211),""),"MISSING ID")</f>
        <v/>
      </c>
      <c r="P211" s="71"/>
      <c r="Q211" s="72"/>
      <c r="R211" s="72"/>
      <c r="S211" s="68"/>
      <c r="T211" s="73" t="str">
        <f>IF(OR($S$8="NextSeq",$S$8="NovaSeq"),IF((R211='Index_NextSeq or NovaSeq'!C$2),VLOOKUP(S211,'Index_NextSeq or NovaSeq'!B$3:I$110,2),IF((R211='Index_NextSeq or NovaSeq'!D$2),VLOOKUP(S211,'Index_NextSeq or NovaSeq'!B$3:I$110,3),IF((R211='Index_NextSeq or NovaSeq'!E$2),VLOOKUP(S211,'Index_NextSeq or NovaSeq'!B$3:I$110,4),IF((R211='Index_NextSeq or NovaSeq'!F$2),VLOOKUP(S211,'Index_NextSeq or NovaSeq'!B$3:I$110,5),IF((R211='Index_NextSeq or NovaSeq'!G$2),VLOOKUP(S211,'Index_NextSeq or NovaSeq'!B$3:I$110,6),IF((R211='Index_NextSeq or NovaSeq'!H$2),VLOOKUP(S211,'Index_NextSeq or NovaSeq'!B$3:I$110,7),IF((R211='Index_NextSeq or NovaSeq'!I$2),VLOOKUP(S211,'Index_NextSeq or NovaSeq'!B$3:I$110,8),IF((R211="Custom"),"","NoIndex")))))))),IF($S$8="MiSeq",IF((R211=Index_MiSeq!C$2),VLOOKUP(S211,Index_MiSeq!B$3:I$110,2),IF((R211=Index_MiSeq!D$2),VLOOKUP(S211,Index_MiSeq!B$3:I$110,3),IF((R211=Index_MiSeq!E$2),VLOOKUP(S211,Index_MiSeq!B$3:I$110,4),IF((R211=Index_MiSeq!F$2),VLOOKUP(S211,Index_MiSeq!B$3:I$110,5),IF((R211=Index_MiSeq!G$2),VLOOKUP(S211,Index_MiSeq!B$3:I$110,6),IF((R211=Index_MiSeq!H$2),VLOOKUP(S211,Index_MiSeq!B$3:I$110,7),IF((R211=Index_MiSeq!I$2),VLOOKUP(S211,Index_MiSeq!B$3:I$110,8),IF((R211="Custom"),"","NoIndex")))))))),"NoIndex"))</f>
        <v>NoIndex</v>
      </c>
      <c r="U211" s="74" t="str">
        <f t="shared" si="9"/>
        <v/>
      </c>
      <c r="V211" s="74"/>
      <c r="W211" s="74"/>
      <c r="X211" s="90"/>
      <c r="Y211" s="4"/>
      <c r="Z211" s="4"/>
      <c r="AA211" s="4"/>
      <c r="AB211" s="4"/>
      <c r="AC211" s="4"/>
      <c r="AD211" s="4"/>
      <c r="AE211" s="4"/>
    </row>
    <row r="212" spans="1:31" ht="18" customHeight="1" x14ac:dyDescent="0.15">
      <c r="A212" s="81"/>
      <c r="B212" s="64" t="s">
        <v>69</v>
      </c>
      <c r="C212" s="65" t="s">
        <v>263</v>
      </c>
      <c r="D212" s="66">
        <f t="shared" si="0"/>
        <v>1193</v>
      </c>
      <c r="E212" s="65" t="s">
        <v>71</v>
      </c>
      <c r="F212" s="67" t="str">
        <f>IF(DATA!$D$18,CONCATENATE('Sample information'!O$6,"-",D212,"-",P212),"MISSING ID")</f>
        <v>P33105P1-1193-</v>
      </c>
      <c r="G212" s="68">
        <f t="shared" si="1"/>
        <v>0</v>
      </c>
      <c r="H212" s="55" t="e">
        <f t="shared" si="2"/>
        <v>#N/A</v>
      </c>
      <c r="I212" s="55" t="e">
        <f t="shared" si="3"/>
        <v>#N/A</v>
      </c>
      <c r="J212" s="55">
        <f t="shared" si="4"/>
        <v>0</v>
      </c>
      <c r="K212" s="55" t="e">
        <f t="shared" si="5"/>
        <v>#N/A</v>
      </c>
      <c r="L212" s="5" t="e">
        <f t="shared" si="6"/>
        <v>#N/A</v>
      </c>
      <c r="M212" s="55" t="e">
        <f t="shared" si="7"/>
        <v>#N/A</v>
      </c>
      <c r="N212" s="69" t="str">
        <f t="shared" si="8"/>
        <v>NoIndex</v>
      </c>
      <c r="O212" s="70" t="str">
        <f>IF(DATA!$D$18,IF((COUNTA(Q212)&gt;0),CONCATENATE("P",DATA!$B$18,"_",D212),""),"MISSING ID")</f>
        <v/>
      </c>
      <c r="P212" s="71"/>
      <c r="Q212" s="72"/>
      <c r="R212" s="72"/>
      <c r="S212" s="68"/>
      <c r="T212" s="73" t="str">
        <f>IF(OR($S$8="NextSeq",$S$8="NovaSeq"),IF((R212='Index_NextSeq or NovaSeq'!C$2),VLOOKUP(S212,'Index_NextSeq or NovaSeq'!B$3:I$110,2),IF((R212='Index_NextSeq or NovaSeq'!D$2),VLOOKUP(S212,'Index_NextSeq or NovaSeq'!B$3:I$110,3),IF((R212='Index_NextSeq or NovaSeq'!E$2),VLOOKUP(S212,'Index_NextSeq or NovaSeq'!B$3:I$110,4),IF((R212='Index_NextSeq or NovaSeq'!F$2),VLOOKUP(S212,'Index_NextSeq or NovaSeq'!B$3:I$110,5),IF((R212='Index_NextSeq or NovaSeq'!G$2),VLOOKUP(S212,'Index_NextSeq or NovaSeq'!B$3:I$110,6),IF((R212='Index_NextSeq or NovaSeq'!H$2),VLOOKUP(S212,'Index_NextSeq or NovaSeq'!B$3:I$110,7),IF((R212='Index_NextSeq or NovaSeq'!I$2),VLOOKUP(S212,'Index_NextSeq or NovaSeq'!B$3:I$110,8),IF((R212="Custom"),"","NoIndex")))))))),IF($S$8="MiSeq",IF((R212=Index_MiSeq!C$2),VLOOKUP(S212,Index_MiSeq!B$3:I$110,2),IF((R212=Index_MiSeq!D$2),VLOOKUP(S212,Index_MiSeq!B$3:I$110,3),IF((R212=Index_MiSeq!E$2),VLOOKUP(S212,Index_MiSeq!B$3:I$110,4),IF((R212=Index_MiSeq!F$2),VLOOKUP(S212,Index_MiSeq!B$3:I$110,5),IF((R212=Index_MiSeq!G$2),VLOOKUP(S212,Index_MiSeq!B$3:I$110,6),IF((R212=Index_MiSeq!H$2),VLOOKUP(S212,Index_MiSeq!B$3:I$110,7),IF((R212=Index_MiSeq!I$2),VLOOKUP(S212,Index_MiSeq!B$3:I$110,8),IF((R212="Custom"),"","NoIndex")))))))),"NoIndex"))</f>
        <v>NoIndex</v>
      </c>
      <c r="U212" s="74" t="str">
        <f t="shared" si="9"/>
        <v/>
      </c>
      <c r="V212" s="74"/>
      <c r="W212" s="74"/>
      <c r="X212" s="90"/>
      <c r="Y212" s="4"/>
      <c r="Z212" s="4"/>
      <c r="AA212" s="4"/>
      <c r="AB212" s="4"/>
      <c r="AC212" s="4"/>
      <c r="AD212" s="4"/>
      <c r="AE212" s="4"/>
    </row>
    <row r="213" spans="1:31" ht="18" customHeight="1" x14ac:dyDescent="0.15">
      <c r="A213" s="81"/>
      <c r="B213" s="64" t="s">
        <v>69</v>
      </c>
      <c r="C213" s="65" t="s">
        <v>264</v>
      </c>
      <c r="D213" s="66">
        <f t="shared" si="0"/>
        <v>1194</v>
      </c>
      <c r="E213" s="65" t="s">
        <v>71</v>
      </c>
      <c r="F213" s="67" t="str">
        <f>IF(DATA!$D$18,CONCATENATE('Sample information'!O$6,"-",D213,"-",P213),"MISSING ID")</f>
        <v>P33105P1-1194-</v>
      </c>
      <c r="G213" s="68">
        <f t="shared" si="1"/>
        <v>0</v>
      </c>
      <c r="H213" s="55" t="e">
        <f t="shared" si="2"/>
        <v>#N/A</v>
      </c>
      <c r="I213" s="55" t="e">
        <f t="shared" si="3"/>
        <v>#N/A</v>
      </c>
      <c r="J213" s="55">
        <f t="shared" si="4"/>
        <v>0</v>
      </c>
      <c r="K213" s="55" t="e">
        <f t="shared" si="5"/>
        <v>#N/A</v>
      </c>
      <c r="L213" s="5" t="e">
        <f t="shared" si="6"/>
        <v>#N/A</v>
      </c>
      <c r="M213" s="55" t="e">
        <f t="shared" si="7"/>
        <v>#N/A</v>
      </c>
      <c r="N213" s="69" t="str">
        <f t="shared" si="8"/>
        <v>NoIndex</v>
      </c>
      <c r="O213" s="70" t="str">
        <f>IF(DATA!$D$18,IF((COUNTA(Q213)&gt;0),CONCATENATE("P",DATA!$B$18,"_",D213),""),"MISSING ID")</f>
        <v/>
      </c>
      <c r="P213" s="71"/>
      <c r="Q213" s="72"/>
      <c r="R213" s="72"/>
      <c r="S213" s="68"/>
      <c r="T213" s="73" t="str">
        <f>IF(OR($S$8="NextSeq",$S$8="NovaSeq"),IF((R213='Index_NextSeq or NovaSeq'!C$2),VLOOKUP(S213,'Index_NextSeq or NovaSeq'!B$3:I$110,2),IF((R213='Index_NextSeq or NovaSeq'!D$2),VLOOKUP(S213,'Index_NextSeq or NovaSeq'!B$3:I$110,3),IF((R213='Index_NextSeq or NovaSeq'!E$2),VLOOKUP(S213,'Index_NextSeq or NovaSeq'!B$3:I$110,4),IF((R213='Index_NextSeq or NovaSeq'!F$2),VLOOKUP(S213,'Index_NextSeq or NovaSeq'!B$3:I$110,5),IF((R213='Index_NextSeq or NovaSeq'!G$2),VLOOKUP(S213,'Index_NextSeq or NovaSeq'!B$3:I$110,6),IF((R213='Index_NextSeq or NovaSeq'!H$2),VLOOKUP(S213,'Index_NextSeq or NovaSeq'!B$3:I$110,7),IF((R213='Index_NextSeq or NovaSeq'!I$2),VLOOKUP(S213,'Index_NextSeq or NovaSeq'!B$3:I$110,8),IF((R213="Custom"),"","NoIndex")))))))),IF($S$8="MiSeq",IF((R213=Index_MiSeq!C$2),VLOOKUP(S213,Index_MiSeq!B$3:I$110,2),IF((R213=Index_MiSeq!D$2),VLOOKUP(S213,Index_MiSeq!B$3:I$110,3),IF((R213=Index_MiSeq!E$2),VLOOKUP(S213,Index_MiSeq!B$3:I$110,4),IF((R213=Index_MiSeq!F$2),VLOOKUP(S213,Index_MiSeq!B$3:I$110,5),IF((R213=Index_MiSeq!G$2),VLOOKUP(S213,Index_MiSeq!B$3:I$110,6),IF((R213=Index_MiSeq!H$2),VLOOKUP(S213,Index_MiSeq!B$3:I$110,7),IF((R213=Index_MiSeq!I$2),VLOOKUP(S213,Index_MiSeq!B$3:I$110,8),IF((R213="Custom"),"","NoIndex")))))))),"NoIndex"))</f>
        <v>NoIndex</v>
      </c>
      <c r="U213" s="74" t="str">
        <f t="shared" si="9"/>
        <v/>
      </c>
      <c r="V213" s="74"/>
      <c r="W213" s="74"/>
      <c r="X213" s="90"/>
      <c r="Y213" s="4"/>
      <c r="Z213" s="4"/>
      <c r="AA213" s="4"/>
      <c r="AB213" s="4"/>
      <c r="AC213" s="4"/>
      <c r="AD213" s="4"/>
      <c r="AE213" s="4"/>
    </row>
    <row r="214" spans="1:31" ht="18" customHeight="1" x14ac:dyDescent="0.15">
      <c r="A214" s="81"/>
      <c r="B214" s="64" t="s">
        <v>69</v>
      </c>
      <c r="C214" s="65" t="s">
        <v>265</v>
      </c>
      <c r="D214" s="66">
        <f t="shared" si="0"/>
        <v>1195</v>
      </c>
      <c r="E214" s="65" t="s">
        <v>71</v>
      </c>
      <c r="F214" s="67" t="str">
        <f>IF(DATA!$D$18,CONCATENATE('Sample information'!O$6,"-",D214,"-",P214),"MISSING ID")</f>
        <v>P33105P1-1195-</v>
      </c>
      <c r="G214" s="68">
        <f t="shared" si="1"/>
        <v>0</v>
      </c>
      <c r="H214" s="55" t="e">
        <f t="shared" si="2"/>
        <v>#N/A</v>
      </c>
      <c r="I214" s="55" t="e">
        <f t="shared" si="3"/>
        <v>#N/A</v>
      </c>
      <c r="J214" s="55">
        <f t="shared" si="4"/>
        <v>0</v>
      </c>
      <c r="K214" s="55" t="e">
        <f t="shared" si="5"/>
        <v>#N/A</v>
      </c>
      <c r="L214" s="5" t="e">
        <f t="shared" si="6"/>
        <v>#N/A</v>
      </c>
      <c r="M214" s="55" t="e">
        <f t="shared" si="7"/>
        <v>#N/A</v>
      </c>
      <c r="N214" s="69" t="str">
        <f t="shared" si="8"/>
        <v>NoIndex</v>
      </c>
      <c r="O214" s="70" t="str">
        <f>IF(DATA!$D$18,IF((COUNTA(Q214)&gt;0),CONCATENATE("P",DATA!$B$18,"_",D214),""),"MISSING ID")</f>
        <v/>
      </c>
      <c r="P214" s="71"/>
      <c r="Q214" s="72"/>
      <c r="R214" s="72"/>
      <c r="S214" s="68"/>
      <c r="T214" s="73" t="str">
        <f>IF(OR($S$8="NextSeq",$S$8="NovaSeq"),IF((R214='Index_NextSeq or NovaSeq'!C$2),VLOOKUP(S214,'Index_NextSeq or NovaSeq'!B$3:I$110,2),IF((R214='Index_NextSeq or NovaSeq'!D$2),VLOOKUP(S214,'Index_NextSeq or NovaSeq'!B$3:I$110,3),IF((R214='Index_NextSeq or NovaSeq'!E$2),VLOOKUP(S214,'Index_NextSeq or NovaSeq'!B$3:I$110,4),IF((R214='Index_NextSeq or NovaSeq'!F$2),VLOOKUP(S214,'Index_NextSeq or NovaSeq'!B$3:I$110,5),IF((R214='Index_NextSeq or NovaSeq'!G$2),VLOOKUP(S214,'Index_NextSeq or NovaSeq'!B$3:I$110,6),IF((R214='Index_NextSeq or NovaSeq'!H$2),VLOOKUP(S214,'Index_NextSeq or NovaSeq'!B$3:I$110,7),IF((R214='Index_NextSeq or NovaSeq'!I$2),VLOOKUP(S214,'Index_NextSeq or NovaSeq'!B$3:I$110,8),IF((R214="Custom"),"","NoIndex")))))))),IF($S$8="MiSeq",IF((R214=Index_MiSeq!C$2),VLOOKUP(S214,Index_MiSeq!B$3:I$110,2),IF((R214=Index_MiSeq!D$2),VLOOKUP(S214,Index_MiSeq!B$3:I$110,3),IF((R214=Index_MiSeq!E$2),VLOOKUP(S214,Index_MiSeq!B$3:I$110,4),IF((R214=Index_MiSeq!F$2),VLOOKUP(S214,Index_MiSeq!B$3:I$110,5),IF((R214=Index_MiSeq!G$2),VLOOKUP(S214,Index_MiSeq!B$3:I$110,6),IF((R214=Index_MiSeq!H$2),VLOOKUP(S214,Index_MiSeq!B$3:I$110,7),IF((R214=Index_MiSeq!I$2),VLOOKUP(S214,Index_MiSeq!B$3:I$110,8),IF((R214="Custom"),"","NoIndex")))))))),"NoIndex"))</f>
        <v>NoIndex</v>
      </c>
      <c r="U214" s="74" t="str">
        <f t="shared" si="9"/>
        <v/>
      </c>
      <c r="V214" s="74"/>
      <c r="W214" s="74"/>
      <c r="X214" s="90"/>
      <c r="Y214" s="4"/>
      <c r="Z214" s="4"/>
      <c r="AA214" s="4"/>
      <c r="AB214" s="4"/>
      <c r="AC214" s="4"/>
      <c r="AD214" s="4"/>
      <c r="AE214" s="4"/>
    </row>
    <row r="215" spans="1:31" ht="18" customHeight="1" x14ac:dyDescent="0.15">
      <c r="A215" s="81"/>
      <c r="B215" s="64" t="s">
        <v>69</v>
      </c>
      <c r="C215" s="65" t="s">
        <v>266</v>
      </c>
      <c r="D215" s="66">
        <f t="shared" si="0"/>
        <v>1196</v>
      </c>
      <c r="E215" s="65" t="s">
        <v>71</v>
      </c>
      <c r="F215" s="67" t="str">
        <f>IF(DATA!$D$18,CONCATENATE('Sample information'!O$6,"-",D215,"-",P215),"MISSING ID")</f>
        <v>P33105P1-1196-</v>
      </c>
      <c r="G215" s="68">
        <f t="shared" si="1"/>
        <v>0</v>
      </c>
      <c r="H215" s="55" t="e">
        <f t="shared" si="2"/>
        <v>#N/A</v>
      </c>
      <c r="I215" s="55" t="e">
        <f t="shared" si="3"/>
        <v>#N/A</v>
      </c>
      <c r="J215" s="55">
        <f t="shared" si="4"/>
        <v>0</v>
      </c>
      <c r="K215" s="55" t="e">
        <f t="shared" si="5"/>
        <v>#N/A</v>
      </c>
      <c r="L215" s="5" t="e">
        <f t="shared" si="6"/>
        <v>#N/A</v>
      </c>
      <c r="M215" s="55" t="e">
        <f t="shared" si="7"/>
        <v>#N/A</v>
      </c>
      <c r="N215" s="69" t="str">
        <f t="shared" si="8"/>
        <v>NoIndex</v>
      </c>
      <c r="O215" s="70" t="str">
        <f>IF(DATA!$D$18,IF((COUNTA(Q215)&gt;0),CONCATENATE("P",DATA!$B$18,"_",D215),""),"MISSING ID")</f>
        <v/>
      </c>
      <c r="P215" s="71"/>
      <c r="Q215" s="72"/>
      <c r="R215" s="72"/>
      <c r="S215" s="68"/>
      <c r="T215" s="73" t="str">
        <f>IF(OR($S$8="NextSeq",$S$8="NovaSeq"),IF((R215='Index_NextSeq or NovaSeq'!C$2),VLOOKUP(S215,'Index_NextSeq or NovaSeq'!B$3:I$110,2),IF((R215='Index_NextSeq or NovaSeq'!D$2),VLOOKUP(S215,'Index_NextSeq or NovaSeq'!B$3:I$110,3),IF((R215='Index_NextSeq or NovaSeq'!E$2),VLOOKUP(S215,'Index_NextSeq or NovaSeq'!B$3:I$110,4),IF((R215='Index_NextSeq or NovaSeq'!F$2),VLOOKUP(S215,'Index_NextSeq or NovaSeq'!B$3:I$110,5),IF((R215='Index_NextSeq or NovaSeq'!G$2),VLOOKUP(S215,'Index_NextSeq or NovaSeq'!B$3:I$110,6),IF((R215='Index_NextSeq or NovaSeq'!H$2),VLOOKUP(S215,'Index_NextSeq or NovaSeq'!B$3:I$110,7),IF((R215='Index_NextSeq or NovaSeq'!I$2),VLOOKUP(S215,'Index_NextSeq or NovaSeq'!B$3:I$110,8),IF((R215="Custom"),"","NoIndex")))))))),IF($S$8="MiSeq",IF((R215=Index_MiSeq!C$2),VLOOKUP(S215,Index_MiSeq!B$3:I$110,2),IF((R215=Index_MiSeq!D$2),VLOOKUP(S215,Index_MiSeq!B$3:I$110,3),IF((R215=Index_MiSeq!E$2),VLOOKUP(S215,Index_MiSeq!B$3:I$110,4),IF((R215=Index_MiSeq!F$2),VLOOKUP(S215,Index_MiSeq!B$3:I$110,5),IF((R215=Index_MiSeq!G$2),VLOOKUP(S215,Index_MiSeq!B$3:I$110,6),IF((R215=Index_MiSeq!H$2),VLOOKUP(S215,Index_MiSeq!B$3:I$110,7),IF((R215=Index_MiSeq!I$2),VLOOKUP(S215,Index_MiSeq!B$3:I$110,8),IF((R215="Custom"),"","NoIndex")))))))),"NoIndex"))</f>
        <v>NoIndex</v>
      </c>
      <c r="U215" s="74" t="str">
        <f t="shared" si="9"/>
        <v/>
      </c>
      <c r="V215" s="74"/>
      <c r="W215" s="74"/>
      <c r="X215" s="90"/>
      <c r="Y215" s="4"/>
      <c r="Z215" s="4"/>
      <c r="AA215" s="4"/>
      <c r="AB215" s="4"/>
      <c r="AC215" s="4"/>
      <c r="AD215" s="4"/>
      <c r="AE215" s="4"/>
    </row>
    <row r="216" spans="1:31" ht="18" customHeight="1" x14ac:dyDescent="0.15">
      <c r="A216" s="81"/>
      <c r="B216" s="64" t="s">
        <v>69</v>
      </c>
      <c r="C216" s="65" t="s">
        <v>267</v>
      </c>
      <c r="D216" s="66">
        <f t="shared" si="0"/>
        <v>1197</v>
      </c>
      <c r="E216" s="65" t="s">
        <v>71</v>
      </c>
      <c r="F216" s="67" t="str">
        <f>IF(DATA!$D$18,CONCATENATE('Sample information'!O$6,"-",D216,"-",P216),"MISSING ID")</f>
        <v>P33105P1-1197-</v>
      </c>
      <c r="G216" s="68">
        <f t="shared" si="1"/>
        <v>0</v>
      </c>
      <c r="H216" s="55" t="e">
        <f t="shared" si="2"/>
        <v>#N/A</v>
      </c>
      <c r="I216" s="55" t="e">
        <f t="shared" si="3"/>
        <v>#N/A</v>
      </c>
      <c r="J216" s="55">
        <f t="shared" si="4"/>
        <v>0</v>
      </c>
      <c r="K216" s="55" t="e">
        <f t="shared" si="5"/>
        <v>#N/A</v>
      </c>
      <c r="L216" s="5" t="e">
        <f t="shared" si="6"/>
        <v>#N/A</v>
      </c>
      <c r="M216" s="55" t="e">
        <f t="shared" si="7"/>
        <v>#N/A</v>
      </c>
      <c r="N216" s="69" t="str">
        <f t="shared" si="8"/>
        <v>NoIndex</v>
      </c>
      <c r="O216" s="70" t="str">
        <f>IF(DATA!$D$18,IF((COUNTA(Q216)&gt;0),CONCATENATE("P",DATA!$B$18,"_",D216),""),"MISSING ID")</f>
        <v/>
      </c>
      <c r="P216" s="71"/>
      <c r="Q216" s="72"/>
      <c r="R216" s="72"/>
      <c r="S216" s="68"/>
      <c r="T216" s="73" t="str">
        <f>IF(OR($S$8="NextSeq",$S$8="NovaSeq"),IF((R216='Index_NextSeq or NovaSeq'!C$2),VLOOKUP(S216,'Index_NextSeq or NovaSeq'!B$3:I$110,2),IF((R216='Index_NextSeq or NovaSeq'!D$2),VLOOKUP(S216,'Index_NextSeq or NovaSeq'!B$3:I$110,3),IF((R216='Index_NextSeq or NovaSeq'!E$2),VLOOKUP(S216,'Index_NextSeq or NovaSeq'!B$3:I$110,4),IF((R216='Index_NextSeq or NovaSeq'!F$2),VLOOKUP(S216,'Index_NextSeq or NovaSeq'!B$3:I$110,5),IF((R216='Index_NextSeq or NovaSeq'!G$2),VLOOKUP(S216,'Index_NextSeq or NovaSeq'!B$3:I$110,6),IF((R216='Index_NextSeq or NovaSeq'!H$2),VLOOKUP(S216,'Index_NextSeq or NovaSeq'!B$3:I$110,7),IF((R216='Index_NextSeq or NovaSeq'!I$2),VLOOKUP(S216,'Index_NextSeq or NovaSeq'!B$3:I$110,8),IF((R216="Custom"),"","NoIndex")))))))),IF($S$8="MiSeq",IF((R216=Index_MiSeq!C$2),VLOOKUP(S216,Index_MiSeq!B$3:I$110,2),IF((R216=Index_MiSeq!D$2),VLOOKUP(S216,Index_MiSeq!B$3:I$110,3),IF((R216=Index_MiSeq!E$2),VLOOKUP(S216,Index_MiSeq!B$3:I$110,4),IF((R216=Index_MiSeq!F$2),VLOOKUP(S216,Index_MiSeq!B$3:I$110,5),IF((R216=Index_MiSeq!G$2),VLOOKUP(S216,Index_MiSeq!B$3:I$110,6),IF((R216=Index_MiSeq!H$2),VLOOKUP(S216,Index_MiSeq!B$3:I$110,7),IF((R216=Index_MiSeq!I$2),VLOOKUP(S216,Index_MiSeq!B$3:I$110,8),IF((R216="Custom"),"","NoIndex")))))))),"NoIndex"))</f>
        <v>NoIndex</v>
      </c>
      <c r="U216" s="74" t="str">
        <f t="shared" si="9"/>
        <v/>
      </c>
      <c r="V216" s="74"/>
      <c r="W216" s="74"/>
      <c r="X216" s="90"/>
      <c r="Y216" s="4"/>
      <c r="Z216" s="4"/>
      <c r="AA216" s="4"/>
      <c r="AB216" s="4"/>
      <c r="AC216" s="4"/>
      <c r="AD216" s="4"/>
      <c r="AE216" s="4"/>
    </row>
    <row r="217" spans="1:31" ht="18" customHeight="1" x14ac:dyDescent="0.15">
      <c r="A217" s="81"/>
      <c r="B217" s="64" t="s">
        <v>69</v>
      </c>
      <c r="C217" s="65" t="s">
        <v>268</v>
      </c>
      <c r="D217" s="66">
        <f t="shared" si="0"/>
        <v>1198</v>
      </c>
      <c r="E217" s="65" t="s">
        <v>71</v>
      </c>
      <c r="F217" s="67" t="str">
        <f>IF(DATA!$D$18,CONCATENATE('Sample information'!O$6,"-",D217,"-",P217),"MISSING ID")</f>
        <v>P33105P1-1198-</v>
      </c>
      <c r="G217" s="68">
        <f t="shared" si="1"/>
        <v>0</v>
      </c>
      <c r="H217" s="55" t="e">
        <f t="shared" si="2"/>
        <v>#N/A</v>
      </c>
      <c r="I217" s="55" t="e">
        <f t="shared" si="3"/>
        <v>#N/A</v>
      </c>
      <c r="J217" s="55">
        <f t="shared" si="4"/>
        <v>0</v>
      </c>
      <c r="K217" s="55" t="e">
        <f t="shared" si="5"/>
        <v>#N/A</v>
      </c>
      <c r="L217" s="5" t="e">
        <f t="shared" si="6"/>
        <v>#N/A</v>
      </c>
      <c r="M217" s="55" t="e">
        <f t="shared" si="7"/>
        <v>#N/A</v>
      </c>
      <c r="N217" s="69" t="str">
        <f t="shared" si="8"/>
        <v>NoIndex</v>
      </c>
      <c r="O217" s="70" t="str">
        <f>IF(DATA!$D$18,IF((COUNTA(Q217)&gt;0),CONCATENATE("P",DATA!$B$18,"_",D217),""),"MISSING ID")</f>
        <v/>
      </c>
      <c r="P217" s="71"/>
      <c r="Q217" s="72"/>
      <c r="R217" s="72"/>
      <c r="S217" s="68"/>
      <c r="T217" s="73" t="str">
        <f>IF(OR($S$8="NextSeq",$S$8="NovaSeq"),IF((R217='Index_NextSeq or NovaSeq'!C$2),VLOOKUP(S217,'Index_NextSeq or NovaSeq'!B$3:I$110,2),IF((R217='Index_NextSeq or NovaSeq'!D$2),VLOOKUP(S217,'Index_NextSeq or NovaSeq'!B$3:I$110,3),IF((R217='Index_NextSeq or NovaSeq'!E$2),VLOOKUP(S217,'Index_NextSeq or NovaSeq'!B$3:I$110,4),IF((R217='Index_NextSeq or NovaSeq'!F$2),VLOOKUP(S217,'Index_NextSeq or NovaSeq'!B$3:I$110,5),IF((R217='Index_NextSeq or NovaSeq'!G$2),VLOOKUP(S217,'Index_NextSeq or NovaSeq'!B$3:I$110,6),IF((R217='Index_NextSeq or NovaSeq'!H$2),VLOOKUP(S217,'Index_NextSeq or NovaSeq'!B$3:I$110,7),IF((R217='Index_NextSeq or NovaSeq'!I$2),VLOOKUP(S217,'Index_NextSeq or NovaSeq'!B$3:I$110,8),IF((R217="Custom"),"","NoIndex")))))))),IF($S$8="MiSeq",IF((R217=Index_MiSeq!C$2),VLOOKUP(S217,Index_MiSeq!B$3:I$110,2),IF((R217=Index_MiSeq!D$2),VLOOKUP(S217,Index_MiSeq!B$3:I$110,3),IF((R217=Index_MiSeq!E$2),VLOOKUP(S217,Index_MiSeq!B$3:I$110,4),IF((R217=Index_MiSeq!F$2),VLOOKUP(S217,Index_MiSeq!B$3:I$110,5),IF((R217=Index_MiSeq!G$2),VLOOKUP(S217,Index_MiSeq!B$3:I$110,6),IF((R217=Index_MiSeq!H$2),VLOOKUP(S217,Index_MiSeq!B$3:I$110,7),IF((R217=Index_MiSeq!I$2),VLOOKUP(S217,Index_MiSeq!B$3:I$110,8),IF((R217="Custom"),"","NoIndex")))))))),"NoIndex"))</f>
        <v>NoIndex</v>
      </c>
      <c r="U217" s="74" t="str">
        <f t="shared" si="9"/>
        <v/>
      </c>
      <c r="V217" s="74"/>
      <c r="W217" s="74"/>
      <c r="X217" s="90"/>
      <c r="Y217" s="4"/>
      <c r="Z217" s="4"/>
      <c r="AA217" s="4"/>
      <c r="AB217" s="4"/>
      <c r="AC217" s="4"/>
      <c r="AD217" s="4"/>
      <c r="AE217" s="4"/>
    </row>
    <row r="218" spans="1:31" ht="18" customHeight="1" x14ac:dyDescent="0.15">
      <c r="A218" s="81"/>
      <c r="B218" s="64" t="s">
        <v>69</v>
      </c>
      <c r="C218" s="65" t="s">
        <v>269</v>
      </c>
      <c r="D218" s="66">
        <f t="shared" si="0"/>
        <v>1199</v>
      </c>
      <c r="E218" s="65" t="s">
        <v>71</v>
      </c>
      <c r="F218" s="67" t="str">
        <f>IF(DATA!$D$18,CONCATENATE('Sample information'!O$6,"-",D218,"-",P218),"MISSING ID")</f>
        <v>P33105P1-1199-</v>
      </c>
      <c r="G218" s="68">
        <f t="shared" si="1"/>
        <v>0</v>
      </c>
      <c r="H218" s="55" t="e">
        <f t="shared" si="2"/>
        <v>#N/A</v>
      </c>
      <c r="I218" s="55" t="e">
        <f t="shared" si="3"/>
        <v>#N/A</v>
      </c>
      <c r="J218" s="55">
        <f t="shared" si="4"/>
        <v>0</v>
      </c>
      <c r="K218" s="55" t="e">
        <f t="shared" si="5"/>
        <v>#N/A</v>
      </c>
      <c r="L218" s="5" t="e">
        <f t="shared" si="6"/>
        <v>#N/A</v>
      </c>
      <c r="M218" s="55" t="e">
        <f t="shared" si="7"/>
        <v>#N/A</v>
      </c>
      <c r="N218" s="69" t="str">
        <f t="shared" si="8"/>
        <v>NoIndex</v>
      </c>
      <c r="O218" s="70" t="str">
        <f>IF(DATA!$D$18,IF((COUNTA(Q218)&gt;0),CONCATENATE("P",DATA!$B$18,"_",D218),""),"MISSING ID")</f>
        <v/>
      </c>
      <c r="P218" s="71"/>
      <c r="Q218" s="72"/>
      <c r="R218" s="72"/>
      <c r="S218" s="68"/>
      <c r="T218" s="73" t="str">
        <f>IF(OR($S$8="NextSeq",$S$8="NovaSeq"),IF((R218='Index_NextSeq or NovaSeq'!C$2),VLOOKUP(S218,'Index_NextSeq or NovaSeq'!B$3:I$110,2),IF((R218='Index_NextSeq or NovaSeq'!D$2),VLOOKUP(S218,'Index_NextSeq or NovaSeq'!B$3:I$110,3),IF((R218='Index_NextSeq or NovaSeq'!E$2),VLOOKUP(S218,'Index_NextSeq or NovaSeq'!B$3:I$110,4),IF((R218='Index_NextSeq or NovaSeq'!F$2),VLOOKUP(S218,'Index_NextSeq or NovaSeq'!B$3:I$110,5),IF((R218='Index_NextSeq or NovaSeq'!G$2),VLOOKUP(S218,'Index_NextSeq or NovaSeq'!B$3:I$110,6),IF((R218='Index_NextSeq or NovaSeq'!H$2),VLOOKUP(S218,'Index_NextSeq or NovaSeq'!B$3:I$110,7),IF((R218='Index_NextSeq or NovaSeq'!I$2),VLOOKUP(S218,'Index_NextSeq or NovaSeq'!B$3:I$110,8),IF((R218="Custom"),"","NoIndex")))))))),IF($S$8="MiSeq",IF((R218=Index_MiSeq!C$2),VLOOKUP(S218,Index_MiSeq!B$3:I$110,2),IF((R218=Index_MiSeq!D$2),VLOOKUP(S218,Index_MiSeq!B$3:I$110,3),IF((R218=Index_MiSeq!E$2),VLOOKUP(S218,Index_MiSeq!B$3:I$110,4),IF((R218=Index_MiSeq!F$2),VLOOKUP(S218,Index_MiSeq!B$3:I$110,5),IF((R218=Index_MiSeq!G$2),VLOOKUP(S218,Index_MiSeq!B$3:I$110,6),IF((R218=Index_MiSeq!H$2),VLOOKUP(S218,Index_MiSeq!B$3:I$110,7),IF((R218=Index_MiSeq!I$2),VLOOKUP(S218,Index_MiSeq!B$3:I$110,8),IF((R218="Custom"),"","NoIndex")))))))),"NoIndex"))</f>
        <v>NoIndex</v>
      </c>
      <c r="U218" s="74" t="str">
        <f t="shared" si="9"/>
        <v/>
      </c>
      <c r="V218" s="74"/>
      <c r="W218" s="74"/>
      <c r="X218" s="90"/>
      <c r="Y218" s="4"/>
      <c r="Z218" s="4"/>
      <c r="AA218" s="4"/>
      <c r="AB218" s="4"/>
      <c r="AC218" s="4"/>
      <c r="AD218" s="4"/>
      <c r="AE218" s="4"/>
    </row>
    <row r="219" spans="1:31" ht="18" customHeight="1" x14ac:dyDescent="0.15">
      <c r="A219" s="81"/>
      <c r="B219" s="64" t="s">
        <v>69</v>
      </c>
      <c r="C219" s="65" t="s">
        <v>270</v>
      </c>
      <c r="D219" s="66">
        <f t="shared" si="0"/>
        <v>1200</v>
      </c>
      <c r="E219" s="65" t="s">
        <v>71</v>
      </c>
      <c r="F219" s="67" t="str">
        <f>IF(DATA!$D$18,CONCATENATE('Sample information'!O$6,"-",D219,"-",P219),"MISSING ID")</f>
        <v>P33105P1-1200-</v>
      </c>
      <c r="G219" s="68">
        <f t="shared" si="1"/>
        <v>0</v>
      </c>
      <c r="H219" s="55" t="e">
        <f t="shared" si="2"/>
        <v>#N/A</v>
      </c>
      <c r="I219" s="55" t="e">
        <f t="shared" si="3"/>
        <v>#N/A</v>
      </c>
      <c r="J219" s="55">
        <f t="shared" si="4"/>
        <v>0</v>
      </c>
      <c r="K219" s="55" t="e">
        <f t="shared" si="5"/>
        <v>#N/A</v>
      </c>
      <c r="L219" s="5" t="e">
        <f t="shared" si="6"/>
        <v>#N/A</v>
      </c>
      <c r="M219" s="55" t="e">
        <f t="shared" si="7"/>
        <v>#N/A</v>
      </c>
      <c r="N219" s="69" t="str">
        <f t="shared" si="8"/>
        <v>NoIndex</v>
      </c>
      <c r="O219" s="70" t="str">
        <f>IF(DATA!$D$18,IF((COUNTA(Q219)&gt;0),CONCATENATE("P",DATA!$B$18,"_",D219),""),"MISSING ID")</f>
        <v/>
      </c>
      <c r="P219" s="71"/>
      <c r="Q219" s="72"/>
      <c r="R219" s="72"/>
      <c r="S219" s="68"/>
      <c r="T219" s="73" t="str">
        <f>IF(OR($S$8="NextSeq",$S$8="NovaSeq"),IF((R219='Index_NextSeq or NovaSeq'!C$2),VLOOKUP(S219,'Index_NextSeq or NovaSeq'!B$3:I$110,2),IF((R219='Index_NextSeq or NovaSeq'!D$2),VLOOKUP(S219,'Index_NextSeq or NovaSeq'!B$3:I$110,3),IF((R219='Index_NextSeq or NovaSeq'!E$2),VLOOKUP(S219,'Index_NextSeq or NovaSeq'!B$3:I$110,4),IF((R219='Index_NextSeq or NovaSeq'!F$2),VLOOKUP(S219,'Index_NextSeq or NovaSeq'!B$3:I$110,5),IF((R219='Index_NextSeq or NovaSeq'!G$2),VLOOKUP(S219,'Index_NextSeq or NovaSeq'!B$3:I$110,6),IF((R219='Index_NextSeq or NovaSeq'!H$2),VLOOKUP(S219,'Index_NextSeq or NovaSeq'!B$3:I$110,7),IF((R219='Index_NextSeq or NovaSeq'!I$2),VLOOKUP(S219,'Index_NextSeq or NovaSeq'!B$3:I$110,8),IF((R219="Custom"),"","NoIndex")))))))),IF($S$8="MiSeq",IF((R219=Index_MiSeq!C$2),VLOOKUP(S219,Index_MiSeq!B$3:I$110,2),IF((R219=Index_MiSeq!D$2),VLOOKUP(S219,Index_MiSeq!B$3:I$110,3),IF((R219=Index_MiSeq!E$2),VLOOKUP(S219,Index_MiSeq!B$3:I$110,4),IF((R219=Index_MiSeq!F$2),VLOOKUP(S219,Index_MiSeq!B$3:I$110,5),IF((R219=Index_MiSeq!G$2),VLOOKUP(S219,Index_MiSeq!B$3:I$110,6),IF((R219=Index_MiSeq!H$2),VLOOKUP(S219,Index_MiSeq!B$3:I$110,7),IF((R219=Index_MiSeq!I$2),VLOOKUP(S219,Index_MiSeq!B$3:I$110,8),IF((R219="Custom"),"","NoIndex")))))))),"NoIndex"))</f>
        <v>NoIndex</v>
      </c>
      <c r="U219" s="74" t="str">
        <f t="shared" si="9"/>
        <v/>
      </c>
      <c r="V219" s="74"/>
      <c r="W219" s="74"/>
      <c r="X219" s="90"/>
      <c r="Y219" s="4"/>
      <c r="Z219" s="4"/>
      <c r="AA219" s="4"/>
      <c r="AB219" s="4"/>
      <c r="AC219" s="4"/>
      <c r="AD219" s="4"/>
      <c r="AE219" s="4"/>
    </row>
    <row r="220" spans="1:31" ht="18" customHeight="1" x14ac:dyDescent="0.15">
      <c r="A220" s="81"/>
      <c r="B220" s="64" t="s">
        <v>69</v>
      </c>
      <c r="C220" s="65" t="s">
        <v>271</v>
      </c>
      <c r="D220" s="66">
        <f t="shared" si="0"/>
        <v>1201</v>
      </c>
      <c r="E220" s="65" t="s">
        <v>71</v>
      </c>
      <c r="F220" s="67" t="str">
        <f>IF(DATA!$D$18,CONCATENATE('Sample information'!O$6,"-",D220,"-",P220),"MISSING ID")</f>
        <v>P33105P1-1201-</v>
      </c>
      <c r="G220" s="68">
        <f t="shared" si="1"/>
        <v>0</v>
      </c>
      <c r="H220" s="55" t="e">
        <f t="shared" si="2"/>
        <v>#N/A</v>
      </c>
      <c r="I220" s="55" t="e">
        <f t="shared" si="3"/>
        <v>#N/A</v>
      </c>
      <c r="J220" s="55">
        <f t="shared" si="4"/>
        <v>0</v>
      </c>
      <c r="K220" s="55" t="e">
        <f t="shared" si="5"/>
        <v>#N/A</v>
      </c>
      <c r="L220" s="5" t="e">
        <f t="shared" si="6"/>
        <v>#N/A</v>
      </c>
      <c r="M220" s="55" t="e">
        <f t="shared" si="7"/>
        <v>#N/A</v>
      </c>
      <c r="N220" s="69" t="str">
        <f t="shared" si="8"/>
        <v>NoIndex</v>
      </c>
      <c r="O220" s="70" t="str">
        <f>IF(DATA!$D$18,IF((COUNTA(Q220)&gt;0),CONCATENATE("P",DATA!$B$18,"_",D220),""),"MISSING ID")</f>
        <v/>
      </c>
      <c r="P220" s="71"/>
      <c r="Q220" s="72"/>
      <c r="R220" s="72"/>
      <c r="S220" s="68"/>
      <c r="T220" s="73" t="str">
        <f>IF(OR($S$8="NextSeq",$S$8="NovaSeq"),IF((R220='Index_NextSeq or NovaSeq'!C$2),VLOOKUP(S220,'Index_NextSeq or NovaSeq'!B$3:I$110,2),IF((R220='Index_NextSeq or NovaSeq'!D$2),VLOOKUP(S220,'Index_NextSeq or NovaSeq'!B$3:I$110,3),IF((R220='Index_NextSeq or NovaSeq'!E$2),VLOOKUP(S220,'Index_NextSeq or NovaSeq'!B$3:I$110,4),IF((R220='Index_NextSeq or NovaSeq'!F$2),VLOOKUP(S220,'Index_NextSeq or NovaSeq'!B$3:I$110,5),IF((R220='Index_NextSeq or NovaSeq'!G$2),VLOOKUP(S220,'Index_NextSeq or NovaSeq'!B$3:I$110,6),IF((R220='Index_NextSeq or NovaSeq'!H$2),VLOOKUP(S220,'Index_NextSeq or NovaSeq'!B$3:I$110,7),IF((R220='Index_NextSeq or NovaSeq'!I$2),VLOOKUP(S220,'Index_NextSeq or NovaSeq'!B$3:I$110,8),IF((R220="Custom"),"","NoIndex")))))))),IF($S$8="MiSeq",IF((R220=Index_MiSeq!C$2),VLOOKUP(S220,Index_MiSeq!B$3:I$110,2),IF((R220=Index_MiSeq!D$2),VLOOKUP(S220,Index_MiSeq!B$3:I$110,3),IF((R220=Index_MiSeq!E$2),VLOOKUP(S220,Index_MiSeq!B$3:I$110,4),IF((R220=Index_MiSeq!F$2),VLOOKUP(S220,Index_MiSeq!B$3:I$110,5),IF((R220=Index_MiSeq!G$2),VLOOKUP(S220,Index_MiSeq!B$3:I$110,6),IF((R220=Index_MiSeq!H$2),VLOOKUP(S220,Index_MiSeq!B$3:I$110,7),IF((R220=Index_MiSeq!I$2),VLOOKUP(S220,Index_MiSeq!B$3:I$110,8),IF((R220="Custom"),"","NoIndex")))))))),"NoIndex"))</f>
        <v>NoIndex</v>
      </c>
      <c r="U220" s="74" t="str">
        <f t="shared" si="9"/>
        <v/>
      </c>
      <c r="V220" s="74"/>
      <c r="W220" s="74"/>
      <c r="X220" s="90"/>
      <c r="Y220" s="4"/>
      <c r="Z220" s="4"/>
      <c r="AA220" s="4"/>
      <c r="AB220" s="4"/>
      <c r="AC220" s="4"/>
      <c r="AD220" s="4"/>
      <c r="AE220" s="4"/>
    </row>
    <row r="221" spans="1:31" ht="18" customHeight="1" x14ac:dyDescent="0.15">
      <c r="A221" s="81"/>
      <c r="B221" s="64" t="s">
        <v>69</v>
      </c>
      <c r="C221" s="65" t="s">
        <v>272</v>
      </c>
      <c r="D221" s="66">
        <f t="shared" si="0"/>
        <v>1202</v>
      </c>
      <c r="E221" s="65" t="s">
        <v>71</v>
      </c>
      <c r="F221" s="67" t="str">
        <f>IF(DATA!$D$18,CONCATENATE('Sample information'!O$6,"-",D221,"-",P221),"MISSING ID")</f>
        <v>P33105P1-1202-</v>
      </c>
      <c r="G221" s="68">
        <f t="shared" si="1"/>
        <v>0</v>
      </c>
      <c r="H221" s="55" t="e">
        <f t="shared" si="2"/>
        <v>#N/A</v>
      </c>
      <c r="I221" s="55" t="e">
        <f t="shared" si="3"/>
        <v>#N/A</v>
      </c>
      <c r="J221" s="55">
        <f t="shared" si="4"/>
        <v>0</v>
      </c>
      <c r="K221" s="55" t="e">
        <f t="shared" si="5"/>
        <v>#N/A</v>
      </c>
      <c r="L221" s="5" t="e">
        <f t="shared" si="6"/>
        <v>#N/A</v>
      </c>
      <c r="M221" s="55" t="e">
        <f t="shared" si="7"/>
        <v>#N/A</v>
      </c>
      <c r="N221" s="69" t="str">
        <f t="shared" si="8"/>
        <v>NoIndex</v>
      </c>
      <c r="O221" s="70" t="str">
        <f>IF(DATA!$D$18,IF((COUNTA(Q221)&gt;0),CONCATENATE("P",DATA!$B$18,"_",D221),""),"MISSING ID")</f>
        <v/>
      </c>
      <c r="P221" s="71"/>
      <c r="Q221" s="72"/>
      <c r="R221" s="72"/>
      <c r="S221" s="68"/>
      <c r="T221" s="73" t="str">
        <f>IF(OR($S$8="NextSeq",$S$8="NovaSeq"),IF((R221='Index_NextSeq or NovaSeq'!C$2),VLOOKUP(S221,'Index_NextSeq or NovaSeq'!B$3:I$110,2),IF((R221='Index_NextSeq or NovaSeq'!D$2),VLOOKUP(S221,'Index_NextSeq or NovaSeq'!B$3:I$110,3),IF((R221='Index_NextSeq or NovaSeq'!E$2),VLOOKUP(S221,'Index_NextSeq or NovaSeq'!B$3:I$110,4),IF((R221='Index_NextSeq or NovaSeq'!F$2),VLOOKUP(S221,'Index_NextSeq or NovaSeq'!B$3:I$110,5),IF((R221='Index_NextSeq or NovaSeq'!G$2),VLOOKUP(S221,'Index_NextSeq or NovaSeq'!B$3:I$110,6),IF((R221='Index_NextSeq or NovaSeq'!H$2),VLOOKUP(S221,'Index_NextSeq or NovaSeq'!B$3:I$110,7),IF((R221='Index_NextSeq or NovaSeq'!I$2),VLOOKUP(S221,'Index_NextSeq or NovaSeq'!B$3:I$110,8),IF((R221="Custom"),"","NoIndex")))))))),IF($S$8="MiSeq",IF((R221=Index_MiSeq!C$2),VLOOKUP(S221,Index_MiSeq!B$3:I$110,2),IF((R221=Index_MiSeq!D$2),VLOOKUP(S221,Index_MiSeq!B$3:I$110,3),IF((R221=Index_MiSeq!E$2),VLOOKUP(S221,Index_MiSeq!B$3:I$110,4),IF((R221=Index_MiSeq!F$2),VLOOKUP(S221,Index_MiSeq!B$3:I$110,5),IF((R221=Index_MiSeq!G$2),VLOOKUP(S221,Index_MiSeq!B$3:I$110,6),IF((R221=Index_MiSeq!H$2),VLOOKUP(S221,Index_MiSeq!B$3:I$110,7),IF((R221=Index_MiSeq!I$2),VLOOKUP(S221,Index_MiSeq!B$3:I$110,8),IF((R221="Custom"),"","NoIndex")))))))),"NoIndex"))</f>
        <v>NoIndex</v>
      </c>
      <c r="U221" s="74" t="str">
        <f t="shared" si="9"/>
        <v/>
      </c>
      <c r="V221" s="74"/>
      <c r="W221" s="74"/>
      <c r="X221" s="90"/>
      <c r="Y221" s="4"/>
      <c r="Z221" s="4"/>
      <c r="AA221" s="4"/>
      <c r="AB221" s="4"/>
      <c r="AC221" s="4"/>
      <c r="AD221" s="4"/>
      <c r="AE221" s="4"/>
    </row>
    <row r="222" spans="1:31" ht="18" customHeight="1" x14ac:dyDescent="0.15">
      <c r="A222" s="81"/>
      <c r="B222" s="64" t="s">
        <v>69</v>
      </c>
      <c r="C222" s="65" t="s">
        <v>273</v>
      </c>
      <c r="D222" s="66">
        <f t="shared" si="0"/>
        <v>1203</v>
      </c>
      <c r="E222" s="65" t="s">
        <v>71</v>
      </c>
      <c r="F222" s="67" t="str">
        <f>IF(DATA!$D$18,CONCATENATE('Sample information'!O$6,"-",D222,"-",P222),"MISSING ID")</f>
        <v>P33105P1-1203-</v>
      </c>
      <c r="G222" s="68">
        <f t="shared" si="1"/>
        <v>0</v>
      </c>
      <c r="H222" s="55" t="e">
        <f t="shared" si="2"/>
        <v>#N/A</v>
      </c>
      <c r="I222" s="55" t="e">
        <f t="shared" si="3"/>
        <v>#N/A</v>
      </c>
      <c r="J222" s="55">
        <f t="shared" si="4"/>
        <v>0</v>
      </c>
      <c r="K222" s="55" t="e">
        <f t="shared" si="5"/>
        <v>#N/A</v>
      </c>
      <c r="L222" s="5" t="e">
        <f t="shared" si="6"/>
        <v>#N/A</v>
      </c>
      <c r="M222" s="55" t="e">
        <f t="shared" si="7"/>
        <v>#N/A</v>
      </c>
      <c r="N222" s="69" t="str">
        <f t="shared" si="8"/>
        <v>NoIndex</v>
      </c>
      <c r="O222" s="70" t="str">
        <f>IF(DATA!$D$18,IF((COUNTA(Q222)&gt;0),CONCATENATE("P",DATA!$B$18,"_",D222),""),"MISSING ID")</f>
        <v/>
      </c>
      <c r="P222" s="71"/>
      <c r="Q222" s="72"/>
      <c r="R222" s="72"/>
      <c r="S222" s="68"/>
      <c r="T222" s="73" t="str">
        <f>IF(OR($S$8="NextSeq",$S$8="NovaSeq"),IF((R222='Index_NextSeq or NovaSeq'!C$2),VLOOKUP(S222,'Index_NextSeq or NovaSeq'!B$3:I$110,2),IF((R222='Index_NextSeq or NovaSeq'!D$2),VLOOKUP(S222,'Index_NextSeq or NovaSeq'!B$3:I$110,3),IF((R222='Index_NextSeq or NovaSeq'!E$2),VLOOKUP(S222,'Index_NextSeq or NovaSeq'!B$3:I$110,4),IF((R222='Index_NextSeq or NovaSeq'!F$2),VLOOKUP(S222,'Index_NextSeq or NovaSeq'!B$3:I$110,5),IF((R222='Index_NextSeq or NovaSeq'!G$2),VLOOKUP(S222,'Index_NextSeq or NovaSeq'!B$3:I$110,6),IF((R222='Index_NextSeq or NovaSeq'!H$2),VLOOKUP(S222,'Index_NextSeq or NovaSeq'!B$3:I$110,7),IF((R222='Index_NextSeq or NovaSeq'!I$2),VLOOKUP(S222,'Index_NextSeq or NovaSeq'!B$3:I$110,8),IF((R222="Custom"),"","NoIndex")))))))),IF($S$8="MiSeq",IF((R222=Index_MiSeq!C$2),VLOOKUP(S222,Index_MiSeq!B$3:I$110,2),IF((R222=Index_MiSeq!D$2),VLOOKUP(S222,Index_MiSeq!B$3:I$110,3),IF((R222=Index_MiSeq!E$2),VLOOKUP(S222,Index_MiSeq!B$3:I$110,4),IF((R222=Index_MiSeq!F$2),VLOOKUP(S222,Index_MiSeq!B$3:I$110,5),IF((R222=Index_MiSeq!G$2),VLOOKUP(S222,Index_MiSeq!B$3:I$110,6),IF((R222=Index_MiSeq!H$2),VLOOKUP(S222,Index_MiSeq!B$3:I$110,7),IF((R222=Index_MiSeq!I$2),VLOOKUP(S222,Index_MiSeq!B$3:I$110,8),IF((R222="Custom"),"","NoIndex")))))))),"NoIndex"))</f>
        <v>NoIndex</v>
      </c>
      <c r="U222" s="74" t="str">
        <f t="shared" si="9"/>
        <v/>
      </c>
      <c r="V222" s="74"/>
      <c r="W222" s="74"/>
      <c r="X222" s="90"/>
      <c r="Y222" s="4"/>
      <c r="Z222" s="4"/>
      <c r="AA222" s="4"/>
      <c r="AB222" s="4"/>
      <c r="AC222" s="4"/>
      <c r="AD222" s="4"/>
      <c r="AE222" s="4"/>
    </row>
    <row r="223" spans="1:31" ht="18" customHeight="1" x14ac:dyDescent="0.15">
      <c r="A223" s="81"/>
      <c r="B223" s="64" t="s">
        <v>69</v>
      </c>
      <c r="C223" s="65" t="s">
        <v>274</v>
      </c>
      <c r="D223" s="66">
        <f t="shared" si="0"/>
        <v>1204</v>
      </c>
      <c r="E223" s="65" t="s">
        <v>71</v>
      </c>
      <c r="F223" s="67" t="str">
        <f>IF(DATA!$D$18,CONCATENATE('Sample information'!O$6,"-",D223,"-",P223),"MISSING ID")</f>
        <v>P33105P1-1204-</v>
      </c>
      <c r="G223" s="68">
        <f t="shared" si="1"/>
        <v>0</v>
      </c>
      <c r="H223" s="55" t="e">
        <f t="shared" si="2"/>
        <v>#N/A</v>
      </c>
      <c r="I223" s="55" t="e">
        <f t="shared" si="3"/>
        <v>#N/A</v>
      </c>
      <c r="J223" s="55">
        <f t="shared" si="4"/>
        <v>0</v>
      </c>
      <c r="K223" s="55" t="e">
        <f t="shared" si="5"/>
        <v>#N/A</v>
      </c>
      <c r="L223" s="5" t="e">
        <f t="shared" si="6"/>
        <v>#N/A</v>
      </c>
      <c r="M223" s="55" t="e">
        <f t="shared" si="7"/>
        <v>#N/A</v>
      </c>
      <c r="N223" s="69" t="str">
        <f t="shared" si="8"/>
        <v>NoIndex</v>
      </c>
      <c r="O223" s="70" t="str">
        <f>IF(DATA!$D$18,IF((COUNTA(Q223)&gt;0),CONCATENATE("P",DATA!$B$18,"_",D223),""),"MISSING ID")</f>
        <v/>
      </c>
      <c r="P223" s="71"/>
      <c r="Q223" s="72"/>
      <c r="R223" s="72"/>
      <c r="S223" s="68"/>
      <c r="T223" s="73" t="str">
        <f>IF(OR($S$8="NextSeq",$S$8="NovaSeq"),IF((R223='Index_NextSeq or NovaSeq'!C$2),VLOOKUP(S223,'Index_NextSeq or NovaSeq'!B$3:I$110,2),IF((R223='Index_NextSeq or NovaSeq'!D$2),VLOOKUP(S223,'Index_NextSeq or NovaSeq'!B$3:I$110,3),IF((R223='Index_NextSeq or NovaSeq'!E$2),VLOOKUP(S223,'Index_NextSeq or NovaSeq'!B$3:I$110,4),IF((R223='Index_NextSeq or NovaSeq'!F$2),VLOOKUP(S223,'Index_NextSeq or NovaSeq'!B$3:I$110,5),IF((R223='Index_NextSeq or NovaSeq'!G$2),VLOOKUP(S223,'Index_NextSeq or NovaSeq'!B$3:I$110,6),IF((R223='Index_NextSeq or NovaSeq'!H$2),VLOOKUP(S223,'Index_NextSeq or NovaSeq'!B$3:I$110,7),IF((R223='Index_NextSeq or NovaSeq'!I$2),VLOOKUP(S223,'Index_NextSeq or NovaSeq'!B$3:I$110,8),IF((R223="Custom"),"","NoIndex")))))))),IF($S$8="MiSeq",IF((R223=Index_MiSeq!C$2),VLOOKUP(S223,Index_MiSeq!B$3:I$110,2),IF((R223=Index_MiSeq!D$2),VLOOKUP(S223,Index_MiSeq!B$3:I$110,3),IF((R223=Index_MiSeq!E$2),VLOOKUP(S223,Index_MiSeq!B$3:I$110,4),IF((R223=Index_MiSeq!F$2),VLOOKUP(S223,Index_MiSeq!B$3:I$110,5),IF((R223=Index_MiSeq!G$2),VLOOKUP(S223,Index_MiSeq!B$3:I$110,6),IF((R223=Index_MiSeq!H$2),VLOOKUP(S223,Index_MiSeq!B$3:I$110,7),IF((R223=Index_MiSeq!I$2),VLOOKUP(S223,Index_MiSeq!B$3:I$110,8),IF((R223="Custom"),"","NoIndex")))))))),"NoIndex"))</f>
        <v>NoIndex</v>
      </c>
      <c r="U223" s="74" t="str">
        <f t="shared" si="9"/>
        <v/>
      </c>
      <c r="V223" s="74"/>
      <c r="W223" s="74"/>
      <c r="X223" s="90"/>
      <c r="Y223" s="4"/>
      <c r="Z223" s="4"/>
      <c r="AA223" s="4"/>
      <c r="AB223" s="4"/>
      <c r="AC223" s="4"/>
      <c r="AD223" s="4"/>
      <c r="AE223" s="4"/>
    </row>
    <row r="224" spans="1:31" ht="18" customHeight="1" x14ac:dyDescent="0.15">
      <c r="A224" s="81"/>
      <c r="B224" s="64" t="s">
        <v>69</v>
      </c>
      <c r="C224" s="65" t="s">
        <v>275</v>
      </c>
      <c r="D224" s="66">
        <f t="shared" si="0"/>
        <v>1205</v>
      </c>
      <c r="E224" s="65" t="s">
        <v>71</v>
      </c>
      <c r="F224" s="67" t="str">
        <f>IF(DATA!$D$18,CONCATENATE('Sample information'!O$6,"-",D224,"-",P224),"MISSING ID")</f>
        <v>P33105P1-1205-</v>
      </c>
      <c r="G224" s="68">
        <f t="shared" si="1"/>
        <v>0</v>
      </c>
      <c r="H224" s="55" t="e">
        <f t="shared" si="2"/>
        <v>#N/A</v>
      </c>
      <c r="I224" s="55" t="e">
        <f t="shared" si="3"/>
        <v>#N/A</v>
      </c>
      <c r="J224" s="55">
        <f t="shared" si="4"/>
        <v>0</v>
      </c>
      <c r="K224" s="55" t="e">
        <f t="shared" si="5"/>
        <v>#N/A</v>
      </c>
      <c r="L224" s="5" t="e">
        <f t="shared" si="6"/>
        <v>#N/A</v>
      </c>
      <c r="M224" s="55" t="e">
        <f t="shared" si="7"/>
        <v>#N/A</v>
      </c>
      <c r="N224" s="69" t="str">
        <f t="shared" si="8"/>
        <v>NoIndex</v>
      </c>
      <c r="O224" s="70" t="str">
        <f>IF(DATA!$D$18,IF((COUNTA(Q224)&gt;0),CONCATENATE("P",DATA!$B$18,"_",D224),""),"MISSING ID")</f>
        <v/>
      </c>
      <c r="P224" s="71"/>
      <c r="Q224" s="72"/>
      <c r="R224" s="72"/>
      <c r="S224" s="68"/>
      <c r="T224" s="73" t="str">
        <f>IF(OR($S$8="NextSeq",$S$8="NovaSeq"),IF((R224='Index_NextSeq or NovaSeq'!C$2),VLOOKUP(S224,'Index_NextSeq or NovaSeq'!B$3:I$110,2),IF((R224='Index_NextSeq or NovaSeq'!D$2),VLOOKUP(S224,'Index_NextSeq or NovaSeq'!B$3:I$110,3),IF((R224='Index_NextSeq or NovaSeq'!E$2),VLOOKUP(S224,'Index_NextSeq or NovaSeq'!B$3:I$110,4),IF((R224='Index_NextSeq or NovaSeq'!F$2),VLOOKUP(S224,'Index_NextSeq or NovaSeq'!B$3:I$110,5),IF((R224='Index_NextSeq or NovaSeq'!G$2),VLOOKUP(S224,'Index_NextSeq or NovaSeq'!B$3:I$110,6),IF((R224='Index_NextSeq or NovaSeq'!H$2),VLOOKUP(S224,'Index_NextSeq or NovaSeq'!B$3:I$110,7),IF((R224='Index_NextSeq or NovaSeq'!I$2),VLOOKUP(S224,'Index_NextSeq or NovaSeq'!B$3:I$110,8),IF((R224="Custom"),"","NoIndex")))))))),IF($S$8="MiSeq",IF((R224=Index_MiSeq!C$2),VLOOKUP(S224,Index_MiSeq!B$3:I$110,2),IF((R224=Index_MiSeq!D$2),VLOOKUP(S224,Index_MiSeq!B$3:I$110,3),IF((R224=Index_MiSeq!E$2),VLOOKUP(S224,Index_MiSeq!B$3:I$110,4),IF((R224=Index_MiSeq!F$2),VLOOKUP(S224,Index_MiSeq!B$3:I$110,5),IF((R224=Index_MiSeq!G$2),VLOOKUP(S224,Index_MiSeq!B$3:I$110,6),IF((R224=Index_MiSeq!H$2),VLOOKUP(S224,Index_MiSeq!B$3:I$110,7),IF((R224=Index_MiSeq!I$2),VLOOKUP(S224,Index_MiSeq!B$3:I$110,8),IF((R224="Custom"),"","NoIndex")))))))),"NoIndex"))</f>
        <v>NoIndex</v>
      </c>
      <c r="U224" s="74" t="str">
        <f t="shared" si="9"/>
        <v/>
      </c>
      <c r="V224" s="74"/>
      <c r="W224" s="74"/>
      <c r="X224" s="90"/>
      <c r="Y224" s="4"/>
      <c r="Z224" s="4"/>
      <c r="AA224" s="4"/>
      <c r="AB224" s="4"/>
      <c r="AC224" s="4"/>
      <c r="AD224" s="4"/>
      <c r="AE224" s="4"/>
    </row>
    <row r="225" spans="1:31" ht="18" customHeight="1" x14ac:dyDescent="0.15">
      <c r="A225" s="81"/>
      <c r="B225" s="64" t="s">
        <v>69</v>
      </c>
      <c r="C225" s="65" t="s">
        <v>276</v>
      </c>
      <c r="D225" s="66">
        <f t="shared" si="0"/>
        <v>1206</v>
      </c>
      <c r="E225" s="65" t="s">
        <v>71</v>
      </c>
      <c r="F225" s="67" t="str">
        <f>IF(DATA!$D$18,CONCATENATE('Sample information'!O$6,"-",D225,"-",P225),"MISSING ID")</f>
        <v>P33105P1-1206-</v>
      </c>
      <c r="G225" s="68">
        <f t="shared" si="1"/>
        <v>0</v>
      </c>
      <c r="H225" s="55" t="e">
        <f t="shared" si="2"/>
        <v>#N/A</v>
      </c>
      <c r="I225" s="55" t="e">
        <f t="shared" si="3"/>
        <v>#N/A</v>
      </c>
      <c r="J225" s="55">
        <f t="shared" si="4"/>
        <v>0</v>
      </c>
      <c r="K225" s="55" t="e">
        <f t="shared" si="5"/>
        <v>#N/A</v>
      </c>
      <c r="L225" s="5" t="e">
        <f t="shared" si="6"/>
        <v>#N/A</v>
      </c>
      <c r="M225" s="55" t="e">
        <f t="shared" si="7"/>
        <v>#N/A</v>
      </c>
      <c r="N225" s="69" t="str">
        <f t="shared" si="8"/>
        <v>NoIndex</v>
      </c>
      <c r="O225" s="70" t="str">
        <f>IF(DATA!$D$18,IF((COUNTA(Q225)&gt;0),CONCATENATE("P",DATA!$B$18,"_",D225),""),"MISSING ID")</f>
        <v/>
      </c>
      <c r="P225" s="71"/>
      <c r="Q225" s="72"/>
      <c r="R225" s="72"/>
      <c r="S225" s="68"/>
      <c r="T225" s="73" t="str">
        <f>IF(OR($S$8="NextSeq",$S$8="NovaSeq"),IF((R225='Index_NextSeq or NovaSeq'!C$2),VLOOKUP(S225,'Index_NextSeq or NovaSeq'!B$3:I$110,2),IF((R225='Index_NextSeq or NovaSeq'!D$2),VLOOKUP(S225,'Index_NextSeq or NovaSeq'!B$3:I$110,3),IF((R225='Index_NextSeq or NovaSeq'!E$2),VLOOKUP(S225,'Index_NextSeq or NovaSeq'!B$3:I$110,4),IF((R225='Index_NextSeq or NovaSeq'!F$2),VLOOKUP(S225,'Index_NextSeq or NovaSeq'!B$3:I$110,5),IF((R225='Index_NextSeq or NovaSeq'!G$2),VLOOKUP(S225,'Index_NextSeq or NovaSeq'!B$3:I$110,6),IF((R225='Index_NextSeq or NovaSeq'!H$2),VLOOKUP(S225,'Index_NextSeq or NovaSeq'!B$3:I$110,7),IF((R225='Index_NextSeq or NovaSeq'!I$2),VLOOKUP(S225,'Index_NextSeq or NovaSeq'!B$3:I$110,8),IF((R225="Custom"),"","NoIndex")))))))),IF($S$8="MiSeq",IF((R225=Index_MiSeq!C$2),VLOOKUP(S225,Index_MiSeq!B$3:I$110,2),IF((R225=Index_MiSeq!D$2),VLOOKUP(S225,Index_MiSeq!B$3:I$110,3),IF((R225=Index_MiSeq!E$2),VLOOKUP(S225,Index_MiSeq!B$3:I$110,4),IF((R225=Index_MiSeq!F$2),VLOOKUP(S225,Index_MiSeq!B$3:I$110,5),IF((R225=Index_MiSeq!G$2),VLOOKUP(S225,Index_MiSeq!B$3:I$110,6),IF((R225=Index_MiSeq!H$2),VLOOKUP(S225,Index_MiSeq!B$3:I$110,7),IF((R225=Index_MiSeq!I$2),VLOOKUP(S225,Index_MiSeq!B$3:I$110,8),IF((R225="Custom"),"","NoIndex")))))))),"NoIndex"))</f>
        <v>NoIndex</v>
      </c>
      <c r="U225" s="74" t="str">
        <f t="shared" si="9"/>
        <v/>
      </c>
      <c r="V225" s="74"/>
      <c r="W225" s="74"/>
      <c r="X225" s="90"/>
      <c r="Y225" s="4"/>
      <c r="Z225" s="4"/>
      <c r="AA225" s="4"/>
      <c r="AB225" s="4"/>
      <c r="AC225" s="4"/>
      <c r="AD225" s="4"/>
      <c r="AE225" s="4"/>
    </row>
    <row r="226" spans="1:31" ht="18" customHeight="1" x14ac:dyDescent="0.15">
      <c r="A226" s="81"/>
      <c r="B226" s="64" t="s">
        <v>69</v>
      </c>
      <c r="C226" s="65" t="s">
        <v>277</v>
      </c>
      <c r="D226" s="66">
        <f t="shared" si="0"/>
        <v>1207</v>
      </c>
      <c r="E226" s="65" t="s">
        <v>71</v>
      </c>
      <c r="F226" s="67" t="str">
        <f>IF(DATA!$D$18,CONCATENATE('Sample information'!O$6,"-",D226,"-",P226),"MISSING ID")</f>
        <v>P33105P1-1207-</v>
      </c>
      <c r="G226" s="68">
        <f t="shared" si="1"/>
        <v>0</v>
      </c>
      <c r="H226" s="55" t="e">
        <f t="shared" si="2"/>
        <v>#N/A</v>
      </c>
      <c r="I226" s="55" t="e">
        <f t="shared" si="3"/>
        <v>#N/A</v>
      </c>
      <c r="J226" s="55">
        <f t="shared" si="4"/>
        <v>0</v>
      </c>
      <c r="K226" s="55" t="e">
        <f t="shared" si="5"/>
        <v>#N/A</v>
      </c>
      <c r="L226" s="5" t="e">
        <f t="shared" si="6"/>
        <v>#N/A</v>
      </c>
      <c r="M226" s="55" t="e">
        <f t="shared" si="7"/>
        <v>#N/A</v>
      </c>
      <c r="N226" s="69" t="str">
        <f t="shared" si="8"/>
        <v>NoIndex</v>
      </c>
      <c r="O226" s="70" t="str">
        <f>IF(DATA!$D$18,IF((COUNTA(Q226)&gt;0),CONCATENATE("P",DATA!$B$18,"_",D226),""),"MISSING ID")</f>
        <v/>
      </c>
      <c r="P226" s="71"/>
      <c r="Q226" s="72"/>
      <c r="R226" s="72"/>
      <c r="S226" s="68"/>
      <c r="T226" s="73" t="str">
        <f>IF(OR($S$8="NextSeq",$S$8="NovaSeq"),IF((R226='Index_NextSeq or NovaSeq'!C$2),VLOOKUP(S226,'Index_NextSeq or NovaSeq'!B$3:I$110,2),IF((R226='Index_NextSeq or NovaSeq'!D$2),VLOOKUP(S226,'Index_NextSeq or NovaSeq'!B$3:I$110,3),IF((R226='Index_NextSeq or NovaSeq'!E$2),VLOOKUP(S226,'Index_NextSeq or NovaSeq'!B$3:I$110,4),IF((R226='Index_NextSeq or NovaSeq'!F$2),VLOOKUP(S226,'Index_NextSeq or NovaSeq'!B$3:I$110,5),IF((R226='Index_NextSeq or NovaSeq'!G$2),VLOOKUP(S226,'Index_NextSeq or NovaSeq'!B$3:I$110,6),IF((R226='Index_NextSeq or NovaSeq'!H$2),VLOOKUP(S226,'Index_NextSeq or NovaSeq'!B$3:I$110,7),IF((R226='Index_NextSeq or NovaSeq'!I$2),VLOOKUP(S226,'Index_NextSeq or NovaSeq'!B$3:I$110,8),IF((R226="Custom"),"","NoIndex")))))))),IF($S$8="MiSeq",IF((R226=Index_MiSeq!C$2),VLOOKUP(S226,Index_MiSeq!B$3:I$110,2),IF((R226=Index_MiSeq!D$2),VLOOKUP(S226,Index_MiSeq!B$3:I$110,3),IF((R226=Index_MiSeq!E$2),VLOOKUP(S226,Index_MiSeq!B$3:I$110,4),IF((R226=Index_MiSeq!F$2),VLOOKUP(S226,Index_MiSeq!B$3:I$110,5),IF((R226=Index_MiSeq!G$2),VLOOKUP(S226,Index_MiSeq!B$3:I$110,6),IF((R226=Index_MiSeq!H$2),VLOOKUP(S226,Index_MiSeq!B$3:I$110,7),IF((R226=Index_MiSeq!I$2),VLOOKUP(S226,Index_MiSeq!B$3:I$110,8),IF((R226="Custom"),"","NoIndex")))))))),"NoIndex"))</f>
        <v>NoIndex</v>
      </c>
      <c r="U226" s="74" t="str">
        <f t="shared" si="9"/>
        <v/>
      </c>
      <c r="V226" s="74"/>
      <c r="W226" s="74"/>
      <c r="X226" s="90"/>
      <c r="Y226" s="4"/>
      <c r="Z226" s="4"/>
      <c r="AA226" s="4"/>
      <c r="AB226" s="4"/>
      <c r="AC226" s="4"/>
      <c r="AD226" s="4"/>
      <c r="AE226" s="4"/>
    </row>
    <row r="227" spans="1:31" ht="18" customHeight="1" x14ac:dyDescent="0.15">
      <c r="A227" s="81"/>
      <c r="B227" s="64" t="s">
        <v>69</v>
      </c>
      <c r="C227" s="65" t="s">
        <v>278</v>
      </c>
      <c r="D227" s="66">
        <f t="shared" si="0"/>
        <v>1208</v>
      </c>
      <c r="E227" s="65" t="s">
        <v>71</v>
      </c>
      <c r="F227" s="67" t="str">
        <f>IF(DATA!$D$18,CONCATENATE('Sample information'!O$6,"-",D227,"-",P227),"MISSING ID")</f>
        <v>P33105P1-1208-</v>
      </c>
      <c r="G227" s="68">
        <f t="shared" si="1"/>
        <v>0</v>
      </c>
      <c r="H227" s="55" t="e">
        <f t="shared" si="2"/>
        <v>#N/A</v>
      </c>
      <c r="I227" s="55" t="e">
        <f t="shared" si="3"/>
        <v>#N/A</v>
      </c>
      <c r="J227" s="55">
        <f t="shared" si="4"/>
        <v>0</v>
      </c>
      <c r="K227" s="55" t="e">
        <f t="shared" si="5"/>
        <v>#N/A</v>
      </c>
      <c r="L227" s="5" t="e">
        <f t="shared" si="6"/>
        <v>#N/A</v>
      </c>
      <c r="M227" s="55" t="e">
        <f t="shared" si="7"/>
        <v>#N/A</v>
      </c>
      <c r="N227" s="69" t="str">
        <f t="shared" si="8"/>
        <v>NoIndex</v>
      </c>
      <c r="O227" s="70" t="str">
        <f>IF(DATA!$D$18,IF((COUNTA(Q227)&gt;0),CONCATENATE("P",DATA!$B$18,"_",D227),""),"MISSING ID")</f>
        <v/>
      </c>
      <c r="P227" s="71"/>
      <c r="Q227" s="72"/>
      <c r="R227" s="72"/>
      <c r="S227" s="68"/>
      <c r="T227" s="73" t="str">
        <f>IF(OR($S$8="NextSeq",$S$8="NovaSeq"),IF((R227='Index_NextSeq or NovaSeq'!C$2),VLOOKUP(S227,'Index_NextSeq or NovaSeq'!B$3:I$110,2),IF((R227='Index_NextSeq or NovaSeq'!D$2),VLOOKUP(S227,'Index_NextSeq or NovaSeq'!B$3:I$110,3),IF((R227='Index_NextSeq or NovaSeq'!E$2),VLOOKUP(S227,'Index_NextSeq or NovaSeq'!B$3:I$110,4),IF((R227='Index_NextSeq or NovaSeq'!F$2),VLOOKUP(S227,'Index_NextSeq or NovaSeq'!B$3:I$110,5),IF((R227='Index_NextSeq or NovaSeq'!G$2),VLOOKUP(S227,'Index_NextSeq or NovaSeq'!B$3:I$110,6),IF((R227='Index_NextSeq or NovaSeq'!H$2),VLOOKUP(S227,'Index_NextSeq or NovaSeq'!B$3:I$110,7),IF((R227='Index_NextSeq or NovaSeq'!I$2),VLOOKUP(S227,'Index_NextSeq or NovaSeq'!B$3:I$110,8),IF((R227="Custom"),"","NoIndex")))))))),IF($S$8="MiSeq",IF((R227=Index_MiSeq!C$2),VLOOKUP(S227,Index_MiSeq!B$3:I$110,2),IF((R227=Index_MiSeq!D$2),VLOOKUP(S227,Index_MiSeq!B$3:I$110,3),IF((R227=Index_MiSeq!E$2),VLOOKUP(S227,Index_MiSeq!B$3:I$110,4),IF((R227=Index_MiSeq!F$2),VLOOKUP(S227,Index_MiSeq!B$3:I$110,5),IF((R227=Index_MiSeq!G$2),VLOOKUP(S227,Index_MiSeq!B$3:I$110,6),IF((R227=Index_MiSeq!H$2),VLOOKUP(S227,Index_MiSeq!B$3:I$110,7),IF((R227=Index_MiSeq!I$2),VLOOKUP(S227,Index_MiSeq!B$3:I$110,8),IF((R227="Custom"),"","NoIndex")))))))),"NoIndex"))</f>
        <v>NoIndex</v>
      </c>
      <c r="U227" s="74" t="str">
        <f t="shared" si="9"/>
        <v/>
      </c>
      <c r="V227" s="74"/>
      <c r="W227" s="74"/>
      <c r="X227" s="90"/>
      <c r="Y227" s="4"/>
      <c r="Z227" s="4"/>
      <c r="AA227" s="4"/>
      <c r="AB227" s="4"/>
      <c r="AC227" s="4"/>
      <c r="AD227" s="4"/>
      <c r="AE227" s="4"/>
    </row>
    <row r="228" spans="1:31" ht="18" customHeight="1" x14ac:dyDescent="0.15">
      <c r="A228" s="81"/>
      <c r="B228" s="64" t="s">
        <v>69</v>
      </c>
      <c r="C228" s="65" t="s">
        <v>279</v>
      </c>
      <c r="D228" s="66">
        <f t="shared" si="0"/>
        <v>1209</v>
      </c>
      <c r="E228" s="65" t="s">
        <v>71</v>
      </c>
      <c r="F228" s="67" t="str">
        <f>IF(DATA!$D$18,CONCATENATE('Sample information'!O$6,"-",D228,"-",P228),"MISSING ID")</f>
        <v>P33105P1-1209-</v>
      </c>
      <c r="G228" s="68">
        <f t="shared" si="1"/>
        <v>0</v>
      </c>
      <c r="H228" s="55" t="e">
        <f t="shared" si="2"/>
        <v>#N/A</v>
      </c>
      <c r="I228" s="55" t="e">
        <f t="shared" si="3"/>
        <v>#N/A</v>
      </c>
      <c r="J228" s="55">
        <f t="shared" si="4"/>
        <v>0</v>
      </c>
      <c r="K228" s="55" t="e">
        <f t="shared" si="5"/>
        <v>#N/A</v>
      </c>
      <c r="L228" s="5" t="e">
        <f t="shared" si="6"/>
        <v>#N/A</v>
      </c>
      <c r="M228" s="55" t="e">
        <f t="shared" si="7"/>
        <v>#N/A</v>
      </c>
      <c r="N228" s="69" t="str">
        <f t="shared" si="8"/>
        <v>NoIndex</v>
      </c>
      <c r="O228" s="70" t="str">
        <f>IF(DATA!$D$18,IF((COUNTA(Q228)&gt;0),CONCATENATE("P",DATA!$B$18,"_",D228),""),"MISSING ID")</f>
        <v/>
      </c>
      <c r="P228" s="71"/>
      <c r="Q228" s="72"/>
      <c r="R228" s="72"/>
      <c r="S228" s="68"/>
      <c r="T228" s="73" t="str">
        <f>IF(OR($S$8="NextSeq",$S$8="NovaSeq"),IF((R228='Index_NextSeq or NovaSeq'!C$2),VLOOKUP(S228,'Index_NextSeq or NovaSeq'!B$3:I$110,2),IF((R228='Index_NextSeq or NovaSeq'!D$2),VLOOKUP(S228,'Index_NextSeq or NovaSeq'!B$3:I$110,3),IF((R228='Index_NextSeq or NovaSeq'!E$2),VLOOKUP(S228,'Index_NextSeq or NovaSeq'!B$3:I$110,4),IF((R228='Index_NextSeq or NovaSeq'!F$2),VLOOKUP(S228,'Index_NextSeq or NovaSeq'!B$3:I$110,5),IF((R228='Index_NextSeq or NovaSeq'!G$2),VLOOKUP(S228,'Index_NextSeq or NovaSeq'!B$3:I$110,6),IF((R228='Index_NextSeq or NovaSeq'!H$2),VLOOKUP(S228,'Index_NextSeq or NovaSeq'!B$3:I$110,7),IF((R228='Index_NextSeq or NovaSeq'!I$2),VLOOKUP(S228,'Index_NextSeq or NovaSeq'!B$3:I$110,8),IF((R228="Custom"),"","NoIndex")))))))),IF($S$8="MiSeq",IF((R228=Index_MiSeq!C$2),VLOOKUP(S228,Index_MiSeq!B$3:I$110,2),IF((R228=Index_MiSeq!D$2),VLOOKUP(S228,Index_MiSeq!B$3:I$110,3),IF((R228=Index_MiSeq!E$2),VLOOKUP(S228,Index_MiSeq!B$3:I$110,4),IF((R228=Index_MiSeq!F$2),VLOOKUP(S228,Index_MiSeq!B$3:I$110,5),IF((R228=Index_MiSeq!G$2),VLOOKUP(S228,Index_MiSeq!B$3:I$110,6),IF((R228=Index_MiSeq!H$2),VLOOKUP(S228,Index_MiSeq!B$3:I$110,7),IF((R228=Index_MiSeq!I$2),VLOOKUP(S228,Index_MiSeq!B$3:I$110,8),IF((R228="Custom"),"","NoIndex")))))))),"NoIndex"))</f>
        <v>NoIndex</v>
      </c>
      <c r="U228" s="74" t="str">
        <f t="shared" si="9"/>
        <v/>
      </c>
      <c r="V228" s="74"/>
      <c r="W228" s="74"/>
      <c r="X228" s="90"/>
      <c r="Y228" s="4"/>
      <c r="Z228" s="4"/>
      <c r="AA228" s="4"/>
      <c r="AB228" s="4"/>
      <c r="AC228" s="4"/>
      <c r="AD228" s="4"/>
      <c r="AE228" s="4"/>
    </row>
    <row r="229" spans="1:31" ht="18" customHeight="1" x14ac:dyDescent="0.15">
      <c r="A229" s="81"/>
      <c r="B229" s="64" t="s">
        <v>69</v>
      </c>
      <c r="C229" s="65" t="s">
        <v>280</v>
      </c>
      <c r="D229" s="66">
        <f t="shared" si="0"/>
        <v>1210</v>
      </c>
      <c r="E229" s="65" t="s">
        <v>71</v>
      </c>
      <c r="F229" s="67" t="str">
        <f>IF(DATA!$D$18,CONCATENATE('Sample information'!O$6,"-",D229,"-",P229),"MISSING ID")</f>
        <v>P33105P1-1210-</v>
      </c>
      <c r="G229" s="68">
        <f t="shared" si="1"/>
        <v>0</v>
      </c>
      <c r="H229" s="55" t="e">
        <f t="shared" si="2"/>
        <v>#N/A</v>
      </c>
      <c r="I229" s="55" t="e">
        <f t="shared" si="3"/>
        <v>#N/A</v>
      </c>
      <c r="J229" s="55">
        <f t="shared" si="4"/>
        <v>0</v>
      </c>
      <c r="K229" s="55" t="e">
        <f t="shared" si="5"/>
        <v>#N/A</v>
      </c>
      <c r="L229" s="5" t="e">
        <f t="shared" si="6"/>
        <v>#N/A</v>
      </c>
      <c r="M229" s="55" t="e">
        <f t="shared" si="7"/>
        <v>#N/A</v>
      </c>
      <c r="N229" s="69" t="str">
        <f t="shared" si="8"/>
        <v>NoIndex</v>
      </c>
      <c r="O229" s="70" t="str">
        <f>IF(DATA!$D$18,IF((COUNTA(Q229)&gt;0),CONCATENATE("P",DATA!$B$18,"_",D229),""),"MISSING ID")</f>
        <v/>
      </c>
      <c r="P229" s="71"/>
      <c r="Q229" s="72"/>
      <c r="R229" s="72"/>
      <c r="S229" s="68"/>
      <c r="T229" s="73" t="str">
        <f>IF(OR($S$8="NextSeq",$S$8="NovaSeq"),IF((R229='Index_NextSeq or NovaSeq'!C$2),VLOOKUP(S229,'Index_NextSeq or NovaSeq'!B$3:I$110,2),IF((R229='Index_NextSeq or NovaSeq'!D$2),VLOOKUP(S229,'Index_NextSeq or NovaSeq'!B$3:I$110,3),IF((R229='Index_NextSeq or NovaSeq'!E$2),VLOOKUP(S229,'Index_NextSeq or NovaSeq'!B$3:I$110,4),IF((R229='Index_NextSeq or NovaSeq'!F$2),VLOOKUP(S229,'Index_NextSeq or NovaSeq'!B$3:I$110,5),IF((R229='Index_NextSeq or NovaSeq'!G$2),VLOOKUP(S229,'Index_NextSeq or NovaSeq'!B$3:I$110,6),IF((R229='Index_NextSeq or NovaSeq'!H$2),VLOOKUP(S229,'Index_NextSeq or NovaSeq'!B$3:I$110,7),IF((R229='Index_NextSeq or NovaSeq'!I$2),VLOOKUP(S229,'Index_NextSeq or NovaSeq'!B$3:I$110,8),IF((R229="Custom"),"","NoIndex")))))))),IF($S$8="MiSeq",IF((R229=Index_MiSeq!C$2),VLOOKUP(S229,Index_MiSeq!B$3:I$110,2),IF((R229=Index_MiSeq!D$2),VLOOKUP(S229,Index_MiSeq!B$3:I$110,3),IF((R229=Index_MiSeq!E$2),VLOOKUP(S229,Index_MiSeq!B$3:I$110,4),IF((R229=Index_MiSeq!F$2),VLOOKUP(S229,Index_MiSeq!B$3:I$110,5),IF((R229=Index_MiSeq!G$2),VLOOKUP(S229,Index_MiSeq!B$3:I$110,6),IF((R229=Index_MiSeq!H$2),VLOOKUP(S229,Index_MiSeq!B$3:I$110,7),IF((R229=Index_MiSeq!I$2),VLOOKUP(S229,Index_MiSeq!B$3:I$110,8),IF((R229="Custom"),"","NoIndex")))))))),"NoIndex"))</f>
        <v>NoIndex</v>
      </c>
      <c r="U229" s="74" t="str">
        <f t="shared" si="9"/>
        <v/>
      </c>
      <c r="V229" s="74"/>
      <c r="W229" s="74"/>
      <c r="X229" s="90"/>
      <c r="Y229" s="4"/>
      <c r="Z229" s="4"/>
      <c r="AA229" s="4"/>
      <c r="AB229" s="4"/>
      <c r="AC229" s="4"/>
      <c r="AD229" s="4"/>
      <c r="AE229" s="4"/>
    </row>
    <row r="230" spans="1:31" ht="18" customHeight="1" x14ac:dyDescent="0.15">
      <c r="A230" s="81"/>
      <c r="B230" s="64" t="s">
        <v>69</v>
      </c>
      <c r="C230" s="65" t="s">
        <v>281</v>
      </c>
      <c r="D230" s="66">
        <f t="shared" si="0"/>
        <v>1211</v>
      </c>
      <c r="E230" s="65" t="s">
        <v>71</v>
      </c>
      <c r="F230" s="67" t="str">
        <f>IF(DATA!$D$18,CONCATENATE('Sample information'!O$6,"-",D230,"-",P230),"MISSING ID")</f>
        <v>P33105P1-1211-</v>
      </c>
      <c r="G230" s="68">
        <f t="shared" si="1"/>
        <v>0</v>
      </c>
      <c r="H230" s="55" t="e">
        <f t="shared" si="2"/>
        <v>#N/A</v>
      </c>
      <c r="I230" s="55" t="e">
        <f t="shared" si="3"/>
        <v>#N/A</v>
      </c>
      <c r="J230" s="55">
        <f t="shared" si="4"/>
        <v>0</v>
      </c>
      <c r="K230" s="55" t="e">
        <f t="shared" si="5"/>
        <v>#N/A</v>
      </c>
      <c r="L230" s="5" t="e">
        <f t="shared" si="6"/>
        <v>#N/A</v>
      </c>
      <c r="M230" s="55" t="e">
        <f t="shared" si="7"/>
        <v>#N/A</v>
      </c>
      <c r="N230" s="69" t="str">
        <f t="shared" si="8"/>
        <v>NoIndex</v>
      </c>
      <c r="O230" s="70" t="str">
        <f>IF(DATA!$D$18,IF((COUNTA(Q230)&gt;0),CONCATENATE("P",DATA!$B$18,"_",D230),""),"MISSING ID")</f>
        <v/>
      </c>
      <c r="P230" s="71"/>
      <c r="Q230" s="72"/>
      <c r="R230" s="72"/>
      <c r="S230" s="68"/>
      <c r="T230" s="73" t="str">
        <f>IF(OR($S$8="NextSeq",$S$8="NovaSeq"),IF((R230='Index_NextSeq or NovaSeq'!C$2),VLOOKUP(S230,'Index_NextSeq or NovaSeq'!B$3:I$110,2),IF((R230='Index_NextSeq or NovaSeq'!D$2),VLOOKUP(S230,'Index_NextSeq or NovaSeq'!B$3:I$110,3),IF((R230='Index_NextSeq or NovaSeq'!E$2),VLOOKUP(S230,'Index_NextSeq or NovaSeq'!B$3:I$110,4),IF((R230='Index_NextSeq or NovaSeq'!F$2),VLOOKUP(S230,'Index_NextSeq or NovaSeq'!B$3:I$110,5),IF((R230='Index_NextSeq or NovaSeq'!G$2),VLOOKUP(S230,'Index_NextSeq or NovaSeq'!B$3:I$110,6),IF((R230='Index_NextSeq or NovaSeq'!H$2),VLOOKUP(S230,'Index_NextSeq or NovaSeq'!B$3:I$110,7),IF((R230='Index_NextSeq or NovaSeq'!I$2),VLOOKUP(S230,'Index_NextSeq or NovaSeq'!B$3:I$110,8),IF((R230="Custom"),"","NoIndex")))))))),IF($S$8="MiSeq",IF((R230=Index_MiSeq!C$2),VLOOKUP(S230,Index_MiSeq!B$3:I$110,2),IF((R230=Index_MiSeq!D$2),VLOOKUP(S230,Index_MiSeq!B$3:I$110,3),IF((R230=Index_MiSeq!E$2),VLOOKUP(S230,Index_MiSeq!B$3:I$110,4),IF((R230=Index_MiSeq!F$2),VLOOKUP(S230,Index_MiSeq!B$3:I$110,5),IF((R230=Index_MiSeq!G$2),VLOOKUP(S230,Index_MiSeq!B$3:I$110,6),IF((R230=Index_MiSeq!H$2),VLOOKUP(S230,Index_MiSeq!B$3:I$110,7),IF((R230=Index_MiSeq!I$2),VLOOKUP(S230,Index_MiSeq!B$3:I$110,8),IF((R230="Custom"),"","NoIndex")))))))),"NoIndex"))</f>
        <v>NoIndex</v>
      </c>
      <c r="U230" s="74" t="str">
        <f t="shared" si="9"/>
        <v/>
      </c>
      <c r="V230" s="74"/>
      <c r="W230" s="74"/>
      <c r="X230" s="90"/>
      <c r="Y230" s="4"/>
      <c r="Z230" s="4"/>
      <c r="AA230" s="4"/>
      <c r="AB230" s="4"/>
      <c r="AC230" s="4"/>
      <c r="AD230" s="4"/>
      <c r="AE230" s="4"/>
    </row>
    <row r="231" spans="1:31" ht="18" customHeight="1" x14ac:dyDescent="0.15">
      <c r="A231" s="81"/>
      <c r="B231" s="64" t="s">
        <v>69</v>
      </c>
      <c r="C231" s="65" t="s">
        <v>282</v>
      </c>
      <c r="D231" s="66">
        <f t="shared" si="0"/>
        <v>1212</v>
      </c>
      <c r="E231" s="65" t="s">
        <v>71</v>
      </c>
      <c r="F231" s="67" t="str">
        <f>IF(DATA!$D$18,CONCATENATE('Sample information'!O$6,"-",D231,"-",P231),"MISSING ID")</f>
        <v>P33105P1-1212-</v>
      </c>
      <c r="G231" s="68">
        <f t="shared" si="1"/>
        <v>0</v>
      </c>
      <c r="H231" s="55" t="e">
        <f t="shared" si="2"/>
        <v>#N/A</v>
      </c>
      <c r="I231" s="55" t="e">
        <f t="shared" si="3"/>
        <v>#N/A</v>
      </c>
      <c r="J231" s="55">
        <f t="shared" si="4"/>
        <v>0</v>
      </c>
      <c r="K231" s="55" t="e">
        <f t="shared" si="5"/>
        <v>#N/A</v>
      </c>
      <c r="L231" s="5" t="e">
        <f t="shared" si="6"/>
        <v>#N/A</v>
      </c>
      <c r="M231" s="55" t="e">
        <f t="shared" si="7"/>
        <v>#N/A</v>
      </c>
      <c r="N231" s="69" t="str">
        <f t="shared" si="8"/>
        <v>NoIndex</v>
      </c>
      <c r="O231" s="70" t="str">
        <f>IF(DATA!$D$18,IF((COUNTA(Q231)&gt;0),CONCATENATE("P",DATA!$B$18,"_",D231),""),"MISSING ID")</f>
        <v/>
      </c>
      <c r="P231" s="71"/>
      <c r="Q231" s="72"/>
      <c r="R231" s="72"/>
      <c r="S231" s="68"/>
      <c r="T231" s="73" t="str">
        <f>IF(OR($S$8="NextSeq",$S$8="NovaSeq"),IF((R231='Index_NextSeq or NovaSeq'!C$2),VLOOKUP(S231,'Index_NextSeq or NovaSeq'!B$3:I$110,2),IF((R231='Index_NextSeq or NovaSeq'!D$2),VLOOKUP(S231,'Index_NextSeq or NovaSeq'!B$3:I$110,3),IF((R231='Index_NextSeq or NovaSeq'!E$2),VLOOKUP(S231,'Index_NextSeq or NovaSeq'!B$3:I$110,4),IF((R231='Index_NextSeq or NovaSeq'!F$2),VLOOKUP(S231,'Index_NextSeq or NovaSeq'!B$3:I$110,5),IF((R231='Index_NextSeq or NovaSeq'!G$2),VLOOKUP(S231,'Index_NextSeq or NovaSeq'!B$3:I$110,6),IF((R231='Index_NextSeq or NovaSeq'!H$2),VLOOKUP(S231,'Index_NextSeq or NovaSeq'!B$3:I$110,7),IF((R231='Index_NextSeq or NovaSeq'!I$2),VLOOKUP(S231,'Index_NextSeq or NovaSeq'!B$3:I$110,8),IF((R231="Custom"),"","NoIndex")))))))),IF($S$8="MiSeq",IF((R231=Index_MiSeq!C$2),VLOOKUP(S231,Index_MiSeq!B$3:I$110,2),IF((R231=Index_MiSeq!D$2),VLOOKUP(S231,Index_MiSeq!B$3:I$110,3),IF((R231=Index_MiSeq!E$2),VLOOKUP(S231,Index_MiSeq!B$3:I$110,4),IF((R231=Index_MiSeq!F$2),VLOOKUP(S231,Index_MiSeq!B$3:I$110,5),IF((R231=Index_MiSeq!G$2),VLOOKUP(S231,Index_MiSeq!B$3:I$110,6),IF((R231=Index_MiSeq!H$2),VLOOKUP(S231,Index_MiSeq!B$3:I$110,7),IF((R231=Index_MiSeq!I$2),VLOOKUP(S231,Index_MiSeq!B$3:I$110,8),IF((R231="Custom"),"","NoIndex")))))))),"NoIndex"))</f>
        <v>NoIndex</v>
      </c>
      <c r="U231" s="74" t="str">
        <f t="shared" si="9"/>
        <v/>
      </c>
      <c r="V231" s="74"/>
      <c r="W231" s="74"/>
      <c r="X231" s="90"/>
      <c r="Y231" s="4"/>
      <c r="Z231" s="4"/>
      <c r="AA231" s="4"/>
      <c r="AB231" s="4"/>
      <c r="AC231" s="4"/>
      <c r="AD231" s="4"/>
      <c r="AE231" s="4"/>
    </row>
    <row r="232" spans="1:31" ht="18" customHeight="1" x14ac:dyDescent="0.15">
      <c r="A232" s="81"/>
      <c r="B232" s="64" t="s">
        <v>69</v>
      </c>
      <c r="C232" s="65" t="s">
        <v>283</v>
      </c>
      <c r="D232" s="66">
        <f t="shared" si="0"/>
        <v>1213</v>
      </c>
      <c r="E232" s="65" t="s">
        <v>71</v>
      </c>
      <c r="F232" s="67" t="str">
        <f>IF(DATA!$D$18,CONCATENATE('Sample information'!O$6,"-",D232,"-",P232),"MISSING ID")</f>
        <v>P33105P1-1213-</v>
      </c>
      <c r="G232" s="68">
        <f t="shared" si="1"/>
        <v>0</v>
      </c>
      <c r="H232" s="55" t="e">
        <f t="shared" si="2"/>
        <v>#N/A</v>
      </c>
      <c r="I232" s="55" t="e">
        <f t="shared" si="3"/>
        <v>#N/A</v>
      </c>
      <c r="J232" s="55">
        <f t="shared" si="4"/>
        <v>0</v>
      </c>
      <c r="K232" s="55" t="e">
        <f t="shared" si="5"/>
        <v>#N/A</v>
      </c>
      <c r="L232" s="5" t="e">
        <f t="shared" si="6"/>
        <v>#N/A</v>
      </c>
      <c r="M232" s="55" t="e">
        <f t="shared" si="7"/>
        <v>#N/A</v>
      </c>
      <c r="N232" s="69" t="str">
        <f t="shared" si="8"/>
        <v>NoIndex</v>
      </c>
      <c r="O232" s="70" t="str">
        <f>IF(DATA!$D$18,IF((COUNTA(Q232)&gt;0),CONCATENATE("P",DATA!$B$18,"_",D232),""),"MISSING ID")</f>
        <v/>
      </c>
      <c r="P232" s="71"/>
      <c r="Q232" s="72"/>
      <c r="R232" s="72"/>
      <c r="S232" s="68"/>
      <c r="T232" s="73" t="str">
        <f>IF(OR($S$8="NextSeq",$S$8="NovaSeq"),IF((R232='Index_NextSeq or NovaSeq'!C$2),VLOOKUP(S232,'Index_NextSeq or NovaSeq'!B$3:I$110,2),IF((R232='Index_NextSeq or NovaSeq'!D$2),VLOOKUP(S232,'Index_NextSeq or NovaSeq'!B$3:I$110,3),IF((R232='Index_NextSeq or NovaSeq'!E$2),VLOOKUP(S232,'Index_NextSeq or NovaSeq'!B$3:I$110,4),IF((R232='Index_NextSeq or NovaSeq'!F$2),VLOOKUP(S232,'Index_NextSeq or NovaSeq'!B$3:I$110,5),IF((R232='Index_NextSeq or NovaSeq'!G$2),VLOOKUP(S232,'Index_NextSeq or NovaSeq'!B$3:I$110,6),IF((R232='Index_NextSeq or NovaSeq'!H$2),VLOOKUP(S232,'Index_NextSeq or NovaSeq'!B$3:I$110,7),IF((R232='Index_NextSeq or NovaSeq'!I$2),VLOOKUP(S232,'Index_NextSeq or NovaSeq'!B$3:I$110,8),IF((R232="Custom"),"","NoIndex")))))))),IF($S$8="MiSeq",IF((R232=Index_MiSeq!C$2),VLOOKUP(S232,Index_MiSeq!B$3:I$110,2),IF((R232=Index_MiSeq!D$2),VLOOKUP(S232,Index_MiSeq!B$3:I$110,3),IF((R232=Index_MiSeq!E$2),VLOOKUP(S232,Index_MiSeq!B$3:I$110,4),IF((R232=Index_MiSeq!F$2),VLOOKUP(S232,Index_MiSeq!B$3:I$110,5),IF((R232=Index_MiSeq!G$2),VLOOKUP(S232,Index_MiSeq!B$3:I$110,6),IF((R232=Index_MiSeq!H$2),VLOOKUP(S232,Index_MiSeq!B$3:I$110,7),IF((R232=Index_MiSeq!I$2),VLOOKUP(S232,Index_MiSeq!B$3:I$110,8),IF((R232="Custom"),"","NoIndex")))))))),"NoIndex"))</f>
        <v>NoIndex</v>
      </c>
      <c r="U232" s="74" t="str">
        <f t="shared" si="9"/>
        <v/>
      </c>
      <c r="V232" s="74"/>
      <c r="W232" s="74"/>
      <c r="X232" s="90"/>
      <c r="Y232" s="4"/>
      <c r="Z232" s="4"/>
      <c r="AA232" s="4"/>
      <c r="AB232" s="4"/>
      <c r="AC232" s="4"/>
      <c r="AD232" s="4"/>
      <c r="AE232" s="4"/>
    </row>
    <row r="233" spans="1:31" ht="18" customHeight="1" x14ac:dyDescent="0.15">
      <c r="A233" s="81"/>
      <c r="B233" s="64" t="s">
        <v>69</v>
      </c>
      <c r="C233" s="65" t="s">
        <v>284</v>
      </c>
      <c r="D233" s="66">
        <f t="shared" si="0"/>
        <v>1214</v>
      </c>
      <c r="E233" s="65" t="s">
        <v>71</v>
      </c>
      <c r="F233" s="67" t="str">
        <f>IF(DATA!$D$18,CONCATENATE('Sample information'!O$6,"-",D233,"-",P233),"MISSING ID")</f>
        <v>P33105P1-1214-</v>
      </c>
      <c r="G233" s="68">
        <f t="shared" si="1"/>
        <v>0</v>
      </c>
      <c r="H233" s="55" t="e">
        <f t="shared" si="2"/>
        <v>#N/A</v>
      </c>
      <c r="I233" s="55" t="e">
        <f t="shared" si="3"/>
        <v>#N/A</v>
      </c>
      <c r="J233" s="55">
        <f t="shared" si="4"/>
        <v>0</v>
      </c>
      <c r="K233" s="55" t="e">
        <f t="shared" si="5"/>
        <v>#N/A</v>
      </c>
      <c r="L233" s="5" t="e">
        <f t="shared" si="6"/>
        <v>#N/A</v>
      </c>
      <c r="M233" s="55" t="e">
        <f t="shared" si="7"/>
        <v>#N/A</v>
      </c>
      <c r="N233" s="69" t="str">
        <f t="shared" si="8"/>
        <v>NoIndex</v>
      </c>
      <c r="O233" s="70" t="str">
        <f>IF(DATA!$D$18,IF((COUNTA(Q233)&gt;0),CONCATENATE("P",DATA!$B$18,"_",D233),""),"MISSING ID")</f>
        <v/>
      </c>
      <c r="P233" s="71"/>
      <c r="Q233" s="72"/>
      <c r="R233" s="72"/>
      <c r="S233" s="68"/>
      <c r="T233" s="73" t="str">
        <f>IF(OR($S$8="NextSeq",$S$8="NovaSeq"),IF((R233='Index_NextSeq or NovaSeq'!C$2),VLOOKUP(S233,'Index_NextSeq or NovaSeq'!B$3:I$110,2),IF((R233='Index_NextSeq or NovaSeq'!D$2),VLOOKUP(S233,'Index_NextSeq or NovaSeq'!B$3:I$110,3),IF((R233='Index_NextSeq or NovaSeq'!E$2),VLOOKUP(S233,'Index_NextSeq or NovaSeq'!B$3:I$110,4),IF((R233='Index_NextSeq or NovaSeq'!F$2),VLOOKUP(S233,'Index_NextSeq or NovaSeq'!B$3:I$110,5),IF((R233='Index_NextSeq or NovaSeq'!G$2),VLOOKUP(S233,'Index_NextSeq or NovaSeq'!B$3:I$110,6),IF((R233='Index_NextSeq or NovaSeq'!H$2),VLOOKUP(S233,'Index_NextSeq or NovaSeq'!B$3:I$110,7),IF((R233='Index_NextSeq or NovaSeq'!I$2),VLOOKUP(S233,'Index_NextSeq or NovaSeq'!B$3:I$110,8),IF((R233="Custom"),"","NoIndex")))))))),IF($S$8="MiSeq",IF((R233=Index_MiSeq!C$2),VLOOKUP(S233,Index_MiSeq!B$3:I$110,2),IF((R233=Index_MiSeq!D$2),VLOOKUP(S233,Index_MiSeq!B$3:I$110,3),IF((R233=Index_MiSeq!E$2),VLOOKUP(S233,Index_MiSeq!B$3:I$110,4),IF((R233=Index_MiSeq!F$2),VLOOKUP(S233,Index_MiSeq!B$3:I$110,5),IF((R233=Index_MiSeq!G$2),VLOOKUP(S233,Index_MiSeq!B$3:I$110,6),IF((R233=Index_MiSeq!H$2),VLOOKUP(S233,Index_MiSeq!B$3:I$110,7),IF((R233=Index_MiSeq!I$2),VLOOKUP(S233,Index_MiSeq!B$3:I$110,8),IF((R233="Custom"),"","NoIndex")))))))),"NoIndex"))</f>
        <v>NoIndex</v>
      </c>
      <c r="U233" s="74" t="str">
        <f t="shared" si="9"/>
        <v/>
      </c>
      <c r="V233" s="74"/>
      <c r="W233" s="74"/>
      <c r="X233" s="90"/>
      <c r="Y233" s="4"/>
      <c r="Z233" s="4"/>
      <c r="AA233" s="4"/>
      <c r="AB233" s="4"/>
      <c r="AC233" s="4"/>
      <c r="AD233" s="4"/>
      <c r="AE233" s="4"/>
    </row>
    <row r="234" spans="1:31" ht="18" customHeight="1" x14ac:dyDescent="0.15">
      <c r="A234" s="81"/>
      <c r="B234" s="64" t="s">
        <v>69</v>
      </c>
      <c r="C234" s="65" t="s">
        <v>285</v>
      </c>
      <c r="D234" s="66">
        <f t="shared" si="0"/>
        <v>1215</v>
      </c>
      <c r="E234" s="65" t="s">
        <v>71</v>
      </c>
      <c r="F234" s="67" t="str">
        <f>IF(DATA!$D$18,CONCATENATE('Sample information'!O$6,"-",D234,"-",P234),"MISSING ID")</f>
        <v>P33105P1-1215-</v>
      </c>
      <c r="G234" s="68">
        <f t="shared" si="1"/>
        <v>0</v>
      </c>
      <c r="H234" s="55" t="e">
        <f t="shared" si="2"/>
        <v>#N/A</v>
      </c>
      <c r="I234" s="55" t="e">
        <f t="shared" si="3"/>
        <v>#N/A</v>
      </c>
      <c r="J234" s="55">
        <f t="shared" si="4"/>
        <v>0</v>
      </c>
      <c r="K234" s="55" t="e">
        <f t="shared" si="5"/>
        <v>#N/A</v>
      </c>
      <c r="L234" s="5" t="e">
        <f t="shared" si="6"/>
        <v>#N/A</v>
      </c>
      <c r="M234" s="55" t="e">
        <f t="shared" si="7"/>
        <v>#N/A</v>
      </c>
      <c r="N234" s="69" t="str">
        <f t="shared" si="8"/>
        <v>NoIndex</v>
      </c>
      <c r="O234" s="70" t="str">
        <f>IF(DATA!$D$18,IF((COUNTA(Q234)&gt;0),CONCATENATE("P",DATA!$B$18,"_",D234),""),"MISSING ID")</f>
        <v/>
      </c>
      <c r="P234" s="71"/>
      <c r="Q234" s="72"/>
      <c r="R234" s="72"/>
      <c r="S234" s="68"/>
      <c r="T234" s="73" t="str">
        <f>IF(OR($S$8="NextSeq",$S$8="NovaSeq"),IF((R234='Index_NextSeq or NovaSeq'!C$2),VLOOKUP(S234,'Index_NextSeq or NovaSeq'!B$3:I$110,2),IF((R234='Index_NextSeq or NovaSeq'!D$2),VLOOKUP(S234,'Index_NextSeq or NovaSeq'!B$3:I$110,3),IF((R234='Index_NextSeq or NovaSeq'!E$2),VLOOKUP(S234,'Index_NextSeq or NovaSeq'!B$3:I$110,4),IF((R234='Index_NextSeq or NovaSeq'!F$2),VLOOKUP(S234,'Index_NextSeq or NovaSeq'!B$3:I$110,5),IF((R234='Index_NextSeq or NovaSeq'!G$2),VLOOKUP(S234,'Index_NextSeq or NovaSeq'!B$3:I$110,6),IF((R234='Index_NextSeq or NovaSeq'!H$2),VLOOKUP(S234,'Index_NextSeq or NovaSeq'!B$3:I$110,7),IF((R234='Index_NextSeq or NovaSeq'!I$2),VLOOKUP(S234,'Index_NextSeq or NovaSeq'!B$3:I$110,8),IF((R234="Custom"),"","NoIndex")))))))),IF($S$8="MiSeq",IF((R234=Index_MiSeq!C$2),VLOOKUP(S234,Index_MiSeq!B$3:I$110,2),IF((R234=Index_MiSeq!D$2),VLOOKUP(S234,Index_MiSeq!B$3:I$110,3),IF((R234=Index_MiSeq!E$2),VLOOKUP(S234,Index_MiSeq!B$3:I$110,4),IF((R234=Index_MiSeq!F$2),VLOOKUP(S234,Index_MiSeq!B$3:I$110,5),IF((R234=Index_MiSeq!G$2),VLOOKUP(S234,Index_MiSeq!B$3:I$110,6),IF((R234=Index_MiSeq!H$2),VLOOKUP(S234,Index_MiSeq!B$3:I$110,7),IF((R234=Index_MiSeq!I$2),VLOOKUP(S234,Index_MiSeq!B$3:I$110,8),IF((R234="Custom"),"","NoIndex")))))))),"NoIndex"))</f>
        <v>NoIndex</v>
      </c>
      <c r="U234" s="74" t="str">
        <f t="shared" si="9"/>
        <v/>
      </c>
      <c r="V234" s="74"/>
      <c r="W234" s="74"/>
      <c r="X234" s="90"/>
      <c r="Y234" s="4"/>
      <c r="Z234" s="4"/>
      <c r="AA234" s="4"/>
      <c r="AB234" s="4"/>
      <c r="AC234" s="4"/>
      <c r="AD234" s="4"/>
      <c r="AE234" s="4"/>
    </row>
    <row r="235" spans="1:31" ht="18" customHeight="1" x14ac:dyDescent="0.15">
      <c r="A235" s="81"/>
      <c r="B235" s="64" t="s">
        <v>69</v>
      </c>
      <c r="C235" s="65" t="s">
        <v>286</v>
      </c>
      <c r="D235" s="66">
        <f t="shared" si="0"/>
        <v>1216</v>
      </c>
      <c r="E235" s="65" t="s">
        <v>71</v>
      </c>
      <c r="F235" s="67" t="str">
        <f>IF(DATA!$D$18,CONCATENATE('Sample information'!O$6,"-",D235,"-",P235),"MISSING ID")</f>
        <v>P33105P1-1216-</v>
      </c>
      <c r="G235" s="68">
        <f t="shared" si="1"/>
        <v>0</v>
      </c>
      <c r="H235" s="55" t="e">
        <f t="shared" si="2"/>
        <v>#N/A</v>
      </c>
      <c r="I235" s="55" t="e">
        <f t="shared" si="3"/>
        <v>#N/A</v>
      </c>
      <c r="J235" s="55">
        <f t="shared" si="4"/>
        <v>0</v>
      </c>
      <c r="K235" s="55" t="e">
        <f t="shared" si="5"/>
        <v>#N/A</v>
      </c>
      <c r="L235" s="5" t="e">
        <f t="shared" si="6"/>
        <v>#N/A</v>
      </c>
      <c r="M235" s="55" t="e">
        <f t="shared" si="7"/>
        <v>#N/A</v>
      </c>
      <c r="N235" s="69" t="str">
        <f t="shared" si="8"/>
        <v>NoIndex</v>
      </c>
      <c r="O235" s="70" t="str">
        <f>IF(DATA!$D$18,IF((COUNTA(Q235)&gt;0),CONCATENATE("P",DATA!$B$18,"_",D235),""),"MISSING ID")</f>
        <v/>
      </c>
      <c r="P235" s="71"/>
      <c r="Q235" s="72"/>
      <c r="R235" s="72"/>
      <c r="S235" s="68"/>
      <c r="T235" s="73" t="str">
        <f>IF(OR($S$8="NextSeq",$S$8="NovaSeq"),IF((R235='Index_NextSeq or NovaSeq'!C$2),VLOOKUP(S235,'Index_NextSeq or NovaSeq'!B$3:I$110,2),IF((R235='Index_NextSeq or NovaSeq'!D$2),VLOOKUP(S235,'Index_NextSeq or NovaSeq'!B$3:I$110,3),IF((R235='Index_NextSeq or NovaSeq'!E$2),VLOOKUP(S235,'Index_NextSeq or NovaSeq'!B$3:I$110,4),IF((R235='Index_NextSeq or NovaSeq'!F$2),VLOOKUP(S235,'Index_NextSeq or NovaSeq'!B$3:I$110,5),IF((R235='Index_NextSeq or NovaSeq'!G$2),VLOOKUP(S235,'Index_NextSeq or NovaSeq'!B$3:I$110,6),IF((R235='Index_NextSeq or NovaSeq'!H$2),VLOOKUP(S235,'Index_NextSeq or NovaSeq'!B$3:I$110,7),IF((R235='Index_NextSeq or NovaSeq'!I$2),VLOOKUP(S235,'Index_NextSeq or NovaSeq'!B$3:I$110,8),IF((R235="Custom"),"","NoIndex")))))))),IF($S$8="MiSeq",IF((R235=Index_MiSeq!C$2),VLOOKUP(S235,Index_MiSeq!B$3:I$110,2),IF((R235=Index_MiSeq!D$2),VLOOKUP(S235,Index_MiSeq!B$3:I$110,3),IF((R235=Index_MiSeq!E$2),VLOOKUP(S235,Index_MiSeq!B$3:I$110,4),IF((R235=Index_MiSeq!F$2),VLOOKUP(S235,Index_MiSeq!B$3:I$110,5),IF((R235=Index_MiSeq!G$2),VLOOKUP(S235,Index_MiSeq!B$3:I$110,6),IF((R235=Index_MiSeq!H$2),VLOOKUP(S235,Index_MiSeq!B$3:I$110,7),IF((R235=Index_MiSeq!I$2),VLOOKUP(S235,Index_MiSeq!B$3:I$110,8),IF((R235="Custom"),"","NoIndex")))))))),"NoIndex"))</f>
        <v>NoIndex</v>
      </c>
      <c r="U235" s="74" t="str">
        <f t="shared" si="9"/>
        <v/>
      </c>
      <c r="V235" s="74"/>
      <c r="W235" s="74"/>
      <c r="X235" s="90"/>
      <c r="Y235" s="4"/>
      <c r="Z235" s="4"/>
      <c r="AA235" s="4"/>
      <c r="AB235" s="4"/>
      <c r="AC235" s="4"/>
      <c r="AD235" s="4"/>
      <c r="AE235" s="4"/>
    </row>
    <row r="236" spans="1:31" ht="18" customHeight="1" x14ac:dyDescent="0.15">
      <c r="A236" s="81"/>
      <c r="B236" s="64" t="s">
        <v>69</v>
      </c>
      <c r="C236" s="65" t="s">
        <v>287</v>
      </c>
      <c r="D236" s="66">
        <f t="shared" si="0"/>
        <v>1217</v>
      </c>
      <c r="E236" s="65" t="s">
        <v>71</v>
      </c>
      <c r="F236" s="67" t="str">
        <f>IF(DATA!$D$18,CONCATENATE('Sample information'!O$6,"-",D236,"-",P236),"MISSING ID")</f>
        <v>P33105P1-1217-</v>
      </c>
      <c r="G236" s="68">
        <f t="shared" si="1"/>
        <v>0</v>
      </c>
      <c r="H236" s="55" t="e">
        <f t="shared" si="2"/>
        <v>#N/A</v>
      </c>
      <c r="I236" s="55" t="e">
        <f t="shared" si="3"/>
        <v>#N/A</v>
      </c>
      <c r="J236" s="55">
        <f t="shared" si="4"/>
        <v>0</v>
      </c>
      <c r="K236" s="55" t="e">
        <f t="shared" si="5"/>
        <v>#N/A</v>
      </c>
      <c r="L236" s="5" t="e">
        <f t="shared" si="6"/>
        <v>#N/A</v>
      </c>
      <c r="M236" s="55" t="e">
        <f t="shared" si="7"/>
        <v>#N/A</v>
      </c>
      <c r="N236" s="69" t="str">
        <f t="shared" si="8"/>
        <v>NoIndex</v>
      </c>
      <c r="O236" s="70" t="str">
        <f>IF(DATA!$D$18,IF((COUNTA(Q236)&gt;0),CONCATENATE("P",DATA!$B$18,"_",D236),""),"MISSING ID")</f>
        <v/>
      </c>
      <c r="P236" s="71"/>
      <c r="Q236" s="72"/>
      <c r="R236" s="72"/>
      <c r="S236" s="68"/>
      <c r="T236" s="73" t="str">
        <f>IF(OR($S$8="NextSeq",$S$8="NovaSeq"),IF((R236='Index_NextSeq or NovaSeq'!C$2),VLOOKUP(S236,'Index_NextSeq or NovaSeq'!B$3:I$110,2),IF((R236='Index_NextSeq or NovaSeq'!D$2),VLOOKUP(S236,'Index_NextSeq or NovaSeq'!B$3:I$110,3),IF((R236='Index_NextSeq or NovaSeq'!E$2),VLOOKUP(S236,'Index_NextSeq or NovaSeq'!B$3:I$110,4),IF((R236='Index_NextSeq or NovaSeq'!F$2),VLOOKUP(S236,'Index_NextSeq or NovaSeq'!B$3:I$110,5),IF((R236='Index_NextSeq or NovaSeq'!G$2),VLOOKUP(S236,'Index_NextSeq or NovaSeq'!B$3:I$110,6),IF((R236='Index_NextSeq or NovaSeq'!H$2),VLOOKUP(S236,'Index_NextSeq or NovaSeq'!B$3:I$110,7),IF((R236='Index_NextSeq or NovaSeq'!I$2),VLOOKUP(S236,'Index_NextSeq or NovaSeq'!B$3:I$110,8),IF((R236="Custom"),"","NoIndex")))))))),IF($S$8="MiSeq",IF((R236=Index_MiSeq!C$2),VLOOKUP(S236,Index_MiSeq!B$3:I$110,2),IF((R236=Index_MiSeq!D$2),VLOOKUP(S236,Index_MiSeq!B$3:I$110,3),IF((R236=Index_MiSeq!E$2),VLOOKUP(S236,Index_MiSeq!B$3:I$110,4),IF((R236=Index_MiSeq!F$2),VLOOKUP(S236,Index_MiSeq!B$3:I$110,5),IF((R236=Index_MiSeq!G$2),VLOOKUP(S236,Index_MiSeq!B$3:I$110,6),IF((R236=Index_MiSeq!H$2),VLOOKUP(S236,Index_MiSeq!B$3:I$110,7),IF((R236=Index_MiSeq!I$2),VLOOKUP(S236,Index_MiSeq!B$3:I$110,8),IF((R236="Custom"),"","NoIndex")))))))),"NoIndex"))</f>
        <v>NoIndex</v>
      </c>
      <c r="U236" s="74" t="str">
        <f t="shared" si="9"/>
        <v/>
      </c>
      <c r="V236" s="74"/>
      <c r="W236" s="74"/>
      <c r="X236" s="90"/>
      <c r="Y236" s="4"/>
      <c r="Z236" s="4"/>
      <c r="AA236" s="4"/>
      <c r="AB236" s="4"/>
      <c r="AC236" s="4"/>
      <c r="AD236" s="4"/>
      <c r="AE236" s="4"/>
    </row>
    <row r="237" spans="1:31" ht="18" customHeight="1" x14ac:dyDescent="0.15">
      <c r="A237" s="81"/>
      <c r="B237" s="64" t="s">
        <v>69</v>
      </c>
      <c r="C237" s="65" t="s">
        <v>288</v>
      </c>
      <c r="D237" s="66">
        <f t="shared" si="0"/>
        <v>1218</v>
      </c>
      <c r="E237" s="65" t="s">
        <v>71</v>
      </c>
      <c r="F237" s="67" t="str">
        <f>IF(DATA!$D$18,CONCATENATE('Sample information'!O$6,"-",D237,"-",P237),"MISSING ID")</f>
        <v>P33105P1-1218-</v>
      </c>
      <c r="G237" s="68">
        <f t="shared" si="1"/>
        <v>0</v>
      </c>
      <c r="H237" s="55" t="e">
        <f t="shared" si="2"/>
        <v>#N/A</v>
      </c>
      <c r="I237" s="55" t="e">
        <f t="shared" si="3"/>
        <v>#N/A</v>
      </c>
      <c r="J237" s="55">
        <f t="shared" si="4"/>
        <v>0</v>
      </c>
      <c r="K237" s="55" t="e">
        <f t="shared" si="5"/>
        <v>#N/A</v>
      </c>
      <c r="L237" s="5" t="e">
        <f t="shared" si="6"/>
        <v>#N/A</v>
      </c>
      <c r="M237" s="55" t="e">
        <f t="shared" si="7"/>
        <v>#N/A</v>
      </c>
      <c r="N237" s="69" t="str">
        <f t="shared" si="8"/>
        <v>NoIndex</v>
      </c>
      <c r="O237" s="70" t="str">
        <f>IF(DATA!$D$18,IF((COUNTA(Q237)&gt;0),CONCATENATE("P",DATA!$B$18,"_",D237),""),"MISSING ID")</f>
        <v/>
      </c>
      <c r="P237" s="71"/>
      <c r="Q237" s="72"/>
      <c r="R237" s="72"/>
      <c r="S237" s="68"/>
      <c r="T237" s="73" t="str">
        <f>IF(OR($S$8="NextSeq",$S$8="NovaSeq"),IF((R237='Index_NextSeq or NovaSeq'!C$2),VLOOKUP(S237,'Index_NextSeq or NovaSeq'!B$3:I$110,2),IF((R237='Index_NextSeq or NovaSeq'!D$2),VLOOKUP(S237,'Index_NextSeq or NovaSeq'!B$3:I$110,3),IF((R237='Index_NextSeq or NovaSeq'!E$2),VLOOKUP(S237,'Index_NextSeq or NovaSeq'!B$3:I$110,4),IF((R237='Index_NextSeq or NovaSeq'!F$2),VLOOKUP(S237,'Index_NextSeq or NovaSeq'!B$3:I$110,5),IF((R237='Index_NextSeq or NovaSeq'!G$2),VLOOKUP(S237,'Index_NextSeq or NovaSeq'!B$3:I$110,6),IF((R237='Index_NextSeq or NovaSeq'!H$2),VLOOKUP(S237,'Index_NextSeq or NovaSeq'!B$3:I$110,7),IF((R237='Index_NextSeq or NovaSeq'!I$2),VLOOKUP(S237,'Index_NextSeq or NovaSeq'!B$3:I$110,8),IF((R237="Custom"),"","NoIndex")))))))),IF($S$8="MiSeq",IF((R237=Index_MiSeq!C$2),VLOOKUP(S237,Index_MiSeq!B$3:I$110,2),IF((R237=Index_MiSeq!D$2),VLOOKUP(S237,Index_MiSeq!B$3:I$110,3),IF((R237=Index_MiSeq!E$2),VLOOKUP(S237,Index_MiSeq!B$3:I$110,4),IF((R237=Index_MiSeq!F$2),VLOOKUP(S237,Index_MiSeq!B$3:I$110,5),IF((R237=Index_MiSeq!G$2),VLOOKUP(S237,Index_MiSeq!B$3:I$110,6),IF((R237=Index_MiSeq!H$2),VLOOKUP(S237,Index_MiSeq!B$3:I$110,7),IF((R237=Index_MiSeq!I$2),VLOOKUP(S237,Index_MiSeq!B$3:I$110,8),IF((R237="Custom"),"","NoIndex")))))))),"NoIndex"))</f>
        <v>NoIndex</v>
      </c>
      <c r="U237" s="74" t="str">
        <f t="shared" si="9"/>
        <v/>
      </c>
      <c r="V237" s="74"/>
      <c r="W237" s="74"/>
      <c r="X237" s="90"/>
      <c r="Y237" s="4"/>
      <c r="Z237" s="4"/>
      <c r="AA237" s="4"/>
      <c r="AB237" s="4"/>
      <c r="AC237" s="4"/>
      <c r="AD237" s="4"/>
      <c r="AE237" s="4"/>
    </row>
    <row r="238" spans="1:31" ht="18" customHeight="1" x14ac:dyDescent="0.15">
      <c r="A238" s="81"/>
      <c r="B238" s="64" t="s">
        <v>69</v>
      </c>
      <c r="C238" s="65" t="s">
        <v>289</v>
      </c>
      <c r="D238" s="66">
        <f t="shared" si="0"/>
        <v>1219</v>
      </c>
      <c r="E238" s="65" t="s">
        <v>71</v>
      </c>
      <c r="F238" s="67" t="str">
        <f>IF(DATA!$D$18,CONCATENATE('Sample information'!O$6,"-",D238,"-",P238),"MISSING ID")</f>
        <v>P33105P1-1219-</v>
      </c>
      <c r="G238" s="68">
        <f t="shared" si="1"/>
        <v>0</v>
      </c>
      <c r="H238" s="55" t="e">
        <f t="shared" si="2"/>
        <v>#N/A</v>
      </c>
      <c r="I238" s="55" t="e">
        <f t="shared" si="3"/>
        <v>#N/A</v>
      </c>
      <c r="J238" s="55">
        <f t="shared" si="4"/>
        <v>0</v>
      </c>
      <c r="K238" s="55" t="e">
        <f t="shared" si="5"/>
        <v>#N/A</v>
      </c>
      <c r="L238" s="5" t="e">
        <f t="shared" si="6"/>
        <v>#N/A</v>
      </c>
      <c r="M238" s="55" t="e">
        <f t="shared" si="7"/>
        <v>#N/A</v>
      </c>
      <c r="N238" s="69" t="str">
        <f t="shared" si="8"/>
        <v>NoIndex</v>
      </c>
      <c r="O238" s="70" t="str">
        <f>IF(DATA!$D$18,IF((COUNTA(Q238)&gt;0),CONCATENATE("P",DATA!$B$18,"_",D238),""),"MISSING ID")</f>
        <v/>
      </c>
      <c r="P238" s="71"/>
      <c r="Q238" s="72"/>
      <c r="R238" s="72"/>
      <c r="S238" s="68"/>
      <c r="T238" s="73" t="str">
        <f>IF(OR($S$8="NextSeq",$S$8="NovaSeq"),IF((R238='Index_NextSeq or NovaSeq'!C$2),VLOOKUP(S238,'Index_NextSeq or NovaSeq'!B$3:I$110,2),IF((R238='Index_NextSeq or NovaSeq'!D$2),VLOOKUP(S238,'Index_NextSeq or NovaSeq'!B$3:I$110,3),IF((R238='Index_NextSeq or NovaSeq'!E$2),VLOOKUP(S238,'Index_NextSeq or NovaSeq'!B$3:I$110,4),IF((R238='Index_NextSeq or NovaSeq'!F$2),VLOOKUP(S238,'Index_NextSeq or NovaSeq'!B$3:I$110,5),IF((R238='Index_NextSeq or NovaSeq'!G$2),VLOOKUP(S238,'Index_NextSeq or NovaSeq'!B$3:I$110,6),IF((R238='Index_NextSeq or NovaSeq'!H$2),VLOOKUP(S238,'Index_NextSeq or NovaSeq'!B$3:I$110,7),IF((R238='Index_NextSeq or NovaSeq'!I$2),VLOOKUP(S238,'Index_NextSeq or NovaSeq'!B$3:I$110,8),IF((R238="Custom"),"","NoIndex")))))))),IF($S$8="MiSeq",IF((R238=Index_MiSeq!C$2),VLOOKUP(S238,Index_MiSeq!B$3:I$110,2),IF((R238=Index_MiSeq!D$2),VLOOKUP(S238,Index_MiSeq!B$3:I$110,3),IF((R238=Index_MiSeq!E$2),VLOOKUP(S238,Index_MiSeq!B$3:I$110,4),IF((R238=Index_MiSeq!F$2),VLOOKUP(S238,Index_MiSeq!B$3:I$110,5),IF((R238=Index_MiSeq!G$2),VLOOKUP(S238,Index_MiSeq!B$3:I$110,6),IF((R238=Index_MiSeq!H$2),VLOOKUP(S238,Index_MiSeq!B$3:I$110,7),IF((R238=Index_MiSeq!I$2),VLOOKUP(S238,Index_MiSeq!B$3:I$110,8),IF((R238="Custom"),"","NoIndex")))))))),"NoIndex"))</f>
        <v>NoIndex</v>
      </c>
      <c r="U238" s="74" t="str">
        <f t="shared" si="9"/>
        <v/>
      </c>
      <c r="V238" s="74"/>
      <c r="W238" s="74"/>
      <c r="X238" s="90"/>
      <c r="Y238" s="4"/>
      <c r="Z238" s="4"/>
      <c r="AA238" s="4"/>
      <c r="AB238" s="4"/>
      <c r="AC238" s="4"/>
      <c r="AD238" s="4"/>
      <c r="AE238" s="4"/>
    </row>
    <row r="239" spans="1:31" ht="18" customHeight="1" x14ac:dyDescent="0.15">
      <c r="A239" s="81"/>
      <c r="B239" s="64" t="s">
        <v>69</v>
      </c>
      <c r="C239" s="65" t="s">
        <v>290</v>
      </c>
      <c r="D239" s="66">
        <f t="shared" si="0"/>
        <v>1220</v>
      </c>
      <c r="E239" s="65" t="s">
        <v>71</v>
      </c>
      <c r="F239" s="67" t="str">
        <f>IF(DATA!$D$18,CONCATENATE('Sample information'!O$6,"-",D239,"-",P239),"MISSING ID")</f>
        <v>P33105P1-1220-</v>
      </c>
      <c r="G239" s="68">
        <f t="shared" si="1"/>
        <v>0</v>
      </c>
      <c r="H239" s="55" t="e">
        <f t="shared" si="2"/>
        <v>#N/A</v>
      </c>
      <c r="I239" s="55" t="e">
        <f t="shared" si="3"/>
        <v>#N/A</v>
      </c>
      <c r="J239" s="55">
        <f t="shared" si="4"/>
        <v>0</v>
      </c>
      <c r="K239" s="55" t="e">
        <f t="shared" si="5"/>
        <v>#N/A</v>
      </c>
      <c r="L239" s="5" t="e">
        <f t="shared" si="6"/>
        <v>#N/A</v>
      </c>
      <c r="M239" s="55" t="e">
        <f t="shared" si="7"/>
        <v>#N/A</v>
      </c>
      <c r="N239" s="69" t="str">
        <f t="shared" si="8"/>
        <v>NoIndex</v>
      </c>
      <c r="O239" s="70" t="str">
        <f>IF(DATA!$D$18,IF((COUNTA(Q239)&gt;0),CONCATENATE("P",DATA!$B$18,"_",D239),""),"MISSING ID")</f>
        <v/>
      </c>
      <c r="P239" s="71"/>
      <c r="Q239" s="72"/>
      <c r="R239" s="72"/>
      <c r="S239" s="68"/>
      <c r="T239" s="73" t="str">
        <f>IF(OR($S$8="NextSeq",$S$8="NovaSeq"),IF((R239='Index_NextSeq or NovaSeq'!C$2),VLOOKUP(S239,'Index_NextSeq or NovaSeq'!B$3:I$110,2),IF((R239='Index_NextSeq or NovaSeq'!D$2),VLOOKUP(S239,'Index_NextSeq or NovaSeq'!B$3:I$110,3),IF((R239='Index_NextSeq or NovaSeq'!E$2),VLOOKUP(S239,'Index_NextSeq or NovaSeq'!B$3:I$110,4),IF((R239='Index_NextSeq or NovaSeq'!F$2),VLOOKUP(S239,'Index_NextSeq or NovaSeq'!B$3:I$110,5),IF((R239='Index_NextSeq or NovaSeq'!G$2),VLOOKUP(S239,'Index_NextSeq or NovaSeq'!B$3:I$110,6),IF((R239='Index_NextSeq or NovaSeq'!H$2),VLOOKUP(S239,'Index_NextSeq or NovaSeq'!B$3:I$110,7),IF((R239='Index_NextSeq or NovaSeq'!I$2),VLOOKUP(S239,'Index_NextSeq or NovaSeq'!B$3:I$110,8),IF((R239="Custom"),"","NoIndex")))))))),IF($S$8="MiSeq",IF((R239=Index_MiSeq!C$2),VLOOKUP(S239,Index_MiSeq!B$3:I$110,2),IF((R239=Index_MiSeq!D$2),VLOOKUP(S239,Index_MiSeq!B$3:I$110,3),IF((R239=Index_MiSeq!E$2),VLOOKUP(S239,Index_MiSeq!B$3:I$110,4),IF((R239=Index_MiSeq!F$2),VLOOKUP(S239,Index_MiSeq!B$3:I$110,5),IF((R239=Index_MiSeq!G$2),VLOOKUP(S239,Index_MiSeq!B$3:I$110,6),IF((R239=Index_MiSeq!H$2),VLOOKUP(S239,Index_MiSeq!B$3:I$110,7),IF((R239=Index_MiSeq!I$2),VLOOKUP(S239,Index_MiSeq!B$3:I$110,8),IF((R239="Custom"),"","NoIndex")))))))),"NoIndex"))</f>
        <v>NoIndex</v>
      </c>
      <c r="U239" s="74" t="str">
        <f t="shared" si="9"/>
        <v/>
      </c>
      <c r="V239" s="74"/>
      <c r="W239" s="74"/>
      <c r="X239" s="90"/>
      <c r="Y239" s="4"/>
      <c r="Z239" s="4"/>
      <c r="AA239" s="4"/>
      <c r="AB239" s="4"/>
      <c r="AC239" s="4"/>
      <c r="AD239" s="4"/>
      <c r="AE239" s="4"/>
    </row>
    <row r="240" spans="1:31" ht="18" customHeight="1" x14ac:dyDescent="0.15">
      <c r="A240" s="81"/>
      <c r="B240" s="64" t="s">
        <v>69</v>
      </c>
      <c r="C240" s="65" t="s">
        <v>291</v>
      </c>
      <c r="D240" s="66">
        <f t="shared" si="0"/>
        <v>1221</v>
      </c>
      <c r="E240" s="65" t="s">
        <v>71</v>
      </c>
      <c r="F240" s="67" t="str">
        <f>IF(DATA!$D$18,CONCATENATE('Sample information'!O$6,"-",D240,"-",P240),"MISSING ID")</f>
        <v>P33105P1-1221-</v>
      </c>
      <c r="G240" s="68">
        <f t="shared" si="1"/>
        <v>0</v>
      </c>
      <c r="H240" s="55" t="e">
        <f t="shared" si="2"/>
        <v>#N/A</v>
      </c>
      <c r="I240" s="55" t="e">
        <f t="shared" si="3"/>
        <v>#N/A</v>
      </c>
      <c r="J240" s="55">
        <f t="shared" si="4"/>
        <v>0</v>
      </c>
      <c r="K240" s="55" t="e">
        <f t="shared" si="5"/>
        <v>#N/A</v>
      </c>
      <c r="L240" s="5" t="e">
        <f t="shared" si="6"/>
        <v>#N/A</v>
      </c>
      <c r="M240" s="55" t="e">
        <f t="shared" si="7"/>
        <v>#N/A</v>
      </c>
      <c r="N240" s="69" t="str">
        <f t="shared" si="8"/>
        <v>NoIndex</v>
      </c>
      <c r="O240" s="70" t="str">
        <f>IF(DATA!$D$18,IF((COUNTA(Q240)&gt;0),CONCATENATE("P",DATA!$B$18,"_",D240),""),"MISSING ID")</f>
        <v/>
      </c>
      <c r="P240" s="71"/>
      <c r="Q240" s="72"/>
      <c r="R240" s="72"/>
      <c r="S240" s="68"/>
      <c r="T240" s="73" t="str">
        <f>IF(OR($S$8="NextSeq",$S$8="NovaSeq"),IF((R240='Index_NextSeq or NovaSeq'!C$2),VLOOKUP(S240,'Index_NextSeq or NovaSeq'!B$3:I$110,2),IF((R240='Index_NextSeq or NovaSeq'!D$2),VLOOKUP(S240,'Index_NextSeq or NovaSeq'!B$3:I$110,3),IF((R240='Index_NextSeq or NovaSeq'!E$2),VLOOKUP(S240,'Index_NextSeq or NovaSeq'!B$3:I$110,4),IF((R240='Index_NextSeq or NovaSeq'!F$2),VLOOKUP(S240,'Index_NextSeq or NovaSeq'!B$3:I$110,5),IF((R240='Index_NextSeq or NovaSeq'!G$2),VLOOKUP(S240,'Index_NextSeq or NovaSeq'!B$3:I$110,6),IF((R240='Index_NextSeq or NovaSeq'!H$2),VLOOKUP(S240,'Index_NextSeq or NovaSeq'!B$3:I$110,7),IF((R240='Index_NextSeq or NovaSeq'!I$2),VLOOKUP(S240,'Index_NextSeq or NovaSeq'!B$3:I$110,8),IF((R240="Custom"),"","NoIndex")))))))),IF($S$8="MiSeq",IF((R240=Index_MiSeq!C$2),VLOOKUP(S240,Index_MiSeq!B$3:I$110,2),IF((R240=Index_MiSeq!D$2),VLOOKUP(S240,Index_MiSeq!B$3:I$110,3),IF((R240=Index_MiSeq!E$2),VLOOKUP(S240,Index_MiSeq!B$3:I$110,4),IF((R240=Index_MiSeq!F$2),VLOOKUP(S240,Index_MiSeq!B$3:I$110,5),IF((R240=Index_MiSeq!G$2),VLOOKUP(S240,Index_MiSeq!B$3:I$110,6),IF((R240=Index_MiSeq!H$2),VLOOKUP(S240,Index_MiSeq!B$3:I$110,7),IF((R240=Index_MiSeq!I$2),VLOOKUP(S240,Index_MiSeq!B$3:I$110,8),IF((R240="Custom"),"","NoIndex")))))))),"NoIndex"))</f>
        <v>NoIndex</v>
      </c>
      <c r="U240" s="74" t="str">
        <f t="shared" si="9"/>
        <v/>
      </c>
      <c r="V240" s="74"/>
      <c r="W240" s="74"/>
      <c r="X240" s="90"/>
      <c r="Y240" s="4"/>
      <c r="Z240" s="4"/>
      <c r="AA240" s="4"/>
      <c r="AB240" s="4"/>
      <c r="AC240" s="4"/>
      <c r="AD240" s="4"/>
      <c r="AE240" s="4"/>
    </row>
    <row r="241" spans="1:31" ht="18" customHeight="1" x14ac:dyDescent="0.15">
      <c r="A241" s="81"/>
      <c r="B241" s="64" t="s">
        <v>69</v>
      </c>
      <c r="C241" s="65" t="s">
        <v>292</v>
      </c>
      <c r="D241" s="66">
        <f t="shared" si="0"/>
        <v>1222</v>
      </c>
      <c r="E241" s="65" t="s">
        <v>71</v>
      </c>
      <c r="F241" s="67" t="str">
        <f>IF(DATA!$D$18,CONCATENATE('Sample information'!O$6,"-",D241,"-",P241),"MISSING ID")</f>
        <v>P33105P1-1222-</v>
      </c>
      <c r="G241" s="68">
        <f t="shared" si="1"/>
        <v>0</v>
      </c>
      <c r="H241" s="55" t="e">
        <f t="shared" si="2"/>
        <v>#N/A</v>
      </c>
      <c r="I241" s="55" t="e">
        <f t="shared" si="3"/>
        <v>#N/A</v>
      </c>
      <c r="J241" s="55">
        <f t="shared" si="4"/>
        <v>0</v>
      </c>
      <c r="K241" s="55" t="e">
        <f t="shared" si="5"/>
        <v>#N/A</v>
      </c>
      <c r="L241" s="5" t="e">
        <f t="shared" si="6"/>
        <v>#N/A</v>
      </c>
      <c r="M241" s="55" t="e">
        <f t="shared" si="7"/>
        <v>#N/A</v>
      </c>
      <c r="N241" s="69" t="str">
        <f t="shared" si="8"/>
        <v>NoIndex</v>
      </c>
      <c r="O241" s="70" t="str">
        <f>IF(DATA!$D$18,IF((COUNTA(Q241)&gt;0),CONCATENATE("P",DATA!$B$18,"_",D241),""),"MISSING ID")</f>
        <v/>
      </c>
      <c r="P241" s="71"/>
      <c r="Q241" s="72"/>
      <c r="R241" s="72"/>
      <c r="S241" s="68"/>
      <c r="T241" s="73" t="str">
        <f>IF(OR($S$8="NextSeq",$S$8="NovaSeq"),IF((R241='Index_NextSeq or NovaSeq'!C$2),VLOOKUP(S241,'Index_NextSeq or NovaSeq'!B$3:I$110,2),IF((R241='Index_NextSeq or NovaSeq'!D$2),VLOOKUP(S241,'Index_NextSeq or NovaSeq'!B$3:I$110,3),IF((R241='Index_NextSeq or NovaSeq'!E$2),VLOOKUP(S241,'Index_NextSeq or NovaSeq'!B$3:I$110,4),IF((R241='Index_NextSeq or NovaSeq'!F$2),VLOOKUP(S241,'Index_NextSeq or NovaSeq'!B$3:I$110,5),IF((R241='Index_NextSeq or NovaSeq'!G$2),VLOOKUP(S241,'Index_NextSeq or NovaSeq'!B$3:I$110,6),IF((R241='Index_NextSeq or NovaSeq'!H$2),VLOOKUP(S241,'Index_NextSeq or NovaSeq'!B$3:I$110,7),IF((R241='Index_NextSeq or NovaSeq'!I$2),VLOOKUP(S241,'Index_NextSeq or NovaSeq'!B$3:I$110,8),IF((R241="Custom"),"","NoIndex")))))))),IF($S$8="MiSeq",IF((R241=Index_MiSeq!C$2),VLOOKUP(S241,Index_MiSeq!B$3:I$110,2),IF((R241=Index_MiSeq!D$2),VLOOKUP(S241,Index_MiSeq!B$3:I$110,3),IF((R241=Index_MiSeq!E$2),VLOOKUP(S241,Index_MiSeq!B$3:I$110,4),IF((R241=Index_MiSeq!F$2),VLOOKUP(S241,Index_MiSeq!B$3:I$110,5),IF((R241=Index_MiSeq!G$2),VLOOKUP(S241,Index_MiSeq!B$3:I$110,6),IF((R241=Index_MiSeq!H$2),VLOOKUP(S241,Index_MiSeq!B$3:I$110,7),IF((R241=Index_MiSeq!I$2),VLOOKUP(S241,Index_MiSeq!B$3:I$110,8),IF((R241="Custom"),"","NoIndex")))))))),"NoIndex"))</f>
        <v>NoIndex</v>
      </c>
      <c r="U241" s="74" t="str">
        <f t="shared" si="9"/>
        <v/>
      </c>
      <c r="V241" s="74"/>
      <c r="W241" s="74"/>
      <c r="X241" s="90"/>
      <c r="Y241" s="4"/>
      <c r="Z241" s="4"/>
      <c r="AA241" s="4"/>
      <c r="AB241" s="4"/>
      <c r="AC241" s="4"/>
      <c r="AD241" s="4"/>
      <c r="AE241" s="4"/>
    </row>
    <row r="242" spans="1:31" ht="18" customHeight="1" x14ac:dyDescent="0.15">
      <c r="A242" s="81"/>
      <c r="B242" s="64" t="s">
        <v>69</v>
      </c>
      <c r="C242" s="65" t="s">
        <v>293</v>
      </c>
      <c r="D242" s="66">
        <f t="shared" si="0"/>
        <v>1223</v>
      </c>
      <c r="E242" s="65" t="s">
        <v>71</v>
      </c>
      <c r="F242" s="67" t="str">
        <f>IF(DATA!$D$18,CONCATENATE('Sample information'!O$6,"-",D242,"-",P242),"MISSING ID")</f>
        <v>P33105P1-1223-</v>
      </c>
      <c r="G242" s="68">
        <f t="shared" si="1"/>
        <v>0</v>
      </c>
      <c r="H242" s="55" t="e">
        <f t="shared" si="2"/>
        <v>#N/A</v>
      </c>
      <c r="I242" s="55" t="e">
        <f t="shared" si="3"/>
        <v>#N/A</v>
      </c>
      <c r="J242" s="55">
        <f t="shared" si="4"/>
        <v>0</v>
      </c>
      <c r="K242" s="55" t="e">
        <f t="shared" si="5"/>
        <v>#N/A</v>
      </c>
      <c r="L242" s="5" t="e">
        <f t="shared" si="6"/>
        <v>#N/A</v>
      </c>
      <c r="M242" s="55" t="e">
        <f t="shared" si="7"/>
        <v>#N/A</v>
      </c>
      <c r="N242" s="69" t="str">
        <f t="shared" si="8"/>
        <v>NoIndex</v>
      </c>
      <c r="O242" s="70" t="str">
        <f>IF(DATA!$D$18,IF((COUNTA(Q242)&gt;0),CONCATENATE("P",DATA!$B$18,"_",D242),""),"MISSING ID")</f>
        <v/>
      </c>
      <c r="P242" s="71"/>
      <c r="Q242" s="72"/>
      <c r="R242" s="72"/>
      <c r="S242" s="68"/>
      <c r="T242" s="73" t="str">
        <f>IF(OR($S$8="NextSeq",$S$8="NovaSeq"),IF((R242='Index_NextSeq or NovaSeq'!C$2),VLOOKUP(S242,'Index_NextSeq or NovaSeq'!B$3:I$110,2),IF((R242='Index_NextSeq or NovaSeq'!D$2),VLOOKUP(S242,'Index_NextSeq or NovaSeq'!B$3:I$110,3),IF((R242='Index_NextSeq or NovaSeq'!E$2),VLOOKUP(S242,'Index_NextSeq or NovaSeq'!B$3:I$110,4),IF((R242='Index_NextSeq or NovaSeq'!F$2),VLOOKUP(S242,'Index_NextSeq or NovaSeq'!B$3:I$110,5),IF((R242='Index_NextSeq or NovaSeq'!G$2),VLOOKUP(S242,'Index_NextSeq or NovaSeq'!B$3:I$110,6),IF((R242='Index_NextSeq or NovaSeq'!H$2),VLOOKUP(S242,'Index_NextSeq or NovaSeq'!B$3:I$110,7),IF((R242='Index_NextSeq or NovaSeq'!I$2),VLOOKUP(S242,'Index_NextSeq or NovaSeq'!B$3:I$110,8),IF((R242="Custom"),"","NoIndex")))))))),IF($S$8="MiSeq",IF((R242=Index_MiSeq!C$2),VLOOKUP(S242,Index_MiSeq!B$3:I$110,2),IF((R242=Index_MiSeq!D$2),VLOOKUP(S242,Index_MiSeq!B$3:I$110,3),IF((R242=Index_MiSeq!E$2),VLOOKUP(S242,Index_MiSeq!B$3:I$110,4),IF((R242=Index_MiSeq!F$2),VLOOKUP(S242,Index_MiSeq!B$3:I$110,5),IF((R242=Index_MiSeq!G$2),VLOOKUP(S242,Index_MiSeq!B$3:I$110,6),IF((R242=Index_MiSeq!H$2),VLOOKUP(S242,Index_MiSeq!B$3:I$110,7),IF((R242=Index_MiSeq!I$2),VLOOKUP(S242,Index_MiSeq!B$3:I$110,8),IF((R242="Custom"),"","NoIndex")))))))),"NoIndex"))</f>
        <v>NoIndex</v>
      </c>
      <c r="U242" s="74" t="str">
        <f t="shared" si="9"/>
        <v/>
      </c>
      <c r="V242" s="74"/>
      <c r="W242" s="74"/>
      <c r="X242" s="90"/>
      <c r="Y242" s="4"/>
      <c r="Z242" s="4"/>
      <c r="AA242" s="4"/>
      <c r="AB242" s="4"/>
      <c r="AC242" s="4"/>
      <c r="AD242" s="4"/>
      <c r="AE242" s="4"/>
    </row>
    <row r="243" spans="1:31" ht="18" customHeight="1" x14ac:dyDescent="0.15">
      <c r="A243" s="81"/>
      <c r="B243" s="64" t="s">
        <v>69</v>
      </c>
      <c r="C243" s="65" t="s">
        <v>294</v>
      </c>
      <c r="D243" s="66">
        <f t="shared" si="0"/>
        <v>1224</v>
      </c>
      <c r="E243" s="65" t="s">
        <v>71</v>
      </c>
      <c r="F243" s="67" t="str">
        <f>IF(DATA!$D$18,CONCATENATE('Sample information'!O$6,"-",D243,"-",P243),"MISSING ID")</f>
        <v>P33105P1-1224-</v>
      </c>
      <c r="G243" s="68">
        <f t="shared" si="1"/>
        <v>0</v>
      </c>
      <c r="H243" s="55" t="e">
        <f t="shared" si="2"/>
        <v>#N/A</v>
      </c>
      <c r="I243" s="55" t="e">
        <f t="shared" si="3"/>
        <v>#N/A</v>
      </c>
      <c r="J243" s="55">
        <f t="shared" si="4"/>
        <v>0</v>
      </c>
      <c r="K243" s="55" t="e">
        <f t="shared" si="5"/>
        <v>#N/A</v>
      </c>
      <c r="L243" s="5" t="e">
        <f t="shared" si="6"/>
        <v>#N/A</v>
      </c>
      <c r="M243" s="55" t="e">
        <f t="shared" si="7"/>
        <v>#N/A</v>
      </c>
      <c r="N243" s="69" t="str">
        <f t="shared" si="8"/>
        <v>NoIndex</v>
      </c>
      <c r="O243" s="70" t="str">
        <f>IF(DATA!$D$18,IF((COUNTA(Q243)&gt;0),CONCATENATE("P",DATA!$B$18,"_",D243),""),"MISSING ID")</f>
        <v/>
      </c>
      <c r="P243" s="71"/>
      <c r="Q243" s="72"/>
      <c r="R243" s="72"/>
      <c r="S243" s="68"/>
      <c r="T243" s="73" t="str">
        <f>IF(OR($S$8="NextSeq",$S$8="NovaSeq"),IF((R243='Index_NextSeq or NovaSeq'!C$2),VLOOKUP(S243,'Index_NextSeq or NovaSeq'!B$3:I$110,2),IF((R243='Index_NextSeq or NovaSeq'!D$2),VLOOKUP(S243,'Index_NextSeq or NovaSeq'!B$3:I$110,3),IF((R243='Index_NextSeq or NovaSeq'!E$2),VLOOKUP(S243,'Index_NextSeq or NovaSeq'!B$3:I$110,4),IF((R243='Index_NextSeq or NovaSeq'!F$2),VLOOKUP(S243,'Index_NextSeq or NovaSeq'!B$3:I$110,5),IF((R243='Index_NextSeq or NovaSeq'!G$2),VLOOKUP(S243,'Index_NextSeq or NovaSeq'!B$3:I$110,6),IF((R243='Index_NextSeq or NovaSeq'!H$2),VLOOKUP(S243,'Index_NextSeq or NovaSeq'!B$3:I$110,7),IF((R243='Index_NextSeq or NovaSeq'!I$2),VLOOKUP(S243,'Index_NextSeq or NovaSeq'!B$3:I$110,8),IF((R243="Custom"),"","NoIndex")))))))),IF($S$8="MiSeq",IF((R243=Index_MiSeq!C$2),VLOOKUP(S243,Index_MiSeq!B$3:I$110,2),IF((R243=Index_MiSeq!D$2),VLOOKUP(S243,Index_MiSeq!B$3:I$110,3),IF((R243=Index_MiSeq!E$2),VLOOKUP(S243,Index_MiSeq!B$3:I$110,4),IF((R243=Index_MiSeq!F$2),VLOOKUP(S243,Index_MiSeq!B$3:I$110,5),IF((R243=Index_MiSeq!G$2),VLOOKUP(S243,Index_MiSeq!B$3:I$110,6),IF((R243=Index_MiSeq!H$2),VLOOKUP(S243,Index_MiSeq!B$3:I$110,7),IF((R243=Index_MiSeq!I$2),VLOOKUP(S243,Index_MiSeq!B$3:I$110,8),IF((R243="Custom"),"","NoIndex")))))))),"NoIndex"))</f>
        <v>NoIndex</v>
      </c>
      <c r="U243" s="74" t="str">
        <f t="shared" si="9"/>
        <v/>
      </c>
      <c r="V243" s="74"/>
      <c r="W243" s="74"/>
      <c r="X243" s="90"/>
      <c r="Y243" s="4"/>
      <c r="Z243" s="4"/>
      <c r="AA243" s="4"/>
      <c r="AB243" s="4"/>
      <c r="AC243" s="4"/>
      <c r="AD243" s="4"/>
      <c r="AE243" s="4"/>
    </row>
    <row r="244" spans="1:31" ht="18" customHeight="1" x14ac:dyDescent="0.15">
      <c r="A244" s="81"/>
      <c r="B244" s="64" t="s">
        <v>69</v>
      </c>
      <c r="C244" s="65" t="s">
        <v>295</v>
      </c>
      <c r="D244" s="66">
        <f t="shared" si="0"/>
        <v>1225</v>
      </c>
      <c r="E244" s="65" t="s">
        <v>71</v>
      </c>
      <c r="F244" s="67" t="str">
        <f>IF(DATA!$D$18,CONCATENATE('Sample information'!O$6,"-",D244,"-",P244),"MISSING ID")</f>
        <v>P33105P1-1225-</v>
      </c>
      <c r="G244" s="68">
        <f t="shared" si="1"/>
        <v>0</v>
      </c>
      <c r="H244" s="55" t="e">
        <f t="shared" si="2"/>
        <v>#N/A</v>
      </c>
      <c r="I244" s="55" t="e">
        <f t="shared" si="3"/>
        <v>#N/A</v>
      </c>
      <c r="J244" s="55">
        <f t="shared" si="4"/>
        <v>0</v>
      </c>
      <c r="K244" s="55" t="e">
        <f t="shared" si="5"/>
        <v>#N/A</v>
      </c>
      <c r="L244" s="5" t="e">
        <f t="shared" si="6"/>
        <v>#N/A</v>
      </c>
      <c r="M244" s="55" t="e">
        <f t="shared" si="7"/>
        <v>#N/A</v>
      </c>
      <c r="N244" s="69" t="str">
        <f t="shared" si="8"/>
        <v>NoIndex</v>
      </c>
      <c r="O244" s="70" t="str">
        <f>IF(DATA!$D$18,IF((COUNTA(Q244)&gt;0),CONCATENATE("P",DATA!$B$18,"_",D244),""),"MISSING ID")</f>
        <v/>
      </c>
      <c r="P244" s="71"/>
      <c r="Q244" s="72"/>
      <c r="R244" s="72"/>
      <c r="S244" s="68"/>
      <c r="T244" s="73" t="str">
        <f>IF(OR($S$8="NextSeq",$S$8="NovaSeq"),IF((R244='Index_NextSeq or NovaSeq'!C$2),VLOOKUP(S244,'Index_NextSeq or NovaSeq'!B$3:I$110,2),IF((R244='Index_NextSeq or NovaSeq'!D$2),VLOOKUP(S244,'Index_NextSeq or NovaSeq'!B$3:I$110,3),IF((R244='Index_NextSeq or NovaSeq'!E$2),VLOOKUP(S244,'Index_NextSeq or NovaSeq'!B$3:I$110,4),IF((R244='Index_NextSeq or NovaSeq'!F$2),VLOOKUP(S244,'Index_NextSeq or NovaSeq'!B$3:I$110,5),IF((R244='Index_NextSeq or NovaSeq'!G$2),VLOOKUP(S244,'Index_NextSeq or NovaSeq'!B$3:I$110,6),IF((R244='Index_NextSeq or NovaSeq'!H$2),VLOOKUP(S244,'Index_NextSeq or NovaSeq'!B$3:I$110,7),IF((R244='Index_NextSeq or NovaSeq'!I$2),VLOOKUP(S244,'Index_NextSeq or NovaSeq'!B$3:I$110,8),IF((R244="Custom"),"","NoIndex")))))))),IF($S$8="MiSeq",IF((R244=Index_MiSeq!C$2),VLOOKUP(S244,Index_MiSeq!B$3:I$110,2),IF((R244=Index_MiSeq!D$2),VLOOKUP(S244,Index_MiSeq!B$3:I$110,3),IF((R244=Index_MiSeq!E$2),VLOOKUP(S244,Index_MiSeq!B$3:I$110,4),IF((R244=Index_MiSeq!F$2),VLOOKUP(S244,Index_MiSeq!B$3:I$110,5),IF((R244=Index_MiSeq!G$2),VLOOKUP(S244,Index_MiSeq!B$3:I$110,6),IF((R244=Index_MiSeq!H$2),VLOOKUP(S244,Index_MiSeq!B$3:I$110,7),IF((R244=Index_MiSeq!I$2),VLOOKUP(S244,Index_MiSeq!B$3:I$110,8),IF((R244="Custom"),"","NoIndex")))))))),"NoIndex"))</f>
        <v>NoIndex</v>
      </c>
      <c r="U244" s="74" t="str">
        <f t="shared" si="9"/>
        <v/>
      </c>
      <c r="V244" s="74"/>
      <c r="W244" s="74"/>
      <c r="X244" s="90"/>
      <c r="Y244" s="4"/>
      <c r="Z244" s="4"/>
      <c r="AA244" s="4"/>
      <c r="AB244" s="4"/>
      <c r="AC244" s="4"/>
      <c r="AD244" s="4"/>
      <c r="AE244" s="4"/>
    </row>
    <row r="245" spans="1:31" ht="18" customHeight="1" x14ac:dyDescent="0.15">
      <c r="A245" s="81"/>
      <c r="B245" s="64" t="s">
        <v>69</v>
      </c>
      <c r="C245" s="65" t="s">
        <v>296</v>
      </c>
      <c r="D245" s="66">
        <f t="shared" si="0"/>
        <v>1226</v>
      </c>
      <c r="E245" s="65" t="s">
        <v>71</v>
      </c>
      <c r="F245" s="67" t="str">
        <f>IF(DATA!$D$18,CONCATENATE('Sample information'!O$6,"-",D245,"-",P245),"MISSING ID")</f>
        <v>P33105P1-1226-</v>
      </c>
      <c r="G245" s="68">
        <f t="shared" si="1"/>
        <v>0</v>
      </c>
      <c r="H245" s="55" t="e">
        <f t="shared" si="2"/>
        <v>#N/A</v>
      </c>
      <c r="I245" s="55" t="e">
        <f t="shared" si="3"/>
        <v>#N/A</v>
      </c>
      <c r="J245" s="55">
        <f t="shared" si="4"/>
        <v>0</v>
      </c>
      <c r="K245" s="55" t="e">
        <f t="shared" si="5"/>
        <v>#N/A</v>
      </c>
      <c r="L245" s="5" t="e">
        <f t="shared" si="6"/>
        <v>#N/A</v>
      </c>
      <c r="M245" s="55" t="e">
        <f t="shared" si="7"/>
        <v>#N/A</v>
      </c>
      <c r="N245" s="69" t="str">
        <f t="shared" si="8"/>
        <v>NoIndex</v>
      </c>
      <c r="O245" s="70" t="str">
        <f>IF(DATA!$D$18,IF((COUNTA(Q245)&gt;0),CONCATENATE("P",DATA!$B$18,"_",D245),""),"MISSING ID")</f>
        <v/>
      </c>
      <c r="P245" s="71"/>
      <c r="Q245" s="72"/>
      <c r="R245" s="72"/>
      <c r="S245" s="68"/>
      <c r="T245" s="73" t="str">
        <f>IF(OR($S$8="NextSeq",$S$8="NovaSeq"),IF((R245='Index_NextSeq or NovaSeq'!C$2),VLOOKUP(S245,'Index_NextSeq or NovaSeq'!B$3:I$110,2),IF((R245='Index_NextSeq or NovaSeq'!D$2),VLOOKUP(S245,'Index_NextSeq or NovaSeq'!B$3:I$110,3),IF((R245='Index_NextSeq or NovaSeq'!E$2),VLOOKUP(S245,'Index_NextSeq or NovaSeq'!B$3:I$110,4),IF((R245='Index_NextSeq or NovaSeq'!F$2),VLOOKUP(S245,'Index_NextSeq or NovaSeq'!B$3:I$110,5),IF((R245='Index_NextSeq or NovaSeq'!G$2),VLOOKUP(S245,'Index_NextSeq or NovaSeq'!B$3:I$110,6),IF((R245='Index_NextSeq or NovaSeq'!H$2),VLOOKUP(S245,'Index_NextSeq or NovaSeq'!B$3:I$110,7),IF((R245='Index_NextSeq or NovaSeq'!I$2),VLOOKUP(S245,'Index_NextSeq or NovaSeq'!B$3:I$110,8),IF((R245="Custom"),"","NoIndex")))))))),IF($S$8="MiSeq",IF((R245=Index_MiSeq!C$2),VLOOKUP(S245,Index_MiSeq!B$3:I$110,2),IF((R245=Index_MiSeq!D$2),VLOOKUP(S245,Index_MiSeq!B$3:I$110,3),IF((R245=Index_MiSeq!E$2),VLOOKUP(S245,Index_MiSeq!B$3:I$110,4),IF((R245=Index_MiSeq!F$2),VLOOKUP(S245,Index_MiSeq!B$3:I$110,5),IF((R245=Index_MiSeq!G$2),VLOOKUP(S245,Index_MiSeq!B$3:I$110,6),IF((R245=Index_MiSeq!H$2),VLOOKUP(S245,Index_MiSeq!B$3:I$110,7),IF((R245=Index_MiSeq!I$2),VLOOKUP(S245,Index_MiSeq!B$3:I$110,8),IF((R245="Custom"),"","NoIndex")))))))),"NoIndex"))</f>
        <v>NoIndex</v>
      </c>
      <c r="U245" s="74" t="str">
        <f t="shared" si="9"/>
        <v/>
      </c>
      <c r="V245" s="74"/>
      <c r="W245" s="74"/>
      <c r="X245" s="90"/>
      <c r="Y245" s="4"/>
      <c r="Z245" s="4"/>
      <c r="AA245" s="4"/>
      <c r="AB245" s="4"/>
      <c r="AC245" s="4"/>
      <c r="AD245" s="4"/>
      <c r="AE245" s="4"/>
    </row>
    <row r="246" spans="1:31" ht="18" customHeight="1" x14ac:dyDescent="0.15">
      <c r="A246" s="81"/>
      <c r="B246" s="64" t="s">
        <v>69</v>
      </c>
      <c r="C246" s="65" t="s">
        <v>297</v>
      </c>
      <c r="D246" s="66">
        <f t="shared" si="0"/>
        <v>1227</v>
      </c>
      <c r="E246" s="65" t="s">
        <v>71</v>
      </c>
      <c r="F246" s="67" t="str">
        <f>IF(DATA!$D$18,CONCATENATE('Sample information'!O$6,"-",D246,"-",P246),"MISSING ID")</f>
        <v>P33105P1-1227-</v>
      </c>
      <c r="G246" s="68">
        <f t="shared" si="1"/>
        <v>0</v>
      </c>
      <c r="H246" s="55" t="e">
        <f t="shared" si="2"/>
        <v>#N/A</v>
      </c>
      <c r="I246" s="55" t="e">
        <f t="shared" si="3"/>
        <v>#N/A</v>
      </c>
      <c r="J246" s="55">
        <f t="shared" si="4"/>
        <v>0</v>
      </c>
      <c r="K246" s="55" t="e">
        <f t="shared" si="5"/>
        <v>#N/A</v>
      </c>
      <c r="L246" s="5" t="e">
        <f t="shared" si="6"/>
        <v>#N/A</v>
      </c>
      <c r="M246" s="55" t="e">
        <f t="shared" si="7"/>
        <v>#N/A</v>
      </c>
      <c r="N246" s="69" t="str">
        <f t="shared" si="8"/>
        <v>NoIndex</v>
      </c>
      <c r="O246" s="70" t="str">
        <f>IF(DATA!$D$18,IF((COUNTA(Q246)&gt;0),CONCATENATE("P",DATA!$B$18,"_",D246),""),"MISSING ID")</f>
        <v/>
      </c>
      <c r="P246" s="71"/>
      <c r="Q246" s="72"/>
      <c r="R246" s="72"/>
      <c r="S246" s="68"/>
      <c r="T246" s="73" t="str">
        <f>IF(OR($S$8="NextSeq",$S$8="NovaSeq"),IF((R246='Index_NextSeq or NovaSeq'!C$2),VLOOKUP(S246,'Index_NextSeq or NovaSeq'!B$3:I$110,2),IF((R246='Index_NextSeq or NovaSeq'!D$2),VLOOKUP(S246,'Index_NextSeq or NovaSeq'!B$3:I$110,3),IF((R246='Index_NextSeq or NovaSeq'!E$2),VLOOKUP(S246,'Index_NextSeq or NovaSeq'!B$3:I$110,4),IF((R246='Index_NextSeq or NovaSeq'!F$2),VLOOKUP(S246,'Index_NextSeq or NovaSeq'!B$3:I$110,5),IF((R246='Index_NextSeq or NovaSeq'!G$2),VLOOKUP(S246,'Index_NextSeq or NovaSeq'!B$3:I$110,6),IF((R246='Index_NextSeq or NovaSeq'!H$2),VLOOKUP(S246,'Index_NextSeq or NovaSeq'!B$3:I$110,7),IF((R246='Index_NextSeq or NovaSeq'!I$2),VLOOKUP(S246,'Index_NextSeq or NovaSeq'!B$3:I$110,8),IF((R246="Custom"),"","NoIndex")))))))),IF($S$8="MiSeq",IF((R246=Index_MiSeq!C$2),VLOOKUP(S246,Index_MiSeq!B$3:I$110,2),IF((R246=Index_MiSeq!D$2),VLOOKUP(S246,Index_MiSeq!B$3:I$110,3),IF((R246=Index_MiSeq!E$2),VLOOKUP(S246,Index_MiSeq!B$3:I$110,4),IF((R246=Index_MiSeq!F$2),VLOOKUP(S246,Index_MiSeq!B$3:I$110,5),IF((R246=Index_MiSeq!G$2),VLOOKUP(S246,Index_MiSeq!B$3:I$110,6),IF((R246=Index_MiSeq!H$2),VLOOKUP(S246,Index_MiSeq!B$3:I$110,7),IF((R246=Index_MiSeq!I$2),VLOOKUP(S246,Index_MiSeq!B$3:I$110,8),IF((R246="Custom"),"","NoIndex")))))))),"NoIndex"))</f>
        <v>NoIndex</v>
      </c>
      <c r="U246" s="74" t="str">
        <f t="shared" si="9"/>
        <v/>
      </c>
      <c r="V246" s="74"/>
      <c r="W246" s="74"/>
      <c r="X246" s="90"/>
      <c r="Y246" s="4"/>
      <c r="Z246" s="4"/>
      <c r="AA246" s="4"/>
      <c r="AB246" s="4"/>
      <c r="AC246" s="4"/>
      <c r="AD246" s="4"/>
      <c r="AE246" s="4"/>
    </row>
    <row r="247" spans="1:31" ht="18" customHeight="1" x14ac:dyDescent="0.15">
      <c r="A247" s="81"/>
      <c r="B247" s="64" t="s">
        <v>69</v>
      </c>
      <c r="C247" s="65" t="s">
        <v>298</v>
      </c>
      <c r="D247" s="66">
        <f t="shared" si="0"/>
        <v>1228</v>
      </c>
      <c r="E247" s="65" t="s">
        <v>71</v>
      </c>
      <c r="F247" s="67" t="str">
        <f>IF(DATA!$D$18,CONCATENATE('Sample information'!O$6,"-",D247,"-",P247),"MISSING ID")</f>
        <v>P33105P1-1228-</v>
      </c>
      <c r="G247" s="68">
        <f t="shared" si="1"/>
        <v>0</v>
      </c>
      <c r="H247" s="55" t="e">
        <f t="shared" si="2"/>
        <v>#N/A</v>
      </c>
      <c r="I247" s="55" t="e">
        <f t="shared" si="3"/>
        <v>#N/A</v>
      </c>
      <c r="J247" s="55">
        <f t="shared" si="4"/>
        <v>0</v>
      </c>
      <c r="K247" s="55" t="e">
        <f t="shared" si="5"/>
        <v>#N/A</v>
      </c>
      <c r="L247" s="5" t="e">
        <f t="shared" si="6"/>
        <v>#N/A</v>
      </c>
      <c r="M247" s="55" t="e">
        <f t="shared" si="7"/>
        <v>#N/A</v>
      </c>
      <c r="N247" s="69" t="str">
        <f t="shared" si="8"/>
        <v>NoIndex</v>
      </c>
      <c r="O247" s="70" t="str">
        <f>IF(DATA!$D$18,IF((COUNTA(Q247)&gt;0),CONCATENATE("P",DATA!$B$18,"_",D247),""),"MISSING ID")</f>
        <v/>
      </c>
      <c r="P247" s="71"/>
      <c r="Q247" s="72"/>
      <c r="R247" s="72"/>
      <c r="S247" s="68"/>
      <c r="T247" s="73" t="str">
        <f>IF(OR($S$8="NextSeq",$S$8="NovaSeq"),IF((R247='Index_NextSeq or NovaSeq'!C$2),VLOOKUP(S247,'Index_NextSeq or NovaSeq'!B$3:I$110,2),IF((R247='Index_NextSeq or NovaSeq'!D$2),VLOOKUP(S247,'Index_NextSeq or NovaSeq'!B$3:I$110,3),IF((R247='Index_NextSeq or NovaSeq'!E$2),VLOOKUP(S247,'Index_NextSeq or NovaSeq'!B$3:I$110,4),IF((R247='Index_NextSeq or NovaSeq'!F$2),VLOOKUP(S247,'Index_NextSeq or NovaSeq'!B$3:I$110,5),IF((R247='Index_NextSeq or NovaSeq'!G$2),VLOOKUP(S247,'Index_NextSeq or NovaSeq'!B$3:I$110,6),IF((R247='Index_NextSeq or NovaSeq'!H$2),VLOOKUP(S247,'Index_NextSeq or NovaSeq'!B$3:I$110,7),IF((R247='Index_NextSeq or NovaSeq'!I$2),VLOOKUP(S247,'Index_NextSeq or NovaSeq'!B$3:I$110,8),IF((R247="Custom"),"","NoIndex")))))))),IF($S$8="MiSeq",IF((R247=Index_MiSeq!C$2),VLOOKUP(S247,Index_MiSeq!B$3:I$110,2),IF((R247=Index_MiSeq!D$2),VLOOKUP(S247,Index_MiSeq!B$3:I$110,3),IF((R247=Index_MiSeq!E$2),VLOOKUP(S247,Index_MiSeq!B$3:I$110,4),IF((R247=Index_MiSeq!F$2),VLOOKUP(S247,Index_MiSeq!B$3:I$110,5),IF((R247=Index_MiSeq!G$2),VLOOKUP(S247,Index_MiSeq!B$3:I$110,6),IF((R247=Index_MiSeq!H$2),VLOOKUP(S247,Index_MiSeq!B$3:I$110,7),IF((R247=Index_MiSeq!I$2),VLOOKUP(S247,Index_MiSeq!B$3:I$110,8),IF((R247="Custom"),"","NoIndex")))))))),"NoIndex"))</f>
        <v>NoIndex</v>
      </c>
      <c r="U247" s="74" t="str">
        <f t="shared" si="9"/>
        <v/>
      </c>
      <c r="V247" s="74"/>
      <c r="W247" s="74"/>
      <c r="X247" s="90"/>
      <c r="Y247" s="4"/>
      <c r="Z247" s="4"/>
      <c r="AA247" s="4"/>
      <c r="AB247" s="4"/>
      <c r="AC247" s="4"/>
      <c r="AD247" s="4"/>
      <c r="AE247" s="4"/>
    </row>
    <row r="248" spans="1:31" ht="18" customHeight="1" x14ac:dyDescent="0.15">
      <c r="A248" s="81"/>
      <c r="B248" s="64" t="s">
        <v>69</v>
      </c>
      <c r="C248" s="65" t="s">
        <v>299</v>
      </c>
      <c r="D248" s="66">
        <f t="shared" si="0"/>
        <v>1229</v>
      </c>
      <c r="E248" s="65" t="s">
        <v>71</v>
      </c>
      <c r="F248" s="67" t="str">
        <f>IF(DATA!$D$18,CONCATENATE('Sample information'!O$6,"-",D248,"-",P248),"MISSING ID")</f>
        <v>P33105P1-1229-</v>
      </c>
      <c r="G248" s="68">
        <f t="shared" si="1"/>
        <v>0</v>
      </c>
      <c r="H248" s="55" t="e">
        <f t="shared" si="2"/>
        <v>#N/A</v>
      </c>
      <c r="I248" s="55" t="e">
        <f t="shared" si="3"/>
        <v>#N/A</v>
      </c>
      <c r="J248" s="55">
        <f t="shared" si="4"/>
        <v>0</v>
      </c>
      <c r="K248" s="55" t="e">
        <f t="shared" si="5"/>
        <v>#N/A</v>
      </c>
      <c r="L248" s="5" t="e">
        <f t="shared" si="6"/>
        <v>#N/A</v>
      </c>
      <c r="M248" s="55" t="e">
        <f t="shared" si="7"/>
        <v>#N/A</v>
      </c>
      <c r="N248" s="69" t="str">
        <f t="shared" si="8"/>
        <v>NoIndex</v>
      </c>
      <c r="O248" s="70" t="str">
        <f>IF(DATA!$D$18,IF((COUNTA(Q248)&gt;0),CONCATENATE("P",DATA!$B$18,"_",D248),""),"MISSING ID")</f>
        <v/>
      </c>
      <c r="P248" s="71"/>
      <c r="Q248" s="72"/>
      <c r="R248" s="72"/>
      <c r="S248" s="68"/>
      <c r="T248" s="73" t="str">
        <f>IF(OR($S$8="NextSeq",$S$8="NovaSeq"),IF((R248='Index_NextSeq or NovaSeq'!C$2),VLOOKUP(S248,'Index_NextSeq or NovaSeq'!B$3:I$110,2),IF((R248='Index_NextSeq or NovaSeq'!D$2),VLOOKUP(S248,'Index_NextSeq or NovaSeq'!B$3:I$110,3),IF((R248='Index_NextSeq or NovaSeq'!E$2),VLOOKUP(S248,'Index_NextSeq or NovaSeq'!B$3:I$110,4),IF((R248='Index_NextSeq or NovaSeq'!F$2),VLOOKUP(S248,'Index_NextSeq or NovaSeq'!B$3:I$110,5),IF((R248='Index_NextSeq or NovaSeq'!G$2),VLOOKUP(S248,'Index_NextSeq or NovaSeq'!B$3:I$110,6),IF((R248='Index_NextSeq or NovaSeq'!H$2),VLOOKUP(S248,'Index_NextSeq or NovaSeq'!B$3:I$110,7),IF((R248='Index_NextSeq or NovaSeq'!I$2),VLOOKUP(S248,'Index_NextSeq or NovaSeq'!B$3:I$110,8),IF((R248="Custom"),"","NoIndex")))))))),IF($S$8="MiSeq",IF((R248=Index_MiSeq!C$2),VLOOKUP(S248,Index_MiSeq!B$3:I$110,2),IF((R248=Index_MiSeq!D$2),VLOOKUP(S248,Index_MiSeq!B$3:I$110,3),IF((R248=Index_MiSeq!E$2),VLOOKUP(S248,Index_MiSeq!B$3:I$110,4),IF((R248=Index_MiSeq!F$2),VLOOKUP(S248,Index_MiSeq!B$3:I$110,5),IF((R248=Index_MiSeq!G$2),VLOOKUP(S248,Index_MiSeq!B$3:I$110,6),IF((R248=Index_MiSeq!H$2),VLOOKUP(S248,Index_MiSeq!B$3:I$110,7),IF((R248=Index_MiSeq!I$2),VLOOKUP(S248,Index_MiSeq!B$3:I$110,8),IF((R248="Custom"),"","NoIndex")))))))),"NoIndex"))</f>
        <v>NoIndex</v>
      </c>
      <c r="U248" s="74" t="str">
        <f t="shared" si="9"/>
        <v/>
      </c>
      <c r="V248" s="74"/>
      <c r="W248" s="74"/>
      <c r="X248" s="90"/>
      <c r="Y248" s="4"/>
      <c r="Z248" s="4"/>
      <c r="AA248" s="4"/>
      <c r="AB248" s="4"/>
      <c r="AC248" s="4"/>
      <c r="AD248" s="4"/>
      <c r="AE248" s="4"/>
    </row>
    <row r="249" spans="1:31" ht="18" customHeight="1" x14ac:dyDescent="0.15">
      <c r="A249" s="81"/>
      <c r="B249" s="64" t="s">
        <v>69</v>
      </c>
      <c r="C249" s="65" t="s">
        <v>300</v>
      </c>
      <c r="D249" s="66">
        <f t="shared" si="0"/>
        <v>1230</v>
      </c>
      <c r="E249" s="65" t="s">
        <v>71</v>
      </c>
      <c r="F249" s="67" t="str">
        <f>IF(DATA!$D$18,CONCATENATE('Sample information'!O$6,"-",D249,"-",P249),"MISSING ID")</f>
        <v>P33105P1-1230-</v>
      </c>
      <c r="G249" s="68">
        <f t="shared" si="1"/>
        <v>0</v>
      </c>
      <c r="H249" s="55" t="e">
        <f t="shared" si="2"/>
        <v>#N/A</v>
      </c>
      <c r="I249" s="55" t="e">
        <f t="shared" si="3"/>
        <v>#N/A</v>
      </c>
      <c r="J249" s="55">
        <f t="shared" si="4"/>
        <v>0</v>
      </c>
      <c r="K249" s="55" t="e">
        <f t="shared" si="5"/>
        <v>#N/A</v>
      </c>
      <c r="L249" s="5" t="e">
        <f t="shared" si="6"/>
        <v>#N/A</v>
      </c>
      <c r="M249" s="55" t="e">
        <f t="shared" si="7"/>
        <v>#N/A</v>
      </c>
      <c r="N249" s="69" t="str">
        <f t="shared" si="8"/>
        <v>NoIndex</v>
      </c>
      <c r="O249" s="70" t="str">
        <f>IF(DATA!$D$18,IF((COUNTA(Q249)&gt;0),CONCATENATE("P",DATA!$B$18,"_",D249),""),"MISSING ID")</f>
        <v/>
      </c>
      <c r="P249" s="71"/>
      <c r="Q249" s="72"/>
      <c r="R249" s="72"/>
      <c r="S249" s="68"/>
      <c r="T249" s="73" t="str">
        <f>IF(OR($S$8="NextSeq",$S$8="NovaSeq"),IF((R249='Index_NextSeq or NovaSeq'!C$2),VLOOKUP(S249,'Index_NextSeq or NovaSeq'!B$3:I$110,2),IF((R249='Index_NextSeq or NovaSeq'!D$2),VLOOKUP(S249,'Index_NextSeq or NovaSeq'!B$3:I$110,3),IF((R249='Index_NextSeq or NovaSeq'!E$2),VLOOKUP(S249,'Index_NextSeq or NovaSeq'!B$3:I$110,4),IF((R249='Index_NextSeq or NovaSeq'!F$2),VLOOKUP(S249,'Index_NextSeq or NovaSeq'!B$3:I$110,5),IF((R249='Index_NextSeq or NovaSeq'!G$2),VLOOKUP(S249,'Index_NextSeq or NovaSeq'!B$3:I$110,6),IF((R249='Index_NextSeq or NovaSeq'!H$2),VLOOKUP(S249,'Index_NextSeq or NovaSeq'!B$3:I$110,7),IF((R249='Index_NextSeq or NovaSeq'!I$2),VLOOKUP(S249,'Index_NextSeq or NovaSeq'!B$3:I$110,8),IF((R249="Custom"),"","NoIndex")))))))),IF($S$8="MiSeq",IF((R249=Index_MiSeq!C$2),VLOOKUP(S249,Index_MiSeq!B$3:I$110,2),IF((R249=Index_MiSeq!D$2),VLOOKUP(S249,Index_MiSeq!B$3:I$110,3),IF((R249=Index_MiSeq!E$2),VLOOKUP(S249,Index_MiSeq!B$3:I$110,4),IF((R249=Index_MiSeq!F$2),VLOOKUP(S249,Index_MiSeq!B$3:I$110,5),IF((R249=Index_MiSeq!G$2),VLOOKUP(S249,Index_MiSeq!B$3:I$110,6),IF((R249=Index_MiSeq!H$2),VLOOKUP(S249,Index_MiSeq!B$3:I$110,7),IF((R249=Index_MiSeq!I$2),VLOOKUP(S249,Index_MiSeq!B$3:I$110,8),IF((R249="Custom"),"","NoIndex")))))))),"NoIndex"))</f>
        <v>NoIndex</v>
      </c>
      <c r="U249" s="74" t="str">
        <f t="shared" si="9"/>
        <v/>
      </c>
      <c r="V249" s="74"/>
      <c r="W249" s="74"/>
      <c r="X249" s="90"/>
      <c r="Y249" s="4"/>
      <c r="Z249" s="4"/>
      <c r="AA249" s="4"/>
      <c r="AB249" s="4"/>
      <c r="AC249" s="4"/>
      <c r="AD249" s="4"/>
      <c r="AE249" s="4"/>
    </row>
    <row r="250" spans="1:31" ht="18" customHeight="1" x14ac:dyDescent="0.15">
      <c r="A250" s="81"/>
      <c r="B250" s="64" t="s">
        <v>69</v>
      </c>
      <c r="C250" s="65" t="s">
        <v>301</v>
      </c>
      <c r="D250" s="66">
        <f t="shared" si="0"/>
        <v>1231</v>
      </c>
      <c r="E250" s="65" t="s">
        <v>71</v>
      </c>
      <c r="F250" s="67" t="str">
        <f>IF(DATA!$D$18,CONCATENATE('Sample information'!O$6,"-",D250,"-",P250),"MISSING ID")</f>
        <v>P33105P1-1231-</v>
      </c>
      <c r="G250" s="68">
        <f t="shared" si="1"/>
        <v>0</v>
      </c>
      <c r="H250" s="55" t="e">
        <f t="shared" si="2"/>
        <v>#N/A</v>
      </c>
      <c r="I250" s="55" t="e">
        <f t="shared" si="3"/>
        <v>#N/A</v>
      </c>
      <c r="J250" s="55">
        <f t="shared" si="4"/>
        <v>0</v>
      </c>
      <c r="K250" s="55" t="e">
        <f t="shared" si="5"/>
        <v>#N/A</v>
      </c>
      <c r="L250" s="5" t="e">
        <f t="shared" si="6"/>
        <v>#N/A</v>
      </c>
      <c r="M250" s="55" t="e">
        <f t="shared" si="7"/>
        <v>#N/A</v>
      </c>
      <c r="N250" s="69" t="str">
        <f t="shared" si="8"/>
        <v>NoIndex</v>
      </c>
      <c r="O250" s="70" t="str">
        <f>IF(DATA!$D$18,IF((COUNTA(Q250)&gt;0),CONCATENATE("P",DATA!$B$18,"_",D250),""),"MISSING ID")</f>
        <v/>
      </c>
      <c r="P250" s="71"/>
      <c r="Q250" s="72"/>
      <c r="R250" s="72"/>
      <c r="S250" s="68"/>
      <c r="T250" s="73" t="str">
        <f>IF(OR($S$8="NextSeq",$S$8="NovaSeq"),IF((R250='Index_NextSeq or NovaSeq'!C$2),VLOOKUP(S250,'Index_NextSeq or NovaSeq'!B$3:I$110,2),IF((R250='Index_NextSeq or NovaSeq'!D$2),VLOOKUP(S250,'Index_NextSeq or NovaSeq'!B$3:I$110,3),IF((R250='Index_NextSeq or NovaSeq'!E$2),VLOOKUP(S250,'Index_NextSeq or NovaSeq'!B$3:I$110,4),IF((R250='Index_NextSeq or NovaSeq'!F$2),VLOOKUP(S250,'Index_NextSeq or NovaSeq'!B$3:I$110,5),IF((R250='Index_NextSeq or NovaSeq'!G$2),VLOOKUP(S250,'Index_NextSeq or NovaSeq'!B$3:I$110,6),IF((R250='Index_NextSeq or NovaSeq'!H$2),VLOOKUP(S250,'Index_NextSeq or NovaSeq'!B$3:I$110,7),IF((R250='Index_NextSeq or NovaSeq'!I$2),VLOOKUP(S250,'Index_NextSeq or NovaSeq'!B$3:I$110,8),IF((R250="Custom"),"","NoIndex")))))))),IF($S$8="MiSeq",IF((R250=Index_MiSeq!C$2),VLOOKUP(S250,Index_MiSeq!B$3:I$110,2),IF((R250=Index_MiSeq!D$2),VLOOKUP(S250,Index_MiSeq!B$3:I$110,3),IF((R250=Index_MiSeq!E$2),VLOOKUP(S250,Index_MiSeq!B$3:I$110,4),IF((R250=Index_MiSeq!F$2),VLOOKUP(S250,Index_MiSeq!B$3:I$110,5),IF((R250=Index_MiSeq!G$2),VLOOKUP(S250,Index_MiSeq!B$3:I$110,6),IF((R250=Index_MiSeq!H$2),VLOOKUP(S250,Index_MiSeq!B$3:I$110,7),IF((R250=Index_MiSeq!I$2),VLOOKUP(S250,Index_MiSeq!B$3:I$110,8),IF((R250="Custom"),"","NoIndex")))))))),"NoIndex"))</f>
        <v>NoIndex</v>
      </c>
      <c r="U250" s="74" t="str">
        <f t="shared" si="9"/>
        <v/>
      </c>
      <c r="V250" s="74"/>
      <c r="W250" s="74"/>
      <c r="X250" s="90"/>
      <c r="Y250" s="4"/>
      <c r="Z250" s="4"/>
      <c r="AA250" s="4"/>
      <c r="AB250" s="4"/>
      <c r="AC250" s="4"/>
      <c r="AD250" s="4"/>
      <c r="AE250" s="4"/>
    </row>
    <row r="251" spans="1:31" ht="18" customHeight="1" x14ac:dyDescent="0.15">
      <c r="A251" s="81"/>
      <c r="B251" s="64" t="s">
        <v>69</v>
      </c>
      <c r="C251" s="65" t="s">
        <v>302</v>
      </c>
      <c r="D251" s="66">
        <f t="shared" si="0"/>
        <v>1232</v>
      </c>
      <c r="E251" s="65" t="s">
        <v>71</v>
      </c>
      <c r="F251" s="67" t="str">
        <f>IF(DATA!$D$18,CONCATENATE('Sample information'!O$6,"-",D251,"-",P251),"MISSING ID")</f>
        <v>P33105P1-1232-</v>
      </c>
      <c r="G251" s="68">
        <f t="shared" si="1"/>
        <v>0</v>
      </c>
      <c r="H251" s="55" t="e">
        <f t="shared" si="2"/>
        <v>#N/A</v>
      </c>
      <c r="I251" s="55" t="e">
        <f t="shared" si="3"/>
        <v>#N/A</v>
      </c>
      <c r="J251" s="55">
        <f t="shared" si="4"/>
        <v>0</v>
      </c>
      <c r="K251" s="55" t="e">
        <f t="shared" si="5"/>
        <v>#N/A</v>
      </c>
      <c r="L251" s="5" t="e">
        <f t="shared" si="6"/>
        <v>#N/A</v>
      </c>
      <c r="M251" s="55" t="e">
        <f t="shared" si="7"/>
        <v>#N/A</v>
      </c>
      <c r="N251" s="69" t="str">
        <f t="shared" si="8"/>
        <v>NoIndex</v>
      </c>
      <c r="O251" s="70" t="str">
        <f>IF(DATA!$D$18,IF((COUNTA(Q251)&gt;0),CONCATENATE("P",DATA!$B$18,"_",D251),""),"MISSING ID")</f>
        <v/>
      </c>
      <c r="P251" s="71"/>
      <c r="Q251" s="72"/>
      <c r="R251" s="72"/>
      <c r="S251" s="68"/>
      <c r="T251" s="73" t="str">
        <f>IF(OR($S$8="NextSeq",$S$8="NovaSeq"),IF((R251='Index_NextSeq or NovaSeq'!C$2),VLOOKUP(S251,'Index_NextSeq or NovaSeq'!B$3:I$110,2),IF((R251='Index_NextSeq or NovaSeq'!D$2),VLOOKUP(S251,'Index_NextSeq or NovaSeq'!B$3:I$110,3),IF((R251='Index_NextSeq or NovaSeq'!E$2),VLOOKUP(S251,'Index_NextSeq or NovaSeq'!B$3:I$110,4),IF((R251='Index_NextSeq or NovaSeq'!F$2),VLOOKUP(S251,'Index_NextSeq or NovaSeq'!B$3:I$110,5),IF((R251='Index_NextSeq or NovaSeq'!G$2),VLOOKUP(S251,'Index_NextSeq or NovaSeq'!B$3:I$110,6),IF((R251='Index_NextSeq or NovaSeq'!H$2),VLOOKUP(S251,'Index_NextSeq or NovaSeq'!B$3:I$110,7),IF((R251='Index_NextSeq or NovaSeq'!I$2),VLOOKUP(S251,'Index_NextSeq or NovaSeq'!B$3:I$110,8),IF((R251="Custom"),"","NoIndex")))))))),IF($S$8="MiSeq",IF((R251=Index_MiSeq!C$2),VLOOKUP(S251,Index_MiSeq!B$3:I$110,2),IF((R251=Index_MiSeq!D$2),VLOOKUP(S251,Index_MiSeq!B$3:I$110,3),IF((R251=Index_MiSeq!E$2),VLOOKUP(S251,Index_MiSeq!B$3:I$110,4),IF((R251=Index_MiSeq!F$2),VLOOKUP(S251,Index_MiSeq!B$3:I$110,5),IF((R251=Index_MiSeq!G$2),VLOOKUP(S251,Index_MiSeq!B$3:I$110,6),IF((R251=Index_MiSeq!H$2),VLOOKUP(S251,Index_MiSeq!B$3:I$110,7),IF((R251=Index_MiSeq!I$2),VLOOKUP(S251,Index_MiSeq!B$3:I$110,8),IF((R251="Custom"),"","NoIndex")))))))),"NoIndex"))</f>
        <v>NoIndex</v>
      </c>
      <c r="U251" s="74" t="str">
        <f t="shared" si="9"/>
        <v/>
      </c>
      <c r="V251" s="74"/>
      <c r="W251" s="74"/>
      <c r="X251" s="90"/>
      <c r="Y251" s="4"/>
      <c r="Z251" s="4"/>
      <c r="AA251" s="4"/>
      <c r="AB251" s="4"/>
      <c r="AC251" s="4"/>
      <c r="AD251" s="4"/>
      <c r="AE251" s="4"/>
    </row>
    <row r="252" spans="1:31" ht="18" customHeight="1" x14ac:dyDescent="0.15">
      <c r="A252" s="81"/>
      <c r="B252" s="64" t="s">
        <v>69</v>
      </c>
      <c r="C252" s="65" t="s">
        <v>303</v>
      </c>
      <c r="D252" s="66">
        <f t="shared" si="0"/>
        <v>1233</v>
      </c>
      <c r="E252" s="65" t="s">
        <v>71</v>
      </c>
      <c r="F252" s="67" t="str">
        <f>IF(DATA!$D$18,CONCATENATE('Sample information'!O$6,"-",D252,"-",P252),"MISSING ID")</f>
        <v>P33105P1-1233-</v>
      </c>
      <c r="G252" s="68">
        <f t="shared" si="1"/>
        <v>0</v>
      </c>
      <c r="H252" s="55" t="e">
        <f t="shared" si="2"/>
        <v>#N/A</v>
      </c>
      <c r="I252" s="55" t="e">
        <f t="shared" si="3"/>
        <v>#N/A</v>
      </c>
      <c r="J252" s="55">
        <f t="shared" si="4"/>
        <v>0</v>
      </c>
      <c r="K252" s="55" t="e">
        <f t="shared" si="5"/>
        <v>#N/A</v>
      </c>
      <c r="L252" s="5" t="e">
        <f t="shared" si="6"/>
        <v>#N/A</v>
      </c>
      <c r="M252" s="55" t="e">
        <f t="shared" si="7"/>
        <v>#N/A</v>
      </c>
      <c r="N252" s="69" t="str">
        <f t="shared" si="8"/>
        <v>NoIndex</v>
      </c>
      <c r="O252" s="70" t="str">
        <f>IF(DATA!$D$18,IF((COUNTA(Q252)&gt;0),CONCATENATE("P",DATA!$B$18,"_",D252),""),"MISSING ID")</f>
        <v/>
      </c>
      <c r="P252" s="71"/>
      <c r="Q252" s="72"/>
      <c r="R252" s="72"/>
      <c r="S252" s="68"/>
      <c r="T252" s="73" t="str">
        <f>IF(OR($S$8="NextSeq",$S$8="NovaSeq"),IF((R252='Index_NextSeq or NovaSeq'!C$2),VLOOKUP(S252,'Index_NextSeq or NovaSeq'!B$3:I$110,2),IF((R252='Index_NextSeq or NovaSeq'!D$2),VLOOKUP(S252,'Index_NextSeq or NovaSeq'!B$3:I$110,3),IF((R252='Index_NextSeq or NovaSeq'!E$2),VLOOKUP(S252,'Index_NextSeq or NovaSeq'!B$3:I$110,4),IF((R252='Index_NextSeq or NovaSeq'!F$2),VLOOKUP(S252,'Index_NextSeq or NovaSeq'!B$3:I$110,5),IF((R252='Index_NextSeq or NovaSeq'!G$2),VLOOKUP(S252,'Index_NextSeq or NovaSeq'!B$3:I$110,6),IF((R252='Index_NextSeq or NovaSeq'!H$2),VLOOKUP(S252,'Index_NextSeq or NovaSeq'!B$3:I$110,7),IF((R252='Index_NextSeq or NovaSeq'!I$2),VLOOKUP(S252,'Index_NextSeq or NovaSeq'!B$3:I$110,8),IF((R252="Custom"),"","NoIndex")))))))),IF($S$8="MiSeq",IF((R252=Index_MiSeq!C$2),VLOOKUP(S252,Index_MiSeq!B$3:I$110,2),IF((R252=Index_MiSeq!D$2),VLOOKUP(S252,Index_MiSeq!B$3:I$110,3),IF((R252=Index_MiSeq!E$2),VLOOKUP(S252,Index_MiSeq!B$3:I$110,4),IF((R252=Index_MiSeq!F$2),VLOOKUP(S252,Index_MiSeq!B$3:I$110,5),IF((R252=Index_MiSeq!G$2),VLOOKUP(S252,Index_MiSeq!B$3:I$110,6),IF((R252=Index_MiSeq!H$2),VLOOKUP(S252,Index_MiSeq!B$3:I$110,7),IF((R252=Index_MiSeq!I$2),VLOOKUP(S252,Index_MiSeq!B$3:I$110,8),IF((R252="Custom"),"","NoIndex")))))))),"NoIndex"))</f>
        <v>NoIndex</v>
      </c>
      <c r="U252" s="74" t="str">
        <f t="shared" si="9"/>
        <v/>
      </c>
      <c r="V252" s="74"/>
      <c r="W252" s="74"/>
      <c r="X252" s="90"/>
      <c r="Y252" s="4"/>
      <c r="Z252" s="4"/>
      <c r="AA252" s="4"/>
      <c r="AB252" s="4"/>
      <c r="AC252" s="4"/>
      <c r="AD252" s="4"/>
      <c r="AE252" s="4"/>
    </row>
    <row r="253" spans="1:31" ht="18" customHeight="1" x14ac:dyDescent="0.15">
      <c r="A253" s="81"/>
      <c r="B253" s="64" t="s">
        <v>69</v>
      </c>
      <c r="C253" s="65" t="s">
        <v>304</v>
      </c>
      <c r="D253" s="66">
        <f t="shared" si="0"/>
        <v>1234</v>
      </c>
      <c r="E253" s="65" t="s">
        <v>71</v>
      </c>
      <c r="F253" s="67" t="str">
        <f>IF(DATA!$D$18,CONCATENATE('Sample information'!O$6,"-",D253,"-",P253),"MISSING ID")</f>
        <v>P33105P1-1234-</v>
      </c>
      <c r="G253" s="68">
        <f t="shared" si="1"/>
        <v>0</v>
      </c>
      <c r="H253" s="55" t="e">
        <f t="shared" si="2"/>
        <v>#N/A</v>
      </c>
      <c r="I253" s="55" t="e">
        <f t="shared" si="3"/>
        <v>#N/A</v>
      </c>
      <c r="J253" s="55">
        <f t="shared" si="4"/>
        <v>0</v>
      </c>
      <c r="K253" s="55" t="e">
        <f t="shared" si="5"/>
        <v>#N/A</v>
      </c>
      <c r="L253" s="5" t="e">
        <f t="shared" si="6"/>
        <v>#N/A</v>
      </c>
      <c r="M253" s="55" t="e">
        <f t="shared" si="7"/>
        <v>#N/A</v>
      </c>
      <c r="N253" s="69" t="str">
        <f t="shared" si="8"/>
        <v>NoIndex</v>
      </c>
      <c r="O253" s="70" t="str">
        <f>IF(DATA!$D$18,IF((COUNTA(Q253)&gt;0),CONCATENATE("P",DATA!$B$18,"_",D253),""),"MISSING ID")</f>
        <v/>
      </c>
      <c r="P253" s="71"/>
      <c r="Q253" s="72"/>
      <c r="R253" s="72"/>
      <c r="S253" s="68"/>
      <c r="T253" s="73" t="str">
        <f>IF(OR($S$8="NextSeq",$S$8="NovaSeq"),IF((R253='Index_NextSeq or NovaSeq'!C$2),VLOOKUP(S253,'Index_NextSeq or NovaSeq'!B$3:I$110,2),IF((R253='Index_NextSeq or NovaSeq'!D$2),VLOOKUP(S253,'Index_NextSeq or NovaSeq'!B$3:I$110,3),IF((R253='Index_NextSeq or NovaSeq'!E$2),VLOOKUP(S253,'Index_NextSeq or NovaSeq'!B$3:I$110,4),IF((R253='Index_NextSeq or NovaSeq'!F$2),VLOOKUP(S253,'Index_NextSeq or NovaSeq'!B$3:I$110,5),IF((R253='Index_NextSeq or NovaSeq'!G$2),VLOOKUP(S253,'Index_NextSeq or NovaSeq'!B$3:I$110,6),IF((R253='Index_NextSeq or NovaSeq'!H$2),VLOOKUP(S253,'Index_NextSeq or NovaSeq'!B$3:I$110,7),IF((R253='Index_NextSeq or NovaSeq'!I$2),VLOOKUP(S253,'Index_NextSeq or NovaSeq'!B$3:I$110,8),IF((R253="Custom"),"","NoIndex")))))))),IF($S$8="MiSeq",IF((R253=Index_MiSeq!C$2),VLOOKUP(S253,Index_MiSeq!B$3:I$110,2),IF((R253=Index_MiSeq!D$2),VLOOKUP(S253,Index_MiSeq!B$3:I$110,3),IF((R253=Index_MiSeq!E$2),VLOOKUP(S253,Index_MiSeq!B$3:I$110,4),IF((R253=Index_MiSeq!F$2),VLOOKUP(S253,Index_MiSeq!B$3:I$110,5),IF((R253=Index_MiSeq!G$2),VLOOKUP(S253,Index_MiSeq!B$3:I$110,6),IF((R253=Index_MiSeq!H$2),VLOOKUP(S253,Index_MiSeq!B$3:I$110,7),IF((R253=Index_MiSeq!I$2),VLOOKUP(S253,Index_MiSeq!B$3:I$110,8),IF((R253="Custom"),"","NoIndex")))))))),"NoIndex"))</f>
        <v>NoIndex</v>
      </c>
      <c r="U253" s="74" t="str">
        <f t="shared" si="9"/>
        <v/>
      </c>
      <c r="V253" s="74"/>
      <c r="W253" s="74"/>
      <c r="X253" s="90"/>
      <c r="Y253" s="4"/>
      <c r="Z253" s="4"/>
      <c r="AA253" s="4"/>
      <c r="AB253" s="4"/>
      <c r="AC253" s="4"/>
      <c r="AD253" s="4"/>
      <c r="AE253" s="4"/>
    </row>
    <row r="254" spans="1:31" ht="18" customHeight="1" x14ac:dyDescent="0.15">
      <c r="A254" s="81"/>
      <c r="B254" s="64" t="s">
        <v>69</v>
      </c>
      <c r="C254" s="65" t="s">
        <v>305</v>
      </c>
      <c r="D254" s="66">
        <f t="shared" si="0"/>
        <v>1235</v>
      </c>
      <c r="E254" s="65" t="s">
        <v>71</v>
      </c>
      <c r="F254" s="67" t="str">
        <f>IF(DATA!$D$18,CONCATENATE('Sample information'!O$6,"-",D254,"-",P254),"MISSING ID")</f>
        <v>P33105P1-1235-</v>
      </c>
      <c r="G254" s="68">
        <f t="shared" si="1"/>
        <v>0</v>
      </c>
      <c r="H254" s="55" t="e">
        <f t="shared" si="2"/>
        <v>#N/A</v>
      </c>
      <c r="I254" s="55" t="e">
        <f t="shared" si="3"/>
        <v>#N/A</v>
      </c>
      <c r="J254" s="55">
        <f t="shared" si="4"/>
        <v>0</v>
      </c>
      <c r="K254" s="55" t="e">
        <f t="shared" si="5"/>
        <v>#N/A</v>
      </c>
      <c r="L254" s="5" t="e">
        <f t="shared" si="6"/>
        <v>#N/A</v>
      </c>
      <c r="M254" s="55" t="e">
        <f t="shared" si="7"/>
        <v>#N/A</v>
      </c>
      <c r="N254" s="69" t="str">
        <f t="shared" si="8"/>
        <v>NoIndex</v>
      </c>
      <c r="O254" s="70" t="str">
        <f>IF(DATA!$D$18,IF((COUNTA(Q254)&gt;0),CONCATENATE("P",DATA!$B$18,"_",D254),""),"MISSING ID")</f>
        <v/>
      </c>
      <c r="P254" s="71"/>
      <c r="Q254" s="72"/>
      <c r="R254" s="72"/>
      <c r="S254" s="68"/>
      <c r="T254" s="73" t="str">
        <f>IF(OR($S$8="NextSeq",$S$8="NovaSeq"),IF((R254='Index_NextSeq or NovaSeq'!C$2),VLOOKUP(S254,'Index_NextSeq or NovaSeq'!B$3:I$110,2),IF((R254='Index_NextSeq or NovaSeq'!D$2),VLOOKUP(S254,'Index_NextSeq or NovaSeq'!B$3:I$110,3),IF((R254='Index_NextSeq or NovaSeq'!E$2),VLOOKUP(S254,'Index_NextSeq or NovaSeq'!B$3:I$110,4),IF((R254='Index_NextSeq or NovaSeq'!F$2),VLOOKUP(S254,'Index_NextSeq or NovaSeq'!B$3:I$110,5),IF((R254='Index_NextSeq or NovaSeq'!G$2),VLOOKUP(S254,'Index_NextSeq or NovaSeq'!B$3:I$110,6),IF((R254='Index_NextSeq or NovaSeq'!H$2),VLOOKUP(S254,'Index_NextSeq or NovaSeq'!B$3:I$110,7),IF((R254='Index_NextSeq or NovaSeq'!I$2),VLOOKUP(S254,'Index_NextSeq or NovaSeq'!B$3:I$110,8),IF((R254="Custom"),"","NoIndex")))))))),IF($S$8="MiSeq",IF((R254=Index_MiSeq!C$2),VLOOKUP(S254,Index_MiSeq!B$3:I$110,2),IF((R254=Index_MiSeq!D$2),VLOOKUP(S254,Index_MiSeq!B$3:I$110,3),IF((R254=Index_MiSeq!E$2),VLOOKUP(S254,Index_MiSeq!B$3:I$110,4),IF((R254=Index_MiSeq!F$2),VLOOKUP(S254,Index_MiSeq!B$3:I$110,5),IF((R254=Index_MiSeq!G$2),VLOOKUP(S254,Index_MiSeq!B$3:I$110,6),IF((R254=Index_MiSeq!H$2),VLOOKUP(S254,Index_MiSeq!B$3:I$110,7),IF((R254=Index_MiSeq!I$2),VLOOKUP(S254,Index_MiSeq!B$3:I$110,8),IF((R254="Custom"),"","NoIndex")))))))),"NoIndex"))</f>
        <v>NoIndex</v>
      </c>
      <c r="U254" s="74" t="str">
        <f t="shared" si="9"/>
        <v/>
      </c>
      <c r="V254" s="74"/>
      <c r="W254" s="74"/>
      <c r="X254" s="90"/>
      <c r="Y254" s="4"/>
      <c r="Z254" s="4"/>
      <c r="AA254" s="4"/>
      <c r="AB254" s="4"/>
      <c r="AC254" s="4"/>
      <c r="AD254" s="4"/>
      <c r="AE254" s="4"/>
    </row>
    <row r="255" spans="1:31" ht="18" customHeight="1" x14ac:dyDescent="0.15">
      <c r="A255" s="81"/>
      <c r="B255" s="64" t="s">
        <v>69</v>
      </c>
      <c r="C255" s="65" t="s">
        <v>306</v>
      </c>
      <c r="D255" s="66">
        <f t="shared" si="0"/>
        <v>1236</v>
      </c>
      <c r="E255" s="65" t="s">
        <v>71</v>
      </c>
      <c r="F255" s="67" t="str">
        <f>IF(DATA!$D$18,CONCATENATE('Sample information'!O$6,"-",D255,"-",P255),"MISSING ID")</f>
        <v>P33105P1-1236-</v>
      </c>
      <c r="G255" s="68">
        <f t="shared" si="1"/>
        <v>0</v>
      </c>
      <c r="H255" s="55" t="e">
        <f t="shared" si="2"/>
        <v>#N/A</v>
      </c>
      <c r="I255" s="55" t="e">
        <f t="shared" si="3"/>
        <v>#N/A</v>
      </c>
      <c r="J255" s="55">
        <f t="shared" si="4"/>
        <v>0</v>
      </c>
      <c r="K255" s="55" t="e">
        <f t="shared" si="5"/>
        <v>#N/A</v>
      </c>
      <c r="L255" s="5" t="e">
        <f t="shared" si="6"/>
        <v>#N/A</v>
      </c>
      <c r="M255" s="55" t="e">
        <f t="shared" si="7"/>
        <v>#N/A</v>
      </c>
      <c r="N255" s="69" t="str">
        <f t="shared" si="8"/>
        <v>NoIndex</v>
      </c>
      <c r="O255" s="70" t="str">
        <f>IF(DATA!$D$18,IF((COUNTA(Q255)&gt;0),CONCATENATE("P",DATA!$B$18,"_",D255),""),"MISSING ID")</f>
        <v/>
      </c>
      <c r="P255" s="71"/>
      <c r="Q255" s="72"/>
      <c r="R255" s="72"/>
      <c r="S255" s="68"/>
      <c r="T255" s="73" t="str">
        <f>IF(OR($S$8="NextSeq",$S$8="NovaSeq"),IF((R255='Index_NextSeq or NovaSeq'!C$2),VLOOKUP(S255,'Index_NextSeq or NovaSeq'!B$3:I$110,2),IF((R255='Index_NextSeq or NovaSeq'!D$2),VLOOKUP(S255,'Index_NextSeq or NovaSeq'!B$3:I$110,3),IF((R255='Index_NextSeq or NovaSeq'!E$2),VLOOKUP(S255,'Index_NextSeq or NovaSeq'!B$3:I$110,4),IF((R255='Index_NextSeq or NovaSeq'!F$2),VLOOKUP(S255,'Index_NextSeq or NovaSeq'!B$3:I$110,5),IF((R255='Index_NextSeq or NovaSeq'!G$2),VLOOKUP(S255,'Index_NextSeq or NovaSeq'!B$3:I$110,6),IF((R255='Index_NextSeq or NovaSeq'!H$2),VLOOKUP(S255,'Index_NextSeq or NovaSeq'!B$3:I$110,7),IF((R255='Index_NextSeq or NovaSeq'!I$2),VLOOKUP(S255,'Index_NextSeq or NovaSeq'!B$3:I$110,8),IF((R255="Custom"),"","NoIndex")))))))),IF($S$8="MiSeq",IF((R255=Index_MiSeq!C$2),VLOOKUP(S255,Index_MiSeq!B$3:I$110,2),IF((R255=Index_MiSeq!D$2),VLOOKUP(S255,Index_MiSeq!B$3:I$110,3),IF((R255=Index_MiSeq!E$2),VLOOKUP(S255,Index_MiSeq!B$3:I$110,4),IF((R255=Index_MiSeq!F$2),VLOOKUP(S255,Index_MiSeq!B$3:I$110,5),IF((R255=Index_MiSeq!G$2),VLOOKUP(S255,Index_MiSeq!B$3:I$110,6),IF((R255=Index_MiSeq!H$2),VLOOKUP(S255,Index_MiSeq!B$3:I$110,7),IF((R255=Index_MiSeq!I$2),VLOOKUP(S255,Index_MiSeq!B$3:I$110,8),IF((R255="Custom"),"","NoIndex")))))))),"NoIndex"))</f>
        <v>NoIndex</v>
      </c>
      <c r="U255" s="74" t="str">
        <f t="shared" si="9"/>
        <v/>
      </c>
      <c r="V255" s="74"/>
      <c r="W255" s="74"/>
      <c r="X255" s="90"/>
      <c r="Y255" s="4"/>
      <c r="Z255" s="4"/>
      <c r="AA255" s="4"/>
      <c r="AB255" s="4"/>
      <c r="AC255" s="4"/>
      <c r="AD255" s="4"/>
      <c r="AE255" s="4"/>
    </row>
    <row r="256" spans="1:31" ht="18" customHeight="1" x14ac:dyDescent="0.15">
      <c r="A256" s="81"/>
      <c r="B256" s="64" t="s">
        <v>69</v>
      </c>
      <c r="C256" s="65" t="s">
        <v>307</v>
      </c>
      <c r="D256" s="66">
        <f t="shared" si="0"/>
        <v>1237</v>
      </c>
      <c r="E256" s="65" t="s">
        <v>71</v>
      </c>
      <c r="F256" s="67" t="str">
        <f>IF(DATA!$D$18,CONCATENATE('Sample information'!O$6,"-",D256,"-",P256),"MISSING ID")</f>
        <v>P33105P1-1237-</v>
      </c>
      <c r="G256" s="68">
        <f t="shared" si="1"/>
        <v>0</v>
      </c>
      <c r="H256" s="55" t="e">
        <f t="shared" si="2"/>
        <v>#N/A</v>
      </c>
      <c r="I256" s="55" t="e">
        <f t="shared" si="3"/>
        <v>#N/A</v>
      </c>
      <c r="J256" s="55">
        <f t="shared" si="4"/>
        <v>0</v>
      </c>
      <c r="K256" s="55" t="e">
        <f t="shared" si="5"/>
        <v>#N/A</v>
      </c>
      <c r="L256" s="5" t="e">
        <f t="shared" si="6"/>
        <v>#N/A</v>
      </c>
      <c r="M256" s="55" t="e">
        <f t="shared" si="7"/>
        <v>#N/A</v>
      </c>
      <c r="N256" s="69" t="str">
        <f t="shared" si="8"/>
        <v>NoIndex</v>
      </c>
      <c r="O256" s="70" t="str">
        <f>IF(DATA!$D$18,IF((COUNTA(Q256)&gt;0),CONCATENATE("P",DATA!$B$18,"_",D256),""),"MISSING ID")</f>
        <v/>
      </c>
      <c r="P256" s="71"/>
      <c r="Q256" s="72"/>
      <c r="R256" s="72"/>
      <c r="S256" s="68"/>
      <c r="T256" s="73" t="str">
        <f>IF(OR($S$8="NextSeq",$S$8="NovaSeq"),IF((R256='Index_NextSeq or NovaSeq'!C$2),VLOOKUP(S256,'Index_NextSeq or NovaSeq'!B$3:I$110,2),IF((R256='Index_NextSeq or NovaSeq'!D$2),VLOOKUP(S256,'Index_NextSeq or NovaSeq'!B$3:I$110,3),IF((R256='Index_NextSeq or NovaSeq'!E$2),VLOOKUP(S256,'Index_NextSeq or NovaSeq'!B$3:I$110,4),IF((R256='Index_NextSeq or NovaSeq'!F$2),VLOOKUP(S256,'Index_NextSeq or NovaSeq'!B$3:I$110,5),IF((R256='Index_NextSeq or NovaSeq'!G$2),VLOOKUP(S256,'Index_NextSeq or NovaSeq'!B$3:I$110,6),IF((R256='Index_NextSeq or NovaSeq'!H$2),VLOOKUP(S256,'Index_NextSeq or NovaSeq'!B$3:I$110,7),IF((R256='Index_NextSeq or NovaSeq'!I$2),VLOOKUP(S256,'Index_NextSeq or NovaSeq'!B$3:I$110,8),IF((R256="Custom"),"","NoIndex")))))))),IF($S$8="MiSeq",IF((R256=Index_MiSeq!C$2),VLOOKUP(S256,Index_MiSeq!B$3:I$110,2),IF((R256=Index_MiSeq!D$2),VLOOKUP(S256,Index_MiSeq!B$3:I$110,3),IF((R256=Index_MiSeq!E$2),VLOOKUP(S256,Index_MiSeq!B$3:I$110,4),IF((R256=Index_MiSeq!F$2),VLOOKUP(S256,Index_MiSeq!B$3:I$110,5),IF((R256=Index_MiSeq!G$2),VLOOKUP(S256,Index_MiSeq!B$3:I$110,6),IF((R256=Index_MiSeq!H$2),VLOOKUP(S256,Index_MiSeq!B$3:I$110,7),IF((R256=Index_MiSeq!I$2),VLOOKUP(S256,Index_MiSeq!B$3:I$110,8),IF((R256="Custom"),"","NoIndex")))))))),"NoIndex"))</f>
        <v>NoIndex</v>
      </c>
      <c r="U256" s="74" t="str">
        <f t="shared" si="9"/>
        <v/>
      </c>
      <c r="V256" s="74"/>
      <c r="W256" s="74"/>
      <c r="X256" s="90"/>
      <c r="Y256" s="4"/>
      <c r="Z256" s="4"/>
      <c r="AA256" s="4"/>
      <c r="AB256" s="4"/>
      <c r="AC256" s="4"/>
      <c r="AD256" s="4"/>
      <c r="AE256" s="4"/>
    </row>
    <row r="257" spans="1:31" ht="18" customHeight="1" x14ac:dyDescent="0.15">
      <c r="A257" s="81"/>
      <c r="B257" s="64" t="s">
        <v>69</v>
      </c>
      <c r="C257" s="65" t="s">
        <v>308</v>
      </c>
      <c r="D257" s="66">
        <f t="shared" si="0"/>
        <v>1238</v>
      </c>
      <c r="E257" s="65" t="s">
        <v>71</v>
      </c>
      <c r="F257" s="67" t="str">
        <f>IF(DATA!$D$18,CONCATENATE('Sample information'!O$6,"-",D257,"-",P257),"MISSING ID")</f>
        <v>P33105P1-1238-</v>
      </c>
      <c r="G257" s="68">
        <f t="shared" si="1"/>
        <v>0</v>
      </c>
      <c r="H257" s="55" t="e">
        <f t="shared" si="2"/>
        <v>#N/A</v>
      </c>
      <c r="I257" s="55" t="e">
        <f t="shared" si="3"/>
        <v>#N/A</v>
      </c>
      <c r="J257" s="55">
        <f t="shared" si="4"/>
        <v>0</v>
      </c>
      <c r="K257" s="55" t="e">
        <f t="shared" si="5"/>
        <v>#N/A</v>
      </c>
      <c r="L257" s="5" t="e">
        <f t="shared" si="6"/>
        <v>#N/A</v>
      </c>
      <c r="M257" s="55" t="e">
        <f t="shared" si="7"/>
        <v>#N/A</v>
      </c>
      <c r="N257" s="69" t="str">
        <f t="shared" si="8"/>
        <v>NoIndex</v>
      </c>
      <c r="O257" s="70" t="str">
        <f>IF(DATA!$D$18,IF((COUNTA(Q257)&gt;0),CONCATENATE("P",DATA!$B$18,"_",D257),""),"MISSING ID")</f>
        <v/>
      </c>
      <c r="P257" s="71"/>
      <c r="Q257" s="72"/>
      <c r="R257" s="72"/>
      <c r="S257" s="68"/>
      <c r="T257" s="73" t="str">
        <f>IF(OR($S$8="NextSeq",$S$8="NovaSeq"),IF((R257='Index_NextSeq or NovaSeq'!C$2),VLOOKUP(S257,'Index_NextSeq or NovaSeq'!B$3:I$110,2),IF((R257='Index_NextSeq or NovaSeq'!D$2),VLOOKUP(S257,'Index_NextSeq or NovaSeq'!B$3:I$110,3),IF((R257='Index_NextSeq or NovaSeq'!E$2),VLOOKUP(S257,'Index_NextSeq or NovaSeq'!B$3:I$110,4),IF((R257='Index_NextSeq or NovaSeq'!F$2),VLOOKUP(S257,'Index_NextSeq or NovaSeq'!B$3:I$110,5),IF((R257='Index_NextSeq or NovaSeq'!G$2),VLOOKUP(S257,'Index_NextSeq or NovaSeq'!B$3:I$110,6),IF((R257='Index_NextSeq or NovaSeq'!H$2),VLOOKUP(S257,'Index_NextSeq or NovaSeq'!B$3:I$110,7),IF((R257='Index_NextSeq or NovaSeq'!I$2),VLOOKUP(S257,'Index_NextSeq or NovaSeq'!B$3:I$110,8),IF((R257="Custom"),"","NoIndex")))))))),IF($S$8="MiSeq",IF((R257=Index_MiSeq!C$2),VLOOKUP(S257,Index_MiSeq!B$3:I$110,2),IF((R257=Index_MiSeq!D$2),VLOOKUP(S257,Index_MiSeq!B$3:I$110,3),IF((R257=Index_MiSeq!E$2),VLOOKUP(S257,Index_MiSeq!B$3:I$110,4),IF((R257=Index_MiSeq!F$2),VLOOKUP(S257,Index_MiSeq!B$3:I$110,5),IF((R257=Index_MiSeq!G$2),VLOOKUP(S257,Index_MiSeq!B$3:I$110,6),IF((R257=Index_MiSeq!H$2),VLOOKUP(S257,Index_MiSeq!B$3:I$110,7),IF((R257=Index_MiSeq!I$2),VLOOKUP(S257,Index_MiSeq!B$3:I$110,8),IF((R257="Custom"),"","NoIndex")))))))),"NoIndex"))</f>
        <v>NoIndex</v>
      </c>
      <c r="U257" s="74" t="str">
        <f t="shared" si="9"/>
        <v/>
      </c>
      <c r="V257" s="74"/>
      <c r="W257" s="74"/>
      <c r="X257" s="90"/>
      <c r="Y257" s="4"/>
      <c r="Z257" s="4"/>
      <c r="AA257" s="4"/>
      <c r="AB257" s="4"/>
      <c r="AC257" s="4"/>
      <c r="AD257" s="4"/>
      <c r="AE257" s="4"/>
    </row>
    <row r="258" spans="1:31" ht="18" customHeight="1" x14ac:dyDescent="0.15">
      <c r="A258" s="81"/>
      <c r="B258" s="64" t="s">
        <v>69</v>
      </c>
      <c r="C258" s="65" t="s">
        <v>309</v>
      </c>
      <c r="D258" s="66">
        <f t="shared" si="0"/>
        <v>1239</v>
      </c>
      <c r="E258" s="65" t="s">
        <v>71</v>
      </c>
      <c r="F258" s="67" t="str">
        <f>IF(DATA!$D$18,CONCATENATE('Sample information'!O$6,"-",D258,"-",P258),"MISSING ID")</f>
        <v>P33105P1-1239-</v>
      </c>
      <c r="G258" s="68">
        <f t="shared" si="1"/>
        <v>0</v>
      </c>
      <c r="H258" s="55" t="e">
        <f t="shared" si="2"/>
        <v>#N/A</v>
      </c>
      <c r="I258" s="55" t="e">
        <f t="shared" si="3"/>
        <v>#N/A</v>
      </c>
      <c r="J258" s="55">
        <f t="shared" si="4"/>
        <v>0</v>
      </c>
      <c r="K258" s="55" t="e">
        <f t="shared" si="5"/>
        <v>#N/A</v>
      </c>
      <c r="L258" s="5" t="e">
        <f t="shared" si="6"/>
        <v>#N/A</v>
      </c>
      <c r="M258" s="55" t="e">
        <f t="shared" si="7"/>
        <v>#N/A</v>
      </c>
      <c r="N258" s="69" t="str">
        <f t="shared" si="8"/>
        <v>NoIndex</v>
      </c>
      <c r="O258" s="70" t="str">
        <f>IF(DATA!$D$18,IF((COUNTA(Q258)&gt;0),CONCATENATE("P",DATA!$B$18,"_",D258),""),"MISSING ID")</f>
        <v/>
      </c>
      <c r="P258" s="71"/>
      <c r="Q258" s="72"/>
      <c r="R258" s="72"/>
      <c r="S258" s="68"/>
      <c r="T258" s="73" t="str">
        <f>IF(OR($S$8="NextSeq",$S$8="NovaSeq"),IF((R258='Index_NextSeq or NovaSeq'!C$2),VLOOKUP(S258,'Index_NextSeq or NovaSeq'!B$3:I$110,2),IF((R258='Index_NextSeq or NovaSeq'!D$2),VLOOKUP(S258,'Index_NextSeq or NovaSeq'!B$3:I$110,3),IF((R258='Index_NextSeq or NovaSeq'!E$2),VLOOKUP(S258,'Index_NextSeq or NovaSeq'!B$3:I$110,4),IF((R258='Index_NextSeq or NovaSeq'!F$2),VLOOKUP(S258,'Index_NextSeq or NovaSeq'!B$3:I$110,5),IF((R258='Index_NextSeq or NovaSeq'!G$2),VLOOKUP(S258,'Index_NextSeq or NovaSeq'!B$3:I$110,6),IF((R258='Index_NextSeq or NovaSeq'!H$2),VLOOKUP(S258,'Index_NextSeq or NovaSeq'!B$3:I$110,7),IF((R258='Index_NextSeq or NovaSeq'!I$2),VLOOKUP(S258,'Index_NextSeq or NovaSeq'!B$3:I$110,8),IF((R258="Custom"),"","NoIndex")))))))),IF($S$8="MiSeq",IF((R258=Index_MiSeq!C$2),VLOOKUP(S258,Index_MiSeq!B$3:I$110,2),IF((R258=Index_MiSeq!D$2),VLOOKUP(S258,Index_MiSeq!B$3:I$110,3),IF((R258=Index_MiSeq!E$2),VLOOKUP(S258,Index_MiSeq!B$3:I$110,4),IF((R258=Index_MiSeq!F$2),VLOOKUP(S258,Index_MiSeq!B$3:I$110,5),IF((R258=Index_MiSeq!G$2),VLOOKUP(S258,Index_MiSeq!B$3:I$110,6),IF((R258=Index_MiSeq!H$2),VLOOKUP(S258,Index_MiSeq!B$3:I$110,7),IF((R258=Index_MiSeq!I$2),VLOOKUP(S258,Index_MiSeq!B$3:I$110,8),IF((R258="Custom"),"","NoIndex")))))))),"NoIndex"))</f>
        <v>NoIndex</v>
      </c>
      <c r="U258" s="74" t="str">
        <f t="shared" si="9"/>
        <v/>
      </c>
      <c r="V258" s="74"/>
      <c r="W258" s="74"/>
      <c r="X258" s="90"/>
      <c r="Y258" s="4"/>
      <c r="Z258" s="4"/>
      <c r="AA258" s="4"/>
      <c r="AB258" s="4"/>
      <c r="AC258" s="4"/>
      <c r="AD258" s="4"/>
      <c r="AE258" s="4"/>
    </row>
    <row r="259" spans="1:31" ht="18" customHeight="1" x14ac:dyDescent="0.15">
      <c r="A259" s="81"/>
      <c r="B259" s="64" t="s">
        <v>69</v>
      </c>
      <c r="C259" s="65" t="s">
        <v>310</v>
      </c>
      <c r="D259" s="66">
        <f t="shared" si="0"/>
        <v>1240</v>
      </c>
      <c r="E259" s="65" t="s">
        <v>71</v>
      </c>
      <c r="F259" s="67" t="str">
        <f>IF(DATA!$D$18,CONCATENATE('Sample information'!O$6,"-",D259,"-",P259),"MISSING ID")</f>
        <v>P33105P1-1240-</v>
      </c>
      <c r="G259" s="68">
        <f t="shared" si="1"/>
        <v>0</v>
      </c>
      <c r="H259" s="55" t="e">
        <f t="shared" si="2"/>
        <v>#N/A</v>
      </c>
      <c r="I259" s="55" t="e">
        <f t="shared" si="3"/>
        <v>#N/A</v>
      </c>
      <c r="J259" s="55">
        <f t="shared" si="4"/>
        <v>0</v>
      </c>
      <c r="K259" s="55" t="e">
        <f t="shared" si="5"/>
        <v>#N/A</v>
      </c>
      <c r="L259" s="5" t="e">
        <f t="shared" si="6"/>
        <v>#N/A</v>
      </c>
      <c r="M259" s="55" t="e">
        <f t="shared" si="7"/>
        <v>#N/A</v>
      </c>
      <c r="N259" s="69" t="str">
        <f t="shared" si="8"/>
        <v>NoIndex</v>
      </c>
      <c r="O259" s="70" t="str">
        <f>IF(DATA!$D$18,IF((COUNTA(Q259)&gt;0),CONCATENATE("P",DATA!$B$18,"_",D259),""),"MISSING ID")</f>
        <v/>
      </c>
      <c r="P259" s="71"/>
      <c r="Q259" s="72"/>
      <c r="R259" s="72"/>
      <c r="S259" s="68"/>
      <c r="T259" s="73" t="str">
        <f>IF(OR($S$8="NextSeq",$S$8="NovaSeq"),IF((R259='Index_NextSeq or NovaSeq'!C$2),VLOOKUP(S259,'Index_NextSeq or NovaSeq'!B$3:I$110,2),IF((R259='Index_NextSeq or NovaSeq'!D$2),VLOOKUP(S259,'Index_NextSeq or NovaSeq'!B$3:I$110,3),IF((R259='Index_NextSeq or NovaSeq'!E$2),VLOOKUP(S259,'Index_NextSeq or NovaSeq'!B$3:I$110,4),IF((R259='Index_NextSeq or NovaSeq'!F$2),VLOOKUP(S259,'Index_NextSeq or NovaSeq'!B$3:I$110,5),IF((R259='Index_NextSeq or NovaSeq'!G$2),VLOOKUP(S259,'Index_NextSeq or NovaSeq'!B$3:I$110,6),IF((R259='Index_NextSeq or NovaSeq'!H$2),VLOOKUP(S259,'Index_NextSeq or NovaSeq'!B$3:I$110,7),IF((R259='Index_NextSeq or NovaSeq'!I$2),VLOOKUP(S259,'Index_NextSeq or NovaSeq'!B$3:I$110,8),IF((R259="Custom"),"","NoIndex")))))))),IF($S$8="MiSeq",IF((R259=Index_MiSeq!C$2),VLOOKUP(S259,Index_MiSeq!B$3:I$110,2),IF((R259=Index_MiSeq!D$2),VLOOKUP(S259,Index_MiSeq!B$3:I$110,3),IF((R259=Index_MiSeq!E$2),VLOOKUP(S259,Index_MiSeq!B$3:I$110,4),IF((R259=Index_MiSeq!F$2),VLOOKUP(S259,Index_MiSeq!B$3:I$110,5),IF((R259=Index_MiSeq!G$2),VLOOKUP(S259,Index_MiSeq!B$3:I$110,6),IF((R259=Index_MiSeq!H$2),VLOOKUP(S259,Index_MiSeq!B$3:I$110,7),IF((R259=Index_MiSeq!I$2),VLOOKUP(S259,Index_MiSeq!B$3:I$110,8),IF((R259="Custom"),"","NoIndex")))))))),"NoIndex"))</f>
        <v>NoIndex</v>
      </c>
      <c r="U259" s="74" t="str">
        <f t="shared" si="9"/>
        <v/>
      </c>
      <c r="V259" s="74"/>
      <c r="W259" s="74"/>
      <c r="X259" s="90"/>
      <c r="Y259" s="4"/>
      <c r="Z259" s="4"/>
      <c r="AA259" s="4"/>
      <c r="AB259" s="4"/>
      <c r="AC259" s="4"/>
      <c r="AD259" s="4"/>
      <c r="AE259" s="4"/>
    </row>
    <row r="260" spans="1:31" ht="18" customHeight="1" x14ac:dyDescent="0.15">
      <c r="A260" s="81"/>
      <c r="B260" s="64" t="s">
        <v>69</v>
      </c>
      <c r="C260" s="65" t="s">
        <v>311</v>
      </c>
      <c r="D260" s="66">
        <f t="shared" si="0"/>
        <v>1241</v>
      </c>
      <c r="E260" s="65" t="s">
        <v>71</v>
      </c>
      <c r="F260" s="67" t="str">
        <f>IF(DATA!$D$18,CONCATENATE('Sample information'!O$6,"-",D260,"-",P260),"MISSING ID")</f>
        <v>P33105P1-1241-</v>
      </c>
      <c r="G260" s="68">
        <f t="shared" si="1"/>
        <v>0</v>
      </c>
      <c r="H260" s="55" t="e">
        <f t="shared" si="2"/>
        <v>#N/A</v>
      </c>
      <c r="I260" s="55" t="e">
        <f t="shared" si="3"/>
        <v>#N/A</v>
      </c>
      <c r="J260" s="55">
        <f t="shared" si="4"/>
        <v>0</v>
      </c>
      <c r="K260" s="55" t="e">
        <f t="shared" si="5"/>
        <v>#N/A</v>
      </c>
      <c r="L260" s="5" t="e">
        <f t="shared" si="6"/>
        <v>#N/A</v>
      </c>
      <c r="M260" s="55" t="e">
        <f t="shared" si="7"/>
        <v>#N/A</v>
      </c>
      <c r="N260" s="69" t="str">
        <f t="shared" si="8"/>
        <v>NoIndex</v>
      </c>
      <c r="O260" s="70" t="str">
        <f>IF(DATA!$D$18,IF((COUNTA(Q260)&gt;0),CONCATENATE("P",DATA!$B$18,"_",D260),""),"MISSING ID")</f>
        <v/>
      </c>
      <c r="P260" s="71"/>
      <c r="Q260" s="72"/>
      <c r="R260" s="72"/>
      <c r="S260" s="68"/>
      <c r="T260" s="73" t="str">
        <f>IF(OR($S$8="NextSeq",$S$8="NovaSeq"),IF((R260='Index_NextSeq or NovaSeq'!C$2),VLOOKUP(S260,'Index_NextSeq or NovaSeq'!B$3:I$110,2),IF((R260='Index_NextSeq or NovaSeq'!D$2),VLOOKUP(S260,'Index_NextSeq or NovaSeq'!B$3:I$110,3),IF((R260='Index_NextSeq or NovaSeq'!E$2),VLOOKUP(S260,'Index_NextSeq or NovaSeq'!B$3:I$110,4),IF((R260='Index_NextSeq or NovaSeq'!F$2),VLOOKUP(S260,'Index_NextSeq or NovaSeq'!B$3:I$110,5),IF((R260='Index_NextSeq or NovaSeq'!G$2),VLOOKUP(S260,'Index_NextSeq or NovaSeq'!B$3:I$110,6),IF((R260='Index_NextSeq or NovaSeq'!H$2),VLOOKUP(S260,'Index_NextSeq or NovaSeq'!B$3:I$110,7),IF((R260='Index_NextSeq or NovaSeq'!I$2),VLOOKUP(S260,'Index_NextSeq or NovaSeq'!B$3:I$110,8),IF((R260="Custom"),"","NoIndex")))))))),IF($S$8="MiSeq",IF((R260=Index_MiSeq!C$2),VLOOKUP(S260,Index_MiSeq!B$3:I$110,2),IF((R260=Index_MiSeq!D$2),VLOOKUP(S260,Index_MiSeq!B$3:I$110,3),IF((R260=Index_MiSeq!E$2),VLOOKUP(S260,Index_MiSeq!B$3:I$110,4),IF((R260=Index_MiSeq!F$2),VLOOKUP(S260,Index_MiSeq!B$3:I$110,5),IF((R260=Index_MiSeq!G$2),VLOOKUP(S260,Index_MiSeq!B$3:I$110,6),IF((R260=Index_MiSeq!H$2),VLOOKUP(S260,Index_MiSeq!B$3:I$110,7),IF((R260=Index_MiSeq!I$2),VLOOKUP(S260,Index_MiSeq!B$3:I$110,8),IF((R260="Custom"),"","NoIndex")))))))),"NoIndex"))</f>
        <v>NoIndex</v>
      </c>
      <c r="U260" s="74" t="str">
        <f t="shared" si="9"/>
        <v/>
      </c>
      <c r="V260" s="74"/>
      <c r="W260" s="74"/>
      <c r="X260" s="90"/>
      <c r="Y260" s="4"/>
      <c r="Z260" s="4"/>
      <c r="AA260" s="4"/>
      <c r="AB260" s="4"/>
      <c r="AC260" s="4"/>
      <c r="AD260" s="4"/>
      <c r="AE260" s="4"/>
    </row>
    <row r="261" spans="1:31" ht="18" customHeight="1" x14ac:dyDescent="0.15">
      <c r="A261" s="81"/>
      <c r="B261" s="64" t="s">
        <v>69</v>
      </c>
      <c r="C261" s="65" t="s">
        <v>312</v>
      </c>
      <c r="D261" s="66">
        <f t="shared" si="0"/>
        <v>1242</v>
      </c>
      <c r="E261" s="65" t="s">
        <v>71</v>
      </c>
      <c r="F261" s="67" t="str">
        <f>IF(DATA!$D$18,CONCATENATE('Sample information'!O$6,"-",D261,"-",P261),"MISSING ID")</f>
        <v>P33105P1-1242-</v>
      </c>
      <c r="G261" s="68">
        <f t="shared" si="1"/>
        <v>0</v>
      </c>
      <c r="H261" s="55" t="e">
        <f t="shared" si="2"/>
        <v>#N/A</v>
      </c>
      <c r="I261" s="55" t="e">
        <f t="shared" si="3"/>
        <v>#N/A</v>
      </c>
      <c r="J261" s="55">
        <f t="shared" si="4"/>
        <v>0</v>
      </c>
      <c r="K261" s="55" t="e">
        <f t="shared" si="5"/>
        <v>#N/A</v>
      </c>
      <c r="L261" s="5" t="e">
        <f t="shared" si="6"/>
        <v>#N/A</v>
      </c>
      <c r="M261" s="55" t="e">
        <f t="shared" si="7"/>
        <v>#N/A</v>
      </c>
      <c r="N261" s="69" t="str">
        <f t="shared" si="8"/>
        <v>NoIndex</v>
      </c>
      <c r="O261" s="70" t="str">
        <f>IF(DATA!$D$18,IF((COUNTA(Q261)&gt;0),CONCATENATE("P",DATA!$B$18,"_",D261),""),"MISSING ID")</f>
        <v/>
      </c>
      <c r="P261" s="71"/>
      <c r="Q261" s="72"/>
      <c r="R261" s="72"/>
      <c r="S261" s="68"/>
      <c r="T261" s="73" t="str">
        <f>IF(OR($S$8="NextSeq",$S$8="NovaSeq"),IF((R261='Index_NextSeq or NovaSeq'!C$2),VLOOKUP(S261,'Index_NextSeq or NovaSeq'!B$3:I$110,2),IF((R261='Index_NextSeq or NovaSeq'!D$2),VLOOKUP(S261,'Index_NextSeq or NovaSeq'!B$3:I$110,3),IF((R261='Index_NextSeq or NovaSeq'!E$2),VLOOKUP(S261,'Index_NextSeq or NovaSeq'!B$3:I$110,4),IF((R261='Index_NextSeq or NovaSeq'!F$2),VLOOKUP(S261,'Index_NextSeq or NovaSeq'!B$3:I$110,5),IF((R261='Index_NextSeq or NovaSeq'!G$2),VLOOKUP(S261,'Index_NextSeq or NovaSeq'!B$3:I$110,6),IF((R261='Index_NextSeq or NovaSeq'!H$2),VLOOKUP(S261,'Index_NextSeq or NovaSeq'!B$3:I$110,7),IF((R261='Index_NextSeq or NovaSeq'!I$2),VLOOKUP(S261,'Index_NextSeq or NovaSeq'!B$3:I$110,8),IF((R261="Custom"),"","NoIndex")))))))),IF($S$8="MiSeq",IF((R261=Index_MiSeq!C$2),VLOOKUP(S261,Index_MiSeq!B$3:I$110,2),IF((R261=Index_MiSeq!D$2),VLOOKUP(S261,Index_MiSeq!B$3:I$110,3),IF((R261=Index_MiSeq!E$2),VLOOKUP(S261,Index_MiSeq!B$3:I$110,4),IF((R261=Index_MiSeq!F$2),VLOOKUP(S261,Index_MiSeq!B$3:I$110,5),IF((R261=Index_MiSeq!G$2),VLOOKUP(S261,Index_MiSeq!B$3:I$110,6),IF((R261=Index_MiSeq!H$2),VLOOKUP(S261,Index_MiSeq!B$3:I$110,7),IF((R261=Index_MiSeq!I$2),VLOOKUP(S261,Index_MiSeq!B$3:I$110,8),IF((R261="Custom"),"","NoIndex")))))))),"NoIndex"))</f>
        <v>NoIndex</v>
      </c>
      <c r="U261" s="74" t="str">
        <f t="shared" si="9"/>
        <v/>
      </c>
      <c r="V261" s="74"/>
      <c r="W261" s="74"/>
      <c r="X261" s="90"/>
      <c r="Y261" s="4"/>
      <c r="Z261" s="4"/>
      <c r="AA261" s="4"/>
      <c r="AB261" s="4"/>
      <c r="AC261" s="4"/>
      <c r="AD261" s="4"/>
      <c r="AE261" s="4"/>
    </row>
    <row r="262" spans="1:31" ht="18" customHeight="1" x14ac:dyDescent="0.15">
      <c r="A262" s="81"/>
      <c r="B262" s="64" t="s">
        <v>69</v>
      </c>
      <c r="C262" s="65" t="s">
        <v>313</v>
      </c>
      <c r="D262" s="66">
        <f t="shared" si="0"/>
        <v>1243</v>
      </c>
      <c r="E262" s="65" t="s">
        <v>71</v>
      </c>
      <c r="F262" s="67" t="str">
        <f>IF(DATA!$D$18,CONCATENATE('Sample information'!O$6,"-",D262,"-",P262),"MISSING ID")</f>
        <v>P33105P1-1243-</v>
      </c>
      <c r="G262" s="68">
        <f t="shared" si="1"/>
        <v>0</v>
      </c>
      <c r="H262" s="55" t="e">
        <f t="shared" si="2"/>
        <v>#N/A</v>
      </c>
      <c r="I262" s="55" t="e">
        <f t="shared" si="3"/>
        <v>#N/A</v>
      </c>
      <c r="J262" s="55">
        <f t="shared" si="4"/>
        <v>0</v>
      </c>
      <c r="K262" s="55" t="e">
        <f t="shared" si="5"/>
        <v>#N/A</v>
      </c>
      <c r="L262" s="5" t="e">
        <f t="shared" si="6"/>
        <v>#N/A</v>
      </c>
      <c r="M262" s="55" t="e">
        <f t="shared" si="7"/>
        <v>#N/A</v>
      </c>
      <c r="N262" s="69" t="str">
        <f t="shared" si="8"/>
        <v>NoIndex</v>
      </c>
      <c r="O262" s="70" t="str">
        <f>IF(DATA!$D$18,IF((COUNTA(Q262)&gt;0),CONCATENATE("P",DATA!$B$18,"_",D262),""),"MISSING ID")</f>
        <v/>
      </c>
      <c r="P262" s="71"/>
      <c r="Q262" s="72"/>
      <c r="R262" s="72"/>
      <c r="S262" s="68"/>
      <c r="T262" s="73" t="str">
        <f>IF(OR($S$8="NextSeq",$S$8="NovaSeq"),IF((R262='Index_NextSeq or NovaSeq'!C$2),VLOOKUP(S262,'Index_NextSeq or NovaSeq'!B$3:I$110,2),IF((R262='Index_NextSeq or NovaSeq'!D$2),VLOOKUP(S262,'Index_NextSeq or NovaSeq'!B$3:I$110,3),IF((R262='Index_NextSeq or NovaSeq'!E$2),VLOOKUP(S262,'Index_NextSeq or NovaSeq'!B$3:I$110,4),IF((R262='Index_NextSeq or NovaSeq'!F$2),VLOOKUP(S262,'Index_NextSeq or NovaSeq'!B$3:I$110,5),IF((R262='Index_NextSeq or NovaSeq'!G$2),VLOOKUP(S262,'Index_NextSeq or NovaSeq'!B$3:I$110,6),IF((R262='Index_NextSeq or NovaSeq'!H$2),VLOOKUP(S262,'Index_NextSeq or NovaSeq'!B$3:I$110,7),IF((R262='Index_NextSeq or NovaSeq'!I$2),VLOOKUP(S262,'Index_NextSeq or NovaSeq'!B$3:I$110,8),IF((R262="Custom"),"","NoIndex")))))))),IF($S$8="MiSeq",IF((R262=Index_MiSeq!C$2),VLOOKUP(S262,Index_MiSeq!B$3:I$110,2),IF((R262=Index_MiSeq!D$2),VLOOKUP(S262,Index_MiSeq!B$3:I$110,3),IF((R262=Index_MiSeq!E$2),VLOOKUP(S262,Index_MiSeq!B$3:I$110,4),IF((R262=Index_MiSeq!F$2),VLOOKUP(S262,Index_MiSeq!B$3:I$110,5),IF((R262=Index_MiSeq!G$2),VLOOKUP(S262,Index_MiSeq!B$3:I$110,6),IF((R262=Index_MiSeq!H$2),VLOOKUP(S262,Index_MiSeq!B$3:I$110,7),IF((R262=Index_MiSeq!I$2),VLOOKUP(S262,Index_MiSeq!B$3:I$110,8),IF((R262="Custom"),"","NoIndex")))))))),"NoIndex"))</f>
        <v>NoIndex</v>
      </c>
      <c r="U262" s="74" t="str">
        <f t="shared" si="9"/>
        <v/>
      </c>
      <c r="V262" s="74"/>
      <c r="W262" s="74"/>
      <c r="X262" s="90"/>
      <c r="Y262" s="4"/>
      <c r="Z262" s="4"/>
      <c r="AA262" s="4"/>
      <c r="AB262" s="4"/>
      <c r="AC262" s="4"/>
      <c r="AD262" s="4"/>
      <c r="AE262" s="4"/>
    </row>
    <row r="263" spans="1:31" ht="18" customHeight="1" x14ac:dyDescent="0.15">
      <c r="A263" s="81"/>
      <c r="B263" s="64" t="s">
        <v>69</v>
      </c>
      <c r="C263" s="65" t="s">
        <v>314</v>
      </c>
      <c r="D263" s="66">
        <f t="shared" si="0"/>
        <v>1244</v>
      </c>
      <c r="E263" s="65" t="s">
        <v>71</v>
      </c>
      <c r="F263" s="67" t="str">
        <f>IF(DATA!$D$18,CONCATENATE('Sample information'!O$6,"-",D263,"-",P263),"MISSING ID")</f>
        <v>P33105P1-1244-</v>
      </c>
      <c r="G263" s="68">
        <f t="shared" si="1"/>
        <v>0</v>
      </c>
      <c r="H263" s="55" t="e">
        <f t="shared" si="2"/>
        <v>#N/A</v>
      </c>
      <c r="I263" s="55" t="e">
        <f t="shared" si="3"/>
        <v>#N/A</v>
      </c>
      <c r="J263" s="55">
        <f t="shared" si="4"/>
        <v>0</v>
      </c>
      <c r="K263" s="55" t="e">
        <f t="shared" si="5"/>
        <v>#N/A</v>
      </c>
      <c r="L263" s="5" t="e">
        <f t="shared" si="6"/>
        <v>#N/A</v>
      </c>
      <c r="M263" s="55" t="e">
        <f t="shared" si="7"/>
        <v>#N/A</v>
      </c>
      <c r="N263" s="69" t="str">
        <f t="shared" si="8"/>
        <v>NoIndex</v>
      </c>
      <c r="O263" s="70" t="str">
        <f>IF(DATA!$D$18,IF((COUNTA(Q263)&gt;0),CONCATENATE("P",DATA!$B$18,"_",D263),""),"MISSING ID")</f>
        <v/>
      </c>
      <c r="P263" s="71"/>
      <c r="Q263" s="72"/>
      <c r="R263" s="72"/>
      <c r="S263" s="68"/>
      <c r="T263" s="73" t="str">
        <f>IF(OR($S$8="NextSeq",$S$8="NovaSeq"),IF((R263='Index_NextSeq or NovaSeq'!C$2),VLOOKUP(S263,'Index_NextSeq or NovaSeq'!B$3:I$110,2),IF((R263='Index_NextSeq or NovaSeq'!D$2),VLOOKUP(S263,'Index_NextSeq or NovaSeq'!B$3:I$110,3),IF((R263='Index_NextSeq or NovaSeq'!E$2),VLOOKUP(S263,'Index_NextSeq or NovaSeq'!B$3:I$110,4),IF((R263='Index_NextSeq or NovaSeq'!F$2),VLOOKUP(S263,'Index_NextSeq or NovaSeq'!B$3:I$110,5),IF((R263='Index_NextSeq or NovaSeq'!G$2),VLOOKUP(S263,'Index_NextSeq or NovaSeq'!B$3:I$110,6),IF((R263='Index_NextSeq or NovaSeq'!H$2),VLOOKUP(S263,'Index_NextSeq or NovaSeq'!B$3:I$110,7),IF((R263='Index_NextSeq or NovaSeq'!I$2),VLOOKUP(S263,'Index_NextSeq or NovaSeq'!B$3:I$110,8),IF((R263="Custom"),"","NoIndex")))))))),IF($S$8="MiSeq",IF((R263=Index_MiSeq!C$2),VLOOKUP(S263,Index_MiSeq!B$3:I$110,2),IF((R263=Index_MiSeq!D$2),VLOOKUP(S263,Index_MiSeq!B$3:I$110,3),IF((R263=Index_MiSeq!E$2),VLOOKUP(S263,Index_MiSeq!B$3:I$110,4),IF((R263=Index_MiSeq!F$2),VLOOKUP(S263,Index_MiSeq!B$3:I$110,5),IF((R263=Index_MiSeq!G$2),VLOOKUP(S263,Index_MiSeq!B$3:I$110,6),IF((R263=Index_MiSeq!H$2),VLOOKUP(S263,Index_MiSeq!B$3:I$110,7),IF((R263=Index_MiSeq!I$2),VLOOKUP(S263,Index_MiSeq!B$3:I$110,8),IF((R263="Custom"),"","NoIndex")))))))),"NoIndex"))</f>
        <v>NoIndex</v>
      </c>
      <c r="U263" s="74" t="str">
        <f t="shared" si="9"/>
        <v/>
      </c>
      <c r="V263" s="74"/>
      <c r="W263" s="74"/>
      <c r="X263" s="90"/>
      <c r="Y263" s="4"/>
      <c r="Z263" s="4"/>
      <c r="AA263" s="4"/>
      <c r="AB263" s="4"/>
      <c r="AC263" s="4"/>
      <c r="AD263" s="4"/>
      <c r="AE263" s="4"/>
    </row>
    <row r="264" spans="1:31" ht="18" customHeight="1" x14ac:dyDescent="0.15">
      <c r="A264" s="81"/>
      <c r="B264" s="64" t="s">
        <v>69</v>
      </c>
      <c r="C264" s="65" t="s">
        <v>315</v>
      </c>
      <c r="D264" s="66">
        <f t="shared" si="0"/>
        <v>1245</v>
      </c>
      <c r="E264" s="65" t="s">
        <v>71</v>
      </c>
      <c r="F264" s="67" t="str">
        <f>IF(DATA!$D$18,CONCATENATE('Sample information'!O$6,"-",D264,"-",P264),"MISSING ID")</f>
        <v>P33105P1-1245-</v>
      </c>
      <c r="G264" s="68">
        <f t="shared" si="1"/>
        <v>0</v>
      </c>
      <c r="H264" s="55" t="e">
        <f t="shared" si="2"/>
        <v>#N/A</v>
      </c>
      <c r="I264" s="55" t="e">
        <f t="shared" si="3"/>
        <v>#N/A</v>
      </c>
      <c r="J264" s="55">
        <f t="shared" si="4"/>
        <v>0</v>
      </c>
      <c r="K264" s="55" t="e">
        <f t="shared" si="5"/>
        <v>#N/A</v>
      </c>
      <c r="L264" s="5" t="e">
        <f t="shared" si="6"/>
        <v>#N/A</v>
      </c>
      <c r="M264" s="55" t="e">
        <f t="shared" si="7"/>
        <v>#N/A</v>
      </c>
      <c r="N264" s="69" t="str">
        <f t="shared" si="8"/>
        <v>NoIndex</v>
      </c>
      <c r="O264" s="70" t="str">
        <f>IF(DATA!$D$18,IF((COUNTA(Q264)&gt;0),CONCATENATE("P",DATA!$B$18,"_",D264),""),"MISSING ID")</f>
        <v/>
      </c>
      <c r="P264" s="71"/>
      <c r="Q264" s="72"/>
      <c r="R264" s="72"/>
      <c r="S264" s="68"/>
      <c r="T264" s="73" t="str">
        <f>IF(OR($S$8="NextSeq",$S$8="NovaSeq"),IF((R264='Index_NextSeq or NovaSeq'!C$2),VLOOKUP(S264,'Index_NextSeq or NovaSeq'!B$3:I$110,2),IF((R264='Index_NextSeq or NovaSeq'!D$2),VLOOKUP(S264,'Index_NextSeq or NovaSeq'!B$3:I$110,3),IF((R264='Index_NextSeq or NovaSeq'!E$2),VLOOKUP(S264,'Index_NextSeq or NovaSeq'!B$3:I$110,4),IF((R264='Index_NextSeq or NovaSeq'!F$2),VLOOKUP(S264,'Index_NextSeq or NovaSeq'!B$3:I$110,5),IF((R264='Index_NextSeq or NovaSeq'!G$2),VLOOKUP(S264,'Index_NextSeq or NovaSeq'!B$3:I$110,6),IF((R264='Index_NextSeq or NovaSeq'!H$2),VLOOKUP(S264,'Index_NextSeq or NovaSeq'!B$3:I$110,7),IF((R264='Index_NextSeq or NovaSeq'!I$2),VLOOKUP(S264,'Index_NextSeq or NovaSeq'!B$3:I$110,8),IF((R264="Custom"),"","NoIndex")))))))),IF($S$8="MiSeq",IF((R264=Index_MiSeq!C$2),VLOOKUP(S264,Index_MiSeq!B$3:I$110,2),IF((R264=Index_MiSeq!D$2),VLOOKUP(S264,Index_MiSeq!B$3:I$110,3),IF((R264=Index_MiSeq!E$2),VLOOKUP(S264,Index_MiSeq!B$3:I$110,4),IF((R264=Index_MiSeq!F$2),VLOOKUP(S264,Index_MiSeq!B$3:I$110,5),IF((R264=Index_MiSeq!G$2),VLOOKUP(S264,Index_MiSeq!B$3:I$110,6),IF((R264=Index_MiSeq!H$2),VLOOKUP(S264,Index_MiSeq!B$3:I$110,7),IF((R264=Index_MiSeq!I$2),VLOOKUP(S264,Index_MiSeq!B$3:I$110,8),IF((R264="Custom"),"","NoIndex")))))))),"NoIndex"))</f>
        <v>NoIndex</v>
      </c>
      <c r="U264" s="74" t="str">
        <f t="shared" si="9"/>
        <v/>
      </c>
      <c r="V264" s="74"/>
      <c r="W264" s="74"/>
      <c r="X264" s="90"/>
      <c r="Y264" s="4"/>
      <c r="Z264" s="4"/>
      <c r="AA264" s="4"/>
      <c r="AB264" s="4"/>
      <c r="AC264" s="4"/>
      <c r="AD264" s="4"/>
      <c r="AE264" s="4"/>
    </row>
    <row r="265" spans="1:31" ht="18" customHeight="1" x14ac:dyDescent="0.15">
      <c r="A265" s="81"/>
      <c r="B265" s="64" t="s">
        <v>69</v>
      </c>
      <c r="C265" s="65" t="s">
        <v>316</v>
      </c>
      <c r="D265" s="66">
        <f t="shared" si="0"/>
        <v>1246</v>
      </c>
      <c r="E265" s="65" t="s">
        <v>71</v>
      </c>
      <c r="F265" s="67" t="str">
        <f>IF(DATA!$D$18,CONCATENATE('Sample information'!O$6,"-",D265,"-",P265),"MISSING ID")</f>
        <v>P33105P1-1246-</v>
      </c>
      <c r="G265" s="68">
        <f t="shared" si="1"/>
        <v>0</v>
      </c>
      <c r="H265" s="55" t="e">
        <f t="shared" si="2"/>
        <v>#N/A</v>
      </c>
      <c r="I265" s="55" t="e">
        <f t="shared" si="3"/>
        <v>#N/A</v>
      </c>
      <c r="J265" s="55">
        <f t="shared" si="4"/>
        <v>0</v>
      </c>
      <c r="K265" s="55" t="e">
        <f t="shared" si="5"/>
        <v>#N/A</v>
      </c>
      <c r="L265" s="5" t="e">
        <f t="shared" si="6"/>
        <v>#N/A</v>
      </c>
      <c r="M265" s="55" t="e">
        <f t="shared" si="7"/>
        <v>#N/A</v>
      </c>
      <c r="N265" s="69" t="str">
        <f t="shared" si="8"/>
        <v>NoIndex</v>
      </c>
      <c r="O265" s="70" t="str">
        <f>IF(DATA!$D$18,IF((COUNTA(Q265)&gt;0),CONCATENATE("P",DATA!$B$18,"_",D265),""),"MISSING ID")</f>
        <v/>
      </c>
      <c r="P265" s="71"/>
      <c r="Q265" s="72"/>
      <c r="R265" s="72"/>
      <c r="S265" s="68"/>
      <c r="T265" s="73" t="str">
        <f>IF(OR($S$8="NextSeq",$S$8="NovaSeq"),IF((R265='Index_NextSeq or NovaSeq'!C$2),VLOOKUP(S265,'Index_NextSeq or NovaSeq'!B$3:I$110,2),IF((R265='Index_NextSeq or NovaSeq'!D$2),VLOOKUP(S265,'Index_NextSeq or NovaSeq'!B$3:I$110,3),IF((R265='Index_NextSeq or NovaSeq'!E$2),VLOOKUP(S265,'Index_NextSeq or NovaSeq'!B$3:I$110,4),IF((R265='Index_NextSeq or NovaSeq'!F$2),VLOOKUP(S265,'Index_NextSeq or NovaSeq'!B$3:I$110,5),IF((R265='Index_NextSeq or NovaSeq'!G$2),VLOOKUP(S265,'Index_NextSeq or NovaSeq'!B$3:I$110,6),IF((R265='Index_NextSeq or NovaSeq'!H$2),VLOOKUP(S265,'Index_NextSeq or NovaSeq'!B$3:I$110,7),IF((R265='Index_NextSeq or NovaSeq'!I$2),VLOOKUP(S265,'Index_NextSeq or NovaSeq'!B$3:I$110,8),IF((R265="Custom"),"","NoIndex")))))))),IF($S$8="MiSeq",IF((R265=Index_MiSeq!C$2),VLOOKUP(S265,Index_MiSeq!B$3:I$110,2),IF((R265=Index_MiSeq!D$2),VLOOKUP(S265,Index_MiSeq!B$3:I$110,3),IF((R265=Index_MiSeq!E$2),VLOOKUP(S265,Index_MiSeq!B$3:I$110,4),IF((R265=Index_MiSeq!F$2),VLOOKUP(S265,Index_MiSeq!B$3:I$110,5),IF((R265=Index_MiSeq!G$2),VLOOKUP(S265,Index_MiSeq!B$3:I$110,6),IF((R265=Index_MiSeq!H$2),VLOOKUP(S265,Index_MiSeq!B$3:I$110,7),IF((R265=Index_MiSeq!I$2),VLOOKUP(S265,Index_MiSeq!B$3:I$110,8),IF((R265="Custom"),"","NoIndex")))))))),"NoIndex"))</f>
        <v>NoIndex</v>
      </c>
      <c r="U265" s="74" t="str">
        <f t="shared" si="9"/>
        <v/>
      </c>
      <c r="V265" s="74"/>
      <c r="W265" s="74"/>
      <c r="X265" s="90"/>
      <c r="Y265" s="4"/>
      <c r="Z265" s="4"/>
      <c r="AA265" s="4"/>
      <c r="AB265" s="4"/>
      <c r="AC265" s="4"/>
      <c r="AD265" s="4"/>
      <c r="AE265" s="4"/>
    </row>
    <row r="266" spans="1:31" ht="18" customHeight="1" x14ac:dyDescent="0.15">
      <c r="A266" s="81"/>
      <c r="B266" s="64" t="s">
        <v>69</v>
      </c>
      <c r="C266" s="65" t="s">
        <v>317</v>
      </c>
      <c r="D266" s="66">
        <f t="shared" si="0"/>
        <v>1247</v>
      </c>
      <c r="E266" s="65" t="s">
        <v>71</v>
      </c>
      <c r="F266" s="67" t="str">
        <f>IF(DATA!$D$18,CONCATENATE('Sample information'!O$6,"-",D266,"-",P266),"MISSING ID")</f>
        <v>P33105P1-1247-</v>
      </c>
      <c r="G266" s="68">
        <f t="shared" si="1"/>
        <v>0</v>
      </c>
      <c r="H266" s="55" t="e">
        <f t="shared" si="2"/>
        <v>#N/A</v>
      </c>
      <c r="I266" s="55" t="e">
        <f t="shared" si="3"/>
        <v>#N/A</v>
      </c>
      <c r="J266" s="55">
        <f t="shared" si="4"/>
        <v>0</v>
      </c>
      <c r="K266" s="55" t="e">
        <f t="shared" si="5"/>
        <v>#N/A</v>
      </c>
      <c r="L266" s="5" t="e">
        <f t="shared" si="6"/>
        <v>#N/A</v>
      </c>
      <c r="M266" s="55" t="e">
        <f t="shared" si="7"/>
        <v>#N/A</v>
      </c>
      <c r="N266" s="69" t="str">
        <f t="shared" si="8"/>
        <v>NoIndex</v>
      </c>
      <c r="O266" s="70" t="str">
        <f>IF(DATA!$D$18,IF((COUNTA(Q266)&gt;0),CONCATENATE("P",DATA!$B$18,"_",D266),""),"MISSING ID")</f>
        <v/>
      </c>
      <c r="P266" s="71"/>
      <c r="Q266" s="72"/>
      <c r="R266" s="72"/>
      <c r="S266" s="68"/>
      <c r="T266" s="73" t="str">
        <f>IF(OR($S$8="NextSeq",$S$8="NovaSeq"),IF((R266='Index_NextSeq or NovaSeq'!C$2),VLOOKUP(S266,'Index_NextSeq or NovaSeq'!B$3:I$110,2),IF((R266='Index_NextSeq or NovaSeq'!D$2),VLOOKUP(S266,'Index_NextSeq or NovaSeq'!B$3:I$110,3),IF((R266='Index_NextSeq or NovaSeq'!E$2),VLOOKUP(S266,'Index_NextSeq or NovaSeq'!B$3:I$110,4),IF((R266='Index_NextSeq or NovaSeq'!F$2),VLOOKUP(S266,'Index_NextSeq or NovaSeq'!B$3:I$110,5),IF((R266='Index_NextSeq or NovaSeq'!G$2),VLOOKUP(S266,'Index_NextSeq or NovaSeq'!B$3:I$110,6),IF((R266='Index_NextSeq or NovaSeq'!H$2),VLOOKUP(S266,'Index_NextSeq or NovaSeq'!B$3:I$110,7),IF((R266='Index_NextSeq or NovaSeq'!I$2),VLOOKUP(S266,'Index_NextSeq or NovaSeq'!B$3:I$110,8),IF((R266="Custom"),"","NoIndex")))))))),IF($S$8="MiSeq",IF((R266=Index_MiSeq!C$2),VLOOKUP(S266,Index_MiSeq!B$3:I$110,2),IF((R266=Index_MiSeq!D$2),VLOOKUP(S266,Index_MiSeq!B$3:I$110,3),IF((R266=Index_MiSeq!E$2),VLOOKUP(S266,Index_MiSeq!B$3:I$110,4),IF((R266=Index_MiSeq!F$2),VLOOKUP(S266,Index_MiSeq!B$3:I$110,5),IF((R266=Index_MiSeq!G$2),VLOOKUP(S266,Index_MiSeq!B$3:I$110,6),IF((R266=Index_MiSeq!H$2),VLOOKUP(S266,Index_MiSeq!B$3:I$110,7),IF((R266=Index_MiSeq!I$2),VLOOKUP(S266,Index_MiSeq!B$3:I$110,8),IF((R266="Custom"),"","NoIndex")))))))),"NoIndex"))</f>
        <v>NoIndex</v>
      </c>
      <c r="U266" s="74" t="str">
        <f t="shared" si="9"/>
        <v/>
      </c>
      <c r="V266" s="74"/>
      <c r="W266" s="74"/>
      <c r="X266" s="90"/>
      <c r="Y266" s="4"/>
      <c r="Z266" s="4"/>
      <c r="AA266" s="4"/>
      <c r="AB266" s="4"/>
      <c r="AC266" s="4"/>
      <c r="AD266" s="4"/>
      <c r="AE266" s="4"/>
    </row>
    <row r="267" spans="1:31" ht="18" customHeight="1" x14ac:dyDescent="0.15">
      <c r="A267" s="81"/>
      <c r="B267" s="64" t="s">
        <v>69</v>
      </c>
      <c r="C267" s="65" t="s">
        <v>318</v>
      </c>
      <c r="D267" s="66">
        <f t="shared" si="0"/>
        <v>1248</v>
      </c>
      <c r="E267" s="65" t="s">
        <v>71</v>
      </c>
      <c r="F267" s="67" t="str">
        <f>IF(DATA!$D$18,CONCATENATE('Sample information'!O$6,"-",D267,"-",P267),"MISSING ID")</f>
        <v>P33105P1-1248-</v>
      </c>
      <c r="G267" s="68">
        <f t="shared" si="1"/>
        <v>0</v>
      </c>
      <c r="H267" s="55" t="e">
        <f t="shared" si="2"/>
        <v>#N/A</v>
      </c>
      <c r="I267" s="55" t="e">
        <f t="shared" si="3"/>
        <v>#N/A</v>
      </c>
      <c r="J267" s="55">
        <f t="shared" si="4"/>
        <v>0</v>
      </c>
      <c r="K267" s="55" t="e">
        <f t="shared" si="5"/>
        <v>#N/A</v>
      </c>
      <c r="L267" s="5" t="e">
        <f t="shared" si="6"/>
        <v>#N/A</v>
      </c>
      <c r="M267" s="55" t="e">
        <f t="shared" si="7"/>
        <v>#N/A</v>
      </c>
      <c r="N267" s="69" t="str">
        <f t="shared" si="8"/>
        <v>NoIndex</v>
      </c>
      <c r="O267" s="70" t="str">
        <f>IF(DATA!$D$18,IF((COUNTA(Q267)&gt;0),CONCATENATE("P",DATA!$B$18,"_",D267),""),"MISSING ID")</f>
        <v/>
      </c>
      <c r="P267" s="71"/>
      <c r="Q267" s="72"/>
      <c r="R267" s="72"/>
      <c r="S267" s="68"/>
      <c r="T267" s="73" t="str">
        <f>IF(OR($S$8="NextSeq",$S$8="NovaSeq"),IF((R267='Index_NextSeq or NovaSeq'!C$2),VLOOKUP(S267,'Index_NextSeq or NovaSeq'!B$3:I$110,2),IF((R267='Index_NextSeq or NovaSeq'!D$2),VLOOKUP(S267,'Index_NextSeq or NovaSeq'!B$3:I$110,3),IF((R267='Index_NextSeq or NovaSeq'!E$2),VLOOKUP(S267,'Index_NextSeq or NovaSeq'!B$3:I$110,4),IF((R267='Index_NextSeq or NovaSeq'!F$2),VLOOKUP(S267,'Index_NextSeq or NovaSeq'!B$3:I$110,5),IF((R267='Index_NextSeq or NovaSeq'!G$2),VLOOKUP(S267,'Index_NextSeq or NovaSeq'!B$3:I$110,6),IF((R267='Index_NextSeq or NovaSeq'!H$2),VLOOKUP(S267,'Index_NextSeq or NovaSeq'!B$3:I$110,7),IF((R267='Index_NextSeq or NovaSeq'!I$2),VLOOKUP(S267,'Index_NextSeq or NovaSeq'!B$3:I$110,8),IF((R267="Custom"),"","NoIndex")))))))),IF($S$8="MiSeq",IF((R267=Index_MiSeq!C$2),VLOOKUP(S267,Index_MiSeq!B$3:I$110,2),IF((R267=Index_MiSeq!D$2),VLOOKUP(S267,Index_MiSeq!B$3:I$110,3),IF((R267=Index_MiSeq!E$2),VLOOKUP(S267,Index_MiSeq!B$3:I$110,4),IF((R267=Index_MiSeq!F$2),VLOOKUP(S267,Index_MiSeq!B$3:I$110,5),IF((R267=Index_MiSeq!G$2),VLOOKUP(S267,Index_MiSeq!B$3:I$110,6),IF((R267=Index_MiSeq!H$2),VLOOKUP(S267,Index_MiSeq!B$3:I$110,7),IF((R267=Index_MiSeq!I$2),VLOOKUP(S267,Index_MiSeq!B$3:I$110,8),IF((R267="Custom"),"","NoIndex")))))))),"NoIndex"))</f>
        <v>NoIndex</v>
      </c>
      <c r="U267" s="74" t="str">
        <f t="shared" si="9"/>
        <v/>
      </c>
      <c r="V267" s="74"/>
      <c r="W267" s="74"/>
      <c r="X267" s="90"/>
      <c r="Y267" s="4"/>
      <c r="Z267" s="4"/>
      <c r="AA267" s="4"/>
      <c r="AB267" s="4"/>
      <c r="AC267" s="4"/>
      <c r="AD267" s="4"/>
      <c r="AE267" s="4"/>
    </row>
    <row r="268" spans="1:31" ht="18" customHeight="1" x14ac:dyDescent="0.15">
      <c r="A268" s="81"/>
      <c r="B268" s="64" t="s">
        <v>69</v>
      </c>
      <c r="C268" s="65" t="s">
        <v>319</v>
      </c>
      <c r="D268" s="66">
        <f t="shared" si="0"/>
        <v>1249</v>
      </c>
      <c r="E268" s="65" t="s">
        <v>71</v>
      </c>
      <c r="F268" s="67" t="str">
        <f>IF(DATA!$D$18,CONCATENATE('Sample information'!O$6,"-",D268,"-",P268),"MISSING ID")</f>
        <v>P33105P1-1249-</v>
      </c>
      <c r="G268" s="68">
        <f t="shared" si="1"/>
        <v>0</v>
      </c>
      <c r="H268" s="55" t="e">
        <f t="shared" si="2"/>
        <v>#N/A</v>
      </c>
      <c r="I268" s="55" t="e">
        <f t="shared" si="3"/>
        <v>#N/A</v>
      </c>
      <c r="J268" s="55">
        <f t="shared" si="4"/>
        <v>0</v>
      </c>
      <c r="K268" s="55" t="e">
        <f t="shared" si="5"/>
        <v>#N/A</v>
      </c>
      <c r="L268" s="5" t="e">
        <f t="shared" si="6"/>
        <v>#N/A</v>
      </c>
      <c r="M268" s="55" t="e">
        <f t="shared" si="7"/>
        <v>#N/A</v>
      </c>
      <c r="N268" s="69" t="str">
        <f t="shared" si="8"/>
        <v>NoIndex</v>
      </c>
      <c r="O268" s="70" t="str">
        <f>IF(DATA!$D$18,IF((COUNTA(Q268)&gt;0),CONCATENATE("P",DATA!$B$18,"_",D268),""),"MISSING ID")</f>
        <v/>
      </c>
      <c r="P268" s="71"/>
      <c r="Q268" s="72"/>
      <c r="R268" s="72"/>
      <c r="S268" s="68"/>
      <c r="T268" s="73" t="str">
        <f>IF(OR($S$8="NextSeq",$S$8="NovaSeq"),IF((R268='Index_NextSeq or NovaSeq'!C$2),VLOOKUP(S268,'Index_NextSeq or NovaSeq'!B$3:I$110,2),IF((R268='Index_NextSeq or NovaSeq'!D$2),VLOOKUP(S268,'Index_NextSeq or NovaSeq'!B$3:I$110,3),IF((R268='Index_NextSeq or NovaSeq'!E$2),VLOOKUP(S268,'Index_NextSeq or NovaSeq'!B$3:I$110,4),IF((R268='Index_NextSeq or NovaSeq'!F$2),VLOOKUP(S268,'Index_NextSeq or NovaSeq'!B$3:I$110,5),IF((R268='Index_NextSeq or NovaSeq'!G$2),VLOOKUP(S268,'Index_NextSeq or NovaSeq'!B$3:I$110,6),IF((R268='Index_NextSeq or NovaSeq'!H$2),VLOOKUP(S268,'Index_NextSeq or NovaSeq'!B$3:I$110,7),IF((R268='Index_NextSeq or NovaSeq'!I$2),VLOOKUP(S268,'Index_NextSeq or NovaSeq'!B$3:I$110,8),IF((R268="Custom"),"","NoIndex")))))))),IF($S$8="MiSeq",IF((R268=Index_MiSeq!C$2),VLOOKUP(S268,Index_MiSeq!B$3:I$110,2),IF((R268=Index_MiSeq!D$2),VLOOKUP(S268,Index_MiSeq!B$3:I$110,3),IF((R268=Index_MiSeq!E$2),VLOOKUP(S268,Index_MiSeq!B$3:I$110,4),IF((R268=Index_MiSeq!F$2),VLOOKUP(S268,Index_MiSeq!B$3:I$110,5),IF((R268=Index_MiSeq!G$2),VLOOKUP(S268,Index_MiSeq!B$3:I$110,6),IF((R268=Index_MiSeq!H$2),VLOOKUP(S268,Index_MiSeq!B$3:I$110,7),IF((R268=Index_MiSeq!I$2),VLOOKUP(S268,Index_MiSeq!B$3:I$110,8),IF((R268="Custom"),"","NoIndex")))))))),"NoIndex"))</f>
        <v>NoIndex</v>
      </c>
      <c r="U268" s="74" t="str">
        <f t="shared" si="9"/>
        <v/>
      </c>
      <c r="V268" s="74"/>
      <c r="W268" s="74"/>
      <c r="X268" s="90"/>
      <c r="Y268" s="4"/>
      <c r="Z268" s="4"/>
      <c r="AA268" s="4"/>
      <c r="AB268" s="4"/>
      <c r="AC268" s="4"/>
      <c r="AD268" s="4"/>
      <c r="AE268" s="4"/>
    </row>
    <row r="269" spans="1:31" ht="18" customHeight="1" x14ac:dyDescent="0.15">
      <c r="A269" s="81"/>
      <c r="B269" s="64" t="s">
        <v>69</v>
      </c>
      <c r="C269" s="65" t="s">
        <v>320</v>
      </c>
      <c r="D269" s="66">
        <f t="shared" si="0"/>
        <v>1250</v>
      </c>
      <c r="E269" s="65" t="s">
        <v>71</v>
      </c>
      <c r="F269" s="67" t="str">
        <f>IF(DATA!$D$18,CONCATENATE('Sample information'!O$6,"-",D269,"-",P269),"MISSING ID")</f>
        <v>P33105P1-1250-</v>
      </c>
      <c r="G269" s="68">
        <f t="shared" si="1"/>
        <v>0</v>
      </c>
      <c r="H269" s="55" t="e">
        <f t="shared" si="2"/>
        <v>#N/A</v>
      </c>
      <c r="I269" s="55" t="e">
        <f t="shared" si="3"/>
        <v>#N/A</v>
      </c>
      <c r="J269" s="55">
        <f t="shared" si="4"/>
        <v>0</v>
      </c>
      <c r="K269" s="55" t="e">
        <f t="shared" si="5"/>
        <v>#N/A</v>
      </c>
      <c r="L269" s="5" t="e">
        <f t="shared" si="6"/>
        <v>#N/A</v>
      </c>
      <c r="M269" s="55" t="e">
        <f t="shared" si="7"/>
        <v>#N/A</v>
      </c>
      <c r="N269" s="69" t="str">
        <f t="shared" si="8"/>
        <v>NoIndex</v>
      </c>
      <c r="O269" s="70" t="str">
        <f>IF(DATA!$D$18,IF((COUNTA(Q269)&gt;0),CONCATENATE("P",DATA!$B$18,"_",D269),""),"MISSING ID")</f>
        <v/>
      </c>
      <c r="P269" s="71"/>
      <c r="Q269" s="72"/>
      <c r="R269" s="72"/>
      <c r="S269" s="68"/>
      <c r="T269" s="73" t="str">
        <f>IF(OR($S$8="NextSeq",$S$8="NovaSeq"),IF((R269='Index_NextSeq or NovaSeq'!C$2),VLOOKUP(S269,'Index_NextSeq or NovaSeq'!B$3:I$110,2),IF((R269='Index_NextSeq or NovaSeq'!D$2),VLOOKUP(S269,'Index_NextSeq or NovaSeq'!B$3:I$110,3),IF((R269='Index_NextSeq or NovaSeq'!E$2),VLOOKUP(S269,'Index_NextSeq or NovaSeq'!B$3:I$110,4),IF((R269='Index_NextSeq or NovaSeq'!F$2),VLOOKUP(S269,'Index_NextSeq or NovaSeq'!B$3:I$110,5),IF((R269='Index_NextSeq or NovaSeq'!G$2),VLOOKUP(S269,'Index_NextSeq or NovaSeq'!B$3:I$110,6),IF((R269='Index_NextSeq or NovaSeq'!H$2),VLOOKUP(S269,'Index_NextSeq or NovaSeq'!B$3:I$110,7),IF((R269='Index_NextSeq or NovaSeq'!I$2),VLOOKUP(S269,'Index_NextSeq or NovaSeq'!B$3:I$110,8),IF((R269="Custom"),"","NoIndex")))))))),IF($S$8="MiSeq",IF((R269=Index_MiSeq!C$2),VLOOKUP(S269,Index_MiSeq!B$3:I$110,2),IF((R269=Index_MiSeq!D$2),VLOOKUP(S269,Index_MiSeq!B$3:I$110,3),IF((R269=Index_MiSeq!E$2),VLOOKUP(S269,Index_MiSeq!B$3:I$110,4),IF((R269=Index_MiSeq!F$2),VLOOKUP(S269,Index_MiSeq!B$3:I$110,5),IF((R269=Index_MiSeq!G$2),VLOOKUP(S269,Index_MiSeq!B$3:I$110,6),IF((R269=Index_MiSeq!H$2),VLOOKUP(S269,Index_MiSeq!B$3:I$110,7),IF((R269=Index_MiSeq!I$2),VLOOKUP(S269,Index_MiSeq!B$3:I$110,8),IF((R269="Custom"),"","NoIndex")))))))),"NoIndex"))</f>
        <v>NoIndex</v>
      </c>
      <c r="U269" s="74" t="str">
        <f t="shared" si="9"/>
        <v/>
      </c>
      <c r="V269" s="74"/>
      <c r="W269" s="74"/>
      <c r="X269" s="90"/>
      <c r="Y269" s="4"/>
      <c r="Z269" s="4"/>
      <c r="AA269" s="4"/>
      <c r="AB269" s="4"/>
      <c r="AC269" s="4"/>
      <c r="AD269" s="4"/>
      <c r="AE269" s="4"/>
    </row>
    <row r="270" spans="1:31" ht="18" customHeight="1" x14ac:dyDescent="0.15">
      <c r="A270" s="81"/>
      <c r="B270" s="64" t="s">
        <v>69</v>
      </c>
      <c r="C270" s="65" t="s">
        <v>321</v>
      </c>
      <c r="D270" s="66">
        <f t="shared" si="0"/>
        <v>1251</v>
      </c>
      <c r="E270" s="65" t="s">
        <v>71</v>
      </c>
      <c r="F270" s="67" t="str">
        <f>IF(DATA!$D$18,CONCATENATE('Sample information'!O$6,"-",D270,"-",P270),"MISSING ID")</f>
        <v>P33105P1-1251-</v>
      </c>
      <c r="G270" s="68">
        <f t="shared" si="1"/>
        <v>0</v>
      </c>
      <c r="H270" s="55" t="e">
        <f t="shared" si="2"/>
        <v>#N/A</v>
      </c>
      <c r="I270" s="55" t="e">
        <f t="shared" si="3"/>
        <v>#N/A</v>
      </c>
      <c r="J270" s="55">
        <f t="shared" si="4"/>
        <v>0</v>
      </c>
      <c r="K270" s="55" t="e">
        <f t="shared" si="5"/>
        <v>#N/A</v>
      </c>
      <c r="L270" s="5" t="e">
        <f t="shared" si="6"/>
        <v>#N/A</v>
      </c>
      <c r="M270" s="55" t="e">
        <f t="shared" si="7"/>
        <v>#N/A</v>
      </c>
      <c r="N270" s="69" t="str">
        <f t="shared" si="8"/>
        <v>NoIndex</v>
      </c>
      <c r="O270" s="70" t="str">
        <f>IF(DATA!$D$18,IF((COUNTA(Q270)&gt;0),CONCATENATE("P",DATA!$B$18,"_",D270),""),"MISSING ID")</f>
        <v/>
      </c>
      <c r="P270" s="71"/>
      <c r="Q270" s="72"/>
      <c r="R270" s="72"/>
      <c r="S270" s="68"/>
      <c r="T270" s="73" t="str">
        <f>IF(OR($S$8="NextSeq",$S$8="NovaSeq"),IF((R270='Index_NextSeq or NovaSeq'!C$2),VLOOKUP(S270,'Index_NextSeq or NovaSeq'!B$3:I$110,2),IF((R270='Index_NextSeq or NovaSeq'!D$2),VLOOKUP(S270,'Index_NextSeq or NovaSeq'!B$3:I$110,3),IF((R270='Index_NextSeq or NovaSeq'!E$2),VLOOKUP(S270,'Index_NextSeq or NovaSeq'!B$3:I$110,4),IF((R270='Index_NextSeq or NovaSeq'!F$2),VLOOKUP(S270,'Index_NextSeq or NovaSeq'!B$3:I$110,5),IF((R270='Index_NextSeq or NovaSeq'!G$2),VLOOKUP(S270,'Index_NextSeq or NovaSeq'!B$3:I$110,6),IF((R270='Index_NextSeq or NovaSeq'!H$2),VLOOKUP(S270,'Index_NextSeq or NovaSeq'!B$3:I$110,7),IF((R270='Index_NextSeq or NovaSeq'!I$2),VLOOKUP(S270,'Index_NextSeq or NovaSeq'!B$3:I$110,8),IF((R270="Custom"),"","NoIndex")))))))),IF($S$8="MiSeq",IF((R270=Index_MiSeq!C$2),VLOOKUP(S270,Index_MiSeq!B$3:I$110,2),IF((R270=Index_MiSeq!D$2),VLOOKUP(S270,Index_MiSeq!B$3:I$110,3),IF((R270=Index_MiSeq!E$2),VLOOKUP(S270,Index_MiSeq!B$3:I$110,4),IF((R270=Index_MiSeq!F$2),VLOOKUP(S270,Index_MiSeq!B$3:I$110,5),IF((R270=Index_MiSeq!G$2),VLOOKUP(S270,Index_MiSeq!B$3:I$110,6),IF((R270=Index_MiSeq!H$2),VLOOKUP(S270,Index_MiSeq!B$3:I$110,7),IF((R270=Index_MiSeq!I$2),VLOOKUP(S270,Index_MiSeq!B$3:I$110,8),IF((R270="Custom"),"","NoIndex")))))))),"NoIndex"))</f>
        <v>NoIndex</v>
      </c>
      <c r="U270" s="74" t="str">
        <f t="shared" si="9"/>
        <v/>
      </c>
      <c r="V270" s="74"/>
      <c r="W270" s="74"/>
      <c r="X270" s="90"/>
      <c r="Y270" s="4"/>
      <c r="Z270" s="4"/>
      <c r="AA270" s="4"/>
      <c r="AB270" s="4"/>
      <c r="AC270" s="4"/>
      <c r="AD270" s="4"/>
      <c r="AE270" s="4"/>
    </row>
    <row r="271" spans="1:31" ht="18" customHeight="1" x14ac:dyDescent="0.15">
      <c r="A271" s="81"/>
      <c r="B271" s="64" t="s">
        <v>69</v>
      </c>
      <c r="C271" s="65" t="s">
        <v>322</v>
      </c>
      <c r="D271" s="66">
        <f t="shared" si="0"/>
        <v>1252</v>
      </c>
      <c r="E271" s="65" t="s">
        <v>71</v>
      </c>
      <c r="F271" s="67" t="str">
        <f>IF(DATA!$D$18,CONCATENATE('Sample information'!O$6,"-",D271,"-",P271),"MISSING ID")</f>
        <v>P33105P1-1252-</v>
      </c>
      <c r="G271" s="68">
        <f t="shared" si="1"/>
        <v>0</v>
      </c>
      <c r="H271" s="55" t="e">
        <f t="shared" si="2"/>
        <v>#N/A</v>
      </c>
      <c r="I271" s="55" t="e">
        <f t="shared" si="3"/>
        <v>#N/A</v>
      </c>
      <c r="J271" s="55">
        <f t="shared" si="4"/>
        <v>0</v>
      </c>
      <c r="K271" s="55" t="e">
        <f t="shared" si="5"/>
        <v>#N/A</v>
      </c>
      <c r="L271" s="5" t="e">
        <f t="shared" si="6"/>
        <v>#N/A</v>
      </c>
      <c r="M271" s="55" t="e">
        <f t="shared" si="7"/>
        <v>#N/A</v>
      </c>
      <c r="N271" s="69" t="str">
        <f t="shared" si="8"/>
        <v>NoIndex</v>
      </c>
      <c r="O271" s="70" t="str">
        <f>IF(DATA!$D$18,IF((COUNTA(Q271)&gt;0),CONCATENATE("P",DATA!$B$18,"_",D271),""),"MISSING ID")</f>
        <v/>
      </c>
      <c r="P271" s="71"/>
      <c r="Q271" s="72"/>
      <c r="R271" s="72"/>
      <c r="S271" s="68"/>
      <c r="T271" s="73" t="str">
        <f>IF(OR($S$8="NextSeq",$S$8="NovaSeq"),IF((R271='Index_NextSeq or NovaSeq'!C$2),VLOOKUP(S271,'Index_NextSeq or NovaSeq'!B$3:I$110,2),IF((R271='Index_NextSeq or NovaSeq'!D$2),VLOOKUP(S271,'Index_NextSeq or NovaSeq'!B$3:I$110,3),IF((R271='Index_NextSeq or NovaSeq'!E$2),VLOOKUP(S271,'Index_NextSeq or NovaSeq'!B$3:I$110,4),IF((R271='Index_NextSeq or NovaSeq'!F$2),VLOOKUP(S271,'Index_NextSeq or NovaSeq'!B$3:I$110,5),IF((R271='Index_NextSeq or NovaSeq'!G$2),VLOOKUP(S271,'Index_NextSeq or NovaSeq'!B$3:I$110,6),IF((R271='Index_NextSeq or NovaSeq'!H$2),VLOOKUP(S271,'Index_NextSeq or NovaSeq'!B$3:I$110,7),IF((R271='Index_NextSeq or NovaSeq'!I$2),VLOOKUP(S271,'Index_NextSeq or NovaSeq'!B$3:I$110,8),IF((R271="Custom"),"","NoIndex")))))))),IF($S$8="MiSeq",IF((R271=Index_MiSeq!C$2),VLOOKUP(S271,Index_MiSeq!B$3:I$110,2),IF((R271=Index_MiSeq!D$2),VLOOKUP(S271,Index_MiSeq!B$3:I$110,3),IF((R271=Index_MiSeq!E$2),VLOOKUP(S271,Index_MiSeq!B$3:I$110,4),IF((R271=Index_MiSeq!F$2),VLOOKUP(S271,Index_MiSeq!B$3:I$110,5),IF((R271=Index_MiSeq!G$2),VLOOKUP(S271,Index_MiSeq!B$3:I$110,6),IF((R271=Index_MiSeq!H$2),VLOOKUP(S271,Index_MiSeq!B$3:I$110,7),IF((R271=Index_MiSeq!I$2),VLOOKUP(S271,Index_MiSeq!B$3:I$110,8),IF((R271="Custom"),"","NoIndex")))))))),"NoIndex"))</f>
        <v>NoIndex</v>
      </c>
      <c r="U271" s="74" t="str">
        <f t="shared" si="9"/>
        <v/>
      </c>
      <c r="V271" s="74"/>
      <c r="W271" s="74"/>
      <c r="X271" s="90"/>
      <c r="Y271" s="4"/>
      <c r="Z271" s="4"/>
      <c r="AA271" s="4"/>
      <c r="AB271" s="4"/>
      <c r="AC271" s="4"/>
      <c r="AD271" s="4"/>
      <c r="AE271" s="4"/>
    </row>
    <row r="272" spans="1:31" ht="18" customHeight="1" x14ac:dyDescent="0.15">
      <c r="A272" s="81"/>
      <c r="B272" s="64" t="s">
        <v>69</v>
      </c>
      <c r="C272" s="65" t="s">
        <v>323</v>
      </c>
      <c r="D272" s="66">
        <f t="shared" si="0"/>
        <v>1253</v>
      </c>
      <c r="E272" s="65" t="s">
        <v>71</v>
      </c>
      <c r="F272" s="67" t="str">
        <f>IF(DATA!$D$18,CONCATENATE('Sample information'!O$6,"-",D272,"-",P272),"MISSING ID")</f>
        <v>P33105P1-1253-</v>
      </c>
      <c r="G272" s="68">
        <f t="shared" si="1"/>
        <v>0</v>
      </c>
      <c r="H272" s="55" t="e">
        <f t="shared" si="2"/>
        <v>#N/A</v>
      </c>
      <c r="I272" s="55" t="e">
        <f t="shared" si="3"/>
        <v>#N/A</v>
      </c>
      <c r="J272" s="55">
        <f t="shared" si="4"/>
        <v>0</v>
      </c>
      <c r="K272" s="55" t="e">
        <f t="shared" si="5"/>
        <v>#N/A</v>
      </c>
      <c r="L272" s="5" t="e">
        <f t="shared" si="6"/>
        <v>#N/A</v>
      </c>
      <c r="M272" s="55" t="e">
        <f t="shared" si="7"/>
        <v>#N/A</v>
      </c>
      <c r="N272" s="69" t="str">
        <f t="shared" si="8"/>
        <v>NoIndex</v>
      </c>
      <c r="O272" s="70" t="str">
        <f>IF(DATA!$D$18,IF((COUNTA(Q272)&gt;0),CONCATENATE("P",DATA!$B$18,"_",D272),""),"MISSING ID")</f>
        <v/>
      </c>
      <c r="P272" s="71"/>
      <c r="Q272" s="72"/>
      <c r="R272" s="72"/>
      <c r="S272" s="68"/>
      <c r="T272" s="73" t="str">
        <f>IF(OR($S$8="NextSeq",$S$8="NovaSeq"),IF((R272='Index_NextSeq or NovaSeq'!C$2),VLOOKUP(S272,'Index_NextSeq or NovaSeq'!B$3:I$110,2),IF((R272='Index_NextSeq or NovaSeq'!D$2),VLOOKUP(S272,'Index_NextSeq or NovaSeq'!B$3:I$110,3),IF((R272='Index_NextSeq or NovaSeq'!E$2),VLOOKUP(S272,'Index_NextSeq or NovaSeq'!B$3:I$110,4),IF((R272='Index_NextSeq or NovaSeq'!F$2),VLOOKUP(S272,'Index_NextSeq or NovaSeq'!B$3:I$110,5),IF((R272='Index_NextSeq or NovaSeq'!G$2),VLOOKUP(S272,'Index_NextSeq or NovaSeq'!B$3:I$110,6),IF((R272='Index_NextSeq or NovaSeq'!H$2),VLOOKUP(S272,'Index_NextSeq or NovaSeq'!B$3:I$110,7),IF((R272='Index_NextSeq or NovaSeq'!I$2),VLOOKUP(S272,'Index_NextSeq or NovaSeq'!B$3:I$110,8),IF((R272="Custom"),"","NoIndex")))))))),IF($S$8="MiSeq",IF((R272=Index_MiSeq!C$2),VLOOKUP(S272,Index_MiSeq!B$3:I$110,2),IF((R272=Index_MiSeq!D$2),VLOOKUP(S272,Index_MiSeq!B$3:I$110,3),IF((R272=Index_MiSeq!E$2),VLOOKUP(S272,Index_MiSeq!B$3:I$110,4),IF((R272=Index_MiSeq!F$2),VLOOKUP(S272,Index_MiSeq!B$3:I$110,5),IF((R272=Index_MiSeq!G$2),VLOOKUP(S272,Index_MiSeq!B$3:I$110,6),IF((R272=Index_MiSeq!H$2),VLOOKUP(S272,Index_MiSeq!B$3:I$110,7),IF((R272=Index_MiSeq!I$2),VLOOKUP(S272,Index_MiSeq!B$3:I$110,8),IF((R272="Custom"),"","NoIndex")))))))),"NoIndex"))</f>
        <v>NoIndex</v>
      </c>
      <c r="U272" s="74" t="str">
        <f t="shared" si="9"/>
        <v/>
      </c>
      <c r="V272" s="74"/>
      <c r="W272" s="74"/>
      <c r="X272" s="90"/>
      <c r="Y272" s="4"/>
      <c r="Z272" s="4"/>
      <c r="AA272" s="4"/>
      <c r="AB272" s="4"/>
      <c r="AC272" s="4"/>
      <c r="AD272" s="4"/>
      <c r="AE272" s="4"/>
    </row>
    <row r="273" spans="1:31" ht="18" customHeight="1" x14ac:dyDescent="0.15">
      <c r="A273" s="81"/>
      <c r="B273" s="64" t="s">
        <v>69</v>
      </c>
      <c r="C273" s="65" t="s">
        <v>324</v>
      </c>
      <c r="D273" s="66">
        <f t="shared" si="0"/>
        <v>1254</v>
      </c>
      <c r="E273" s="65" t="s">
        <v>71</v>
      </c>
      <c r="F273" s="67" t="str">
        <f>IF(DATA!$D$18,CONCATENATE('Sample information'!O$6,"-",D273,"-",P273),"MISSING ID")</f>
        <v>P33105P1-1254-</v>
      </c>
      <c r="G273" s="68">
        <f t="shared" si="1"/>
        <v>0</v>
      </c>
      <c r="H273" s="55" t="e">
        <f t="shared" si="2"/>
        <v>#N/A</v>
      </c>
      <c r="I273" s="55" t="e">
        <f t="shared" si="3"/>
        <v>#N/A</v>
      </c>
      <c r="J273" s="55">
        <f t="shared" si="4"/>
        <v>0</v>
      </c>
      <c r="K273" s="55" t="e">
        <f t="shared" si="5"/>
        <v>#N/A</v>
      </c>
      <c r="L273" s="5" t="e">
        <f t="shared" si="6"/>
        <v>#N/A</v>
      </c>
      <c r="M273" s="55" t="e">
        <f t="shared" si="7"/>
        <v>#N/A</v>
      </c>
      <c r="N273" s="69" t="str">
        <f t="shared" si="8"/>
        <v>NoIndex</v>
      </c>
      <c r="O273" s="70" t="str">
        <f>IF(DATA!$D$18,IF((COUNTA(Q273)&gt;0),CONCATENATE("P",DATA!$B$18,"_",D273),""),"MISSING ID")</f>
        <v/>
      </c>
      <c r="P273" s="71"/>
      <c r="Q273" s="72"/>
      <c r="R273" s="72"/>
      <c r="S273" s="68"/>
      <c r="T273" s="73" t="str">
        <f>IF(OR($S$8="NextSeq",$S$8="NovaSeq"),IF((R273='Index_NextSeq or NovaSeq'!C$2),VLOOKUP(S273,'Index_NextSeq or NovaSeq'!B$3:I$110,2),IF((R273='Index_NextSeq or NovaSeq'!D$2),VLOOKUP(S273,'Index_NextSeq or NovaSeq'!B$3:I$110,3),IF((R273='Index_NextSeq or NovaSeq'!E$2),VLOOKUP(S273,'Index_NextSeq or NovaSeq'!B$3:I$110,4),IF((R273='Index_NextSeq or NovaSeq'!F$2),VLOOKUP(S273,'Index_NextSeq or NovaSeq'!B$3:I$110,5),IF((R273='Index_NextSeq or NovaSeq'!G$2),VLOOKUP(S273,'Index_NextSeq or NovaSeq'!B$3:I$110,6),IF((R273='Index_NextSeq or NovaSeq'!H$2),VLOOKUP(S273,'Index_NextSeq or NovaSeq'!B$3:I$110,7),IF((R273='Index_NextSeq or NovaSeq'!I$2),VLOOKUP(S273,'Index_NextSeq or NovaSeq'!B$3:I$110,8),IF((R273="Custom"),"","NoIndex")))))))),IF($S$8="MiSeq",IF((R273=Index_MiSeq!C$2),VLOOKUP(S273,Index_MiSeq!B$3:I$110,2),IF((R273=Index_MiSeq!D$2),VLOOKUP(S273,Index_MiSeq!B$3:I$110,3),IF((R273=Index_MiSeq!E$2),VLOOKUP(S273,Index_MiSeq!B$3:I$110,4),IF((R273=Index_MiSeq!F$2),VLOOKUP(S273,Index_MiSeq!B$3:I$110,5),IF((R273=Index_MiSeq!G$2),VLOOKUP(S273,Index_MiSeq!B$3:I$110,6),IF((R273=Index_MiSeq!H$2),VLOOKUP(S273,Index_MiSeq!B$3:I$110,7),IF((R273=Index_MiSeq!I$2),VLOOKUP(S273,Index_MiSeq!B$3:I$110,8),IF((R273="Custom"),"","NoIndex")))))))),"NoIndex"))</f>
        <v>NoIndex</v>
      </c>
      <c r="U273" s="74" t="str">
        <f t="shared" si="9"/>
        <v/>
      </c>
      <c r="V273" s="74"/>
      <c r="W273" s="74"/>
      <c r="X273" s="90"/>
      <c r="Y273" s="4"/>
      <c r="Z273" s="4"/>
      <c r="AA273" s="4"/>
      <c r="AB273" s="4"/>
      <c r="AC273" s="4"/>
      <c r="AD273" s="4"/>
      <c r="AE273" s="4"/>
    </row>
    <row r="274" spans="1:31" ht="18" customHeight="1" x14ac:dyDescent="0.15">
      <c r="A274" s="81"/>
      <c r="B274" s="64" t="s">
        <v>69</v>
      </c>
      <c r="C274" s="65" t="s">
        <v>325</v>
      </c>
      <c r="D274" s="66">
        <f t="shared" si="0"/>
        <v>1255</v>
      </c>
      <c r="E274" s="65" t="s">
        <v>71</v>
      </c>
      <c r="F274" s="67" t="str">
        <f>IF(DATA!$D$18,CONCATENATE('Sample information'!O$6,"-",D274,"-",P274),"MISSING ID")</f>
        <v>P33105P1-1255-</v>
      </c>
      <c r="G274" s="68">
        <f t="shared" si="1"/>
        <v>0</v>
      </c>
      <c r="H274" s="55" t="e">
        <f t="shared" si="2"/>
        <v>#N/A</v>
      </c>
      <c r="I274" s="55" t="e">
        <f t="shared" si="3"/>
        <v>#N/A</v>
      </c>
      <c r="J274" s="55">
        <f t="shared" si="4"/>
        <v>0</v>
      </c>
      <c r="K274" s="55" t="e">
        <f t="shared" si="5"/>
        <v>#N/A</v>
      </c>
      <c r="L274" s="5" t="e">
        <f t="shared" si="6"/>
        <v>#N/A</v>
      </c>
      <c r="M274" s="55" t="e">
        <f t="shared" si="7"/>
        <v>#N/A</v>
      </c>
      <c r="N274" s="69" t="str">
        <f t="shared" si="8"/>
        <v>NoIndex</v>
      </c>
      <c r="O274" s="70" t="str">
        <f>IF(DATA!$D$18,IF((COUNTA(Q274)&gt;0),CONCATENATE("P",DATA!$B$18,"_",D274),""),"MISSING ID")</f>
        <v/>
      </c>
      <c r="P274" s="71"/>
      <c r="Q274" s="72"/>
      <c r="R274" s="72"/>
      <c r="S274" s="68"/>
      <c r="T274" s="73" t="str">
        <f>IF(OR($S$8="NextSeq",$S$8="NovaSeq"),IF((R274='Index_NextSeq or NovaSeq'!C$2),VLOOKUP(S274,'Index_NextSeq or NovaSeq'!B$3:I$110,2),IF((R274='Index_NextSeq or NovaSeq'!D$2),VLOOKUP(S274,'Index_NextSeq or NovaSeq'!B$3:I$110,3),IF((R274='Index_NextSeq or NovaSeq'!E$2),VLOOKUP(S274,'Index_NextSeq or NovaSeq'!B$3:I$110,4),IF((R274='Index_NextSeq or NovaSeq'!F$2),VLOOKUP(S274,'Index_NextSeq or NovaSeq'!B$3:I$110,5),IF((R274='Index_NextSeq or NovaSeq'!G$2),VLOOKUP(S274,'Index_NextSeq or NovaSeq'!B$3:I$110,6),IF((R274='Index_NextSeq or NovaSeq'!H$2),VLOOKUP(S274,'Index_NextSeq or NovaSeq'!B$3:I$110,7),IF((R274='Index_NextSeq or NovaSeq'!I$2),VLOOKUP(S274,'Index_NextSeq or NovaSeq'!B$3:I$110,8),IF((R274="Custom"),"","NoIndex")))))))),IF($S$8="MiSeq",IF((R274=Index_MiSeq!C$2),VLOOKUP(S274,Index_MiSeq!B$3:I$110,2),IF((R274=Index_MiSeq!D$2),VLOOKUP(S274,Index_MiSeq!B$3:I$110,3),IF((R274=Index_MiSeq!E$2),VLOOKUP(S274,Index_MiSeq!B$3:I$110,4),IF((R274=Index_MiSeq!F$2),VLOOKUP(S274,Index_MiSeq!B$3:I$110,5),IF((R274=Index_MiSeq!G$2),VLOOKUP(S274,Index_MiSeq!B$3:I$110,6),IF((R274=Index_MiSeq!H$2),VLOOKUP(S274,Index_MiSeq!B$3:I$110,7),IF((R274=Index_MiSeq!I$2),VLOOKUP(S274,Index_MiSeq!B$3:I$110,8),IF((R274="Custom"),"","NoIndex")))))))),"NoIndex"))</f>
        <v>NoIndex</v>
      </c>
      <c r="U274" s="74" t="str">
        <f t="shared" si="9"/>
        <v/>
      </c>
      <c r="V274" s="74"/>
      <c r="W274" s="74"/>
      <c r="X274" s="90"/>
      <c r="Y274" s="4"/>
      <c r="Z274" s="4"/>
      <c r="AA274" s="4"/>
      <c r="AB274" s="4"/>
      <c r="AC274" s="4"/>
      <c r="AD274" s="4"/>
      <c r="AE274" s="4"/>
    </row>
    <row r="275" spans="1:31" ht="18" customHeight="1" x14ac:dyDescent="0.15">
      <c r="A275" s="81"/>
      <c r="B275" s="64" t="s">
        <v>69</v>
      </c>
      <c r="C275" s="65" t="s">
        <v>326</v>
      </c>
      <c r="D275" s="66">
        <f t="shared" ref="D275:D529" si="12">RIGHT($O$6)*1000+$C275</f>
        <v>1256</v>
      </c>
      <c r="E275" s="65" t="s">
        <v>71</v>
      </c>
      <c r="F275" s="67" t="str">
        <f>IF(DATA!$D$18,CONCATENATE('Sample information'!O$6,"-",D275,"-",P275),"MISSING ID")</f>
        <v>P33105P1-1256-</v>
      </c>
      <c r="G275" s="68">
        <f t="shared" ref="G275:G529" si="13">$Q$8</f>
        <v>0</v>
      </c>
      <c r="H275" s="55" t="e">
        <f t="shared" ref="H275:H529" si="14">VLOOKUP($P275,$W$20:$AE$146,3,FALSE)</f>
        <v>#N/A</v>
      </c>
      <c r="I275" s="55" t="e">
        <f t="shared" ref="I275:I529" si="15">VLOOKUP($P275,$W$20:$AE$146,4,FALSE)</f>
        <v>#N/A</v>
      </c>
      <c r="J275" s="55">
        <f t="shared" ref="J275:J529" si="16">$Q$9</f>
        <v>0</v>
      </c>
      <c r="K275" s="55" t="e">
        <f t="shared" ref="K275:K529" si="17">VLOOKUP($P275,$W$20:$AE$146,5,FALSE)</f>
        <v>#N/A</v>
      </c>
      <c r="L275" s="5" t="e">
        <f t="shared" ref="L275:L529" si="18">IF($Q$9="qPCR",ROUND(VLOOKUP($P275,$W$20:$AE$146,8,FALSE),2),ROUND(VLOOKUP($P275,$W$20:$AE$146,7,FALSE),2))</f>
        <v>#N/A</v>
      </c>
      <c r="M275" s="55" t="e">
        <f t="shared" ref="M275:M529" si="19">VLOOKUP($P275,$W$20:$AE$146,9,FALSE)</f>
        <v>#N/A</v>
      </c>
      <c r="N275" s="69" t="str">
        <f t="shared" ref="N275:N529" si="20">IF(R275="Custom",U275,T275)</f>
        <v>NoIndex</v>
      </c>
      <c r="O275" s="70" t="str">
        <f>IF(DATA!$D$18,IF((COUNTA(Q275)&gt;0),CONCATENATE("P",DATA!$B$18,"_",D275),""),"MISSING ID")</f>
        <v/>
      </c>
      <c r="P275" s="71"/>
      <c r="Q275" s="72"/>
      <c r="R275" s="72"/>
      <c r="S275" s="68"/>
      <c r="T275" s="73" t="str">
        <f>IF(OR($S$8="NextSeq",$S$8="NovaSeq"),IF((R275='Index_NextSeq or NovaSeq'!C$2),VLOOKUP(S275,'Index_NextSeq or NovaSeq'!B$3:I$110,2),IF((R275='Index_NextSeq or NovaSeq'!D$2),VLOOKUP(S275,'Index_NextSeq or NovaSeq'!B$3:I$110,3),IF((R275='Index_NextSeq or NovaSeq'!E$2),VLOOKUP(S275,'Index_NextSeq or NovaSeq'!B$3:I$110,4),IF((R275='Index_NextSeq or NovaSeq'!F$2),VLOOKUP(S275,'Index_NextSeq or NovaSeq'!B$3:I$110,5),IF((R275='Index_NextSeq or NovaSeq'!G$2),VLOOKUP(S275,'Index_NextSeq or NovaSeq'!B$3:I$110,6),IF((R275='Index_NextSeq or NovaSeq'!H$2),VLOOKUP(S275,'Index_NextSeq or NovaSeq'!B$3:I$110,7),IF((R275='Index_NextSeq or NovaSeq'!I$2),VLOOKUP(S275,'Index_NextSeq or NovaSeq'!B$3:I$110,8),IF((R275="Custom"),"","NoIndex")))))))),IF($S$8="MiSeq",IF((R275=Index_MiSeq!C$2),VLOOKUP(S275,Index_MiSeq!B$3:I$110,2),IF((R275=Index_MiSeq!D$2),VLOOKUP(S275,Index_MiSeq!B$3:I$110,3),IF((R275=Index_MiSeq!E$2),VLOOKUP(S275,Index_MiSeq!B$3:I$110,4),IF((R275=Index_MiSeq!F$2),VLOOKUP(S275,Index_MiSeq!B$3:I$110,5),IF((R275=Index_MiSeq!G$2),VLOOKUP(S275,Index_MiSeq!B$3:I$110,6),IF((R275=Index_MiSeq!H$2),VLOOKUP(S275,Index_MiSeq!B$3:I$110,7),IF((R275=Index_MiSeq!I$2),VLOOKUP(S275,Index_MiSeq!B$3:I$110,8),IF((R275="Custom"),"","NoIndex")))))))),"NoIndex"))</f>
        <v>NoIndex</v>
      </c>
      <c r="U275" s="74" t="str">
        <f t="shared" ref="U275:U529" si="21">IF((R275="Custom"),"Enter index sequence here","")</f>
        <v/>
      </c>
      <c r="V275" s="74"/>
      <c r="W275" s="74"/>
      <c r="X275" s="90"/>
      <c r="Y275" s="4"/>
      <c r="Z275" s="4"/>
      <c r="AA275" s="4"/>
      <c r="AB275" s="4"/>
      <c r="AC275" s="4"/>
      <c r="AD275" s="4"/>
      <c r="AE275" s="4"/>
    </row>
    <row r="276" spans="1:31" ht="18" customHeight="1" x14ac:dyDescent="0.15">
      <c r="A276" s="81"/>
      <c r="B276" s="64" t="s">
        <v>69</v>
      </c>
      <c r="C276" s="65" t="s">
        <v>327</v>
      </c>
      <c r="D276" s="66">
        <f t="shared" si="12"/>
        <v>1257</v>
      </c>
      <c r="E276" s="65" t="s">
        <v>71</v>
      </c>
      <c r="F276" s="67" t="str">
        <f>IF(DATA!$D$18,CONCATENATE('Sample information'!O$6,"-",D276,"-",P276),"MISSING ID")</f>
        <v>P33105P1-1257-</v>
      </c>
      <c r="G276" s="68">
        <f t="shared" si="13"/>
        <v>0</v>
      </c>
      <c r="H276" s="55" t="e">
        <f t="shared" si="14"/>
        <v>#N/A</v>
      </c>
      <c r="I276" s="55" t="e">
        <f t="shared" si="15"/>
        <v>#N/A</v>
      </c>
      <c r="J276" s="55">
        <f t="shared" si="16"/>
        <v>0</v>
      </c>
      <c r="K276" s="55" t="e">
        <f t="shared" si="17"/>
        <v>#N/A</v>
      </c>
      <c r="L276" s="5" t="e">
        <f t="shared" si="18"/>
        <v>#N/A</v>
      </c>
      <c r="M276" s="55" t="e">
        <f t="shared" si="19"/>
        <v>#N/A</v>
      </c>
      <c r="N276" s="69" t="str">
        <f t="shared" si="20"/>
        <v>NoIndex</v>
      </c>
      <c r="O276" s="70" t="str">
        <f>IF(DATA!$D$18,IF((COUNTA(Q276)&gt;0),CONCATENATE("P",DATA!$B$18,"_",D276),""),"MISSING ID")</f>
        <v/>
      </c>
      <c r="P276" s="71"/>
      <c r="Q276" s="72"/>
      <c r="R276" s="72"/>
      <c r="S276" s="68"/>
      <c r="T276" s="73" t="str">
        <f>IF(OR($S$8="NextSeq",$S$8="NovaSeq"),IF((R276='Index_NextSeq or NovaSeq'!C$2),VLOOKUP(S276,'Index_NextSeq or NovaSeq'!B$3:I$110,2),IF((R276='Index_NextSeq or NovaSeq'!D$2),VLOOKUP(S276,'Index_NextSeq or NovaSeq'!B$3:I$110,3),IF((R276='Index_NextSeq or NovaSeq'!E$2),VLOOKUP(S276,'Index_NextSeq or NovaSeq'!B$3:I$110,4),IF((R276='Index_NextSeq or NovaSeq'!F$2),VLOOKUP(S276,'Index_NextSeq or NovaSeq'!B$3:I$110,5),IF((R276='Index_NextSeq or NovaSeq'!G$2),VLOOKUP(S276,'Index_NextSeq or NovaSeq'!B$3:I$110,6),IF((R276='Index_NextSeq or NovaSeq'!H$2),VLOOKUP(S276,'Index_NextSeq or NovaSeq'!B$3:I$110,7),IF((R276='Index_NextSeq or NovaSeq'!I$2),VLOOKUP(S276,'Index_NextSeq or NovaSeq'!B$3:I$110,8),IF((R276="Custom"),"","NoIndex")))))))),IF($S$8="MiSeq",IF((R276=Index_MiSeq!C$2),VLOOKUP(S276,Index_MiSeq!B$3:I$110,2),IF((R276=Index_MiSeq!D$2),VLOOKUP(S276,Index_MiSeq!B$3:I$110,3),IF((R276=Index_MiSeq!E$2),VLOOKUP(S276,Index_MiSeq!B$3:I$110,4),IF((R276=Index_MiSeq!F$2),VLOOKUP(S276,Index_MiSeq!B$3:I$110,5),IF((R276=Index_MiSeq!G$2),VLOOKUP(S276,Index_MiSeq!B$3:I$110,6),IF((R276=Index_MiSeq!H$2),VLOOKUP(S276,Index_MiSeq!B$3:I$110,7),IF((R276=Index_MiSeq!I$2),VLOOKUP(S276,Index_MiSeq!B$3:I$110,8),IF((R276="Custom"),"","NoIndex")))))))),"NoIndex"))</f>
        <v>NoIndex</v>
      </c>
      <c r="U276" s="74" t="str">
        <f t="shared" si="21"/>
        <v/>
      </c>
      <c r="V276" s="74"/>
      <c r="W276" s="74"/>
      <c r="X276" s="90"/>
      <c r="Y276" s="4"/>
      <c r="Z276" s="4"/>
      <c r="AA276" s="4"/>
      <c r="AB276" s="4"/>
      <c r="AC276" s="4"/>
      <c r="AD276" s="4"/>
      <c r="AE276" s="4"/>
    </row>
    <row r="277" spans="1:31" ht="18" customHeight="1" x14ac:dyDescent="0.15">
      <c r="A277" s="81"/>
      <c r="B277" s="64" t="s">
        <v>69</v>
      </c>
      <c r="C277" s="65" t="s">
        <v>328</v>
      </c>
      <c r="D277" s="66">
        <f t="shared" si="12"/>
        <v>1258</v>
      </c>
      <c r="E277" s="65" t="s">
        <v>71</v>
      </c>
      <c r="F277" s="67" t="str">
        <f>IF(DATA!$D$18,CONCATENATE('Sample information'!O$6,"-",D277,"-",P277),"MISSING ID")</f>
        <v>P33105P1-1258-</v>
      </c>
      <c r="G277" s="68">
        <f t="shared" si="13"/>
        <v>0</v>
      </c>
      <c r="H277" s="55" t="e">
        <f t="shared" si="14"/>
        <v>#N/A</v>
      </c>
      <c r="I277" s="55" t="e">
        <f t="shared" si="15"/>
        <v>#N/A</v>
      </c>
      <c r="J277" s="55">
        <f t="shared" si="16"/>
        <v>0</v>
      </c>
      <c r="K277" s="55" t="e">
        <f t="shared" si="17"/>
        <v>#N/A</v>
      </c>
      <c r="L277" s="5" t="e">
        <f t="shared" si="18"/>
        <v>#N/A</v>
      </c>
      <c r="M277" s="55" t="e">
        <f t="shared" si="19"/>
        <v>#N/A</v>
      </c>
      <c r="N277" s="69" t="str">
        <f t="shared" si="20"/>
        <v>NoIndex</v>
      </c>
      <c r="O277" s="70" t="str">
        <f>IF(DATA!$D$18,IF((COUNTA(Q277)&gt;0),CONCATENATE("P",DATA!$B$18,"_",D277),""),"MISSING ID")</f>
        <v/>
      </c>
      <c r="P277" s="71"/>
      <c r="Q277" s="72"/>
      <c r="R277" s="72"/>
      <c r="S277" s="68"/>
      <c r="T277" s="73" t="str">
        <f>IF(OR($S$8="NextSeq",$S$8="NovaSeq"),IF((R277='Index_NextSeq or NovaSeq'!C$2),VLOOKUP(S277,'Index_NextSeq or NovaSeq'!B$3:I$110,2),IF((R277='Index_NextSeq or NovaSeq'!D$2),VLOOKUP(S277,'Index_NextSeq or NovaSeq'!B$3:I$110,3),IF((R277='Index_NextSeq or NovaSeq'!E$2),VLOOKUP(S277,'Index_NextSeq or NovaSeq'!B$3:I$110,4),IF((R277='Index_NextSeq or NovaSeq'!F$2),VLOOKUP(S277,'Index_NextSeq or NovaSeq'!B$3:I$110,5),IF((R277='Index_NextSeq or NovaSeq'!G$2),VLOOKUP(S277,'Index_NextSeq or NovaSeq'!B$3:I$110,6),IF((R277='Index_NextSeq or NovaSeq'!H$2),VLOOKUP(S277,'Index_NextSeq or NovaSeq'!B$3:I$110,7),IF((R277='Index_NextSeq or NovaSeq'!I$2),VLOOKUP(S277,'Index_NextSeq or NovaSeq'!B$3:I$110,8),IF((R277="Custom"),"","NoIndex")))))))),IF($S$8="MiSeq",IF((R277=Index_MiSeq!C$2),VLOOKUP(S277,Index_MiSeq!B$3:I$110,2),IF((R277=Index_MiSeq!D$2),VLOOKUP(S277,Index_MiSeq!B$3:I$110,3),IF((R277=Index_MiSeq!E$2),VLOOKUP(S277,Index_MiSeq!B$3:I$110,4),IF((R277=Index_MiSeq!F$2),VLOOKUP(S277,Index_MiSeq!B$3:I$110,5),IF((R277=Index_MiSeq!G$2),VLOOKUP(S277,Index_MiSeq!B$3:I$110,6),IF((R277=Index_MiSeq!H$2),VLOOKUP(S277,Index_MiSeq!B$3:I$110,7),IF((R277=Index_MiSeq!I$2),VLOOKUP(S277,Index_MiSeq!B$3:I$110,8),IF((R277="Custom"),"","NoIndex")))))))),"NoIndex"))</f>
        <v>NoIndex</v>
      </c>
      <c r="U277" s="74" t="str">
        <f t="shared" si="21"/>
        <v/>
      </c>
      <c r="V277" s="74"/>
      <c r="W277" s="74"/>
      <c r="X277" s="90"/>
      <c r="Y277" s="4"/>
      <c r="Z277" s="4"/>
      <c r="AA277" s="4"/>
      <c r="AB277" s="4"/>
      <c r="AC277" s="4"/>
      <c r="AD277" s="4"/>
      <c r="AE277" s="4"/>
    </row>
    <row r="278" spans="1:31" ht="18" customHeight="1" x14ac:dyDescent="0.15">
      <c r="A278" s="81"/>
      <c r="B278" s="64" t="s">
        <v>69</v>
      </c>
      <c r="C278" s="65" t="s">
        <v>329</v>
      </c>
      <c r="D278" s="66">
        <f t="shared" si="12"/>
        <v>1259</v>
      </c>
      <c r="E278" s="65" t="s">
        <v>71</v>
      </c>
      <c r="F278" s="67" t="str">
        <f>IF(DATA!$D$18,CONCATENATE('Sample information'!O$6,"-",D278,"-",P278),"MISSING ID")</f>
        <v>P33105P1-1259-</v>
      </c>
      <c r="G278" s="68">
        <f t="shared" si="13"/>
        <v>0</v>
      </c>
      <c r="H278" s="55" t="e">
        <f t="shared" si="14"/>
        <v>#N/A</v>
      </c>
      <c r="I278" s="55" t="e">
        <f t="shared" si="15"/>
        <v>#N/A</v>
      </c>
      <c r="J278" s="55">
        <f t="shared" si="16"/>
        <v>0</v>
      </c>
      <c r="K278" s="55" t="e">
        <f t="shared" si="17"/>
        <v>#N/A</v>
      </c>
      <c r="L278" s="5" t="e">
        <f t="shared" si="18"/>
        <v>#N/A</v>
      </c>
      <c r="M278" s="55" t="e">
        <f t="shared" si="19"/>
        <v>#N/A</v>
      </c>
      <c r="N278" s="69" t="str">
        <f t="shared" si="20"/>
        <v>NoIndex</v>
      </c>
      <c r="O278" s="70" t="str">
        <f>IF(DATA!$D$18,IF((COUNTA(Q278)&gt;0),CONCATENATE("P",DATA!$B$18,"_",D278),""),"MISSING ID")</f>
        <v/>
      </c>
      <c r="P278" s="71"/>
      <c r="Q278" s="72"/>
      <c r="R278" s="72"/>
      <c r="S278" s="68"/>
      <c r="T278" s="73" t="str">
        <f>IF(OR($S$8="NextSeq",$S$8="NovaSeq"),IF((R278='Index_NextSeq or NovaSeq'!C$2),VLOOKUP(S278,'Index_NextSeq or NovaSeq'!B$3:I$110,2),IF((R278='Index_NextSeq or NovaSeq'!D$2),VLOOKUP(S278,'Index_NextSeq or NovaSeq'!B$3:I$110,3),IF((R278='Index_NextSeq or NovaSeq'!E$2),VLOOKUP(S278,'Index_NextSeq or NovaSeq'!B$3:I$110,4),IF((R278='Index_NextSeq or NovaSeq'!F$2),VLOOKUP(S278,'Index_NextSeq or NovaSeq'!B$3:I$110,5),IF((R278='Index_NextSeq or NovaSeq'!G$2),VLOOKUP(S278,'Index_NextSeq or NovaSeq'!B$3:I$110,6),IF((R278='Index_NextSeq or NovaSeq'!H$2),VLOOKUP(S278,'Index_NextSeq or NovaSeq'!B$3:I$110,7),IF((R278='Index_NextSeq or NovaSeq'!I$2),VLOOKUP(S278,'Index_NextSeq or NovaSeq'!B$3:I$110,8),IF((R278="Custom"),"","NoIndex")))))))),IF($S$8="MiSeq",IF((R278=Index_MiSeq!C$2),VLOOKUP(S278,Index_MiSeq!B$3:I$110,2),IF((R278=Index_MiSeq!D$2),VLOOKUP(S278,Index_MiSeq!B$3:I$110,3),IF((R278=Index_MiSeq!E$2),VLOOKUP(S278,Index_MiSeq!B$3:I$110,4),IF((R278=Index_MiSeq!F$2),VLOOKUP(S278,Index_MiSeq!B$3:I$110,5),IF((R278=Index_MiSeq!G$2),VLOOKUP(S278,Index_MiSeq!B$3:I$110,6),IF((R278=Index_MiSeq!H$2),VLOOKUP(S278,Index_MiSeq!B$3:I$110,7),IF((R278=Index_MiSeq!I$2),VLOOKUP(S278,Index_MiSeq!B$3:I$110,8),IF((R278="Custom"),"","NoIndex")))))))),"NoIndex"))</f>
        <v>NoIndex</v>
      </c>
      <c r="U278" s="74" t="str">
        <f t="shared" si="21"/>
        <v/>
      </c>
      <c r="V278" s="74"/>
      <c r="W278" s="74"/>
      <c r="X278" s="90"/>
      <c r="Y278" s="4"/>
      <c r="Z278" s="4"/>
      <c r="AA278" s="4"/>
      <c r="AB278" s="4"/>
      <c r="AC278" s="4"/>
      <c r="AD278" s="4"/>
      <c r="AE278" s="4"/>
    </row>
    <row r="279" spans="1:31" ht="18" customHeight="1" x14ac:dyDescent="0.15">
      <c r="A279" s="81"/>
      <c r="B279" s="64" t="s">
        <v>69</v>
      </c>
      <c r="C279" s="65" t="s">
        <v>330</v>
      </c>
      <c r="D279" s="66">
        <f t="shared" si="12"/>
        <v>1260</v>
      </c>
      <c r="E279" s="65" t="s">
        <v>71</v>
      </c>
      <c r="F279" s="67" t="str">
        <f>IF(DATA!$D$18,CONCATENATE('Sample information'!O$6,"-",D279,"-",P279),"MISSING ID")</f>
        <v>P33105P1-1260-</v>
      </c>
      <c r="G279" s="68">
        <f t="shared" si="13"/>
        <v>0</v>
      </c>
      <c r="H279" s="55" t="e">
        <f t="shared" si="14"/>
        <v>#N/A</v>
      </c>
      <c r="I279" s="55" t="e">
        <f t="shared" si="15"/>
        <v>#N/A</v>
      </c>
      <c r="J279" s="55">
        <f t="shared" si="16"/>
        <v>0</v>
      </c>
      <c r="K279" s="55" t="e">
        <f t="shared" si="17"/>
        <v>#N/A</v>
      </c>
      <c r="L279" s="5" t="e">
        <f t="shared" si="18"/>
        <v>#N/A</v>
      </c>
      <c r="M279" s="55" t="e">
        <f t="shared" si="19"/>
        <v>#N/A</v>
      </c>
      <c r="N279" s="69" t="str">
        <f t="shared" si="20"/>
        <v>NoIndex</v>
      </c>
      <c r="O279" s="70" t="str">
        <f>IF(DATA!$D$18,IF((COUNTA(Q279)&gt;0),CONCATENATE("P",DATA!$B$18,"_",D279),""),"MISSING ID")</f>
        <v/>
      </c>
      <c r="P279" s="71"/>
      <c r="Q279" s="72"/>
      <c r="R279" s="72"/>
      <c r="S279" s="68"/>
      <c r="T279" s="73" t="str">
        <f>IF(OR($S$8="NextSeq",$S$8="NovaSeq"),IF((R279='Index_NextSeq or NovaSeq'!C$2),VLOOKUP(S279,'Index_NextSeq or NovaSeq'!B$3:I$110,2),IF((R279='Index_NextSeq or NovaSeq'!D$2),VLOOKUP(S279,'Index_NextSeq or NovaSeq'!B$3:I$110,3),IF((R279='Index_NextSeq or NovaSeq'!E$2),VLOOKUP(S279,'Index_NextSeq or NovaSeq'!B$3:I$110,4),IF((R279='Index_NextSeq or NovaSeq'!F$2),VLOOKUP(S279,'Index_NextSeq or NovaSeq'!B$3:I$110,5),IF((R279='Index_NextSeq or NovaSeq'!G$2),VLOOKUP(S279,'Index_NextSeq or NovaSeq'!B$3:I$110,6),IF((R279='Index_NextSeq or NovaSeq'!H$2),VLOOKUP(S279,'Index_NextSeq or NovaSeq'!B$3:I$110,7),IF((R279='Index_NextSeq or NovaSeq'!I$2),VLOOKUP(S279,'Index_NextSeq or NovaSeq'!B$3:I$110,8),IF((R279="Custom"),"","NoIndex")))))))),IF($S$8="MiSeq",IF((R279=Index_MiSeq!C$2),VLOOKUP(S279,Index_MiSeq!B$3:I$110,2),IF((R279=Index_MiSeq!D$2),VLOOKUP(S279,Index_MiSeq!B$3:I$110,3),IF((R279=Index_MiSeq!E$2),VLOOKUP(S279,Index_MiSeq!B$3:I$110,4),IF((R279=Index_MiSeq!F$2),VLOOKUP(S279,Index_MiSeq!B$3:I$110,5),IF((R279=Index_MiSeq!G$2),VLOOKUP(S279,Index_MiSeq!B$3:I$110,6),IF((R279=Index_MiSeq!H$2),VLOOKUP(S279,Index_MiSeq!B$3:I$110,7),IF((R279=Index_MiSeq!I$2),VLOOKUP(S279,Index_MiSeq!B$3:I$110,8),IF((R279="Custom"),"","NoIndex")))))))),"NoIndex"))</f>
        <v>NoIndex</v>
      </c>
      <c r="U279" s="74" t="str">
        <f t="shared" si="21"/>
        <v/>
      </c>
      <c r="V279" s="74"/>
      <c r="W279" s="74"/>
      <c r="X279" s="90"/>
      <c r="Y279" s="4"/>
      <c r="Z279" s="4"/>
      <c r="AA279" s="4"/>
      <c r="AB279" s="4"/>
      <c r="AC279" s="4"/>
      <c r="AD279" s="4"/>
      <c r="AE279" s="4"/>
    </row>
    <row r="280" spans="1:31" ht="18" customHeight="1" x14ac:dyDescent="0.15">
      <c r="A280" s="81"/>
      <c r="B280" s="64" t="s">
        <v>69</v>
      </c>
      <c r="C280" s="65" t="s">
        <v>331</v>
      </c>
      <c r="D280" s="66">
        <f t="shared" si="12"/>
        <v>1261</v>
      </c>
      <c r="E280" s="65" t="s">
        <v>71</v>
      </c>
      <c r="F280" s="67" t="str">
        <f>IF(DATA!$D$18,CONCATENATE('Sample information'!O$6,"-",D280,"-",P280),"MISSING ID")</f>
        <v>P33105P1-1261-</v>
      </c>
      <c r="G280" s="68">
        <f t="shared" si="13"/>
        <v>0</v>
      </c>
      <c r="H280" s="55" t="e">
        <f t="shared" si="14"/>
        <v>#N/A</v>
      </c>
      <c r="I280" s="55" t="e">
        <f t="shared" si="15"/>
        <v>#N/A</v>
      </c>
      <c r="J280" s="55">
        <f t="shared" si="16"/>
        <v>0</v>
      </c>
      <c r="K280" s="55" t="e">
        <f t="shared" si="17"/>
        <v>#N/A</v>
      </c>
      <c r="L280" s="5" t="e">
        <f t="shared" si="18"/>
        <v>#N/A</v>
      </c>
      <c r="M280" s="55" t="e">
        <f t="shared" si="19"/>
        <v>#N/A</v>
      </c>
      <c r="N280" s="69" t="str">
        <f t="shared" si="20"/>
        <v>NoIndex</v>
      </c>
      <c r="O280" s="70" t="str">
        <f>IF(DATA!$D$18,IF((COUNTA(Q280)&gt;0),CONCATENATE("P",DATA!$B$18,"_",D280),""),"MISSING ID")</f>
        <v/>
      </c>
      <c r="P280" s="71"/>
      <c r="Q280" s="72"/>
      <c r="R280" s="72"/>
      <c r="S280" s="68"/>
      <c r="T280" s="73" t="str">
        <f>IF(OR($S$8="NextSeq",$S$8="NovaSeq"),IF((R280='Index_NextSeq or NovaSeq'!C$2),VLOOKUP(S280,'Index_NextSeq or NovaSeq'!B$3:I$110,2),IF((R280='Index_NextSeq or NovaSeq'!D$2),VLOOKUP(S280,'Index_NextSeq or NovaSeq'!B$3:I$110,3),IF((R280='Index_NextSeq or NovaSeq'!E$2),VLOOKUP(S280,'Index_NextSeq or NovaSeq'!B$3:I$110,4),IF((R280='Index_NextSeq or NovaSeq'!F$2),VLOOKUP(S280,'Index_NextSeq or NovaSeq'!B$3:I$110,5),IF((R280='Index_NextSeq or NovaSeq'!G$2),VLOOKUP(S280,'Index_NextSeq or NovaSeq'!B$3:I$110,6),IF((R280='Index_NextSeq or NovaSeq'!H$2),VLOOKUP(S280,'Index_NextSeq or NovaSeq'!B$3:I$110,7),IF((R280='Index_NextSeq or NovaSeq'!I$2),VLOOKUP(S280,'Index_NextSeq or NovaSeq'!B$3:I$110,8),IF((R280="Custom"),"","NoIndex")))))))),IF($S$8="MiSeq",IF((R280=Index_MiSeq!C$2),VLOOKUP(S280,Index_MiSeq!B$3:I$110,2),IF((R280=Index_MiSeq!D$2),VLOOKUP(S280,Index_MiSeq!B$3:I$110,3),IF((R280=Index_MiSeq!E$2),VLOOKUP(S280,Index_MiSeq!B$3:I$110,4),IF((R280=Index_MiSeq!F$2),VLOOKUP(S280,Index_MiSeq!B$3:I$110,5),IF((R280=Index_MiSeq!G$2),VLOOKUP(S280,Index_MiSeq!B$3:I$110,6),IF((R280=Index_MiSeq!H$2),VLOOKUP(S280,Index_MiSeq!B$3:I$110,7),IF((R280=Index_MiSeq!I$2),VLOOKUP(S280,Index_MiSeq!B$3:I$110,8),IF((R280="Custom"),"","NoIndex")))))))),"NoIndex"))</f>
        <v>NoIndex</v>
      </c>
      <c r="U280" s="74" t="str">
        <f t="shared" si="21"/>
        <v/>
      </c>
      <c r="V280" s="74"/>
      <c r="W280" s="74"/>
      <c r="X280" s="90"/>
      <c r="Y280" s="4"/>
      <c r="Z280" s="4"/>
      <c r="AA280" s="4"/>
      <c r="AB280" s="4"/>
      <c r="AC280" s="4"/>
      <c r="AD280" s="4"/>
      <c r="AE280" s="4"/>
    </row>
    <row r="281" spans="1:31" ht="18" customHeight="1" x14ac:dyDescent="0.15">
      <c r="A281" s="81"/>
      <c r="B281" s="64" t="s">
        <v>69</v>
      </c>
      <c r="C281" s="65" t="s">
        <v>332</v>
      </c>
      <c r="D281" s="66">
        <f t="shared" si="12"/>
        <v>1262</v>
      </c>
      <c r="E281" s="65" t="s">
        <v>71</v>
      </c>
      <c r="F281" s="67" t="str">
        <f>IF(DATA!$D$18,CONCATENATE('Sample information'!O$6,"-",D281,"-",P281),"MISSING ID")</f>
        <v>P33105P1-1262-</v>
      </c>
      <c r="G281" s="68">
        <f t="shared" si="13"/>
        <v>0</v>
      </c>
      <c r="H281" s="55" t="e">
        <f t="shared" si="14"/>
        <v>#N/A</v>
      </c>
      <c r="I281" s="55" t="e">
        <f t="shared" si="15"/>
        <v>#N/A</v>
      </c>
      <c r="J281" s="55">
        <f t="shared" si="16"/>
        <v>0</v>
      </c>
      <c r="K281" s="55" t="e">
        <f t="shared" si="17"/>
        <v>#N/A</v>
      </c>
      <c r="L281" s="5" t="e">
        <f t="shared" si="18"/>
        <v>#N/A</v>
      </c>
      <c r="M281" s="55" t="e">
        <f t="shared" si="19"/>
        <v>#N/A</v>
      </c>
      <c r="N281" s="69" t="str">
        <f t="shared" si="20"/>
        <v>NoIndex</v>
      </c>
      <c r="O281" s="70" t="str">
        <f>IF(DATA!$D$18,IF((COUNTA(Q281)&gt;0),CONCATENATE("P",DATA!$B$18,"_",D281),""),"MISSING ID")</f>
        <v/>
      </c>
      <c r="P281" s="71"/>
      <c r="Q281" s="72"/>
      <c r="R281" s="72"/>
      <c r="S281" s="68"/>
      <c r="T281" s="73" t="str">
        <f>IF(OR($S$8="NextSeq",$S$8="NovaSeq"),IF((R281='Index_NextSeq or NovaSeq'!C$2),VLOOKUP(S281,'Index_NextSeq or NovaSeq'!B$3:I$110,2),IF((R281='Index_NextSeq or NovaSeq'!D$2),VLOOKUP(S281,'Index_NextSeq or NovaSeq'!B$3:I$110,3),IF((R281='Index_NextSeq or NovaSeq'!E$2),VLOOKUP(S281,'Index_NextSeq or NovaSeq'!B$3:I$110,4),IF((R281='Index_NextSeq or NovaSeq'!F$2),VLOOKUP(S281,'Index_NextSeq or NovaSeq'!B$3:I$110,5),IF((R281='Index_NextSeq or NovaSeq'!G$2),VLOOKUP(S281,'Index_NextSeq or NovaSeq'!B$3:I$110,6),IF((R281='Index_NextSeq or NovaSeq'!H$2),VLOOKUP(S281,'Index_NextSeq or NovaSeq'!B$3:I$110,7),IF((R281='Index_NextSeq or NovaSeq'!I$2),VLOOKUP(S281,'Index_NextSeq or NovaSeq'!B$3:I$110,8),IF((R281="Custom"),"","NoIndex")))))))),IF($S$8="MiSeq",IF((R281=Index_MiSeq!C$2),VLOOKUP(S281,Index_MiSeq!B$3:I$110,2),IF((R281=Index_MiSeq!D$2),VLOOKUP(S281,Index_MiSeq!B$3:I$110,3),IF((R281=Index_MiSeq!E$2),VLOOKUP(S281,Index_MiSeq!B$3:I$110,4),IF((R281=Index_MiSeq!F$2),VLOOKUP(S281,Index_MiSeq!B$3:I$110,5),IF((R281=Index_MiSeq!G$2),VLOOKUP(S281,Index_MiSeq!B$3:I$110,6),IF((R281=Index_MiSeq!H$2),VLOOKUP(S281,Index_MiSeq!B$3:I$110,7),IF((R281=Index_MiSeq!I$2),VLOOKUP(S281,Index_MiSeq!B$3:I$110,8),IF((R281="Custom"),"","NoIndex")))))))),"NoIndex"))</f>
        <v>NoIndex</v>
      </c>
      <c r="U281" s="74" t="str">
        <f t="shared" si="21"/>
        <v/>
      </c>
      <c r="V281" s="74"/>
      <c r="W281" s="74"/>
      <c r="X281" s="90"/>
      <c r="Y281" s="4"/>
      <c r="Z281" s="4"/>
      <c r="AA281" s="4"/>
      <c r="AB281" s="4"/>
      <c r="AC281" s="4"/>
      <c r="AD281" s="4"/>
      <c r="AE281" s="4"/>
    </row>
    <row r="282" spans="1:31" ht="18" customHeight="1" x14ac:dyDescent="0.15">
      <c r="A282" s="81"/>
      <c r="B282" s="64" t="s">
        <v>69</v>
      </c>
      <c r="C282" s="65" t="s">
        <v>333</v>
      </c>
      <c r="D282" s="66">
        <f t="shared" si="12"/>
        <v>1263</v>
      </c>
      <c r="E282" s="65" t="s">
        <v>71</v>
      </c>
      <c r="F282" s="67" t="str">
        <f>IF(DATA!$D$18,CONCATENATE('Sample information'!O$6,"-",D282,"-",P282),"MISSING ID")</f>
        <v>P33105P1-1263-</v>
      </c>
      <c r="G282" s="68">
        <f t="shared" si="13"/>
        <v>0</v>
      </c>
      <c r="H282" s="55" t="e">
        <f t="shared" si="14"/>
        <v>#N/A</v>
      </c>
      <c r="I282" s="55" t="e">
        <f t="shared" si="15"/>
        <v>#N/A</v>
      </c>
      <c r="J282" s="55">
        <f t="shared" si="16"/>
        <v>0</v>
      </c>
      <c r="K282" s="55" t="e">
        <f t="shared" si="17"/>
        <v>#N/A</v>
      </c>
      <c r="L282" s="5" t="e">
        <f t="shared" si="18"/>
        <v>#N/A</v>
      </c>
      <c r="M282" s="55" t="e">
        <f t="shared" si="19"/>
        <v>#N/A</v>
      </c>
      <c r="N282" s="69" t="str">
        <f t="shared" si="20"/>
        <v>NoIndex</v>
      </c>
      <c r="O282" s="70" t="str">
        <f>IF(DATA!$D$18,IF((COUNTA(Q282)&gt;0),CONCATENATE("P",DATA!$B$18,"_",D282),""),"MISSING ID")</f>
        <v/>
      </c>
      <c r="P282" s="71"/>
      <c r="Q282" s="72"/>
      <c r="R282" s="72"/>
      <c r="S282" s="68"/>
      <c r="T282" s="73" t="str">
        <f>IF(OR($S$8="NextSeq",$S$8="NovaSeq"),IF((R282='Index_NextSeq or NovaSeq'!C$2),VLOOKUP(S282,'Index_NextSeq or NovaSeq'!B$3:I$110,2),IF((R282='Index_NextSeq or NovaSeq'!D$2),VLOOKUP(S282,'Index_NextSeq or NovaSeq'!B$3:I$110,3),IF((R282='Index_NextSeq or NovaSeq'!E$2),VLOOKUP(S282,'Index_NextSeq or NovaSeq'!B$3:I$110,4),IF((R282='Index_NextSeq or NovaSeq'!F$2),VLOOKUP(S282,'Index_NextSeq or NovaSeq'!B$3:I$110,5),IF((R282='Index_NextSeq or NovaSeq'!G$2),VLOOKUP(S282,'Index_NextSeq or NovaSeq'!B$3:I$110,6),IF((R282='Index_NextSeq or NovaSeq'!H$2),VLOOKUP(S282,'Index_NextSeq or NovaSeq'!B$3:I$110,7),IF((R282='Index_NextSeq or NovaSeq'!I$2),VLOOKUP(S282,'Index_NextSeq or NovaSeq'!B$3:I$110,8),IF((R282="Custom"),"","NoIndex")))))))),IF($S$8="MiSeq",IF((R282=Index_MiSeq!C$2),VLOOKUP(S282,Index_MiSeq!B$3:I$110,2),IF((R282=Index_MiSeq!D$2),VLOOKUP(S282,Index_MiSeq!B$3:I$110,3),IF((R282=Index_MiSeq!E$2),VLOOKUP(S282,Index_MiSeq!B$3:I$110,4),IF((R282=Index_MiSeq!F$2),VLOOKUP(S282,Index_MiSeq!B$3:I$110,5),IF((R282=Index_MiSeq!G$2),VLOOKUP(S282,Index_MiSeq!B$3:I$110,6),IF((R282=Index_MiSeq!H$2),VLOOKUP(S282,Index_MiSeq!B$3:I$110,7),IF((R282=Index_MiSeq!I$2),VLOOKUP(S282,Index_MiSeq!B$3:I$110,8),IF((R282="Custom"),"","NoIndex")))))))),"NoIndex"))</f>
        <v>NoIndex</v>
      </c>
      <c r="U282" s="74" t="str">
        <f t="shared" si="21"/>
        <v/>
      </c>
      <c r="V282" s="74"/>
      <c r="W282" s="74"/>
      <c r="X282" s="90"/>
      <c r="Y282" s="4"/>
      <c r="Z282" s="4"/>
      <c r="AA282" s="4"/>
      <c r="AB282" s="4"/>
      <c r="AC282" s="4"/>
      <c r="AD282" s="4"/>
      <c r="AE282" s="4"/>
    </row>
    <row r="283" spans="1:31" ht="18" customHeight="1" x14ac:dyDescent="0.15">
      <c r="A283" s="81"/>
      <c r="B283" s="64" t="s">
        <v>69</v>
      </c>
      <c r="C283" s="65" t="s">
        <v>334</v>
      </c>
      <c r="D283" s="66">
        <f t="shared" si="12"/>
        <v>1264</v>
      </c>
      <c r="E283" s="65" t="s">
        <v>71</v>
      </c>
      <c r="F283" s="67" t="str">
        <f>IF(DATA!$D$18,CONCATENATE('Sample information'!O$6,"-",D283,"-",P283),"MISSING ID")</f>
        <v>P33105P1-1264-</v>
      </c>
      <c r="G283" s="68">
        <f t="shared" si="13"/>
        <v>0</v>
      </c>
      <c r="H283" s="55" t="e">
        <f t="shared" si="14"/>
        <v>#N/A</v>
      </c>
      <c r="I283" s="55" t="e">
        <f t="shared" si="15"/>
        <v>#N/A</v>
      </c>
      <c r="J283" s="55">
        <f t="shared" si="16"/>
        <v>0</v>
      </c>
      <c r="K283" s="55" t="e">
        <f t="shared" si="17"/>
        <v>#N/A</v>
      </c>
      <c r="L283" s="5" t="e">
        <f t="shared" si="18"/>
        <v>#N/A</v>
      </c>
      <c r="M283" s="55" t="e">
        <f t="shared" si="19"/>
        <v>#N/A</v>
      </c>
      <c r="N283" s="69" t="str">
        <f t="shared" si="20"/>
        <v>NoIndex</v>
      </c>
      <c r="O283" s="70" t="str">
        <f>IF(DATA!$D$18,IF((COUNTA(Q283)&gt;0),CONCATENATE("P",DATA!$B$18,"_",D283),""),"MISSING ID")</f>
        <v/>
      </c>
      <c r="P283" s="71"/>
      <c r="Q283" s="72"/>
      <c r="R283" s="72"/>
      <c r="S283" s="68"/>
      <c r="T283" s="73" t="str">
        <f>IF(OR($S$8="NextSeq",$S$8="NovaSeq"),IF((R283='Index_NextSeq or NovaSeq'!C$2),VLOOKUP(S283,'Index_NextSeq or NovaSeq'!B$3:I$110,2),IF((R283='Index_NextSeq or NovaSeq'!D$2),VLOOKUP(S283,'Index_NextSeq or NovaSeq'!B$3:I$110,3),IF((R283='Index_NextSeq or NovaSeq'!E$2),VLOOKUP(S283,'Index_NextSeq or NovaSeq'!B$3:I$110,4),IF((R283='Index_NextSeq or NovaSeq'!F$2),VLOOKUP(S283,'Index_NextSeq or NovaSeq'!B$3:I$110,5),IF((R283='Index_NextSeq or NovaSeq'!G$2),VLOOKUP(S283,'Index_NextSeq or NovaSeq'!B$3:I$110,6),IF((R283='Index_NextSeq or NovaSeq'!H$2),VLOOKUP(S283,'Index_NextSeq or NovaSeq'!B$3:I$110,7),IF((R283='Index_NextSeq or NovaSeq'!I$2),VLOOKUP(S283,'Index_NextSeq or NovaSeq'!B$3:I$110,8),IF((R283="Custom"),"","NoIndex")))))))),IF($S$8="MiSeq",IF((R283=Index_MiSeq!C$2),VLOOKUP(S283,Index_MiSeq!B$3:I$110,2),IF((R283=Index_MiSeq!D$2),VLOOKUP(S283,Index_MiSeq!B$3:I$110,3),IF((R283=Index_MiSeq!E$2),VLOOKUP(S283,Index_MiSeq!B$3:I$110,4),IF((R283=Index_MiSeq!F$2),VLOOKUP(S283,Index_MiSeq!B$3:I$110,5),IF((R283=Index_MiSeq!G$2),VLOOKUP(S283,Index_MiSeq!B$3:I$110,6),IF((R283=Index_MiSeq!H$2),VLOOKUP(S283,Index_MiSeq!B$3:I$110,7),IF((R283=Index_MiSeq!I$2),VLOOKUP(S283,Index_MiSeq!B$3:I$110,8),IF((R283="Custom"),"","NoIndex")))))))),"NoIndex"))</f>
        <v>NoIndex</v>
      </c>
      <c r="U283" s="74" t="str">
        <f t="shared" si="21"/>
        <v/>
      </c>
      <c r="V283" s="74"/>
      <c r="W283" s="74"/>
      <c r="X283" s="90"/>
      <c r="Y283" s="4"/>
      <c r="Z283" s="4"/>
      <c r="AA283" s="4"/>
      <c r="AB283" s="4"/>
      <c r="AC283" s="4"/>
      <c r="AD283" s="4"/>
      <c r="AE283" s="4"/>
    </row>
    <row r="284" spans="1:31" ht="18" customHeight="1" x14ac:dyDescent="0.15">
      <c r="A284" s="81"/>
      <c r="B284" s="64" t="s">
        <v>69</v>
      </c>
      <c r="C284" s="65" t="s">
        <v>335</v>
      </c>
      <c r="D284" s="66">
        <f t="shared" si="12"/>
        <v>1265</v>
      </c>
      <c r="E284" s="65" t="s">
        <v>71</v>
      </c>
      <c r="F284" s="67" t="str">
        <f>IF(DATA!$D$18,CONCATENATE('Sample information'!O$6,"-",D284,"-",P284),"MISSING ID")</f>
        <v>P33105P1-1265-</v>
      </c>
      <c r="G284" s="68">
        <f t="shared" si="13"/>
        <v>0</v>
      </c>
      <c r="H284" s="55" t="e">
        <f t="shared" si="14"/>
        <v>#N/A</v>
      </c>
      <c r="I284" s="55" t="e">
        <f t="shared" si="15"/>
        <v>#N/A</v>
      </c>
      <c r="J284" s="55">
        <f t="shared" si="16"/>
        <v>0</v>
      </c>
      <c r="K284" s="55" t="e">
        <f t="shared" si="17"/>
        <v>#N/A</v>
      </c>
      <c r="L284" s="5" t="e">
        <f t="shared" si="18"/>
        <v>#N/A</v>
      </c>
      <c r="M284" s="55" t="e">
        <f t="shared" si="19"/>
        <v>#N/A</v>
      </c>
      <c r="N284" s="69" t="str">
        <f t="shared" si="20"/>
        <v>NoIndex</v>
      </c>
      <c r="O284" s="70" t="str">
        <f>IF(DATA!$D$18,IF((COUNTA(Q284)&gt;0),CONCATENATE("P",DATA!$B$18,"_",D284),""),"MISSING ID")</f>
        <v/>
      </c>
      <c r="P284" s="71"/>
      <c r="Q284" s="72"/>
      <c r="R284" s="72"/>
      <c r="S284" s="68"/>
      <c r="T284" s="73" t="str">
        <f>IF(OR($S$8="NextSeq",$S$8="NovaSeq"),IF((R284='Index_NextSeq or NovaSeq'!C$2),VLOOKUP(S284,'Index_NextSeq or NovaSeq'!B$3:I$110,2),IF((R284='Index_NextSeq or NovaSeq'!D$2),VLOOKUP(S284,'Index_NextSeq or NovaSeq'!B$3:I$110,3),IF((R284='Index_NextSeq or NovaSeq'!E$2),VLOOKUP(S284,'Index_NextSeq or NovaSeq'!B$3:I$110,4),IF((R284='Index_NextSeq or NovaSeq'!F$2),VLOOKUP(S284,'Index_NextSeq or NovaSeq'!B$3:I$110,5),IF((R284='Index_NextSeq or NovaSeq'!G$2),VLOOKUP(S284,'Index_NextSeq or NovaSeq'!B$3:I$110,6),IF((R284='Index_NextSeq or NovaSeq'!H$2),VLOOKUP(S284,'Index_NextSeq or NovaSeq'!B$3:I$110,7),IF((R284='Index_NextSeq or NovaSeq'!I$2),VLOOKUP(S284,'Index_NextSeq or NovaSeq'!B$3:I$110,8),IF((R284="Custom"),"","NoIndex")))))))),IF($S$8="MiSeq",IF((R284=Index_MiSeq!C$2),VLOOKUP(S284,Index_MiSeq!B$3:I$110,2),IF((R284=Index_MiSeq!D$2),VLOOKUP(S284,Index_MiSeq!B$3:I$110,3),IF((R284=Index_MiSeq!E$2),VLOOKUP(S284,Index_MiSeq!B$3:I$110,4),IF((R284=Index_MiSeq!F$2),VLOOKUP(S284,Index_MiSeq!B$3:I$110,5),IF((R284=Index_MiSeq!G$2),VLOOKUP(S284,Index_MiSeq!B$3:I$110,6),IF((R284=Index_MiSeq!H$2),VLOOKUP(S284,Index_MiSeq!B$3:I$110,7),IF((R284=Index_MiSeq!I$2),VLOOKUP(S284,Index_MiSeq!B$3:I$110,8),IF((R284="Custom"),"","NoIndex")))))))),"NoIndex"))</f>
        <v>NoIndex</v>
      </c>
      <c r="U284" s="74" t="str">
        <f t="shared" si="21"/>
        <v/>
      </c>
      <c r="V284" s="74"/>
      <c r="W284" s="74"/>
      <c r="X284" s="90"/>
      <c r="Y284" s="4"/>
      <c r="Z284" s="4"/>
      <c r="AA284" s="4"/>
      <c r="AB284" s="4"/>
      <c r="AC284" s="4"/>
      <c r="AD284" s="4"/>
      <c r="AE284" s="4"/>
    </row>
    <row r="285" spans="1:31" ht="18" customHeight="1" x14ac:dyDescent="0.15">
      <c r="A285" s="81"/>
      <c r="B285" s="64" t="s">
        <v>69</v>
      </c>
      <c r="C285" s="65" t="s">
        <v>336</v>
      </c>
      <c r="D285" s="66">
        <f t="shared" si="12"/>
        <v>1266</v>
      </c>
      <c r="E285" s="65" t="s">
        <v>71</v>
      </c>
      <c r="F285" s="67" t="str">
        <f>IF(DATA!$D$18,CONCATENATE('Sample information'!O$6,"-",D285,"-",P285),"MISSING ID")</f>
        <v>P33105P1-1266-</v>
      </c>
      <c r="G285" s="68">
        <f t="shared" si="13"/>
        <v>0</v>
      </c>
      <c r="H285" s="55" t="e">
        <f t="shared" si="14"/>
        <v>#N/A</v>
      </c>
      <c r="I285" s="55" t="e">
        <f t="shared" si="15"/>
        <v>#N/A</v>
      </c>
      <c r="J285" s="55">
        <f t="shared" si="16"/>
        <v>0</v>
      </c>
      <c r="K285" s="55" t="e">
        <f t="shared" si="17"/>
        <v>#N/A</v>
      </c>
      <c r="L285" s="5" t="e">
        <f t="shared" si="18"/>
        <v>#N/A</v>
      </c>
      <c r="M285" s="55" t="e">
        <f t="shared" si="19"/>
        <v>#N/A</v>
      </c>
      <c r="N285" s="69" t="str">
        <f t="shared" si="20"/>
        <v>NoIndex</v>
      </c>
      <c r="O285" s="70" t="str">
        <f>IF(DATA!$D$18,IF((COUNTA(Q285)&gt;0),CONCATENATE("P",DATA!$B$18,"_",D285),""),"MISSING ID")</f>
        <v/>
      </c>
      <c r="P285" s="71"/>
      <c r="Q285" s="72"/>
      <c r="R285" s="72"/>
      <c r="S285" s="68"/>
      <c r="T285" s="73" t="str">
        <f>IF(OR($S$8="NextSeq",$S$8="NovaSeq"),IF((R285='Index_NextSeq or NovaSeq'!C$2),VLOOKUP(S285,'Index_NextSeq or NovaSeq'!B$3:I$110,2),IF((R285='Index_NextSeq or NovaSeq'!D$2),VLOOKUP(S285,'Index_NextSeq or NovaSeq'!B$3:I$110,3),IF((R285='Index_NextSeq or NovaSeq'!E$2),VLOOKUP(S285,'Index_NextSeq or NovaSeq'!B$3:I$110,4),IF((R285='Index_NextSeq or NovaSeq'!F$2),VLOOKUP(S285,'Index_NextSeq or NovaSeq'!B$3:I$110,5),IF((R285='Index_NextSeq or NovaSeq'!G$2),VLOOKUP(S285,'Index_NextSeq or NovaSeq'!B$3:I$110,6),IF((R285='Index_NextSeq or NovaSeq'!H$2),VLOOKUP(S285,'Index_NextSeq or NovaSeq'!B$3:I$110,7),IF((R285='Index_NextSeq or NovaSeq'!I$2),VLOOKUP(S285,'Index_NextSeq or NovaSeq'!B$3:I$110,8),IF((R285="Custom"),"","NoIndex")))))))),IF($S$8="MiSeq",IF((R285=Index_MiSeq!C$2),VLOOKUP(S285,Index_MiSeq!B$3:I$110,2),IF((R285=Index_MiSeq!D$2),VLOOKUP(S285,Index_MiSeq!B$3:I$110,3),IF((R285=Index_MiSeq!E$2),VLOOKUP(S285,Index_MiSeq!B$3:I$110,4),IF((R285=Index_MiSeq!F$2),VLOOKUP(S285,Index_MiSeq!B$3:I$110,5),IF((R285=Index_MiSeq!G$2),VLOOKUP(S285,Index_MiSeq!B$3:I$110,6),IF((R285=Index_MiSeq!H$2),VLOOKUP(S285,Index_MiSeq!B$3:I$110,7),IF((R285=Index_MiSeq!I$2),VLOOKUP(S285,Index_MiSeq!B$3:I$110,8),IF((R285="Custom"),"","NoIndex")))))))),"NoIndex"))</f>
        <v>NoIndex</v>
      </c>
      <c r="U285" s="74" t="str">
        <f t="shared" si="21"/>
        <v/>
      </c>
      <c r="V285" s="74"/>
      <c r="W285" s="74"/>
      <c r="X285" s="90"/>
      <c r="Y285" s="4"/>
      <c r="Z285" s="4"/>
      <c r="AA285" s="4"/>
      <c r="AB285" s="4"/>
      <c r="AC285" s="4"/>
      <c r="AD285" s="4"/>
      <c r="AE285" s="4"/>
    </row>
    <row r="286" spans="1:31" ht="18" customHeight="1" x14ac:dyDescent="0.15">
      <c r="A286" s="81"/>
      <c r="B286" s="64" t="s">
        <v>69</v>
      </c>
      <c r="C286" s="65" t="s">
        <v>337</v>
      </c>
      <c r="D286" s="66">
        <f t="shared" si="12"/>
        <v>1267</v>
      </c>
      <c r="E286" s="65" t="s">
        <v>71</v>
      </c>
      <c r="F286" s="67" t="str">
        <f>IF(DATA!$D$18,CONCATENATE('Sample information'!O$6,"-",D286,"-",P286),"MISSING ID")</f>
        <v>P33105P1-1267-</v>
      </c>
      <c r="G286" s="68">
        <f t="shared" si="13"/>
        <v>0</v>
      </c>
      <c r="H286" s="55" t="e">
        <f t="shared" si="14"/>
        <v>#N/A</v>
      </c>
      <c r="I286" s="55" t="e">
        <f t="shared" si="15"/>
        <v>#N/A</v>
      </c>
      <c r="J286" s="55">
        <f t="shared" si="16"/>
        <v>0</v>
      </c>
      <c r="K286" s="55" t="e">
        <f t="shared" si="17"/>
        <v>#N/A</v>
      </c>
      <c r="L286" s="5" t="e">
        <f t="shared" si="18"/>
        <v>#N/A</v>
      </c>
      <c r="M286" s="55" t="e">
        <f t="shared" si="19"/>
        <v>#N/A</v>
      </c>
      <c r="N286" s="69" t="str">
        <f t="shared" si="20"/>
        <v>NoIndex</v>
      </c>
      <c r="O286" s="70" t="str">
        <f>IF(DATA!$D$18,IF((COUNTA(Q286)&gt;0),CONCATENATE("P",DATA!$B$18,"_",D286),""),"MISSING ID")</f>
        <v/>
      </c>
      <c r="P286" s="71"/>
      <c r="Q286" s="72"/>
      <c r="R286" s="72"/>
      <c r="S286" s="68"/>
      <c r="T286" s="73" t="str">
        <f>IF(OR($S$8="NextSeq",$S$8="NovaSeq"),IF((R286='Index_NextSeq or NovaSeq'!C$2),VLOOKUP(S286,'Index_NextSeq or NovaSeq'!B$3:I$110,2),IF((R286='Index_NextSeq or NovaSeq'!D$2),VLOOKUP(S286,'Index_NextSeq or NovaSeq'!B$3:I$110,3),IF((R286='Index_NextSeq or NovaSeq'!E$2),VLOOKUP(S286,'Index_NextSeq or NovaSeq'!B$3:I$110,4),IF((R286='Index_NextSeq or NovaSeq'!F$2),VLOOKUP(S286,'Index_NextSeq or NovaSeq'!B$3:I$110,5),IF((R286='Index_NextSeq or NovaSeq'!G$2),VLOOKUP(S286,'Index_NextSeq or NovaSeq'!B$3:I$110,6),IF((R286='Index_NextSeq or NovaSeq'!H$2),VLOOKUP(S286,'Index_NextSeq or NovaSeq'!B$3:I$110,7),IF((R286='Index_NextSeq or NovaSeq'!I$2),VLOOKUP(S286,'Index_NextSeq or NovaSeq'!B$3:I$110,8),IF((R286="Custom"),"","NoIndex")))))))),IF($S$8="MiSeq",IF((R286=Index_MiSeq!C$2),VLOOKUP(S286,Index_MiSeq!B$3:I$110,2),IF((R286=Index_MiSeq!D$2),VLOOKUP(S286,Index_MiSeq!B$3:I$110,3),IF((R286=Index_MiSeq!E$2),VLOOKUP(S286,Index_MiSeq!B$3:I$110,4),IF((R286=Index_MiSeq!F$2),VLOOKUP(S286,Index_MiSeq!B$3:I$110,5),IF((R286=Index_MiSeq!G$2),VLOOKUP(S286,Index_MiSeq!B$3:I$110,6),IF((R286=Index_MiSeq!H$2),VLOOKUP(S286,Index_MiSeq!B$3:I$110,7),IF((R286=Index_MiSeq!I$2),VLOOKUP(S286,Index_MiSeq!B$3:I$110,8),IF((R286="Custom"),"","NoIndex")))))))),"NoIndex"))</f>
        <v>NoIndex</v>
      </c>
      <c r="U286" s="74" t="str">
        <f t="shared" si="21"/>
        <v/>
      </c>
      <c r="V286" s="74"/>
      <c r="W286" s="74"/>
      <c r="X286" s="90"/>
      <c r="Y286" s="4"/>
      <c r="Z286" s="4"/>
      <c r="AA286" s="4"/>
      <c r="AB286" s="4"/>
      <c r="AC286" s="4"/>
      <c r="AD286" s="4"/>
      <c r="AE286" s="4"/>
    </row>
    <row r="287" spans="1:31" ht="18" customHeight="1" x14ac:dyDescent="0.15">
      <c r="A287" s="81"/>
      <c r="B287" s="64" t="s">
        <v>69</v>
      </c>
      <c r="C287" s="65" t="s">
        <v>338</v>
      </c>
      <c r="D287" s="66">
        <f t="shared" si="12"/>
        <v>1268</v>
      </c>
      <c r="E287" s="65" t="s">
        <v>71</v>
      </c>
      <c r="F287" s="67" t="str">
        <f>IF(DATA!$D$18,CONCATENATE('Sample information'!O$6,"-",D287,"-",P287),"MISSING ID")</f>
        <v>P33105P1-1268-</v>
      </c>
      <c r="G287" s="68">
        <f t="shared" si="13"/>
        <v>0</v>
      </c>
      <c r="H287" s="55" t="e">
        <f t="shared" si="14"/>
        <v>#N/A</v>
      </c>
      <c r="I287" s="55" t="e">
        <f t="shared" si="15"/>
        <v>#N/A</v>
      </c>
      <c r="J287" s="55">
        <f t="shared" si="16"/>
        <v>0</v>
      </c>
      <c r="K287" s="55" t="e">
        <f t="shared" si="17"/>
        <v>#N/A</v>
      </c>
      <c r="L287" s="5" t="e">
        <f t="shared" si="18"/>
        <v>#N/A</v>
      </c>
      <c r="M287" s="55" t="e">
        <f t="shared" si="19"/>
        <v>#N/A</v>
      </c>
      <c r="N287" s="69" t="str">
        <f t="shared" si="20"/>
        <v>NoIndex</v>
      </c>
      <c r="O287" s="70" t="str">
        <f>IF(DATA!$D$18,IF((COUNTA(Q287)&gt;0),CONCATENATE("P",DATA!$B$18,"_",D287),""),"MISSING ID")</f>
        <v/>
      </c>
      <c r="P287" s="71"/>
      <c r="Q287" s="72"/>
      <c r="R287" s="72"/>
      <c r="S287" s="68"/>
      <c r="T287" s="73" t="str">
        <f>IF(OR($S$8="NextSeq",$S$8="NovaSeq"),IF((R287='Index_NextSeq or NovaSeq'!C$2),VLOOKUP(S287,'Index_NextSeq or NovaSeq'!B$3:I$110,2),IF((R287='Index_NextSeq or NovaSeq'!D$2),VLOOKUP(S287,'Index_NextSeq or NovaSeq'!B$3:I$110,3),IF((R287='Index_NextSeq or NovaSeq'!E$2),VLOOKUP(S287,'Index_NextSeq or NovaSeq'!B$3:I$110,4),IF((R287='Index_NextSeq or NovaSeq'!F$2),VLOOKUP(S287,'Index_NextSeq or NovaSeq'!B$3:I$110,5),IF((R287='Index_NextSeq or NovaSeq'!G$2),VLOOKUP(S287,'Index_NextSeq or NovaSeq'!B$3:I$110,6),IF((R287='Index_NextSeq or NovaSeq'!H$2),VLOOKUP(S287,'Index_NextSeq or NovaSeq'!B$3:I$110,7),IF((R287='Index_NextSeq or NovaSeq'!I$2),VLOOKUP(S287,'Index_NextSeq or NovaSeq'!B$3:I$110,8),IF((R287="Custom"),"","NoIndex")))))))),IF($S$8="MiSeq",IF((R287=Index_MiSeq!C$2),VLOOKUP(S287,Index_MiSeq!B$3:I$110,2),IF((R287=Index_MiSeq!D$2),VLOOKUP(S287,Index_MiSeq!B$3:I$110,3),IF((R287=Index_MiSeq!E$2),VLOOKUP(S287,Index_MiSeq!B$3:I$110,4),IF((R287=Index_MiSeq!F$2),VLOOKUP(S287,Index_MiSeq!B$3:I$110,5),IF((R287=Index_MiSeq!G$2),VLOOKUP(S287,Index_MiSeq!B$3:I$110,6),IF((R287=Index_MiSeq!H$2),VLOOKUP(S287,Index_MiSeq!B$3:I$110,7),IF((R287=Index_MiSeq!I$2),VLOOKUP(S287,Index_MiSeq!B$3:I$110,8),IF((R287="Custom"),"","NoIndex")))))))),"NoIndex"))</f>
        <v>NoIndex</v>
      </c>
      <c r="U287" s="74" t="str">
        <f t="shared" si="21"/>
        <v/>
      </c>
      <c r="V287" s="74"/>
      <c r="W287" s="74"/>
      <c r="X287" s="90"/>
      <c r="Y287" s="4"/>
      <c r="Z287" s="4"/>
      <c r="AA287" s="4"/>
      <c r="AB287" s="4"/>
      <c r="AC287" s="4"/>
      <c r="AD287" s="4"/>
      <c r="AE287" s="4"/>
    </row>
    <row r="288" spans="1:31" ht="18" customHeight="1" x14ac:dyDescent="0.15">
      <c r="A288" s="81"/>
      <c r="B288" s="64" t="s">
        <v>69</v>
      </c>
      <c r="C288" s="65" t="s">
        <v>339</v>
      </c>
      <c r="D288" s="66">
        <f t="shared" si="12"/>
        <v>1269</v>
      </c>
      <c r="E288" s="65" t="s">
        <v>71</v>
      </c>
      <c r="F288" s="67" t="str">
        <f>IF(DATA!$D$18,CONCATENATE('Sample information'!O$6,"-",D288,"-",P288),"MISSING ID")</f>
        <v>P33105P1-1269-</v>
      </c>
      <c r="G288" s="68">
        <f t="shared" si="13"/>
        <v>0</v>
      </c>
      <c r="H288" s="55" t="e">
        <f t="shared" si="14"/>
        <v>#N/A</v>
      </c>
      <c r="I288" s="55" t="e">
        <f t="shared" si="15"/>
        <v>#N/A</v>
      </c>
      <c r="J288" s="55">
        <f t="shared" si="16"/>
        <v>0</v>
      </c>
      <c r="K288" s="55" t="e">
        <f t="shared" si="17"/>
        <v>#N/A</v>
      </c>
      <c r="L288" s="5" t="e">
        <f t="shared" si="18"/>
        <v>#N/A</v>
      </c>
      <c r="M288" s="55" t="e">
        <f t="shared" si="19"/>
        <v>#N/A</v>
      </c>
      <c r="N288" s="69" t="str">
        <f t="shared" si="20"/>
        <v>NoIndex</v>
      </c>
      <c r="O288" s="70" t="str">
        <f>IF(DATA!$D$18,IF((COUNTA(Q288)&gt;0),CONCATENATE("P",DATA!$B$18,"_",D288),""),"MISSING ID")</f>
        <v/>
      </c>
      <c r="P288" s="71"/>
      <c r="Q288" s="72"/>
      <c r="R288" s="72"/>
      <c r="S288" s="68"/>
      <c r="T288" s="73" t="str">
        <f>IF(OR($S$8="NextSeq",$S$8="NovaSeq"),IF((R288='Index_NextSeq or NovaSeq'!C$2),VLOOKUP(S288,'Index_NextSeq or NovaSeq'!B$3:I$110,2),IF((R288='Index_NextSeq or NovaSeq'!D$2),VLOOKUP(S288,'Index_NextSeq or NovaSeq'!B$3:I$110,3),IF((R288='Index_NextSeq or NovaSeq'!E$2),VLOOKUP(S288,'Index_NextSeq or NovaSeq'!B$3:I$110,4),IF((R288='Index_NextSeq or NovaSeq'!F$2),VLOOKUP(S288,'Index_NextSeq or NovaSeq'!B$3:I$110,5),IF((R288='Index_NextSeq or NovaSeq'!G$2),VLOOKUP(S288,'Index_NextSeq or NovaSeq'!B$3:I$110,6),IF((R288='Index_NextSeq or NovaSeq'!H$2),VLOOKUP(S288,'Index_NextSeq or NovaSeq'!B$3:I$110,7),IF((R288='Index_NextSeq or NovaSeq'!I$2),VLOOKUP(S288,'Index_NextSeq or NovaSeq'!B$3:I$110,8),IF((R288="Custom"),"","NoIndex")))))))),IF($S$8="MiSeq",IF((R288=Index_MiSeq!C$2),VLOOKUP(S288,Index_MiSeq!B$3:I$110,2),IF((R288=Index_MiSeq!D$2),VLOOKUP(S288,Index_MiSeq!B$3:I$110,3),IF((R288=Index_MiSeq!E$2),VLOOKUP(S288,Index_MiSeq!B$3:I$110,4),IF((R288=Index_MiSeq!F$2),VLOOKUP(S288,Index_MiSeq!B$3:I$110,5),IF((R288=Index_MiSeq!G$2),VLOOKUP(S288,Index_MiSeq!B$3:I$110,6),IF((R288=Index_MiSeq!H$2),VLOOKUP(S288,Index_MiSeq!B$3:I$110,7),IF((R288=Index_MiSeq!I$2),VLOOKUP(S288,Index_MiSeq!B$3:I$110,8),IF((R288="Custom"),"","NoIndex")))))))),"NoIndex"))</f>
        <v>NoIndex</v>
      </c>
      <c r="U288" s="74" t="str">
        <f t="shared" si="21"/>
        <v/>
      </c>
      <c r="V288" s="74"/>
      <c r="W288" s="74"/>
      <c r="X288" s="90"/>
      <c r="Y288" s="4"/>
      <c r="Z288" s="4"/>
      <c r="AA288" s="4"/>
      <c r="AB288" s="4"/>
      <c r="AC288" s="4"/>
      <c r="AD288" s="4"/>
      <c r="AE288" s="4"/>
    </row>
    <row r="289" spans="1:31" ht="18" customHeight="1" x14ac:dyDescent="0.15">
      <c r="A289" s="81"/>
      <c r="B289" s="64" t="s">
        <v>69</v>
      </c>
      <c r="C289" s="65" t="s">
        <v>340</v>
      </c>
      <c r="D289" s="66">
        <f t="shared" si="12"/>
        <v>1270</v>
      </c>
      <c r="E289" s="65" t="s">
        <v>71</v>
      </c>
      <c r="F289" s="67" t="str">
        <f>IF(DATA!$D$18,CONCATENATE('Sample information'!O$6,"-",D289,"-",P289),"MISSING ID")</f>
        <v>P33105P1-1270-</v>
      </c>
      <c r="G289" s="68">
        <f t="shared" si="13"/>
        <v>0</v>
      </c>
      <c r="H289" s="55" t="e">
        <f t="shared" si="14"/>
        <v>#N/A</v>
      </c>
      <c r="I289" s="55" t="e">
        <f t="shared" si="15"/>
        <v>#N/A</v>
      </c>
      <c r="J289" s="55">
        <f t="shared" si="16"/>
        <v>0</v>
      </c>
      <c r="K289" s="55" t="e">
        <f t="shared" si="17"/>
        <v>#N/A</v>
      </c>
      <c r="L289" s="5" t="e">
        <f t="shared" si="18"/>
        <v>#N/A</v>
      </c>
      <c r="M289" s="55" t="e">
        <f t="shared" si="19"/>
        <v>#N/A</v>
      </c>
      <c r="N289" s="69" t="str">
        <f t="shared" si="20"/>
        <v>NoIndex</v>
      </c>
      <c r="O289" s="70" t="str">
        <f>IF(DATA!$D$18,IF((COUNTA(Q289)&gt;0),CONCATENATE("P",DATA!$B$18,"_",D289),""),"MISSING ID")</f>
        <v/>
      </c>
      <c r="P289" s="71"/>
      <c r="Q289" s="72"/>
      <c r="R289" s="72"/>
      <c r="S289" s="68"/>
      <c r="T289" s="73" t="str">
        <f>IF(OR($S$8="NextSeq",$S$8="NovaSeq"),IF((R289='Index_NextSeq or NovaSeq'!C$2),VLOOKUP(S289,'Index_NextSeq or NovaSeq'!B$3:I$110,2),IF((R289='Index_NextSeq or NovaSeq'!D$2),VLOOKUP(S289,'Index_NextSeq or NovaSeq'!B$3:I$110,3),IF((R289='Index_NextSeq or NovaSeq'!E$2),VLOOKUP(S289,'Index_NextSeq or NovaSeq'!B$3:I$110,4),IF((R289='Index_NextSeq or NovaSeq'!F$2),VLOOKUP(S289,'Index_NextSeq or NovaSeq'!B$3:I$110,5),IF((R289='Index_NextSeq or NovaSeq'!G$2),VLOOKUP(S289,'Index_NextSeq or NovaSeq'!B$3:I$110,6),IF((R289='Index_NextSeq or NovaSeq'!H$2),VLOOKUP(S289,'Index_NextSeq or NovaSeq'!B$3:I$110,7),IF((R289='Index_NextSeq or NovaSeq'!I$2),VLOOKUP(S289,'Index_NextSeq or NovaSeq'!B$3:I$110,8),IF((R289="Custom"),"","NoIndex")))))))),IF($S$8="MiSeq",IF((R289=Index_MiSeq!C$2),VLOOKUP(S289,Index_MiSeq!B$3:I$110,2),IF((R289=Index_MiSeq!D$2),VLOOKUP(S289,Index_MiSeq!B$3:I$110,3),IF((R289=Index_MiSeq!E$2),VLOOKUP(S289,Index_MiSeq!B$3:I$110,4),IF((R289=Index_MiSeq!F$2),VLOOKUP(S289,Index_MiSeq!B$3:I$110,5),IF((R289=Index_MiSeq!G$2),VLOOKUP(S289,Index_MiSeq!B$3:I$110,6),IF((R289=Index_MiSeq!H$2),VLOOKUP(S289,Index_MiSeq!B$3:I$110,7),IF((R289=Index_MiSeq!I$2),VLOOKUP(S289,Index_MiSeq!B$3:I$110,8),IF((R289="Custom"),"","NoIndex")))))))),"NoIndex"))</f>
        <v>NoIndex</v>
      </c>
      <c r="U289" s="74" t="str">
        <f t="shared" si="21"/>
        <v/>
      </c>
      <c r="V289" s="74"/>
      <c r="W289" s="74"/>
      <c r="X289" s="90"/>
      <c r="Y289" s="4"/>
      <c r="Z289" s="4"/>
      <c r="AA289" s="4"/>
      <c r="AB289" s="4"/>
      <c r="AC289" s="4"/>
      <c r="AD289" s="4"/>
      <c r="AE289" s="4"/>
    </row>
    <row r="290" spans="1:31" ht="18" customHeight="1" x14ac:dyDescent="0.15">
      <c r="A290" s="81"/>
      <c r="B290" s="64" t="s">
        <v>69</v>
      </c>
      <c r="C290" s="65" t="s">
        <v>341</v>
      </c>
      <c r="D290" s="66">
        <f t="shared" si="12"/>
        <v>1271</v>
      </c>
      <c r="E290" s="65" t="s">
        <v>71</v>
      </c>
      <c r="F290" s="67" t="str">
        <f>IF(DATA!$D$18,CONCATENATE('Sample information'!O$6,"-",D290,"-",P290),"MISSING ID")</f>
        <v>P33105P1-1271-</v>
      </c>
      <c r="G290" s="68">
        <f t="shared" si="13"/>
        <v>0</v>
      </c>
      <c r="H290" s="55" t="e">
        <f t="shared" si="14"/>
        <v>#N/A</v>
      </c>
      <c r="I290" s="55" t="e">
        <f t="shared" si="15"/>
        <v>#N/A</v>
      </c>
      <c r="J290" s="55">
        <f t="shared" si="16"/>
        <v>0</v>
      </c>
      <c r="K290" s="55" t="e">
        <f t="shared" si="17"/>
        <v>#N/A</v>
      </c>
      <c r="L290" s="5" t="e">
        <f t="shared" si="18"/>
        <v>#N/A</v>
      </c>
      <c r="M290" s="55" t="e">
        <f t="shared" si="19"/>
        <v>#N/A</v>
      </c>
      <c r="N290" s="69" t="str">
        <f t="shared" si="20"/>
        <v>NoIndex</v>
      </c>
      <c r="O290" s="70" t="str">
        <f>IF(DATA!$D$18,IF((COUNTA(Q290)&gt;0),CONCATENATE("P",DATA!$B$18,"_",D290),""),"MISSING ID")</f>
        <v/>
      </c>
      <c r="P290" s="71"/>
      <c r="Q290" s="72"/>
      <c r="R290" s="72"/>
      <c r="S290" s="68"/>
      <c r="T290" s="73" t="str">
        <f>IF(OR($S$8="NextSeq",$S$8="NovaSeq"),IF((R290='Index_NextSeq or NovaSeq'!C$2),VLOOKUP(S290,'Index_NextSeq or NovaSeq'!B$3:I$110,2),IF((R290='Index_NextSeq or NovaSeq'!D$2),VLOOKUP(S290,'Index_NextSeq or NovaSeq'!B$3:I$110,3),IF((R290='Index_NextSeq or NovaSeq'!E$2),VLOOKUP(S290,'Index_NextSeq or NovaSeq'!B$3:I$110,4),IF((R290='Index_NextSeq or NovaSeq'!F$2),VLOOKUP(S290,'Index_NextSeq or NovaSeq'!B$3:I$110,5),IF((R290='Index_NextSeq or NovaSeq'!G$2),VLOOKUP(S290,'Index_NextSeq or NovaSeq'!B$3:I$110,6),IF((R290='Index_NextSeq or NovaSeq'!H$2),VLOOKUP(S290,'Index_NextSeq or NovaSeq'!B$3:I$110,7),IF((R290='Index_NextSeq or NovaSeq'!I$2),VLOOKUP(S290,'Index_NextSeq or NovaSeq'!B$3:I$110,8),IF((R290="Custom"),"","NoIndex")))))))),IF($S$8="MiSeq",IF((R290=Index_MiSeq!C$2),VLOOKUP(S290,Index_MiSeq!B$3:I$110,2),IF((R290=Index_MiSeq!D$2),VLOOKUP(S290,Index_MiSeq!B$3:I$110,3),IF((R290=Index_MiSeq!E$2),VLOOKUP(S290,Index_MiSeq!B$3:I$110,4),IF((R290=Index_MiSeq!F$2),VLOOKUP(S290,Index_MiSeq!B$3:I$110,5),IF((R290=Index_MiSeq!G$2),VLOOKUP(S290,Index_MiSeq!B$3:I$110,6),IF((R290=Index_MiSeq!H$2),VLOOKUP(S290,Index_MiSeq!B$3:I$110,7),IF((R290=Index_MiSeq!I$2),VLOOKUP(S290,Index_MiSeq!B$3:I$110,8),IF((R290="Custom"),"","NoIndex")))))))),"NoIndex"))</f>
        <v>NoIndex</v>
      </c>
      <c r="U290" s="74" t="str">
        <f t="shared" si="21"/>
        <v/>
      </c>
      <c r="V290" s="74"/>
      <c r="W290" s="74"/>
      <c r="X290" s="90"/>
      <c r="Y290" s="4"/>
      <c r="Z290" s="4"/>
      <c r="AA290" s="4"/>
      <c r="AB290" s="4"/>
      <c r="AC290" s="4"/>
      <c r="AD290" s="4"/>
      <c r="AE290" s="4"/>
    </row>
    <row r="291" spans="1:31" ht="18" customHeight="1" x14ac:dyDescent="0.15">
      <c r="A291" s="81"/>
      <c r="B291" s="64" t="s">
        <v>69</v>
      </c>
      <c r="C291" s="65" t="s">
        <v>342</v>
      </c>
      <c r="D291" s="66">
        <f t="shared" si="12"/>
        <v>1272</v>
      </c>
      <c r="E291" s="65" t="s">
        <v>71</v>
      </c>
      <c r="F291" s="67" t="str">
        <f>IF(DATA!$D$18,CONCATENATE('Sample information'!O$6,"-",D291,"-",P291),"MISSING ID")</f>
        <v>P33105P1-1272-</v>
      </c>
      <c r="G291" s="68">
        <f t="shared" si="13"/>
        <v>0</v>
      </c>
      <c r="H291" s="55" t="e">
        <f t="shared" si="14"/>
        <v>#N/A</v>
      </c>
      <c r="I291" s="55" t="e">
        <f t="shared" si="15"/>
        <v>#N/A</v>
      </c>
      <c r="J291" s="55">
        <f t="shared" si="16"/>
        <v>0</v>
      </c>
      <c r="K291" s="55" t="e">
        <f t="shared" si="17"/>
        <v>#N/A</v>
      </c>
      <c r="L291" s="5" t="e">
        <f t="shared" si="18"/>
        <v>#N/A</v>
      </c>
      <c r="M291" s="55" t="e">
        <f t="shared" si="19"/>
        <v>#N/A</v>
      </c>
      <c r="N291" s="69" t="str">
        <f t="shared" si="20"/>
        <v>NoIndex</v>
      </c>
      <c r="O291" s="70" t="str">
        <f>IF(DATA!$D$18,IF((COUNTA(Q291)&gt;0),CONCATENATE("P",DATA!$B$18,"_",D291),""),"MISSING ID")</f>
        <v/>
      </c>
      <c r="P291" s="71"/>
      <c r="Q291" s="72"/>
      <c r="R291" s="72"/>
      <c r="S291" s="68"/>
      <c r="T291" s="73" t="str">
        <f>IF(OR($S$8="NextSeq",$S$8="NovaSeq"),IF((R291='Index_NextSeq or NovaSeq'!C$2),VLOOKUP(S291,'Index_NextSeq or NovaSeq'!B$3:I$110,2),IF((R291='Index_NextSeq or NovaSeq'!D$2),VLOOKUP(S291,'Index_NextSeq or NovaSeq'!B$3:I$110,3),IF((R291='Index_NextSeq or NovaSeq'!E$2),VLOOKUP(S291,'Index_NextSeq or NovaSeq'!B$3:I$110,4),IF((R291='Index_NextSeq or NovaSeq'!F$2),VLOOKUP(S291,'Index_NextSeq or NovaSeq'!B$3:I$110,5),IF((R291='Index_NextSeq or NovaSeq'!G$2),VLOOKUP(S291,'Index_NextSeq or NovaSeq'!B$3:I$110,6),IF((R291='Index_NextSeq or NovaSeq'!H$2),VLOOKUP(S291,'Index_NextSeq or NovaSeq'!B$3:I$110,7),IF((R291='Index_NextSeq or NovaSeq'!I$2),VLOOKUP(S291,'Index_NextSeq or NovaSeq'!B$3:I$110,8),IF((R291="Custom"),"","NoIndex")))))))),IF($S$8="MiSeq",IF((R291=Index_MiSeq!C$2),VLOOKUP(S291,Index_MiSeq!B$3:I$110,2),IF((R291=Index_MiSeq!D$2),VLOOKUP(S291,Index_MiSeq!B$3:I$110,3),IF((R291=Index_MiSeq!E$2),VLOOKUP(S291,Index_MiSeq!B$3:I$110,4),IF((R291=Index_MiSeq!F$2),VLOOKUP(S291,Index_MiSeq!B$3:I$110,5),IF((R291=Index_MiSeq!G$2),VLOOKUP(S291,Index_MiSeq!B$3:I$110,6),IF((R291=Index_MiSeq!H$2),VLOOKUP(S291,Index_MiSeq!B$3:I$110,7),IF((R291=Index_MiSeq!I$2),VLOOKUP(S291,Index_MiSeq!B$3:I$110,8),IF((R291="Custom"),"","NoIndex")))))))),"NoIndex"))</f>
        <v>NoIndex</v>
      </c>
      <c r="U291" s="74" t="str">
        <f t="shared" si="21"/>
        <v/>
      </c>
      <c r="V291" s="74"/>
      <c r="W291" s="74"/>
      <c r="X291" s="90"/>
      <c r="Y291" s="4"/>
      <c r="Z291" s="4"/>
      <c r="AA291" s="4"/>
      <c r="AB291" s="4"/>
      <c r="AC291" s="4"/>
      <c r="AD291" s="4"/>
      <c r="AE291" s="4"/>
    </row>
    <row r="292" spans="1:31" ht="18" customHeight="1" x14ac:dyDescent="0.15">
      <c r="A292" s="81"/>
      <c r="B292" s="64" t="s">
        <v>69</v>
      </c>
      <c r="C292" s="65" t="s">
        <v>343</v>
      </c>
      <c r="D292" s="66">
        <f t="shared" si="12"/>
        <v>1273</v>
      </c>
      <c r="E292" s="65" t="s">
        <v>71</v>
      </c>
      <c r="F292" s="67" t="str">
        <f>IF(DATA!$D$18,CONCATENATE('Sample information'!O$6,"-",D292,"-",P292),"MISSING ID")</f>
        <v>P33105P1-1273-</v>
      </c>
      <c r="G292" s="68">
        <f t="shared" si="13"/>
        <v>0</v>
      </c>
      <c r="H292" s="55" t="e">
        <f t="shared" si="14"/>
        <v>#N/A</v>
      </c>
      <c r="I292" s="55" t="e">
        <f t="shared" si="15"/>
        <v>#N/A</v>
      </c>
      <c r="J292" s="55">
        <f t="shared" si="16"/>
        <v>0</v>
      </c>
      <c r="K292" s="55" t="e">
        <f t="shared" si="17"/>
        <v>#N/A</v>
      </c>
      <c r="L292" s="5" t="e">
        <f t="shared" si="18"/>
        <v>#N/A</v>
      </c>
      <c r="M292" s="55" t="e">
        <f t="shared" si="19"/>
        <v>#N/A</v>
      </c>
      <c r="N292" s="69" t="str">
        <f t="shared" si="20"/>
        <v>NoIndex</v>
      </c>
      <c r="O292" s="70" t="str">
        <f>IF(DATA!$D$18,IF((COUNTA(Q292)&gt;0),CONCATENATE("P",DATA!$B$18,"_",D292),""),"MISSING ID")</f>
        <v/>
      </c>
      <c r="P292" s="71"/>
      <c r="Q292" s="72"/>
      <c r="R292" s="72"/>
      <c r="S292" s="68"/>
      <c r="T292" s="73" t="str">
        <f>IF(OR($S$8="NextSeq",$S$8="NovaSeq"),IF((R292='Index_NextSeq or NovaSeq'!C$2),VLOOKUP(S292,'Index_NextSeq or NovaSeq'!B$3:I$110,2),IF((R292='Index_NextSeq or NovaSeq'!D$2),VLOOKUP(S292,'Index_NextSeq or NovaSeq'!B$3:I$110,3),IF((R292='Index_NextSeq or NovaSeq'!E$2),VLOOKUP(S292,'Index_NextSeq or NovaSeq'!B$3:I$110,4),IF((R292='Index_NextSeq or NovaSeq'!F$2),VLOOKUP(S292,'Index_NextSeq or NovaSeq'!B$3:I$110,5),IF((R292='Index_NextSeq or NovaSeq'!G$2),VLOOKUP(S292,'Index_NextSeq or NovaSeq'!B$3:I$110,6),IF((R292='Index_NextSeq or NovaSeq'!H$2),VLOOKUP(S292,'Index_NextSeq or NovaSeq'!B$3:I$110,7),IF((R292='Index_NextSeq or NovaSeq'!I$2),VLOOKUP(S292,'Index_NextSeq or NovaSeq'!B$3:I$110,8),IF((R292="Custom"),"","NoIndex")))))))),IF($S$8="MiSeq",IF((R292=Index_MiSeq!C$2),VLOOKUP(S292,Index_MiSeq!B$3:I$110,2),IF((R292=Index_MiSeq!D$2),VLOOKUP(S292,Index_MiSeq!B$3:I$110,3),IF((R292=Index_MiSeq!E$2),VLOOKUP(S292,Index_MiSeq!B$3:I$110,4),IF((R292=Index_MiSeq!F$2),VLOOKUP(S292,Index_MiSeq!B$3:I$110,5),IF((R292=Index_MiSeq!G$2),VLOOKUP(S292,Index_MiSeq!B$3:I$110,6),IF((R292=Index_MiSeq!H$2),VLOOKUP(S292,Index_MiSeq!B$3:I$110,7),IF((R292=Index_MiSeq!I$2),VLOOKUP(S292,Index_MiSeq!B$3:I$110,8),IF((R292="Custom"),"","NoIndex")))))))),"NoIndex"))</f>
        <v>NoIndex</v>
      </c>
      <c r="U292" s="74" t="str">
        <f t="shared" si="21"/>
        <v/>
      </c>
      <c r="V292" s="74"/>
      <c r="W292" s="74"/>
      <c r="X292" s="90"/>
      <c r="Y292" s="4"/>
      <c r="Z292" s="4"/>
      <c r="AA292" s="4"/>
      <c r="AB292" s="4"/>
      <c r="AC292" s="4"/>
      <c r="AD292" s="4"/>
      <c r="AE292" s="4"/>
    </row>
    <row r="293" spans="1:31" ht="18" customHeight="1" x14ac:dyDescent="0.15">
      <c r="A293" s="81"/>
      <c r="B293" s="64" t="s">
        <v>69</v>
      </c>
      <c r="C293" s="65" t="s">
        <v>344</v>
      </c>
      <c r="D293" s="66">
        <f t="shared" si="12"/>
        <v>1274</v>
      </c>
      <c r="E293" s="65" t="s">
        <v>71</v>
      </c>
      <c r="F293" s="67" t="str">
        <f>IF(DATA!$D$18,CONCATENATE('Sample information'!O$6,"-",D293,"-",P293),"MISSING ID")</f>
        <v>P33105P1-1274-</v>
      </c>
      <c r="G293" s="68">
        <f t="shared" si="13"/>
        <v>0</v>
      </c>
      <c r="H293" s="55" t="e">
        <f t="shared" si="14"/>
        <v>#N/A</v>
      </c>
      <c r="I293" s="55" t="e">
        <f t="shared" si="15"/>
        <v>#N/A</v>
      </c>
      <c r="J293" s="55">
        <f t="shared" si="16"/>
        <v>0</v>
      </c>
      <c r="K293" s="55" t="e">
        <f t="shared" si="17"/>
        <v>#N/A</v>
      </c>
      <c r="L293" s="5" t="e">
        <f t="shared" si="18"/>
        <v>#N/A</v>
      </c>
      <c r="M293" s="55" t="e">
        <f t="shared" si="19"/>
        <v>#N/A</v>
      </c>
      <c r="N293" s="69" t="str">
        <f t="shared" si="20"/>
        <v>NoIndex</v>
      </c>
      <c r="O293" s="70" t="str">
        <f>IF(DATA!$D$18,IF((COUNTA(Q293)&gt;0),CONCATENATE("P",DATA!$B$18,"_",D293),""),"MISSING ID")</f>
        <v/>
      </c>
      <c r="P293" s="71"/>
      <c r="Q293" s="72"/>
      <c r="R293" s="72"/>
      <c r="S293" s="68"/>
      <c r="T293" s="73" t="str">
        <f>IF(OR($S$8="NextSeq",$S$8="NovaSeq"),IF((R293='Index_NextSeq or NovaSeq'!C$2),VLOOKUP(S293,'Index_NextSeq or NovaSeq'!B$3:I$110,2),IF((R293='Index_NextSeq or NovaSeq'!D$2),VLOOKUP(S293,'Index_NextSeq or NovaSeq'!B$3:I$110,3),IF((R293='Index_NextSeq or NovaSeq'!E$2),VLOOKUP(S293,'Index_NextSeq or NovaSeq'!B$3:I$110,4),IF((R293='Index_NextSeq or NovaSeq'!F$2),VLOOKUP(S293,'Index_NextSeq or NovaSeq'!B$3:I$110,5),IF((R293='Index_NextSeq or NovaSeq'!G$2),VLOOKUP(S293,'Index_NextSeq or NovaSeq'!B$3:I$110,6),IF((R293='Index_NextSeq or NovaSeq'!H$2),VLOOKUP(S293,'Index_NextSeq or NovaSeq'!B$3:I$110,7),IF((R293='Index_NextSeq or NovaSeq'!I$2),VLOOKUP(S293,'Index_NextSeq or NovaSeq'!B$3:I$110,8),IF((R293="Custom"),"","NoIndex")))))))),IF($S$8="MiSeq",IF((R293=Index_MiSeq!C$2),VLOOKUP(S293,Index_MiSeq!B$3:I$110,2),IF((R293=Index_MiSeq!D$2),VLOOKUP(S293,Index_MiSeq!B$3:I$110,3),IF((R293=Index_MiSeq!E$2),VLOOKUP(S293,Index_MiSeq!B$3:I$110,4),IF((R293=Index_MiSeq!F$2),VLOOKUP(S293,Index_MiSeq!B$3:I$110,5),IF((R293=Index_MiSeq!G$2),VLOOKUP(S293,Index_MiSeq!B$3:I$110,6),IF((R293=Index_MiSeq!H$2),VLOOKUP(S293,Index_MiSeq!B$3:I$110,7),IF((R293=Index_MiSeq!I$2),VLOOKUP(S293,Index_MiSeq!B$3:I$110,8),IF((R293="Custom"),"","NoIndex")))))))),"NoIndex"))</f>
        <v>NoIndex</v>
      </c>
      <c r="U293" s="74" t="str">
        <f t="shared" si="21"/>
        <v/>
      </c>
      <c r="V293" s="74"/>
      <c r="W293" s="74"/>
      <c r="X293" s="90"/>
      <c r="Y293" s="4"/>
      <c r="Z293" s="4"/>
      <c r="AA293" s="4"/>
      <c r="AB293" s="4"/>
      <c r="AC293" s="4"/>
      <c r="AD293" s="4"/>
      <c r="AE293" s="4"/>
    </row>
    <row r="294" spans="1:31" ht="18" customHeight="1" x14ac:dyDescent="0.15">
      <c r="A294" s="81"/>
      <c r="B294" s="64" t="s">
        <v>69</v>
      </c>
      <c r="C294" s="65" t="s">
        <v>345</v>
      </c>
      <c r="D294" s="66">
        <f t="shared" si="12"/>
        <v>1275</v>
      </c>
      <c r="E294" s="65" t="s">
        <v>71</v>
      </c>
      <c r="F294" s="67" t="str">
        <f>IF(DATA!$D$18,CONCATENATE('Sample information'!O$6,"-",D294,"-",P294),"MISSING ID")</f>
        <v>P33105P1-1275-</v>
      </c>
      <c r="G294" s="68">
        <f t="shared" si="13"/>
        <v>0</v>
      </c>
      <c r="H294" s="55" t="e">
        <f t="shared" si="14"/>
        <v>#N/A</v>
      </c>
      <c r="I294" s="55" t="e">
        <f t="shared" si="15"/>
        <v>#N/A</v>
      </c>
      <c r="J294" s="55">
        <f t="shared" si="16"/>
        <v>0</v>
      </c>
      <c r="K294" s="55" t="e">
        <f t="shared" si="17"/>
        <v>#N/A</v>
      </c>
      <c r="L294" s="5" t="e">
        <f t="shared" si="18"/>
        <v>#N/A</v>
      </c>
      <c r="M294" s="55" t="e">
        <f t="shared" si="19"/>
        <v>#N/A</v>
      </c>
      <c r="N294" s="69" t="str">
        <f t="shared" si="20"/>
        <v>NoIndex</v>
      </c>
      <c r="O294" s="70" t="str">
        <f>IF(DATA!$D$18,IF((COUNTA(Q294)&gt;0),CONCATENATE("P",DATA!$B$18,"_",D294),""),"MISSING ID")</f>
        <v/>
      </c>
      <c r="P294" s="71"/>
      <c r="Q294" s="72"/>
      <c r="R294" s="72"/>
      <c r="S294" s="68"/>
      <c r="T294" s="73" t="str">
        <f>IF(OR($S$8="NextSeq",$S$8="NovaSeq"),IF((R294='Index_NextSeq or NovaSeq'!C$2),VLOOKUP(S294,'Index_NextSeq or NovaSeq'!B$3:I$110,2),IF((R294='Index_NextSeq or NovaSeq'!D$2),VLOOKUP(S294,'Index_NextSeq or NovaSeq'!B$3:I$110,3),IF((R294='Index_NextSeq or NovaSeq'!E$2),VLOOKUP(S294,'Index_NextSeq or NovaSeq'!B$3:I$110,4),IF((R294='Index_NextSeq or NovaSeq'!F$2),VLOOKUP(S294,'Index_NextSeq or NovaSeq'!B$3:I$110,5),IF((R294='Index_NextSeq or NovaSeq'!G$2),VLOOKUP(S294,'Index_NextSeq or NovaSeq'!B$3:I$110,6),IF((R294='Index_NextSeq or NovaSeq'!H$2),VLOOKUP(S294,'Index_NextSeq or NovaSeq'!B$3:I$110,7),IF((R294='Index_NextSeq or NovaSeq'!I$2),VLOOKUP(S294,'Index_NextSeq or NovaSeq'!B$3:I$110,8),IF((R294="Custom"),"","NoIndex")))))))),IF($S$8="MiSeq",IF((R294=Index_MiSeq!C$2),VLOOKUP(S294,Index_MiSeq!B$3:I$110,2),IF((R294=Index_MiSeq!D$2),VLOOKUP(S294,Index_MiSeq!B$3:I$110,3),IF((R294=Index_MiSeq!E$2),VLOOKUP(S294,Index_MiSeq!B$3:I$110,4),IF((R294=Index_MiSeq!F$2),VLOOKUP(S294,Index_MiSeq!B$3:I$110,5),IF((R294=Index_MiSeq!G$2),VLOOKUP(S294,Index_MiSeq!B$3:I$110,6),IF((R294=Index_MiSeq!H$2),VLOOKUP(S294,Index_MiSeq!B$3:I$110,7),IF((R294=Index_MiSeq!I$2),VLOOKUP(S294,Index_MiSeq!B$3:I$110,8),IF((R294="Custom"),"","NoIndex")))))))),"NoIndex"))</f>
        <v>NoIndex</v>
      </c>
      <c r="U294" s="74" t="str">
        <f t="shared" si="21"/>
        <v/>
      </c>
      <c r="V294" s="74"/>
      <c r="W294" s="74"/>
      <c r="X294" s="90"/>
      <c r="Y294" s="4"/>
      <c r="Z294" s="4"/>
      <c r="AA294" s="4"/>
      <c r="AB294" s="4"/>
      <c r="AC294" s="4"/>
      <c r="AD294" s="4"/>
      <c r="AE294" s="4"/>
    </row>
    <row r="295" spans="1:31" ht="18" customHeight="1" x14ac:dyDescent="0.15">
      <c r="A295" s="81"/>
      <c r="B295" s="64" t="s">
        <v>69</v>
      </c>
      <c r="C295" s="65" t="s">
        <v>346</v>
      </c>
      <c r="D295" s="66">
        <f t="shared" si="12"/>
        <v>1276</v>
      </c>
      <c r="E295" s="65" t="s">
        <v>71</v>
      </c>
      <c r="F295" s="67" t="str">
        <f>IF(DATA!$D$18,CONCATENATE('Sample information'!O$6,"-",D295,"-",P295),"MISSING ID")</f>
        <v>P33105P1-1276-</v>
      </c>
      <c r="G295" s="68">
        <f t="shared" si="13"/>
        <v>0</v>
      </c>
      <c r="H295" s="55" t="e">
        <f t="shared" si="14"/>
        <v>#N/A</v>
      </c>
      <c r="I295" s="55" t="e">
        <f t="shared" si="15"/>
        <v>#N/A</v>
      </c>
      <c r="J295" s="55">
        <f t="shared" si="16"/>
        <v>0</v>
      </c>
      <c r="K295" s="55" t="e">
        <f t="shared" si="17"/>
        <v>#N/A</v>
      </c>
      <c r="L295" s="5" t="e">
        <f t="shared" si="18"/>
        <v>#N/A</v>
      </c>
      <c r="M295" s="55" t="e">
        <f t="shared" si="19"/>
        <v>#N/A</v>
      </c>
      <c r="N295" s="69" t="str">
        <f t="shared" si="20"/>
        <v>NoIndex</v>
      </c>
      <c r="O295" s="70" t="str">
        <f>IF(DATA!$D$18,IF((COUNTA(Q295)&gt;0),CONCATENATE("P",DATA!$B$18,"_",D295),""),"MISSING ID")</f>
        <v/>
      </c>
      <c r="P295" s="71"/>
      <c r="Q295" s="72"/>
      <c r="R295" s="72"/>
      <c r="S295" s="68"/>
      <c r="T295" s="73" t="str">
        <f>IF(OR($S$8="NextSeq",$S$8="NovaSeq"),IF((R295='Index_NextSeq or NovaSeq'!C$2),VLOOKUP(S295,'Index_NextSeq or NovaSeq'!B$3:I$110,2),IF((R295='Index_NextSeq or NovaSeq'!D$2),VLOOKUP(S295,'Index_NextSeq or NovaSeq'!B$3:I$110,3),IF((R295='Index_NextSeq or NovaSeq'!E$2),VLOOKUP(S295,'Index_NextSeq or NovaSeq'!B$3:I$110,4),IF((R295='Index_NextSeq or NovaSeq'!F$2),VLOOKUP(S295,'Index_NextSeq or NovaSeq'!B$3:I$110,5),IF((R295='Index_NextSeq or NovaSeq'!G$2),VLOOKUP(S295,'Index_NextSeq or NovaSeq'!B$3:I$110,6),IF((R295='Index_NextSeq or NovaSeq'!H$2),VLOOKUP(S295,'Index_NextSeq or NovaSeq'!B$3:I$110,7),IF((R295='Index_NextSeq or NovaSeq'!I$2),VLOOKUP(S295,'Index_NextSeq or NovaSeq'!B$3:I$110,8),IF((R295="Custom"),"","NoIndex")))))))),IF($S$8="MiSeq",IF((R295=Index_MiSeq!C$2),VLOOKUP(S295,Index_MiSeq!B$3:I$110,2),IF((R295=Index_MiSeq!D$2),VLOOKUP(S295,Index_MiSeq!B$3:I$110,3),IF((R295=Index_MiSeq!E$2),VLOOKUP(S295,Index_MiSeq!B$3:I$110,4),IF((R295=Index_MiSeq!F$2),VLOOKUP(S295,Index_MiSeq!B$3:I$110,5),IF((R295=Index_MiSeq!G$2),VLOOKUP(S295,Index_MiSeq!B$3:I$110,6),IF((R295=Index_MiSeq!H$2),VLOOKUP(S295,Index_MiSeq!B$3:I$110,7),IF((R295=Index_MiSeq!I$2),VLOOKUP(S295,Index_MiSeq!B$3:I$110,8),IF((R295="Custom"),"","NoIndex")))))))),"NoIndex"))</f>
        <v>NoIndex</v>
      </c>
      <c r="U295" s="74" t="str">
        <f t="shared" si="21"/>
        <v/>
      </c>
      <c r="V295" s="74"/>
      <c r="W295" s="74"/>
      <c r="X295" s="90"/>
      <c r="Y295" s="4"/>
      <c r="Z295" s="4"/>
      <c r="AA295" s="4"/>
      <c r="AB295" s="4"/>
      <c r="AC295" s="4"/>
      <c r="AD295" s="4"/>
      <c r="AE295" s="4"/>
    </row>
    <row r="296" spans="1:31" ht="18" customHeight="1" x14ac:dyDescent="0.15">
      <c r="A296" s="81"/>
      <c r="B296" s="64" t="s">
        <v>69</v>
      </c>
      <c r="C296" s="65" t="s">
        <v>347</v>
      </c>
      <c r="D296" s="66">
        <f t="shared" si="12"/>
        <v>1277</v>
      </c>
      <c r="E296" s="65" t="s">
        <v>71</v>
      </c>
      <c r="F296" s="67" t="str">
        <f>IF(DATA!$D$18,CONCATENATE('Sample information'!O$6,"-",D296,"-",P296),"MISSING ID")</f>
        <v>P33105P1-1277-</v>
      </c>
      <c r="G296" s="68">
        <f t="shared" si="13"/>
        <v>0</v>
      </c>
      <c r="H296" s="55" t="e">
        <f t="shared" si="14"/>
        <v>#N/A</v>
      </c>
      <c r="I296" s="55" t="e">
        <f t="shared" si="15"/>
        <v>#N/A</v>
      </c>
      <c r="J296" s="55">
        <f t="shared" si="16"/>
        <v>0</v>
      </c>
      <c r="K296" s="55" t="e">
        <f t="shared" si="17"/>
        <v>#N/A</v>
      </c>
      <c r="L296" s="5" t="e">
        <f t="shared" si="18"/>
        <v>#N/A</v>
      </c>
      <c r="M296" s="55" t="e">
        <f t="shared" si="19"/>
        <v>#N/A</v>
      </c>
      <c r="N296" s="69" t="str">
        <f t="shared" si="20"/>
        <v>NoIndex</v>
      </c>
      <c r="O296" s="70" t="str">
        <f>IF(DATA!$D$18,IF((COUNTA(Q296)&gt;0),CONCATENATE("P",DATA!$B$18,"_",D296),""),"MISSING ID")</f>
        <v/>
      </c>
      <c r="P296" s="71"/>
      <c r="Q296" s="72"/>
      <c r="R296" s="72"/>
      <c r="S296" s="68"/>
      <c r="T296" s="73" t="str">
        <f>IF(OR($S$8="NextSeq",$S$8="NovaSeq"),IF((R296='Index_NextSeq or NovaSeq'!C$2),VLOOKUP(S296,'Index_NextSeq or NovaSeq'!B$3:I$110,2),IF((R296='Index_NextSeq or NovaSeq'!D$2),VLOOKUP(S296,'Index_NextSeq or NovaSeq'!B$3:I$110,3),IF((R296='Index_NextSeq or NovaSeq'!E$2),VLOOKUP(S296,'Index_NextSeq or NovaSeq'!B$3:I$110,4),IF((R296='Index_NextSeq or NovaSeq'!F$2),VLOOKUP(S296,'Index_NextSeq or NovaSeq'!B$3:I$110,5),IF((R296='Index_NextSeq or NovaSeq'!G$2),VLOOKUP(S296,'Index_NextSeq or NovaSeq'!B$3:I$110,6),IF((R296='Index_NextSeq or NovaSeq'!H$2),VLOOKUP(S296,'Index_NextSeq or NovaSeq'!B$3:I$110,7),IF((R296='Index_NextSeq or NovaSeq'!I$2),VLOOKUP(S296,'Index_NextSeq or NovaSeq'!B$3:I$110,8),IF((R296="Custom"),"","NoIndex")))))))),IF($S$8="MiSeq",IF((R296=Index_MiSeq!C$2),VLOOKUP(S296,Index_MiSeq!B$3:I$110,2),IF((R296=Index_MiSeq!D$2),VLOOKUP(S296,Index_MiSeq!B$3:I$110,3),IF((R296=Index_MiSeq!E$2),VLOOKUP(S296,Index_MiSeq!B$3:I$110,4),IF((R296=Index_MiSeq!F$2),VLOOKUP(S296,Index_MiSeq!B$3:I$110,5),IF((R296=Index_MiSeq!G$2),VLOOKUP(S296,Index_MiSeq!B$3:I$110,6),IF((R296=Index_MiSeq!H$2),VLOOKUP(S296,Index_MiSeq!B$3:I$110,7),IF((R296=Index_MiSeq!I$2),VLOOKUP(S296,Index_MiSeq!B$3:I$110,8),IF((R296="Custom"),"","NoIndex")))))))),"NoIndex"))</f>
        <v>NoIndex</v>
      </c>
      <c r="U296" s="74" t="str">
        <f t="shared" si="21"/>
        <v/>
      </c>
      <c r="V296" s="74"/>
      <c r="W296" s="74"/>
      <c r="X296" s="90"/>
      <c r="Y296" s="4"/>
      <c r="Z296" s="4"/>
      <c r="AA296" s="4"/>
      <c r="AB296" s="4"/>
      <c r="AC296" s="4"/>
      <c r="AD296" s="4"/>
      <c r="AE296" s="4"/>
    </row>
    <row r="297" spans="1:31" ht="18" customHeight="1" x14ac:dyDescent="0.15">
      <c r="A297" s="81"/>
      <c r="B297" s="64" t="s">
        <v>69</v>
      </c>
      <c r="C297" s="65" t="s">
        <v>348</v>
      </c>
      <c r="D297" s="66">
        <f t="shared" si="12"/>
        <v>1278</v>
      </c>
      <c r="E297" s="65" t="s">
        <v>71</v>
      </c>
      <c r="F297" s="67" t="str">
        <f>IF(DATA!$D$18,CONCATENATE('Sample information'!O$6,"-",D297,"-",P297),"MISSING ID")</f>
        <v>P33105P1-1278-</v>
      </c>
      <c r="G297" s="68">
        <f t="shared" si="13"/>
        <v>0</v>
      </c>
      <c r="H297" s="55" t="e">
        <f t="shared" si="14"/>
        <v>#N/A</v>
      </c>
      <c r="I297" s="55" t="e">
        <f t="shared" si="15"/>
        <v>#N/A</v>
      </c>
      <c r="J297" s="55">
        <f t="shared" si="16"/>
        <v>0</v>
      </c>
      <c r="K297" s="55" t="e">
        <f t="shared" si="17"/>
        <v>#N/A</v>
      </c>
      <c r="L297" s="5" t="e">
        <f t="shared" si="18"/>
        <v>#N/A</v>
      </c>
      <c r="M297" s="55" t="e">
        <f t="shared" si="19"/>
        <v>#N/A</v>
      </c>
      <c r="N297" s="69" t="str">
        <f t="shared" si="20"/>
        <v>NoIndex</v>
      </c>
      <c r="O297" s="70" t="str">
        <f>IF(DATA!$D$18,IF((COUNTA(Q297)&gt;0),CONCATENATE("P",DATA!$B$18,"_",D297),""),"MISSING ID")</f>
        <v/>
      </c>
      <c r="P297" s="71"/>
      <c r="Q297" s="72"/>
      <c r="R297" s="72"/>
      <c r="S297" s="68"/>
      <c r="T297" s="73" t="str">
        <f>IF(OR($S$8="NextSeq",$S$8="NovaSeq"),IF((R297='Index_NextSeq or NovaSeq'!C$2),VLOOKUP(S297,'Index_NextSeq or NovaSeq'!B$3:I$110,2),IF((R297='Index_NextSeq or NovaSeq'!D$2),VLOOKUP(S297,'Index_NextSeq or NovaSeq'!B$3:I$110,3),IF((R297='Index_NextSeq or NovaSeq'!E$2),VLOOKUP(S297,'Index_NextSeq or NovaSeq'!B$3:I$110,4),IF((R297='Index_NextSeq or NovaSeq'!F$2),VLOOKUP(S297,'Index_NextSeq or NovaSeq'!B$3:I$110,5),IF((R297='Index_NextSeq or NovaSeq'!G$2),VLOOKUP(S297,'Index_NextSeq or NovaSeq'!B$3:I$110,6),IF((R297='Index_NextSeq or NovaSeq'!H$2),VLOOKUP(S297,'Index_NextSeq or NovaSeq'!B$3:I$110,7),IF((R297='Index_NextSeq or NovaSeq'!I$2),VLOOKUP(S297,'Index_NextSeq or NovaSeq'!B$3:I$110,8),IF((R297="Custom"),"","NoIndex")))))))),IF($S$8="MiSeq",IF((R297=Index_MiSeq!C$2),VLOOKUP(S297,Index_MiSeq!B$3:I$110,2),IF((R297=Index_MiSeq!D$2),VLOOKUP(S297,Index_MiSeq!B$3:I$110,3),IF((R297=Index_MiSeq!E$2),VLOOKUP(S297,Index_MiSeq!B$3:I$110,4),IF((R297=Index_MiSeq!F$2),VLOOKUP(S297,Index_MiSeq!B$3:I$110,5),IF((R297=Index_MiSeq!G$2),VLOOKUP(S297,Index_MiSeq!B$3:I$110,6),IF((R297=Index_MiSeq!H$2),VLOOKUP(S297,Index_MiSeq!B$3:I$110,7),IF((R297=Index_MiSeq!I$2),VLOOKUP(S297,Index_MiSeq!B$3:I$110,8),IF((R297="Custom"),"","NoIndex")))))))),"NoIndex"))</f>
        <v>NoIndex</v>
      </c>
      <c r="U297" s="74" t="str">
        <f t="shared" si="21"/>
        <v/>
      </c>
      <c r="V297" s="74"/>
      <c r="W297" s="74"/>
      <c r="X297" s="90"/>
      <c r="Y297" s="4"/>
      <c r="Z297" s="4"/>
      <c r="AA297" s="4"/>
      <c r="AB297" s="4"/>
      <c r="AC297" s="4"/>
      <c r="AD297" s="4"/>
      <c r="AE297" s="4"/>
    </row>
    <row r="298" spans="1:31" ht="18" customHeight="1" x14ac:dyDescent="0.15">
      <c r="A298" s="81"/>
      <c r="B298" s="64" t="s">
        <v>69</v>
      </c>
      <c r="C298" s="65" t="s">
        <v>349</v>
      </c>
      <c r="D298" s="66">
        <f t="shared" si="12"/>
        <v>1279</v>
      </c>
      <c r="E298" s="65" t="s">
        <v>71</v>
      </c>
      <c r="F298" s="67" t="str">
        <f>IF(DATA!$D$18,CONCATENATE('Sample information'!O$6,"-",D298,"-",P298),"MISSING ID")</f>
        <v>P33105P1-1279-</v>
      </c>
      <c r="G298" s="68">
        <f t="shared" si="13"/>
        <v>0</v>
      </c>
      <c r="H298" s="55" t="e">
        <f t="shared" si="14"/>
        <v>#N/A</v>
      </c>
      <c r="I298" s="55" t="e">
        <f t="shared" si="15"/>
        <v>#N/A</v>
      </c>
      <c r="J298" s="55">
        <f t="shared" si="16"/>
        <v>0</v>
      </c>
      <c r="K298" s="55" t="e">
        <f t="shared" si="17"/>
        <v>#N/A</v>
      </c>
      <c r="L298" s="5" t="e">
        <f t="shared" si="18"/>
        <v>#N/A</v>
      </c>
      <c r="M298" s="55" t="e">
        <f t="shared" si="19"/>
        <v>#N/A</v>
      </c>
      <c r="N298" s="69" t="str">
        <f t="shared" si="20"/>
        <v>NoIndex</v>
      </c>
      <c r="O298" s="70" t="str">
        <f>IF(DATA!$D$18,IF((COUNTA(Q298)&gt;0),CONCATENATE("P",DATA!$B$18,"_",D298),""),"MISSING ID")</f>
        <v/>
      </c>
      <c r="P298" s="71"/>
      <c r="Q298" s="72"/>
      <c r="R298" s="72"/>
      <c r="S298" s="68"/>
      <c r="T298" s="73" t="str">
        <f>IF(OR($S$8="NextSeq",$S$8="NovaSeq"),IF((R298='Index_NextSeq or NovaSeq'!C$2),VLOOKUP(S298,'Index_NextSeq or NovaSeq'!B$3:I$110,2),IF((R298='Index_NextSeq or NovaSeq'!D$2),VLOOKUP(S298,'Index_NextSeq or NovaSeq'!B$3:I$110,3),IF((R298='Index_NextSeq or NovaSeq'!E$2),VLOOKUP(S298,'Index_NextSeq or NovaSeq'!B$3:I$110,4),IF((R298='Index_NextSeq or NovaSeq'!F$2),VLOOKUP(S298,'Index_NextSeq or NovaSeq'!B$3:I$110,5),IF((R298='Index_NextSeq or NovaSeq'!G$2),VLOOKUP(S298,'Index_NextSeq or NovaSeq'!B$3:I$110,6),IF((R298='Index_NextSeq or NovaSeq'!H$2),VLOOKUP(S298,'Index_NextSeq or NovaSeq'!B$3:I$110,7),IF((R298='Index_NextSeq or NovaSeq'!I$2),VLOOKUP(S298,'Index_NextSeq or NovaSeq'!B$3:I$110,8),IF((R298="Custom"),"","NoIndex")))))))),IF($S$8="MiSeq",IF((R298=Index_MiSeq!C$2),VLOOKUP(S298,Index_MiSeq!B$3:I$110,2),IF((R298=Index_MiSeq!D$2),VLOOKUP(S298,Index_MiSeq!B$3:I$110,3),IF((R298=Index_MiSeq!E$2),VLOOKUP(S298,Index_MiSeq!B$3:I$110,4),IF((R298=Index_MiSeq!F$2),VLOOKUP(S298,Index_MiSeq!B$3:I$110,5),IF((R298=Index_MiSeq!G$2),VLOOKUP(S298,Index_MiSeq!B$3:I$110,6),IF((R298=Index_MiSeq!H$2),VLOOKUP(S298,Index_MiSeq!B$3:I$110,7),IF((R298=Index_MiSeq!I$2),VLOOKUP(S298,Index_MiSeq!B$3:I$110,8),IF((R298="Custom"),"","NoIndex")))))))),"NoIndex"))</f>
        <v>NoIndex</v>
      </c>
      <c r="U298" s="74" t="str">
        <f t="shared" si="21"/>
        <v/>
      </c>
      <c r="V298" s="74"/>
      <c r="W298" s="74"/>
      <c r="X298" s="90"/>
      <c r="Y298" s="4"/>
      <c r="Z298" s="4"/>
      <c r="AA298" s="4"/>
      <c r="AB298" s="4"/>
      <c r="AC298" s="4"/>
      <c r="AD298" s="4"/>
      <c r="AE298" s="4"/>
    </row>
    <row r="299" spans="1:31" ht="18" customHeight="1" x14ac:dyDescent="0.15">
      <c r="A299" s="81"/>
      <c r="B299" s="64" t="s">
        <v>69</v>
      </c>
      <c r="C299" s="65" t="s">
        <v>350</v>
      </c>
      <c r="D299" s="66">
        <f t="shared" si="12"/>
        <v>1280</v>
      </c>
      <c r="E299" s="65" t="s">
        <v>71</v>
      </c>
      <c r="F299" s="67" t="str">
        <f>IF(DATA!$D$18,CONCATENATE('Sample information'!O$6,"-",D299,"-",P299),"MISSING ID")</f>
        <v>P33105P1-1280-</v>
      </c>
      <c r="G299" s="68">
        <f t="shared" si="13"/>
        <v>0</v>
      </c>
      <c r="H299" s="55" t="e">
        <f t="shared" si="14"/>
        <v>#N/A</v>
      </c>
      <c r="I299" s="55" t="e">
        <f t="shared" si="15"/>
        <v>#N/A</v>
      </c>
      <c r="J299" s="55">
        <f t="shared" si="16"/>
        <v>0</v>
      </c>
      <c r="K299" s="55" t="e">
        <f t="shared" si="17"/>
        <v>#N/A</v>
      </c>
      <c r="L299" s="5" t="e">
        <f t="shared" si="18"/>
        <v>#N/A</v>
      </c>
      <c r="M299" s="55" t="e">
        <f t="shared" si="19"/>
        <v>#N/A</v>
      </c>
      <c r="N299" s="69" t="str">
        <f t="shared" si="20"/>
        <v>NoIndex</v>
      </c>
      <c r="O299" s="70" t="str">
        <f>IF(DATA!$D$18,IF((COUNTA(Q299)&gt;0),CONCATENATE("P",DATA!$B$18,"_",D299),""),"MISSING ID")</f>
        <v/>
      </c>
      <c r="P299" s="71"/>
      <c r="Q299" s="72"/>
      <c r="R299" s="72"/>
      <c r="S299" s="68"/>
      <c r="T299" s="73" t="str">
        <f>IF(OR($S$8="NextSeq",$S$8="NovaSeq"),IF((R299='Index_NextSeq or NovaSeq'!C$2),VLOOKUP(S299,'Index_NextSeq or NovaSeq'!B$3:I$110,2),IF((R299='Index_NextSeq or NovaSeq'!D$2),VLOOKUP(S299,'Index_NextSeq or NovaSeq'!B$3:I$110,3),IF((R299='Index_NextSeq or NovaSeq'!E$2),VLOOKUP(S299,'Index_NextSeq or NovaSeq'!B$3:I$110,4),IF((R299='Index_NextSeq or NovaSeq'!F$2),VLOOKUP(S299,'Index_NextSeq or NovaSeq'!B$3:I$110,5),IF((R299='Index_NextSeq or NovaSeq'!G$2),VLOOKUP(S299,'Index_NextSeq or NovaSeq'!B$3:I$110,6),IF((R299='Index_NextSeq or NovaSeq'!H$2),VLOOKUP(S299,'Index_NextSeq or NovaSeq'!B$3:I$110,7),IF((R299='Index_NextSeq or NovaSeq'!I$2),VLOOKUP(S299,'Index_NextSeq or NovaSeq'!B$3:I$110,8),IF((R299="Custom"),"","NoIndex")))))))),IF($S$8="MiSeq",IF((R299=Index_MiSeq!C$2),VLOOKUP(S299,Index_MiSeq!B$3:I$110,2),IF((R299=Index_MiSeq!D$2),VLOOKUP(S299,Index_MiSeq!B$3:I$110,3),IF((R299=Index_MiSeq!E$2),VLOOKUP(S299,Index_MiSeq!B$3:I$110,4),IF((R299=Index_MiSeq!F$2),VLOOKUP(S299,Index_MiSeq!B$3:I$110,5),IF((R299=Index_MiSeq!G$2),VLOOKUP(S299,Index_MiSeq!B$3:I$110,6),IF((R299=Index_MiSeq!H$2),VLOOKUP(S299,Index_MiSeq!B$3:I$110,7),IF((R299=Index_MiSeq!I$2),VLOOKUP(S299,Index_MiSeq!B$3:I$110,8),IF((R299="Custom"),"","NoIndex")))))))),"NoIndex"))</f>
        <v>NoIndex</v>
      </c>
      <c r="U299" s="74" t="str">
        <f t="shared" si="21"/>
        <v/>
      </c>
      <c r="V299" s="74"/>
      <c r="W299" s="74"/>
      <c r="X299" s="90"/>
      <c r="Y299" s="4"/>
      <c r="Z299" s="4"/>
      <c r="AA299" s="4"/>
      <c r="AB299" s="4"/>
      <c r="AC299" s="4"/>
      <c r="AD299" s="4"/>
      <c r="AE299" s="4"/>
    </row>
    <row r="300" spans="1:31" ht="18" customHeight="1" x14ac:dyDescent="0.15">
      <c r="A300" s="81"/>
      <c r="B300" s="64" t="s">
        <v>69</v>
      </c>
      <c r="C300" s="65" t="s">
        <v>351</v>
      </c>
      <c r="D300" s="66">
        <f t="shared" si="12"/>
        <v>1281</v>
      </c>
      <c r="E300" s="65" t="s">
        <v>71</v>
      </c>
      <c r="F300" s="67" t="str">
        <f>IF(DATA!$D$18,CONCATENATE('Sample information'!O$6,"-",D300,"-",P300),"MISSING ID")</f>
        <v>P33105P1-1281-</v>
      </c>
      <c r="G300" s="68">
        <f t="shared" si="13"/>
        <v>0</v>
      </c>
      <c r="H300" s="55" t="e">
        <f t="shared" si="14"/>
        <v>#N/A</v>
      </c>
      <c r="I300" s="55" t="e">
        <f t="shared" si="15"/>
        <v>#N/A</v>
      </c>
      <c r="J300" s="55">
        <f t="shared" si="16"/>
        <v>0</v>
      </c>
      <c r="K300" s="55" t="e">
        <f t="shared" si="17"/>
        <v>#N/A</v>
      </c>
      <c r="L300" s="5" t="e">
        <f t="shared" si="18"/>
        <v>#N/A</v>
      </c>
      <c r="M300" s="55" t="e">
        <f t="shared" si="19"/>
        <v>#N/A</v>
      </c>
      <c r="N300" s="69" t="str">
        <f t="shared" si="20"/>
        <v>NoIndex</v>
      </c>
      <c r="O300" s="70" t="str">
        <f>IF(DATA!$D$18,IF((COUNTA(Q300)&gt;0),CONCATENATE("P",DATA!$B$18,"_",D300),""),"MISSING ID")</f>
        <v/>
      </c>
      <c r="P300" s="71"/>
      <c r="Q300" s="72"/>
      <c r="R300" s="72"/>
      <c r="S300" s="68"/>
      <c r="T300" s="73" t="str">
        <f>IF(OR($S$8="NextSeq",$S$8="NovaSeq"),IF((R300='Index_NextSeq or NovaSeq'!C$2),VLOOKUP(S300,'Index_NextSeq or NovaSeq'!B$3:I$110,2),IF((R300='Index_NextSeq or NovaSeq'!D$2),VLOOKUP(S300,'Index_NextSeq or NovaSeq'!B$3:I$110,3),IF((R300='Index_NextSeq or NovaSeq'!E$2),VLOOKUP(S300,'Index_NextSeq or NovaSeq'!B$3:I$110,4),IF((R300='Index_NextSeq or NovaSeq'!F$2),VLOOKUP(S300,'Index_NextSeq or NovaSeq'!B$3:I$110,5),IF((R300='Index_NextSeq or NovaSeq'!G$2),VLOOKUP(S300,'Index_NextSeq or NovaSeq'!B$3:I$110,6),IF((R300='Index_NextSeq or NovaSeq'!H$2),VLOOKUP(S300,'Index_NextSeq or NovaSeq'!B$3:I$110,7),IF((R300='Index_NextSeq or NovaSeq'!I$2),VLOOKUP(S300,'Index_NextSeq or NovaSeq'!B$3:I$110,8),IF((R300="Custom"),"","NoIndex")))))))),IF($S$8="MiSeq",IF((R300=Index_MiSeq!C$2),VLOOKUP(S300,Index_MiSeq!B$3:I$110,2),IF((R300=Index_MiSeq!D$2),VLOOKUP(S300,Index_MiSeq!B$3:I$110,3),IF((R300=Index_MiSeq!E$2),VLOOKUP(S300,Index_MiSeq!B$3:I$110,4),IF((R300=Index_MiSeq!F$2),VLOOKUP(S300,Index_MiSeq!B$3:I$110,5),IF((R300=Index_MiSeq!G$2),VLOOKUP(S300,Index_MiSeq!B$3:I$110,6),IF((R300=Index_MiSeq!H$2),VLOOKUP(S300,Index_MiSeq!B$3:I$110,7),IF((R300=Index_MiSeq!I$2),VLOOKUP(S300,Index_MiSeq!B$3:I$110,8),IF((R300="Custom"),"","NoIndex")))))))),"NoIndex"))</f>
        <v>NoIndex</v>
      </c>
      <c r="U300" s="74" t="str">
        <f t="shared" si="21"/>
        <v/>
      </c>
      <c r="V300" s="74"/>
      <c r="W300" s="74"/>
      <c r="X300" s="90"/>
      <c r="Y300" s="4"/>
      <c r="Z300" s="4"/>
      <c r="AA300" s="4"/>
      <c r="AB300" s="4"/>
      <c r="AC300" s="4"/>
      <c r="AD300" s="4"/>
      <c r="AE300" s="4"/>
    </row>
    <row r="301" spans="1:31" ht="18" customHeight="1" x14ac:dyDescent="0.15">
      <c r="A301" s="81"/>
      <c r="B301" s="64" t="s">
        <v>69</v>
      </c>
      <c r="C301" s="65" t="s">
        <v>352</v>
      </c>
      <c r="D301" s="66">
        <f t="shared" si="12"/>
        <v>1282</v>
      </c>
      <c r="E301" s="65" t="s">
        <v>71</v>
      </c>
      <c r="F301" s="67" t="str">
        <f>IF(DATA!$D$18,CONCATENATE('Sample information'!O$6,"-",D301,"-",P301),"MISSING ID")</f>
        <v>P33105P1-1282-</v>
      </c>
      <c r="G301" s="68">
        <f t="shared" si="13"/>
        <v>0</v>
      </c>
      <c r="H301" s="55" t="e">
        <f t="shared" si="14"/>
        <v>#N/A</v>
      </c>
      <c r="I301" s="55" t="e">
        <f t="shared" si="15"/>
        <v>#N/A</v>
      </c>
      <c r="J301" s="55">
        <f t="shared" si="16"/>
        <v>0</v>
      </c>
      <c r="K301" s="55" t="e">
        <f t="shared" si="17"/>
        <v>#N/A</v>
      </c>
      <c r="L301" s="5" t="e">
        <f t="shared" si="18"/>
        <v>#N/A</v>
      </c>
      <c r="M301" s="55" t="e">
        <f t="shared" si="19"/>
        <v>#N/A</v>
      </c>
      <c r="N301" s="69" t="str">
        <f t="shared" si="20"/>
        <v>NoIndex</v>
      </c>
      <c r="O301" s="70" t="str">
        <f>IF(DATA!$D$18,IF((COUNTA(Q301)&gt;0),CONCATENATE("P",DATA!$B$18,"_",D301),""),"MISSING ID")</f>
        <v/>
      </c>
      <c r="P301" s="71"/>
      <c r="Q301" s="72"/>
      <c r="R301" s="72"/>
      <c r="S301" s="68"/>
      <c r="T301" s="73" t="str">
        <f>IF(OR($S$8="NextSeq",$S$8="NovaSeq"),IF((R301='Index_NextSeq or NovaSeq'!C$2),VLOOKUP(S301,'Index_NextSeq or NovaSeq'!B$3:I$110,2),IF((R301='Index_NextSeq or NovaSeq'!D$2),VLOOKUP(S301,'Index_NextSeq or NovaSeq'!B$3:I$110,3),IF((R301='Index_NextSeq or NovaSeq'!E$2),VLOOKUP(S301,'Index_NextSeq or NovaSeq'!B$3:I$110,4),IF((R301='Index_NextSeq or NovaSeq'!F$2),VLOOKUP(S301,'Index_NextSeq or NovaSeq'!B$3:I$110,5),IF((R301='Index_NextSeq or NovaSeq'!G$2),VLOOKUP(S301,'Index_NextSeq or NovaSeq'!B$3:I$110,6),IF((R301='Index_NextSeq or NovaSeq'!H$2),VLOOKUP(S301,'Index_NextSeq or NovaSeq'!B$3:I$110,7),IF((R301='Index_NextSeq or NovaSeq'!I$2),VLOOKUP(S301,'Index_NextSeq or NovaSeq'!B$3:I$110,8),IF((R301="Custom"),"","NoIndex")))))))),IF($S$8="MiSeq",IF((R301=Index_MiSeq!C$2),VLOOKUP(S301,Index_MiSeq!B$3:I$110,2),IF((R301=Index_MiSeq!D$2),VLOOKUP(S301,Index_MiSeq!B$3:I$110,3),IF((R301=Index_MiSeq!E$2),VLOOKUP(S301,Index_MiSeq!B$3:I$110,4),IF((R301=Index_MiSeq!F$2),VLOOKUP(S301,Index_MiSeq!B$3:I$110,5),IF((R301=Index_MiSeq!G$2),VLOOKUP(S301,Index_MiSeq!B$3:I$110,6),IF((R301=Index_MiSeq!H$2),VLOOKUP(S301,Index_MiSeq!B$3:I$110,7),IF((R301=Index_MiSeq!I$2),VLOOKUP(S301,Index_MiSeq!B$3:I$110,8),IF((R301="Custom"),"","NoIndex")))))))),"NoIndex"))</f>
        <v>NoIndex</v>
      </c>
      <c r="U301" s="74" t="str">
        <f t="shared" si="21"/>
        <v/>
      </c>
      <c r="V301" s="74"/>
      <c r="W301" s="74"/>
      <c r="X301" s="90"/>
      <c r="Y301" s="4"/>
      <c r="Z301" s="4"/>
      <c r="AA301" s="4"/>
      <c r="AB301" s="4"/>
      <c r="AC301" s="4"/>
      <c r="AD301" s="4"/>
      <c r="AE301" s="4"/>
    </row>
    <row r="302" spans="1:31" ht="18" customHeight="1" x14ac:dyDescent="0.15">
      <c r="A302" s="81"/>
      <c r="B302" s="64" t="s">
        <v>69</v>
      </c>
      <c r="C302" s="65" t="s">
        <v>353</v>
      </c>
      <c r="D302" s="66">
        <f t="shared" si="12"/>
        <v>1283</v>
      </c>
      <c r="E302" s="65" t="s">
        <v>71</v>
      </c>
      <c r="F302" s="67" t="str">
        <f>IF(DATA!$D$18,CONCATENATE('Sample information'!O$6,"-",D302,"-",P302),"MISSING ID")</f>
        <v>P33105P1-1283-</v>
      </c>
      <c r="G302" s="68">
        <f t="shared" si="13"/>
        <v>0</v>
      </c>
      <c r="H302" s="55" t="e">
        <f t="shared" si="14"/>
        <v>#N/A</v>
      </c>
      <c r="I302" s="55" t="e">
        <f t="shared" si="15"/>
        <v>#N/A</v>
      </c>
      <c r="J302" s="55">
        <f t="shared" si="16"/>
        <v>0</v>
      </c>
      <c r="K302" s="55" t="e">
        <f t="shared" si="17"/>
        <v>#N/A</v>
      </c>
      <c r="L302" s="5" t="e">
        <f t="shared" si="18"/>
        <v>#N/A</v>
      </c>
      <c r="M302" s="55" t="e">
        <f t="shared" si="19"/>
        <v>#N/A</v>
      </c>
      <c r="N302" s="69" t="str">
        <f t="shared" si="20"/>
        <v>NoIndex</v>
      </c>
      <c r="O302" s="70" t="str">
        <f>IF(DATA!$D$18,IF((COUNTA(Q302)&gt;0),CONCATENATE("P",DATA!$B$18,"_",D302),""),"MISSING ID")</f>
        <v/>
      </c>
      <c r="P302" s="71"/>
      <c r="Q302" s="72"/>
      <c r="R302" s="72"/>
      <c r="S302" s="68"/>
      <c r="T302" s="73" t="str">
        <f>IF(OR($S$8="NextSeq",$S$8="NovaSeq"),IF((R302='Index_NextSeq or NovaSeq'!C$2),VLOOKUP(S302,'Index_NextSeq or NovaSeq'!B$3:I$110,2),IF((R302='Index_NextSeq or NovaSeq'!D$2),VLOOKUP(S302,'Index_NextSeq or NovaSeq'!B$3:I$110,3),IF((R302='Index_NextSeq or NovaSeq'!E$2),VLOOKUP(S302,'Index_NextSeq or NovaSeq'!B$3:I$110,4),IF((R302='Index_NextSeq or NovaSeq'!F$2),VLOOKUP(S302,'Index_NextSeq or NovaSeq'!B$3:I$110,5),IF((R302='Index_NextSeq or NovaSeq'!G$2),VLOOKUP(S302,'Index_NextSeq or NovaSeq'!B$3:I$110,6),IF((R302='Index_NextSeq or NovaSeq'!H$2),VLOOKUP(S302,'Index_NextSeq or NovaSeq'!B$3:I$110,7),IF((R302='Index_NextSeq or NovaSeq'!I$2),VLOOKUP(S302,'Index_NextSeq or NovaSeq'!B$3:I$110,8),IF((R302="Custom"),"","NoIndex")))))))),IF($S$8="MiSeq",IF((R302=Index_MiSeq!C$2),VLOOKUP(S302,Index_MiSeq!B$3:I$110,2),IF((R302=Index_MiSeq!D$2),VLOOKUP(S302,Index_MiSeq!B$3:I$110,3),IF((R302=Index_MiSeq!E$2),VLOOKUP(S302,Index_MiSeq!B$3:I$110,4),IF((R302=Index_MiSeq!F$2),VLOOKUP(S302,Index_MiSeq!B$3:I$110,5),IF((R302=Index_MiSeq!G$2),VLOOKUP(S302,Index_MiSeq!B$3:I$110,6),IF((R302=Index_MiSeq!H$2),VLOOKUP(S302,Index_MiSeq!B$3:I$110,7),IF((R302=Index_MiSeq!I$2),VLOOKUP(S302,Index_MiSeq!B$3:I$110,8),IF((R302="Custom"),"","NoIndex")))))))),"NoIndex"))</f>
        <v>NoIndex</v>
      </c>
      <c r="U302" s="74" t="str">
        <f t="shared" si="21"/>
        <v/>
      </c>
      <c r="V302" s="74"/>
      <c r="W302" s="74"/>
      <c r="X302" s="90"/>
      <c r="Y302" s="4"/>
      <c r="Z302" s="4"/>
      <c r="AA302" s="4"/>
      <c r="AB302" s="4"/>
      <c r="AC302" s="4"/>
      <c r="AD302" s="4"/>
      <c r="AE302" s="4"/>
    </row>
    <row r="303" spans="1:31" ht="18" customHeight="1" x14ac:dyDescent="0.15">
      <c r="A303" s="81"/>
      <c r="B303" s="64" t="s">
        <v>69</v>
      </c>
      <c r="C303" s="65" t="s">
        <v>354</v>
      </c>
      <c r="D303" s="66">
        <f t="shared" si="12"/>
        <v>1284</v>
      </c>
      <c r="E303" s="65" t="s">
        <v>71</v>
      </c>
      <c r="F303" s="67" t="str">
        <f>IF(DATA!$D$18,CONCATENATE('Sample information'!O$6,"-",D303,"-",P303),"MISSING ID")</f>
        <v>P33105P1-1284-</v>
      </c>
      <c r="G303" s="68">
        <f t="shared" si="13"/>
        <v>0</v>
      </c>
      <c r="H303" s="55" t="e">
        <f t="shared" si="14"/>
        <v>#N/A</v>
      </c>
      <c r="I303" s="55" t="e">
        <f t="shared" si="15"/>
        <v>#N/A</v>
      </c>
      <c r="J303" s="55">
        <f t="shared" si="16"/>
        <v>0</v>
      </c>
      <c r="K303" s="55" t="e">
        <f t="shared" si="17"/>
        <v>#N/A</v>
      </c>
      <c r="L303" s="5" t="e">
        <f t="shared" si="18"/>
        <v>#N/A</v>
      </c>
      <c r="M303" s="55" t="e">
        <f t="shared" si="19"/>
        <v>#N/A</v>
      </c>
      <c r="N303" s="69" t="str">
        <f t="shared" si="20"/>
        <v>NoIndex</v>
      </c>
      <c r="O303" s="70" t="str">
        <f>IF(DATA!$D$18,IF((COUNTA(Q303)&gt;0),CONCATENATE("P",DATA!$B$18,"_",D303),""),"MISSING ID")</f>
        <v/>
      </c>
      <c r="P303" s="71"/>
      <c r="Q303" s="72"/>
      <c r="R303" s="72"/>
      <c r="S303" s="68"/>
      <c r="T303" s="73" t="str">
        <f>IF(OR($S$8="NextSeq",$S$8="NovaSeq"),IF((R303='Index_NextSeq or NovaSeq'!C$2),VLOOKUP(S303,'Index_NextSeq or NovaSeq'!B$3:I$110,2),IF((R303='Index_NextSeq or NovaSeq'!D$2),VLOOKUP(S303,'Index_NextSeq or NovaSeq'!B$3:I$110,3),IF((R303='Index_NextSeq or NovaSeq'!E$2),VLOOKUP(S303,'Index_NextSeq or NovaSeq'!B$3:I$110,4),IF((R303='Index_NextSeq or NovaSeq'!F$2),VLOOKUP(S303,'Index_NextSeq or NovaSeq'!B$3:I$110,5),IF((R303='Index_NextSeq or NovaSeq'!G$2),VLOOKUP(S303,'Index_NextSeq or NovaSeq'!B$3:I$110,6),IF((R303='Index_NextSeq or NovaSeq'!H$2),VLOOKUP(S303,'Index_NextSeq or NovaSeq'!B$3:I$110,7),IF((R303='Index_NextSeq or NovaSeq'!I$2),VLOOKUP(S303,'Index_NextSeq or NovaSeq'!B$3:I$110,8),IF((R303="Custom"),"","NoIndex")))))))),IF($S$8="MiSeq",IF((R303=Index_MiSeq!C$2),VLOOKUP(S303,Index_MiSeq!B$3:I$110,2),IF((R303=Index_MiSeq!D$2),VLOOKUP(S303,Index_MiSeq!B$3:I$110,3),IF((R303=Index_MiSeq!E$2),VLOOKUP(S303,Index_MiSeq!B$3:I$110,4),IF((R303=Index_MiSeq!F$2),VLOOKUP(S303,Index_MiSeq!B$3:I$110,5),IF((R303=Index_MiSeq!G$2),VLOOKUP(S303,Index_MiSeq!B$3:I$110,6),IF((R303=Index_MiSeq!H$2),VLOOKUP(S303,Index_MiSeq!B$3:I$110,7),IF((R303=Index_MiSeq!I$2),VLOOKUP(S303,Index_MiSeq!B$3:I$110,8),IF((R303="Custom"),"","NoIndex")))))))),"NoIndex"))</f>
        <v>NoIndex</v>
      </c>
      <c r="U303" s="74" t="str">
        <f t="shared" si="21"/>
        <v/>
      </c>
      <c r="V303" s="74"/>
      <c r="W303" s="74"/>
      <c r="X303" s="90"/>
      <c r="Y303" s="4"/>
      <c r="Z303" s="4"/>
      <c r="AA303" s="4"/>
      <c r="AB303" s="4"/>
      <c r="AC303" s="4"/>
      <c r="AD303" s="4"/>
      <c r="AE303" s="4"/>
    </row>
    <row r="304" spans="1:31" ht="18" customHeight="1" x14ac:dyDescent="0.15">
      <c r="A304" s="81"/>
      <c r="B304" s="64" t="s">
        <v>69</v>
      </c>
      <c r="C304" s="65" t="s">
        <v>355</v>
      </c>
      <c r="D304" s="66">
        <f t="shared" si="12"/>
        <v>1285</v>
      </c>
      <c r="E304" s="65" t="s">
        <v>71</v>
      </c>
      <c r="F304" s="67" t="str">
        <f>IF(DATA!$D$18,CONCATENATE('Sample information'!O$6,"-",D304,"-",P304),"MISSING ID")</f>
        <v>P33105P1-1285-</v>
      </c>
      <c r="G304" s="68">
        <f t="shared" si="13"/>
        <v>0</v>
      </c>
      <c r="H304" s="55" t="e">
        <f t="shared" si="14"/>
        <v>#N/A</v>
      </c>
      <c r="I304" s="55" t="e">
        <f t="shared" si="15"/>
        <v>#N/A</v>
      </c>
      <c r="J304" s="55">
        <f t="shared" si="16"/>
        <v>0</v>
      </c>
      <c r="K304" s="55" t="e">
        <f t="shared" si="17"/>
        <v>#N/A</v>
      </c>
      <c r="L304" s="5" t="e">
        <f t="shared" si="18"/>
        <v>#N/A</v>
      </c>
      <c r="M304" s="55" t="e">
        <f t="shared" si="19"/>
        <v>#N/A</v>
      </c>
      <c r="N304" s="69" t="str">
        <f t="shared" si="20"/>
        <v>NoIndex</v>
      </c>
      <c r="O304" s="70" t="str">
        <f>IF(DATA!$D$18,IF((COUNTA(Q304)&gt;0),CONCATENATE("P",DATA!$B$18,"_",D304),""),"MISSING ID")</f>
        <v/>
      </c>
      <c r="P304" s="71"/>
      <c r="Q304" s="72"/>
      <c r="R304" s="72"/>
      <c r="S304" s="68"/>
      <c r="T304" s="73" t="str">
        <f>IF(OR($S$8="NextSeq",$S$8="NovaSeq"),IF((R304='Index_NextSeq or NovaSeq'!C$2),VLOOKUP(S304,'Index_NextSeq or NovaSeq'!B$3:I$110,2),IF((R304='Index_NextSeq or NovaSeq'!D$2),VLOOKUP(S304,'Index_NextSeq or NovaSeq'!B$3:I$110,3),IF((R304='Index_NextSeq or NovaSeq'!E$2),VLOOKUP(S304,'Index_NextSeq or NovaSeq'!B$3:I$110,4),IF((R304='Index_NextSeq or NovaSeq'!F$2),VLOOKUP(S304,'Index_NextSeq or NovaSeq'!B$3:I$110,5),IF((R304='Index_NextSeq or NovaSeq'!G$2),VLOOKUP(S304,'Index_NextSeq or NovaSeq'!B$3:I$110,6),IF((R304='Index_NextSeq or NovaSeq'!H$2),VLOOKUP(S304,'Index_NextSeq or NovaSeq'!B$3:I$110,7),IF((R304='Index_NextSeq or NovaSeq'!I$2),VLOOKUP(S304,'Index_NextSeq or NovaSeq'!B$3:I$110,8),IF((R304="Custom"),"","NoIndex")))))))),IF($S$8="MiSeq",IF((R304=Index_MiSeq!C$2),VLOOKUP(S304,Index_MiSeq!B$3:I$110,2),IF((R304=Index_MiSeq!D$2),VLOOKUP(S304,Index_MiSeq!B$3:I$110,3),IF((R304=Index_MiSeq!E$2),VLOOKUP(S304,Index_MiSeq!B$3:I$110,4),IF((R304=Index_MiSeq!F$2),VLOOKUP(S304,Index_MiSeq!B$3:I$110,5),IF((R304=Index_MiSeq!G$2),VLOOKUP(S304,Index_MiSeq!B$3:I$110,6),IF((R304=Index_MiSeq!H$2),VLOOKUP(S304,Index_MiSeq!B$3:I$110,7),IF((R304=Index_MiSeq!I$2),VLOOKUP(S304,Index_MiSeq!B$3:I$110,8),IF((R304="Custom"),"","NoIndex")))))))),"NoIndex"))</f>
        <v>NoIndex</v>
      </c>
      <c r="U304" s="74" t="str">
        <f t="shared" si="21"/>
        <v/>
      </c>
      <c r="V304" s="74"/>
      <c r="W304" s="74"/>
      <c r="X304" s="90"/>
      <c r="Y304" s="4"/>
      <c r="Z304" s="4"/>
      <c r="AA304" s="4"/>
      <c r="AB304" s="4"/>
      <c r="AC304" s="4"/>
      <c r="AD304" s="4"/>
      <c r="AE304" s="4"/>
    </row>
    <row r="305" spans="1:31" ht="18" customHeight="1" x14ac:dyDescent="0.15">
      <c r="A305" s="81"/>
      <c r="B305" s="64" t="s">
        <v>69</v>
      </c>
      <c r="C305" s="65" t="s">
        <v>356</v>
      </c>
      <c r="D305" s="66">
        <f t="shared" si="12"/>
        <v>1286</v>
      </c>
      <c r="E305" s="65" t="s">
        <v>71</v>
      </c>
      <c r="F305" s="67" t="str">
        <f>IF(DATA!$D$18,CONCATENATE('Sample information'!O$6,"-",D305,"-",P305),"MISSING ID")</f>
        <v>P33105P1-1286-</v>
      </c>
      <c r="G305" s="68">
        <f t="shared" si="13"/>
        <v>0</v>
      </c>
      <c r="H305" s="55" t="e">
        <f t="shared" si="14"/>
        <v>#N/A</v>
      </c>
      <c r="I305" s="55" t="e">
        <f t="shared" si="15"/>
        <v>#N/A</v>
      </c>
      <c r="J305" s="55">
        <f t="shared" si="16"/>
        <v>0</v>
      </c>
      <c r="K305" s="55" t="e">
        <f t="shared" si="17"/>
        <v>#N/A</v>
      </c>
      <c r="L305" s="5" t="e">
        <f t="shared" si="18"/>
        <v>#N/A</v>
      </c>
      <c r="M305" s="55" t="e">
        <f t="shared" si="19"/>
        <v>#N/A</v>
      </c>
      <c r="N305" s="69" t="str">
        <f t="shared" si="20"/>
        <v>NoIndex</v>
      </c>
      <c r="O305" s="70" t="str">
        <f>IF(DATA!$D$18,IF((COUNTA(Q305)&gt;0),CONCATENATE("P",DATA!$B$18,"_",D305),""),"MISSING ID")</f>
        <v/>
      </c>
      <c r="P305" s="71"/>
      <c r="Q305" s="72"/>
      <c r="R305" s="72"/>
      <c r="S305" s="68"/>
      <c r="T305" s="73" t="str">
        <f>IF(OR($S$8="NextSeq",$S$8="NovaSeq"),IF((R305='Index_NextSeq or NovaSeq'!C$2),VLOOKUP(S305,'Index_NextSeq or NovaSeq'!B$3:I$110,2),IF((R305='Index_NextSeq or NovaSeq'!D$2),VLOOKUP(S305,'Index_NextSeq or NovaSeq'!B$3:I$110,3),IF((R305='Index_NextSeq or NovaSeq'!E$2),VLOOKUP(S305,'Index_NextSeq or NovaSeq'!B$3:I$110,4),IF((R305='Index_NextSeq or NovaSeq'!F$2),VLOOKUP(S305,'Index_NextSeq or NovaSeq'!B$3:I$110,5),IF((R305='Index_NextSeq or NovaSeq'!G$2),VLOOKUP(S305,'Index_NextSeq or NovaSeq'!B$3:I$110,6),IF((R305='Index_NextSeq or NovaSeq'!H$2),VLOOKUP(S305,'Index_NextSeq or NovaSeq'!B$3:I$110,7),IF((R305='Index_NextSeq or NovaSeq'!I$2),VLOOKUP(S305,'Index_NextSeq or NovaSeq'!B$3:I$110,8),IF((R305="Custom"),"","NoIndex")))))))),IF($S$8="MiSeq",IF((R305=Index_MiSeq!C$2),VLOOKUP(S305,Index_MiSeq!B$3:I$110,2),IF((R305=Index_MiSeq!D$2),VLOOKUP(S305,Index_MiSeq!B$3:I$110,3),IF((R305=Index_MiSeq!E$2),VLOOKUP(S305,Index_MiSeq!B$3:I$110,4),IF((R305=Index_MiSeq!F$2),VLOOKUP(S305,Index_MiSeq!B$3:I$110,5),IF((R305=Index_MiSeq!G$2),VLOOKUP(S305,Index_MiSeq!B$3:I$110,6),IF((R305=Index_MiSeq!H$2),VLOOKUP(S305,Index_MiSeq!B$3:I$110,7),IF((R305=Index_MiSeq!I$2),VLOOKUP(S305,Index_MiSeq!B$3:I$110,8),IF((R305="Custom"),"","NoIndex")))))))),"NoIndex"))</f>
        <v>NoIndex</v>
      </c>
      <c r="U305" s="74" t="str">
        <f t="shared" si="21"/>
        <v/>
      </c>
      <c r="V305" s="74"/>
      <c r="W305" s="74"/>
      <c r="X305" s="90"/>
      <c r="Y305" s="4"/>
      <c r="Z305" s="4"/>
      <c r="AA305" s="4"/>
      <c r="AB305" s="4"/>
      <c r="AC305" s="4"/>
      <c r="AD305" s="4"/>
      <c r="AE305" s="4"/>
    </row>
    <row r="306" spans="1:31" ht="18" customHeight="1" x14ac:dyDescent="0.15">
      <c r="A306" s="81"/>
      <c r="B306" s="64" t="s">
        <v>69</v>
      </c>
      <c r="C306" s="65" t="s">
        <v>357</v>
      </c>
      <c r="D306" s="66">
        <f t="shared" si="12"/>
        <v>1287</v>
      </c>
      <c r="E306" s="65" t="s">
        <v>71</v>
      </c>
      <c r="F306" s="67" t="str">
        <f>IF(DATA!$D$18,CONCATENATE('Sample information'!O$6,"-",D306,"-",P306),"MISSING ID")</f>
        <v>P33105P1-1287-</v>
      </c>
      <c r="G306" s="68">
        <f t="shared" si="13"/>
        <v>0</v>
      </c>
      <c r="H306" s="55" t="e">
        <f t="shared" si="14"/>
        <v>#N/A</v>
      </c>
      <c r="I306" s="55" t="e">
        <f t="shared" si="15"/>
        <v>#N/A</v>
      </c>
      <c r="J306" s="55">
        <f t="shared" si="16"/>
        <v>0</v>
      </c>
      <c r="K306" s="55" t="e">
        <f t="shared" si="17"/>
        <v>#N/A</v>
      </c>
      <c r="L306" s="5" t="e">
        <f t="shared" si="18"/>
        <v>#N/A</v>
      </c>
      <c r="M306" s="55" t="e">
        <f t="shared" si="19"/>
        <v>#N/A</v>
      </c>
      <c r="N306" s="69" t="str">
        <f t="shared" si="20"/>
        <v>NoIndex</v>
      </c>
      <c r="O306" s="70" t="str">
        <f>IF(DATA!$D$18,IF((COUNTA(Q306)&gt;0),CONCATENATE("P",DATA!$B$18,"_",D306),""),"MISSING ID")</f>
        <v/>
      </c>
      <c r="P306" s="71"/>
      <c r="Q306" s="72"/>
      <c r="R306" s="72"/>
      <c r="S306" s="68"/>
      <c r="T306" s="73" t="str">
        <f>IF(OR($S$8="NextSeq",$S$8="NovaSeq"),IF((R306='Index_NextSeq or NovaSeq'!C$2),VLOOKUP(S306,'Index_NextSeq or NovaSeq'!B$3:I$110,2),IF((R306='Index_NextSeq or NovaSeq'!D$2),VLOOKUP(S306,'Index_NextSeq or NovaSeq'!B$3:I$110,3),IF((R306='Index_NextSeq or NovaSeq'!E$2),VLOOKUP(S306,'Index_NextSeq or NovaSeq'!B$3:I$110,4),IF((R306='Index_NextSeq or NovaSeq'!F$2),VLOOKUP(S306,'Index_NextSeq or NovaSeq'!B$3:I$110,5),IF((R306='Index_NextSeq or NovaSeq'!G$2),VLOOKUP(S306,'Index_NextSeq or NovaSeq'!B$3:I$110,6),IF((R306='Index_NextSeq or NovaSeq'!H$2),VLOOKUP(S306,'Index_NextSeq or NovaSeq'!B$3:I$110,7),IF((R306='Index_NextSeq or NovaSeq'!I$2),VLOOKUP(S306,'Index_NextSeq or NovaSeq'!B$3:I$110,8),IF((R306="Custom"),"","NoIndex")))))))),IF($S$8="MiSeq",IF((R306=Index_MiSeq!C$2),VLOOKUP(S306,Index_MiSeq!B$3:I$110,2),IF((R306=Index_MiSeq!D$2),VLOOKUP(S306,Index_MiSeq!B$3:I$110,3),IF((R306=Index_MiSeq!E$2),VLOOKUP(S306,Index_MiSeq!B$3:I$110,4),IF((R306=Index_MiSeq!F$2),VLOOKUP(S306,Index_MiSeq!B$3:I$110,5),IF((R306=Index_MiSeq!G$2),VLOOKUP(S306,Index_MiSeq!B$3:I$110,6),IF((R306=Index_MiSeq!H$2),VLOOKUP(S306,Index_MiSeq!B$3:I$110,7),IF((R306=Index_MiSeq!I$2),VLOOKUP(S306,Index_MiSeq!B$3:I$110,8),IF((R306="Custom"),"","NoIndex")))))))),"NoIndex"))</f>
        <v>NoIndex</v>
      </c>
      <c r="U306" s="74" t="str">
        <f t="shared" si="21"/>
        <v/>
      </c>
      <c r="V306" s="74"/>
      <c r="W306" s="74"/>
      <c r="X306" s="90"/>
      <c r="Y306" s="4"/>
      <c r="Z306" s="4"/>
      <c r="AA306" s="4"/>
      <c r="AB306" s="4"/>
      <c r="AC306" s="4"/>
      <c r="AD306" s="4"/>
      <c r="AE306" s="4"/>
    </row>
    <row r="307" spans="1:31" ht="18" customHeight="1" x14ac:dyDescent="0.15">
      <c r="A307" s="81"/>
      <c r="B307" s="64" t="s">
        <v>69</v>
      </c>
      <c r="C307" s="65" t="s">
        <v>358</v>
      </c>
      <c r="D307" s="66">
        <f t="shared" si="12"/>
        <v>1288</v>
      </c>
      <c r="E307" s="65" t="s">
        <v>71</v>
      </c>
      <c r="F307" s="67" t="str">
        <f>IF(DATA!$D$18,CONCATENATE('Sample information'!O$6,"-",D307,"-",P307),"MISSING ID")</f>
        <v>P33105P1-1288-</v>
      </c>
      <c r="G307" s="68">
        <f t="shared" si="13"/>
        <v>0</v>
      </c>
      <c r="H307" s="55" t="e">
        <f t="shared" si="14"/>
        <v>#N/A</v>
      </c>
      <c r="I307" s="55" t="e">
        <f t="shared" si="15"/>
        <v>#N/A</v>
      </c>
      <c r="J307" s="55">
        <f t="shared" si="16"/>
        <v>0</v>
      </c>
      <c r="K307" s="55" t="e">
        <f t="shared" si="17"/>
        <v>#N/A</v>
      </c>
      <c r="L307" s="5" t="e">
        <f t="shared" si="18"/>
        <v>#N/A</v>
      </c>
      <c r="M307" s="55" t="e">
        <f t="shared" si="19"/>
        <v>#N/A</v>
      </c>
      <c r="N307" s="69" t="str">
        <f t="shared" si="20"/>
        <v>NoIndex</v>
      </c>
      <c r="O307" s="70" t="str">
        <f>IF(DATA!$D$18,IF((COUNTA(Q307)&gt;0),CONCATENATE("P",DATA!$B$18,"_",D307),""),"MISSING ID")</f>
        <v/>
      </c>
      <c r="P307" s="71"/>
      <c r="Q307" s="72"/>
      <c r="R307" s="72"/>
      <c r="S307" s="68"/>
      <c r="T307" s="73" t="str">
        <f>IF(OR($S$8="NextSeq",$S$8="NovaSeq"),IF((R307='Index_NextSeq or NovaSeq'!C$2),VLOOKUP(S307,'Index_NextSeq or NovaSeq'!B$3:I$110,2),IF((R307='Index_NextSeq or NovaSeq'!D$2),VLOOKUP(S307,'Index_NextSeq or NovaSeq'!B$3:I$110,3),IF((R307='Index_NextSeq or NovaSeq'!E$2),VLOOKUP(S307,'Index_NextSeq or NovaSeq'!B$3:I$110,4),IF((R307='Index_NextSeq or NovaSeq'!F$2),VLOOKUP(S307,'Index_NextSeq or NovaSeq'!B$3:I$110,5),IF((R307='Index_NextSeq or NovaSeq'!G$2),VLOOKUP(S307,'Index_NextSeq or NovaSeq'!B$3:I$110,6),IF((R307='Index_NextSeq or NovaSeq'!H$2),VLOOKUP(S307,'Index_NextSeq or NovaSeq'!B$3:I$110,7),IF((R307='Index_NextSeq or NovaSeq'!I$2),VLOOKUP(S307,'Index_NextSeq or NovaSeq'!B$3:I$110,8),IF((R307="Custom"),"","NoIndex")))))))),IF($S$8="MiSeq",IF((R307=Index_MiSeq!C$2),VLOOKUP(S307,Index_MiSeq!B$3:I$110,2),IF((R307=Index_MiSeq!D$2),VLOOKUP(S307,Index_MiSeq!B$3:I$110,3),IF((R307=Index_MiSeq!E$2),VLOOKUP(S307,Index_MiSeq!B$3:I$110,4),IF((R307=Index_MiSeq!F$2),VLOOKUP(S307,Index_MiSeq!B$3:I$110,5),IF((R307=Index_MiSeq!G$2),VLOOKUP(S307,Index_MiSeq!B$3:I$110,6),IF((R307=Index_MiSeq!H$2),VLOOKUP(S307,Index_MiSeq!B$3:I$110,7),IF((R307=Index_MiSeq!I$2),VLOOKUP(S307,Index_MiSeq!B$3:I$110,8),IF((R307="Custom"),"","NoIndex")))))))),"NoIndex"))</f>
        <v>NoIndex</v>
      </c>
      <c r="U307" s="74" t="str">
        <f t="shared" si="21"/>
        <v/>
      </c>
      <c r="V307" s="74"/>
      <c r="W307" s="74"/>
      <c r="X307" s="90"/>
      <c r="Y307" s="4"/>
      <c r="Z307" s="4"/>
      <c r="AA307" s="4"/>
      <c r="AB307" s="4"/>
      <c r="AC307" s="4"/>
      <c r="AD307" s="4"/>
      <c r="AE307" s="4"/>
    </row>
    <row r="308" spans="1:31" ht="18" customHeight="1" x14ac:dyDescent="0.15">
      <c r="A308" s="81"/>
      <c r="B308" s="64" t="s">
        <v>69</v>
      </c>
      <c r="C308" s="65" t="s">
        <v>359</v>
      </c>
      <c r="D308" s="66">
        <f t="shared" si="12"/>
        <v>1289</v>
      </c>
      <c r="E308" s="65" t="s">
        <v>71</v>
      </c>
      <c r="F308" s="67" t="str">
        <f>IF(DATA!$D$18,CONCATENATE('Sample information'!O$6,"-",D308,"-",P308),"MISSING ID")</f>
        <v>P33105P1-1289-</v>
      </c>
      <c r="G308" s="68">
        <f t="shared" si="13"/>
        <v>0</v>
      </c>
      <c r="H308" s="55" t="e">
        <f t="shared" si="14"/>
        <v>#N/A</v>
      </c>
      <c r="I308" s="55" t="e">
        <f t="shared" si="15"/>
        <v>#N/A</v>
      </c>
      <c r="J308" s="55">
        <f t="shared" si="16"/>
        <v>0</v>
      </c>
      <c r="K308" s="55" t="e">
        <f t="shared" si="17"/>
        <v>#N/A</v>
      </c>
      <c r="L308" s="5" t="e">
        <f t="shared" si="18"/>
        <v>#N/A</v>
      </c>
      <c r="M308" s="55" t="e">
        <f t="shared" si="19"/>
        <v>#N/A</v>
      </c>
      <c r="N308" s="69" t="str">
        <f t="shared" si="20"/>
        <v>NoIndex</v>
      </c>
      <c r="O308" s="70" t="str">
        <f>IF(DATA!$D$18,IF((COUNTA(Q308)&gt;0),CONCATENATE("P",DATA!$B$18,"_",D308),""),"MISSING ID")</f>
        <v/>
      </c>
      <c r="P308" s="71"/>
      <c r="Q308" s="72"/>
      <c r="R308" s="72"/>
      <c r="S308" s="68"/>
      <c r="T308" s="73" t="str">
        <f>IF(OR($S$8="NextSeq",$S$8="NovaSeq"),IF((R308='Index_NextSeq or NovaSeq'!C$2),VLOOKUP(S308,'Index_NextSeq or NovaSeq'!B$3:I$110,2),IF((R308='Index_NextSeq or NovaSeq'!D$2),VLOOKUP(S308,'Index_NextSeq or NovaSeq'!B$3:I$110,3),IF((R308='Index_NextSeq or NovaSeq'!E$2),VLOOKUP(S308,'Index_NextSeq or NovaSeq'!B$3:I$110,4),IF((R308='Index_NextSeq or NovaSeq'!F$2),VLOOKUP(S308,'Index_NextSeq or NovaSeq'!B$3:I$110,5),IF((R308='Index_NextSeq or NovaSeq'!G$2),VLOOKUP(S308,'Index_NextSeq or NovaSeq'!B$3:I$110,6),IF((R308='Index_NextSeq or NovaSeq'!H$2),VLOOKUP(S308,'Index_NextSeq or NovaSeq'!B$3:I$110,7),IF((R308='Index_NextSeq or NovaSeq'!I$2),VLOOKUP(S308,'Index_NextSeq or NovaSeq'!B$3:I$110,8),IF((R308="Custom"),"","NoIndex")))))))),IF($S$8="MiSeq",IF((R308=Index_MiSeq!C$2),VLOOKUP(S308,Index_MiSeq!B$3:I$110,2),IF((R308=Index_MiSeq!D$2),VLOOKUP(S308,Index_MiSeq!B$3:I$110,3),IF((R308=Index_MiSeq!E$2),VLOOKUP(S308,Index_MiSeq!B$3:I$110,4),IF((R308=Index_MiSeq!F$2),VLOOKUP(S308,Index_MiSeq!B$3:I$110,5),IF((R308=Index_MiSeq!G$2),VLOOKUP(S308,Index_MiSeq!B$3:I$110,6),IF((R308=Index_MiSeq!H$2),VLOOKUP(S308,Index_MiSeq!B$3:I$110,7),IF((R308=Index_MiSeq!I$2),VLOOKUP(S308,Index_MiSeq!B$3:I$110,8),IF((R308="Custom"),"","NoIndex")))))))),"NoIndex"))</f>
        <v>NoIndex</v>
      </c>
      <c r="U308" s="74" t="str">
        <f t="shared" si="21"/>
        <v/>
      </c>
      <c r="V308" s="74"/>
      <c r="W308" s="74"/>
      <c r="X308" s="90"/>
      <c r="Y308" s="4"/>
      <c r="Z308" s="4"/>
      <c r="AA308" s="4"/>
      <c r="AB308" s="4"/>
      <c r="AC308" s="4"/>
      <c r="AD308" s="4"/>
      <c r="AE308" s="4"/>
    </row>
    <row r="309" spans="1:31" ht="18" customHeight="1" x14ac:dyDescent="0.15">
      <c r="A309" s="81"/>
      <c r="B309" s="64" t="s">
        <v>69</v>
      </c>
      <c r="C309" s="65" t="s">
        <v>360</v>
      </c>
      <c r="D309" s="66">
        <f t="shared" si="12"/>
        <v>1290</v>
      </c>
      <c r="E309" s="65" t="s">
        <v>71</v>
      </c>
      <c r="F309" s="67" t="str">
        <f>IF(DATA!$D$18,CONCATENATE('Sample information'!O$6,"-",D309,"-",P309),"MISSING ID")</f>
        <v>P33105P1-1290-</v>
      </c>
      <c r="G309" s="68">
        <f t="shared" si="13"/>
        <v>0</v>
      </c>
      <c r="H309" s="55" t="e">
        <f t="shared" si="14"/>
        <v>#N/A</v>
      </c>
      <c r="I309" s="55" t="e">
        <f t="shared" si="15"/>
        <v>#N/A</v>
      </c>
      <c r="J309" s="55">
        <f t="shared" si="16"/>
        <v>0</v>
      </c>
      <c r="K309" s="55" t="e">
        <f t="shared" si="17"/>
        <v>#N/A</v>
      </c>
      <c r="L309" s="5" t="e">
        <f t="shared" si="18"/>
        <v>#N/A</v>
      </c>
      <c r="M309" s="55" t="e">
        <f t="shared" si="19"/>
        <v>#N/A</v>
      </c>
      <c r="N309" s="69" t="str">
        <f t="shared" si="20"/>
        <v>NoIndex</v>
      </c>
      <c r="O309" s="70" t="str">
        <f>IF(DATA!$D$18,IF((COUNTA(Q309)&gt;0),CONCATENATE("P",DATA!$B$18,"_",D309),""),"MISSING ID")</f>
        <v/>
      </c>
      <c r="P309" s="71"/>
      <c r="Q309" s="72"/>
      <c r="R309" s="72"/>
      <c r="S309" s="68"/>
      <c r="T309" s="73" t="str">
        <f>IF(OR($S$8="NextSeq",$S$8="NovaSeq"),IF((R309='Index_NextSeq or NovaSeq'!C$2),VLOOKUP(S309,'Index_NextSeq or NovaSeq'!B$3:I$110,2),IF((R309='Index_NextSeq or NovaSeq'!D$2),VLOOKUP(S309,'Index_NextSeq or NovaSeq'!B$3:I$110,3),IF((R309='Index_NextSeq or NovaSeq'!E$2),VLOOKUP(S309,'Index_NextSeq or NovaSeq'!B$3:I$110,4),IF((R309='Index_NextSeq or NovaSeq'!F$2),VLOOKUP(S309,'Index_NextSeq or NovaSeq'!B$3:I$110,5),IF((R309='Index_NextSeq or NovaSeq'!G$2),VLOOKUP(S309,'Index_NextSeq or NovaSeq'!B$3:I$110,6),IF((R309='Index_NextSeq or NovaSeq'!H$2),VLOOKUP(S309,'Index_NextSeq or NovaSeq'!B$3:I$110,7),IF((R309='Index_NextSeq or NovaSeq'!I$2),VLOOKUP(S309,'Index_NextSeq or NovaSeq'!B$3:I$110,8),IF((R309="Custom"),"","NoIndex")))))))),IF($S$8="MiSeq",IF((R309=Index_MiSeq!C$2),VLOOKUP(S309,Index_MiSeq!B$3:I$110,2),IF((R309=Index_MiSeq!D$2),VLOOKUP(S309,Index_MiSeq!B$3:I$110,3),IF((R309=Index_MiSeq!E$2),VLOOKUP(S309,Index_MiSeq!B$3:I$110,4),IF((R309=Index_MiSeq!F$2),VLOOKUP(S309,Index_MiSeq!B$3:I$110,5),IF((R309=Index_MiSeq!G$2),VLOOKUP(S309,Index_MiSeq!B$3:I$110,6),IF((R309=Index_MiSeq!H$2),VLOOKUP(S309,Index_MiSeq!B$3:I$110,7),IF((R309=Index_MiSeq!I$2),VLOOKUP(S309,Index_MiSeq!B$3:I$110,8),IF((R309="Custom"),"","NoIndex")))))))),"NoIndex"))</f>
        <v>NoIndex</v>
      </c>
      <c r="U309" s="74" t="str">
        <f t="shared" si="21"/>
        <v/>
      </c>
      <c r="V309" s="74"/>
      <c r="W309" s="74"/>
      <c r="X309" s="90"/>
      <c r="Y309" s="4"/>
      <c r="Z309" s="4"/>
      <c r="AA309" s="4"/>
      <c r="AB309" s="4"/>
      <c r="AC309" s="4"/>
      <c r="AD309" s="4"/>
      <c r="AE309" s="4"/>
    </row>
    <row r="310" spans="1:31" ht="18" customHeight="1" x14ac:dyDescent="0.15">
      <c r="A310" s="81"/>
      <c r="B310" s="64" t="s">
        <v>69</v>
      </c>
      <c r="C310" s="65" t="s">
        <v>361</v>
      </c>
      <c r="D310" s="66">
        <f t="shared" si="12"/>
        <v>1291</v>
      </c>
      <c r="E310" s="65" t="s">
        <v>71</v>
      </c>
      <c r="F310" s="67" t="str">
        <f>IF(DATA!$D$18,CONCATENATE('Sample information'!O$6,"-",D310,"-",P310),"MISSING ID")</f>
        <v>P33105P1-1291-</v>
      </c>
      <c r="G310" s="68">
        <f t="shared" si="13"/>
        <v>0</v>
      </c>
      <c r="H310" s="55" t="e">
        <f t="shared" si="14"/>
        <v>#N/A</v>
      </c>
      <c r="I310" s="55" t="e">
        <f t="shared" si="15"/>
        <v>#N/A</v>
      </c>
      <c r="J310" s="55">
        <f t="shared" si="16"/>
        <v>0</v>
      </c>
      <c r="K310" s="55" t="e">
        <f t="shared" si="17"/>
        <v>#N/A</v>
      </c>
      <c r="L310" s="5" t="e">
        <f t="shared" si="18"/>
        <v>#N/A</v>
      </c>
      <c r="M310" s="55" t="e">
        <f t="shared" si="19"/>
        <v>#N/A</v>
      </c>
      <c r="N310" s="69" t="str">
        <f t="shared" si="20"/>
        <v>NoIndex</v>
      </c>
      <c r="O310" s="70" t="str">
        <f>IF(DATA!$D$18,IF((COUNTA(Q310)&gt;0),CONCATENATE("P",DATA!$B$18,"_",D310),""),"MISSING ID")</f>
        <v/>
      </c>
      <c r="P310" s="71"/>
      <c r="Q310" s="72"/>
      <c r="R310" s="72"/>
      <c r="S310" s="68"/>
      <c r="T310" s="73" t="str">
        <f>IF(OR($S$8="NextSeq",$S$8="NovaSeq"),IF((R310='Index_NextSeq or NovaSeq'!C$2),VLOOKUP(S310,'Index_NextSeq or NovaSeq'!B$3:I$110,2),IF((R310='Index_NextSeq or NovaSeq'!D$2),VLOOKUP(S310,'Index_NextSeq or NovaSeq'!B$3:I$110,3),IF((R310='Index_NextSeq or NovaSeq'!E$2),VLOOKUP(S310,'Index_NextSeq or NovaSeq'!B$3:I$110,4),IF((R310='Index_NextSeq or NovaSeq'!F$2),VLOOKUP(S310,'Index_NextSeq or NovaSeq'!B$3:I$110,5),IF((R310='Index_NextSeq or NovaSeq'!G$2),VLOOKUP(S310,'Index_NextSeq or NovaSeq'!B$3:I$110,6),IF((R310='Index_NextSeq or NovaSeq'!H$2),VLOOKUP(S310,'Index_NextSeq or NovaSeq'!B$3:I$110,7),IF((R310='Index_NextSeq or NovaSeq'!I$2),VLOOKUP(S310,'Index_NextSeq or NovaSeq'!B$3:I$110,8),IF((R310="Custom"),"","NoIndex")))))))),IF($S$8="MiSeq",IF((R310=Index_MiSeq!C$2),VLOOKUP(S310,Index_MiSeq!B$3:I$110,2),IF((R310=Index_MiSeq!D$2),VLOOKUP(S310,Index_MiSeq!B$3:I$110,3),IF((R310=Index_MiSeq!E$2),VLOOKUP(S310,Index_MiSeq!B$3:I$110,4),IF((R310=Index_MiSeq!F$2),VLOOKUP(S310,Index_MiSeq!B$3:I$110,5),IF((R310=Index_MiSeq!G$2),VLOOKUP(S310,Index_MiSeq!B$3:I$110,6),IF((R310=Index_MiSeq!H$2),VLOOKUP(S310,Index_MiSeq!B$3:I$110,7),IF((R310=Index_MiSeq!I$2),VLOOKUP(S310,Index_MiSeq!B$3:I$110,8),IF((R310="Custom"),"","NoIndex")))))))),"NoIndex"))</f>
        <v>NoIndex</v>
      </c>
      <c r="U310" s="74" t="str">
        <f t="shared" si="21"/>
        <v/>
      </c>
      <c r="V310" s="74"/>
      <c r="W310" s="74"/>
      <c r="X310" s="90"/>
      <c r="Y310" s="4"/>
      <c r="Z310" s="4"/>
      <c r="AA310" s="4"/>
      <c r="AB310" s="4"/>
      <c r="AC310" s="4"/>
      <c r="AD310" s="4"/>
      <c r="AE310" s="4"/>
    </row>
    <row r="311" spans="1:31" ht="18" customHeight="1" x14ac:dyDescent="0.15">
      <c r="A311" s="81"/>
      <c r="B311" s="64" t="s">
        <v>69</v>
      </c>
      <c r="C311" s="65" t="s">
        <v>362</v>
      </c>
      <c r="D311" s="66">
        <f t="shared" si="12"/>
        <v>1292</v>
      </c>
      <c r="E311" s="65" t="s">
        <v>71</v>
      </c>
      <c r="F311" s="67" t="str">
        <f>IF(DATA!$D$18,CONCATENATE('Sample information'!O$6,"-",D311,"-",P311),"MISSING ID")</f>
        <v>P33105P1-1292-</v>
      </c>
      <c r="G311" s="68">
        <f t="shared" si="13"/>
        <v>0</v>
      </c>
      <c r="H311" s="55" t="e">
        <f t="shared" si="14"/>
        <v>#N/A</v>
      </c>
      <c r="I311" s="55" t="e">
        <f t="shared" si="15"/>
        <v>#N/A</v>
      </c>
      <c r="J311" s="55">
        <f t="shared" si="16"/>
        <v>0</v>
      </c>
      <c r="K311" s="55" t="e">
        <f t="shared" si="17"/>
        <v>#N/A</v>
      </c>
      <c r="L311" s="5" t="e">
        <f t="shared" si="18"/>
        <v>#N/A</v>
      </c>
      <c r="M311" s="55" t="e">
        <f t="shared" si="19"/>
        <v>#N/A</v>
      </c>
      <c r="N311" s="69" t="str">
        <f t="shared" si="20"/>
        <v>NoIndex</v>
      </c>
      <c r="O311" s="70" t="str">
        <f>IF(DATA!$D$18,IF((COUNTA(Q311)&gt;0),CONCATENATE("P",DATA!$B$18,"_",D311),""),"MISSING ID")</f>
        <v/>
      </c>
      <c r="P311" s="71"/>
      <c r="Q311" s="72"/>
      <c r="R311" s="72"/>
      <c r="S311" s="68"/>
      <c r="T311" s="73" t="str">
        <f>IF(OR($S$8="NextSeq",$S$8="NovaSeq"),IF((R311='Index_NextSeq or NovaSeq'!C$2),VLOOKUP(S311,'Index_NextSeq or NovaSeq'!B$3:I$110,2),IF((R311='Index_NextSeq or NovaSeq'!D$2),VLOOKUP(S311,'Index_NextSeq or NovaSeq'!B$3:I$110,3),IF((R311='Index_NextSeq or NovaSeq'!E$2),VLOOKUP(S311,'Index_NextSeq or NovaSeq'!B$3:I$110,4),IF((R311='Index_NextSeq or NovaSeq'!F$2),VLOOKUP(S311,'Index_NextSeq or NovaSeq'!B$3:I$110,5),IF((R311='Index_NextSeq or NovaSeq'!G$2),VLOOKUP(S311,'Index_NextSeq or NovaSeq'!B$3:I$110,6),IF((R311='Index_NextSeq or NovaSeq'!H$2),VLOOKUP(S311,'Index_NextSeq or NovaSeq'!B$3:I$110,7),IF((R311='Index_NextSeq or NovaSeq'!I$2),VLOOKUP(S311,'Index_NextSeq or NovaSeq'!B$3:I$110,8),IF((R311="Custom"),"","NoIndex")))))))),IF($S$8="MiSeq",IF((R311=Index_MiSeq!C$2),VLOOKUP(S311,Index_MiSeq!B$3:I$110,2),IF((R311=Index_MiSeq!D$2),VLOOKUP(S311,Index_MiSeq!B$3:I$110,3),IF((R311=Index_MiSeq!E$2),VLOOKUP(S311,Index_MiSeq!B$3:I$110,4),IF((R311=Index_MiSeq!F$2),VLOOKUP(S311,Index_MiSeq!B$3:I$110,5),IF((R311=Index_MiSeq!G$2),VLOOKUP(S311,Index_MiSeq!B$3:I$110,6),IF((R311=Index_MiSeq!H$2),VLOOKUP(S311,Index_MiSeq!B$3:I$110,7),IF((R311=Index_MiSeq!I$2),VLOOKUP(S311,Index_MiSeq!B$3:I$110,8),IF((R311="Custom"),"","NoIndex")))))))),"NoIndex"))</f>
        <v>NoIndex</v>
      </c>
      <c r="U311" s="74" t="str">
        <f t="shared" si="21"/>
        <v/>
      </c>
      <c r="V311" s="74"/>
      <c r="W311" s="74"/>
      <c r="X311" s="90"/>
      <c r="Y311" s="4"/>
      <c r="Z311" s="4"/>
      <c r="AA311" s="4"/>
      <c r="AB311" s="4"/>
      <c r="AC311" s="4"/>
      <c r="AD311" s="4"/>
      <c r="AE311" s="4"/>
    </row>
    <row r="312" spans="1:31" ht="18" customHeight="1" x14ac:dyDescent="0.15">
      <c r="A312" s="81"/>
      <c r="B312" s="64" t="s">
        <v>69</v>
      </c>
      <c r="C312" s="65" t="s">
        <v>363</v>
      </c>
      <c r="D312" s="66">
        <f t="shared" si="12"/>
        <v>1293</v>
      </c>
      <c r="E312" s="65" t="s">
        <v>71</v>
      </c>
      <c r="F312" s="67" t="str">
        <f>IF(DATA!$D$18,CONCATENATE('Sample information'!O$6,"-",D312,"-",P312),"MISSING ID")</f>
        <v>P33105P1-1293-</v>
      </c>
      <c r="G312" s="68">
        <f t="shared" si="13"/>
        <v>0</v>
      </c>
      <c r="H312" s="55" t="e">
        <f t="shared" si="14"/>
        <v>#N/A</v>
      </c>
      <c r="I312" s="55" t="e">
        <f t="shared" si="15"/>
        <v>#N/A</v>
      </c>
      <c r="J312" s="55">
        <f t="shared" si="16"/>
        <v>0</v>
      </c>
      <c r="K312" s="55" t="e">
        <f t="shared" si="17"/>
        <v>#N/A</v>
      </c>
      <c r="L312" s="5" t="e">
        <f t="shared" si="18"/>
        <v>#N/A</v>
      </c>
      <c r="M312" s="55" t="e">
        <f t="shared" si="19"/>
        <v>#N/A</v>
      </c>
      <c r="N312" s="69" t="str">
        <f t="shared" si="20"/>
        <v>NoIndex</v>
      </c>
      <c r="O312" s="70" t="str">
        <f>IF(DATA!$D$18,IF((COUNTA(Q312)&gt;0),CONCATENATE("P",DATA!$B$18,"_",D312),""),"MISSING ID")</f>
        <v/>
      </c>
      <c r="P312" s="71"/>
      <c r="Q312" s="72"/>
      <c r="R312" s="72"/>
      <c r="S312" s="68"/>
      <c r="T312" s="73" t="str">
        <f>IF(OR($S$8="NextSeq",$S$8="NovaSeq"),IF((R312='Index_NextSeq or NovaSeq'!C$2),VLOOKUP(S312,'Index_NextSeq or NovaSeq'!B$3:I$110,2),IF((R312='Index_NextSeq or NovaSeq'!D$2),VLOOKUP(S312,'Index_NextSeq or NovaSeq'!B$3:I$110,3),IF((R312='Index_NextSeq or NovaSeq'!E$2),VLOOKUP(S312,'Index_NextSeq or NovaSeq'!B$3:I$110,4),IF((R312='Index_NextSeq or NovaSeq'!F$2),VLOOKUP(S312,'Index_NextSeq or NovaSeq'!B$3:I$110,5),IF((R312='Index_NextSeq or NovaSeq'!G$2),VLOOKUP(S312,'Index_NextSeq or NovaSeq'!B$3:I$110,6),IF((R312='Index_NextSeq or NovaSeq'!H$2),VLOOKUP(S312,'Index_NextSeq or NovaSeq'!B$3:I$110,7),IF((R312='Index_NextSeq or NovaSeq'!I$2),VLOOKUP(S312,'Index_NextSeq or NovaSeq'!B$3:I$110,8),IF((R312="Custom"),"","NoIndex")))))))),IF($S$8="MiSeq",IF((R312=Index_MiSeq!C$2),VLOOKUP(S312,Index_MiSeq!B$3:I$110,2),IF((R312=Index_MiSeq!D$2),VLOOKUP(S312,Index_MiSeq!B$3:I$110,3),IF((R312=Index_MiSeq!E$2),VLOOKUP(S312,Index_MiSeq!B$3:I$110,4),IF((R312=Index_MiSeq!F$2),VLOOKUP(S312,Index_MiSeq!B$3:I$110,5),IF((R312=Index_MiSeq!G$2),VLOOKUP(S312,Index_MiSeq!B$3:I$110,6),IF((R312=Index_MiSeq!H$2),VLOOKUP(S312,Index_MiSeq!B$3:I$110,7),IF((R312=Index_MiSeq!I$2),VLOOKUP(S312,Index_MiSeq!B$3:I$110,8),IF((R312="Custom"),"","NoIndex")))))))),"NoIndex"))</f>
        <v>NoIndex</v>
      </c>
      <c r="U312" s="74" t="str">
        <f t="shared" si="21"/>
        <v/>
      </c>
      <c r="V312" s="74"/>
      <c r="W312" s="74"/>
      <c r="X312" s="90"/>
      <c r="Y312" s="4"/>
      <c r="Z312" s="4"/>
      <c r="AA312" s="4"/>
      <c r="AB312" s="4"/>
      <c r="AC312" s="4"/>
      <c r="AD312" s="4"/>
      <c r="AE312" s="4"/>
    </row>
    <row r="313" spans="1:31" ht="18" customHeight="1" x14ac:dyDescent="0.15">
      <c r="A313" s="81"/>
      <c r="B313" s="64" t="s">
        <v>69</v>
      </c>
      <c r="C313" s="65" t="s">
        <v>364</v>
      </c>
      <c r="D313" s="66">
        <f t="shared" si="12"/>
        <v>1294</v>
      </c>
      <c r="E313" s="65" t="s">
        <v>71</v>
      </c>
      <c r="F313" s="67" t="str">
        <f>IF(DATA!$D$18,CONCATENATE('Sample information'!O$6,"-",D313,"-",P313),"MISSING ID")</f>
        <v>P33105P1-1294-</v>
      </c>
      <c r="G313" s="68">
        <f t="shared" si="13"/>
        <v>0</v>
      </c>
      <c r="H313" s="55" t="e">
        <f t="shared" si="14"/>
        <v>#N/A</v>
      </c>
      <c r="I313" s="55" t="e">
        <f t="shared" si="15"/>
        <v>#N/A</v>
      </c>
      <c r="J313" s="55">
        <f t="shared" si="16"/>
        <v>0</v>
      </c>
      <c r="K313" s="55" t="e">
        <f t="shared" si="17"/>
        <v>#N/A</v>
      </c>
      <c r="L313" s="5" t="e">
        <f t="shared" si="18"/>
        <v>#N/A</v>
      </c>
      <c r="M313" s="55" t="e">
        <f t="shared" si="19"/>
        <v>#N/A</v>
      </c>
      <c r="N313" s="69" t="str">
        <f t="shared" si="20"/>
        <v>NoIndex</v>
      </c>
      <c r="O313" s="70" t="str">
        <f>IF(DATA!$D$18,IF((COUNTA(Q313)&gt;0),CONCATENATE("P",DATA!$B$18,"_",D313),""),"MISSING ID")</f>
        <v/>
      </c>
      <c r="P313" s="71"/>
      <c r="Q313" s="72"/>
      <c r="R313" s="72"/>
      <c r="S313" s="68"/>
      <c r="T313" s="73" t="str">
        <f>IF(OR($S$8="NextSeq",$S$8="NovaSeq"),IF((R313='Index_NextSeq or NovaSeq'!C$2),VLOOKUP(S313,'Index_NextSeq or NovaSeq'!B$3:I$110,2),IF((R313='Index_NextSeq or NovaSeq'!D$2),VLOOKUP(S313,'Index_NextSeq or NovaSeq'!B$3:I$110,3),IF((R313='Index_NextSeq or NovaSeq'!E$2),VLOOKUP(S313,'Index_NextSeq or NovaSeq'!B$3:I$110,4),IF((R313='Index_NextSeq or NovaSeq'!F$2),VLOOKUP(S313,'Index_NextSeq or NovaSeq'!B$3:I$110,5),IF((R313='Index_NextSeq or NovaSeq'!G$2),VLOOKUP(S313,'Index_NextSeq or NovaSeq'!B$3:I$110,6),IF((R313='Index_NextSeq or NovaSeq'!H$2),VLOOKUP(S313,'Index_NextSeq or NovaSeq'!B$3:I$110,7),IF((R313='Index_NextSeq or NovaSeq'!I$2),VLOOKUP(S313,'Index_NextSeq or NovaSeq'!B$3:I$110,8),IF((R313="Custom"),"","NoIndex")))))))),IF($S$8="MiSeq",IF((R313=Index_MiSeq!C$2),VLOOKUP(S313,Index_MiSeq!B$3:I$110,2),IF((R313=Index_MiSeq!D$2),VLOOKUP(S313,Index_MiSeq!B$3:I$110,3),IF((R313=Index_MiSeq!E$2),VLOOKUP(S313,Index_MiSeq!B$3:I$110,4),IF((R313=Index_MiSeq!F$2),VLOOKUP(S313,Index_MiSeq!B$3:I$110,5),IF((R313=Index_MiSeq!G$2),VLOOKUP(S313,Index_MiSeq!B$3:I$110,6),IF((R313=Index_MiSeq!H$2),VLOOKUP(S313,Index_MiSeq!B$3:I$110,7),IF((R313=Index_MiSeq!I$2),VLOOKUP(S313,Index_MiSeq!B$3:I$110,8),IF((R313="Custom"),"","NoIndex")))))))),"NoIndex"))</f>
        <v>NoIndex</v>
      </c>
      <c r="U313" s="74" t="str">
        <f t="shared" si="21"/>
        <v/>
      </c>
      <c r="V313" s="74"/>
      <c r="W313" s="74"/>
      <c r="X313" s="90"/>
      <c r="Y313" s="4"/>
      <c r="Z313" s="4"/>
      <c r="AA313" s="4"/>
      <c r="AB313" s="4"/>
      <c r="AC313" s="4"/>
      <c r="AD313" s="4"/>
      <c r="AE313" s="4"/>
    </row>
    <row r="314" spans="1:31" ht="18" customHeight="1" x14ac:dyDescent="0.15">
      <c r="A314" s="81"/>
      <c r="B314" s="64" t="s">
        <v>69</v>
      </c>
      <c r="C314" s="65" t="s">
        <v>365</v>
      </c>
      <c r="D314" s="66">
        <f t="shared" si="12"/>
        <v>1295</v>
      </c>
      <c r="E314" s="65" t="s">
        <v>71</v>
      </c>
      <c r="F314" s="67" t="str">
        <f>IF(DATA!$D$18,CONCATENATE('Sample information'!O$6,"-",D314,"-",P314),"MISSING ID")</f>
        <v>P33105P1-1295-</v>
      </c>
      <c r="G314" s="68">
        <f t="shared" si="13"/>
        <v>0</v>
      </c>
      <c r="H314" s="55" t="e">
        <f t="shared" si="14"/>
        <v>#N/A</v>
      </c>
      <c r="I314" s="55" t="e">
        <f t="shared" si="15"/>
        <v>#N/A</v>
      </c>
      <c r="J314" s="55">
        <f t="shared" si="16"/>
        <v>0</v>
      </c>
      <c r="K314" s="55" t="e">
        <f t="shared" si="17"/>
        <v>#N/A</v>
      </c>
      <c r="L314" s="5" t="e">
        <f t="shared" si="18"/>
        <v>#N/A</v>
      </c>
      <c r="M314" s="55" t="e">
        <f t="shared" si="19"/>
        <v>#N/A</v>
      </c>
      <c r="N314" s="69" t="str">
        <f t="shared" si="20"/>
        <v>NoIndex</v>
      </c>
      <c r="O314" s="70" t="str">
        <f>IF(DATA!$D$18,IF((COUNTA(Q314)&gt;0),CONCATENATE("P",DATA!$B$18,"_",D314),""),"MISSING ID")</f>
        <v/>
      </c>
      <c r="P314" s="71"/>
      <c r="Q314" s="72"/>
      <c r="R314" s="72"/>
      <c r="S314" s="68"/>
      <c r="T314" s="73" t="str">
        <f>IF(OR($S$8="NextSeq",$S$8="NovaSeq"),IF((R314='Index_NextSeq or NovaSeq'!C$2),VLOOKUP(S314,'Index_NextSeq or NovaSeq'!B$3:I$110,2),IF((R314='Index_NextSeq or NovaSeq'!D$2),VLOOKUP(S314,'Index_NextSeq or NovaSeq'!B$3:I$110,3),IF((R314='Index_NextSeq or NovaSeq'!E$2),VLOOKUP(S314,'Index_NextSeq or NovaSeq'!B$3:I$110,4),IF((R314='Index_NextSeq or NovaSeq'!F$2),VLOOKUP(S314,'Index_NextSeq or NovaSeq'!B$3:I$110,5),IF((R314='Index_NextSeq or NovaSeq'!G$2),VLOOKUP(S314,'Index_NextSeq or NovaSeq'!B$3:I$110,6),IF((R314='Index_NextSeq or NovaSeq'!H$2),VLOOKUP(S314,'Index_NextSeq or NovaSeq'!B$3:I$110,7),IF((R314='Index_NextSeq or NovaSeq'!I$2),VLOOKUP(S314,'Index_NextSeq or NovaSeq'!B$3:I$110,8),IF((R314="Custom"),"","NoIndex")))))))),IF($S$8="MiSeq",IF((R314=Index_MiSeq!C$2),VLOOKUP(S314,Index_MiSeq!B$3:I$110,2),IF((R314=Index_MiSeq!D$2),VLOOKUP(S314,Index_MiSeq!B$3:I$110,3),IF((R314=Index_MiSeq!E$2),VLOOKUP(S314,Index_MiSeq!B$3:I$110,4),IF((R314=Index_MiSeq!F$2),VLOOKUP(S314,Index_MiSeq!B$3:I$110,5),IF((R314=Index_MiSeq!G$2),VLOOKUP(S314,Index_MiSeq!B$3:I$110,6),IF((R314=Index_MiSeq!H$2),VLOOKUP(S314,Index_MiSeq!B$3:I$110,7),IF((R314=Index_MiSeq!I$2),VLOOKUP(S314,Index_MiSeq!B$3:I$110,8),IF((R314="Custom"),"","NoIndex")))))))),"NoIndex"))</f>
        <v>NoIndex</v>
      </c>
      <c r="U314" s="74" t="str">
        <f t="shared" si="21"/>
        <v/>
      </c>
      <c r="V314" s="74"/>
      <c r="W314" s="74"/>
      <c r="X314" s="90"/>
      <c r="Y314" s="4"/>
      <c r="Z314" s="4"/>
      <c r="AA314" s="4"/>
      <c r="AB314" s="4"/>
      <c r="AC314" s="4"/>
      <c r="AD314" s="4"/>
      <c r="AE314" s="4"/>
    </row>
    <row r="315" spans="1:31" ht="18" customHeight="1" x14ac:dyDescent="0.15">
      <c r="A315" s="81"/>
      <c r="B315" s="64" t="s">
        <v>69</v>
      </c>
      <c r="C315" s="65" t="s">
        <v>366</v>
      </c>
      <c r="D315" s="66">
        <f t="shared" si="12"/>
        <v>1296</v>
      </c>
      <c r="E315" s="65" t="s">
        <v>71</v>
      </c>
      <c r="F315" s="67" t="str">
        <f>IF(DATA!$D$18,CONCATENATE('Sample information'!O$6,"-",D315,"-",P315),"MISSING ID")</f>
        <v>P33105P1-1296-</v>
      </c>
      <c r="G315" s="68">
        <f t="shared" si="13"/>
        <v>0</v>
      </c>
      <c r="H315" s="55" t="e">
        <f t="shared" si="14"/>
        <v>#N/A</v>
      </c>
      <c r="I315" s="55" t="e">
        <f t="shared" si="15"/>
        <v>#N/A</v>
      </c>
      <c r="J315" s="55">
        <f t="shared" si="16"/>
        <v>0</v>
      </c>
      <c r="K315" s="55" t="e">
        <f t="shared" si="17"/>
        <v>#N/A</v>
      </c>
      <c r="L315" s="5" t="e">
        <f t="shared" si="18"/>
        <v>#N/A</v>
      </c>
      <c r="M315" s="55" t="e">
        <f t="shared" si="19"/>
        <v>#N/A</v>
      </c>
      <c r="N315" s="69" t="str">
        <f t="shared" si="20"/>
        <v>NoIndex</v>
      </c>
      <c r="O315" s="70" t="str">
        <f>IF(DATA!$D$18,IF((COUNTA(Q315)&gt;0),CONCATENATE("P",DATA!$B$18,"_",D315),""),"MISSING ID")</f>
        <v/>
      </c>
      <c r="P315" s="71"/>
      <c r="Q315" s="72"/>
      <c r="R315" s="72"/>
      <c r="S315" s="68"/>
      <c r="T315" s="73" t="str">
        <f>IF(OR($S$8="NextSeq",$S$8="NovaSeq"),IF((R315='Index_NextSeq or NovaSeq'!C$2),VLOOKUP(S315,'Index_NextSeq or NovaSeq'!B$3:I$110,2),IF((R315='Index_NextSeq or NovaSeq'!D$2),VLOOKUP(S315,'Index_NextSeq or NovaSeq'!B$3:I$110,3),IF((R315='Index_NextSeq or NovaSeq'!E$2),VLOOKUP(S315,'Index_NextSeq or NovaSeq'!B$3:I$110,4),IF((R315='Index_NextSeq or NovaSeq'!F$2),VLOOKUP(S315,'Index_NextSeq or NovaSeq'!B$3:I$110,5),IF((R315='Index_NextSeq or NovaSeq'!G$2),VLOOKUP(S315,'Index_NextSeq or NovaSeq'!B$3:I$110,6),IF((R315='Index_NextSeq or NovaSeq'!H$2),VLOOKUP(S315,'Index_NextSeq or NovaSeq'!B$3:I$110,7),IF((R315='Index_NextSeq or NovaSeq'!I$2),VLOOKUP(S315,'Index_NextSeq or NovaSeq'!B$3:I$110,8),IF((R315="Custom"),"","NoIndex")))))))),IF($S$8="MiSeq",IF((R315=Index_MiSeq!C$2),VLOOKUP(S315,Index_MiSeq!B$3:I$110,2),IF((R315=Index_MiSeq!D$2),VLOOKUP(S315,Index_MiSeq!B$3:I$110,3),IF((R315=Index_MiSeq!E$2),VLOOKUP(S315,Index_MiSeq!B$3:I$110,4),IF((R315=Index_MiSeq!F$2),VLOOKUP(S315,Index_MiSeq!B$3:I$110,5),IF((R315=Index_MiSeq!G$2),VLOOKUP(S315,Index_MiSeq!B$3:I$110,6),IF((R315=Index_MiSeq!H$2),VLOOKUP(S315,Index_MiSeq!B$3:I$110,7),IF((R315=Index_MiSeq!I$2),VLOOKUP(S315,Index_MiSeq!B$3:I$110,8),IF((R315="Custom"),"","NoIndex")))))))),"NoIndex"))</f>
        <v>NoIndex</v>
      </c>
      <c r="U315" s="74" t="str">
        <f t="shared" si="21"/>
        <v/>
      </c>
      <c r="V315" s="74"/>
      <c r="W315" s="74"/>
      <c r="X315" s="90"/>
      <c r="Y315" s="4"/>
      <c r="Z315" s="4"/>
      <c r="AA315" s="4"/>
      <c r="AB315" s="4"/>
      <c r="AC315" s="4"/>
      <c r="AD315" s="4"/>
      <c r="AE315" s="4"/>
    </row>
    <row r="316" spans="1:31" ht="18" customHeight="1" x14ac:dyDescent="0.15">
      <c r="A316" s="81"/>
      <c r="B316" s="64" t="s">
        <v>69</v>
      </c>
      <c r="C316" s="65" t="s">
        <v>367</v>
      </c>
      <c r="D316" s="66">
        <f t="shared" si="12"/>
        <v>1297</v>
      </c>
      <c r="E316" s="65" t="s">
        <v>71</v>
      </c>
      <c r="F316" s="67" t="str">
        <f>IF(DATA!$D$18,CONCATENATE('Sample information'!O$6,"-",D316,"-",P316),"MISSING ID")</f>
        <v>P33105P1-1297-</v>
      </c>
      <c r="G316" s="68">
        <f t="shared" si="13"/>
        <v>0</v>
      </c>
      <c r="H316" s="55" t="e">
        <f t="shared" si="14"/>
        <v>#N/A</v>
      </c>
      <c r="I316" s="55" t="e">
        <f t="shared" si="15"/>
        <v>#N/A</v>
      </c>
      <c r="J316" s="55">
        <f t="shared" si="16"/>
        <v>0</v>
      </c>
      <c r="K316" s="55" t="e">
        <f t="shared" si="17"/>
        <v>#N/A</v>
      </c>
      <c r="L316" s="5" t="e">
        <f t="shared" si="18"/>
        <v>#N/A</v>
      </c>
      <c r="M316" s="55" t="e">
        <f t="shared" si="19"/>
        <v>#N/A</v>
      </c>
      <c r="N316" s="69" t="str">
        <f t="shared" si="20"/>
        <v>NoIndex</v>
      </c>
      <c r="O316" s="70" t="str">
        <f>IF(DATA!$D$18,IF((COUNTA(Q316)&gt;0),CONCATENATE("P",DATA!$B$18,"_",D316),""),"MISSING ID")</f>
        <v/>
      </c>
      <c r="P316" s="71"/>
      <c r="Q316" s="72"/>
      <c r="R316" s="72"/>
      <c r="S316" s="68"/>
      <c r="T316" s="73" t="str">
        <f>IF(OR($S$8="NextSeq",$S$8="NovaSeq"),IF((R316='Index_NextSeq or NovaSeq'!C$2),VLOOKUP(S316,'Index_NextSeq or NovaSeq'!B$3:I$110,2),IF((R316='Index_NextSeq or NovaSeq'!D$2),VLOOKUP(S316,'Index_NextSeq or NovaSeq'!B$3:I$110,3),IF((R316='Index_NextSeq or NovaSeq'!E$2),VLOOKUP(S316,'Index_NextSeq or NovaSeq'!B$3:I$110,4),IF((R316='Index_NextSeq or NovaSeq'!F$2),VLOOKUP(S316,'Index_NextSeq or NovaSeq'!B$3:I$110,5),IF((R316='Index_NextSeq or NovaSeq'!G$2),VLOOKUP(S316,'Index_NextSeq or NovaSeq'!B$3:I$110,6),IF((R316='Index_NextSeq or NovaSeq'!H$2),VLOOKUP(S316,'Index_NextSeq or NovaSeq'!B$3:I$110,7),IF((R316='Index_NextSeq or NovaSeq'!I$2),VLOOKUP(S316,'Index_NextSeq or NovaSeq'!B$3:I$110,8),IF((R316="Custom"),"","NoIndex")))))))),IF($S$8="MiSeq",IF((R316=Index_MiSeq!C$2),VLOOKUP(S316,Index_MiSeq!B$3:I$110,2),IF((R316=Index_MiSeq!D$2),VLOOKUP(S316,Index_MiSeq!B$3:I$110,3),IF((R316=Index_MiSeq!E$2),VLOOKUP(S316,Index_MiSeq!B$3:I$110,4),IF((R316=Index_MiSeq!F$2),VLOOKUP(S316,Index_MiSeq!B$3:I$110,5),IF((R316=Index_MiSeq!G$2),VLOOKUP(S316,Index_MiSeq!B$3:I$110,6),IF((R316=Index_MiSeq!H$2),VLOOKUP(S316,Index_MiSeq!B$3:I$110,7),IF((R316=Index_MiSeq!I$2),VLOOKUP(S316,Index_MiSeq!B$3:I$110,8),IF((R316="Custom"),"","NoIndex")))))))),"NoIndex"))</f>
        <v>NoIndex</v>
      </c>
      <c r="U316" s="74" t="str">
        <f t="shared" si="21"/>
        <v/>
      </c>
      <c r="V316" s="74"/>
      <c r="W316" s="74"/>
      <c r="X316" s="90"/>
      <c r="Y316" s="4"/>
      <c r="Z316" s="4"/>
      <c r="AA316" s="4"/>
      <c r="AB316" s="4"/>
      <c r="AC316" s="4"/>
      <c r="AD316" s="4"/>
      <c r="AE316" s="4"/>
    </row>
    <row r="317" spans="1:31" ht="18" customHeight="1" x14ac:dyDescent="0.15">
      <c r="A317" s="81"/>
      <c r="B317" s="64" t="s">
        <v>69</v>
      </c>
      <c r="C317" s="65" t="s">
        <v>368</v>
      </c>
      <c r="D317" s="66">
        <f t="shared" si="12"/>
        <v>1298</v>
      </c>
      <c r="E317" s="65" t="s">
        <v>71</v>
      </c>
      <c r="F317" s="67" t="str">
        <f>IF(DATA!$D$18,CONCATENATE('Sample information'!O$6,"-",D317,"-",P317),"MISSING ID")</f>
        <v>P33105P1-1298-</v>
      </c>
      <c r="G317" s="68">
        <f t="shared" si="13"/>
        <v>0</v>
      </c>
      <c r="H317" s="55" t="e">
        <f t="shared" si="14"/>
        <v>#N/A</v>
      </c>
      <c r="I317" s="55" t="e">
        <f t="shared" si="15"/>
        <v>#N/A</v>
      </c>
      <c r="J317" s="55">
        <f t="shared" si="16"/>
        <v>0</v>
      </c>
      <c r="K317" s="55" t="e">
        <f t="shared" si="17"/>
        <v>#N/A</v>
      </c>
      <c r="L317" s="5" t="e">
        <f t="shared" si="18"/>
        <v>#N/A</v>
      </c>
      <c r="M317" s="55" t="e">
        <f t="shared" si="19"/>
        <v>#N/A</v>
      </c>
      <c r="N317" s="69" t="str">
        <f t="shared" si="20"/>
        <v>NoIndex</v>
      </c>
      <c r="O317" s="70" t="str">
        <f>IF(DATA!$D$18,IF((COUNTA(Q317)&gt;0),CONCATENATE("P",DATA!$B$18,"_",D317),""),"MISSING ID")</f>
        <v/>
      </c>
      <c r="P317" s="71"/>
      <c r="Q317" s="72"/>
      <c r="R317" s="72"/>
      <c r="S317" s="68"/>
      <c r="T317" s="73" t="str">
        <f>IF(OR($S$8="NextSeq",$S$8="NovaSeq"),IF((R317='Index_NextSeq or NovaSeq'!C$2),VLOOKUP(S317,'Index_NextSeq or NovaSeq'!B$3:I$110,2),IF((R317='Index_NextSeq or NovaSeq'!D$2),VLOOKUP(S317,'Index_NextSeq or NovaSeq'!B$3:I$110,3),IF((R317='Index_NextSeq or NovaSeq'!E$2),VLOOKUP(S317,'Index_NextSeq or NovaSeq'!B$3:I$110,4),IF((R317='Index_NextSeq or NovaSeq'!F$2),VLOOKUP(S317,'Index_NextSeq or NovaSeq'!B$3:I$110,5),IF((R317='Index_NextSeq or NovaSeq'!G$2),VLOOKUP(S317,'Index_NextSeq or NovaSeq'!B$3:I$110,6),IF((R317='Index_NextSeq or NovaSeq'!H$2),VLOOKUP(S317,'Index_NextSeq or NovaSeq'!B$3:I$110,7),IF((R317='Index_NextSeq or NovaSeq'!I$2),VLOOKUP(S317,'Index_NextSeq or NovaSeq'!B$3:I$110,8),IF((R317="Custom"),"","NoIndex")))))))),IF($S$8="MiSeq",IF((R317=Index_MiSeq!C$2),VLOOKUP(S317,Index_MiSeq!B$3:I$110,2),IF((R317=Index_MiSeq!D$2),VLOOKUP(S317,Index_MiSeq!B$3:I$110,3),IF((R317=Index_MiSeq!E$2),VLOOKUP(S317,Index_MiSeq!B$3:I$110,4),IF((R317=Index_MiSeq!F$2),VLOOKUP(S317,Index_MiSeq!B$3:I$110,5),IF((R317=Index_MiSeq!G$2),VLOOKUP(S317,Index_MiSeq!B$3:I$110,6),IF((R317=Index_MiSeq!H$2),VLOOKUP(S317,Index_MiSeq!B$3:I$110,7),IF((R317=Index_MiSeq!I$2),VLOOKUP(S317,Index_MiSeq!B$3:I$110,8),IF((R317="Custom"),"","NoIndex")))))))),"NoIndex"))</f>
        <v>NoIndex</v>
      </c>
      <c r="U317" s="74" t="str">
        <f t="shared" si="21"/>
        <v/>
      </c>
      <c r="V317" s="74"/>
      <c r="W317" s="74"/>
      <c r="X317" s="90"/>
      <c r="Y317" s="4"/>
      <c r="Z317" s="4"/>
      <c r="AA317" s="4"/>
      <c r="AB317" s="4"/>
      <c r="AC317" s="4"/>
      <c r="AD317" s="4"/>
      <c r="AE317" s="4"/>
    </row>
    <row r="318" spans="1:31" ht="18" customHeight="1" x14ac:dyDescent="0.15">
      <c r="A318" s="81"/>
      <c r="B318" s="64" t="s">
        <v>69</v>
      </c>
      <c r="C318" s="65" t="s">
        <v>369</v>
      </c>
      <c r="D318" s="66">
        <f t="shared" si="12"/>
        <v>1299</v>
      </c>
      <c r="E318" s="65" t="s">
        <v>71</v>
      </c>
      <c r="F318" s="67" t="str">
        <f>IF(DATA!$D$18,CONCATENATE('Sample information'!O$6,"-",D318,"-",P318),"MISSING ID")</f>
        <v>P33105P1-1299-</v>
      </c>
      <c r="G318" s="68">
        <f t="shared" si="13"/>
        <v>0</v>
      </c>
      <c r="H318" s="55" t="e">
        <f t="shared" si="14"/>
        <v>#N/A</v>
      </c>
      <c r="I318" s="55" t="e">
        <f t="shared" si="15"/>
        <v>#N/A</v>
      </c>
      <c r="J318" s="55">
        <f t="shared" si="16"/>
        <v>0</v>
      </c>
      <c r="K318" s="55" t="e">
        <f t="shared" si="17"/>
        <v>#N/A</v>
      </c>
      <c r="L318" s="5" t="e">
        <f t="shared" si="18"/>
        <v>#N/A</v>
      </c>
      <c r="M318" s="55" t="e">
        <f t="shared" si="19"/>
        <v>#N/A</v>
      </c>
      <c r="N318" s="69" t="str">
        <f t="shared" si="20"/>
        <v>NoIndex</v>
      </c>
      <c r="O318" s="70" t="str">
        <f>IF(DATA!$D$18,IF((COUNTA(Q318)&gt;0),CONCATENATE("P",DATA!$B$18,"_",D318),""),"MISSING ID")</f>
        <v/>
      </c>
      <c r="P318" s="71"/>
      <c r="Q318" s="72"/>
      <c r="R318" s="72"/>
      <c r="S318" s="68"/>
      <c r="T318" s="73" t="str">
        <f>IF(OR($S$8="NextSeq",$S$8="NovaSeq"),IF((R318='Index_NextSeq or NovaSeq'!C$2),VLOOKUP(S318,'Index_NextSeq or NovaSeq'!B$3:I$110,2),IF((R318='Index_NextSeq or NovaSeq'!D$2),VLOOKUP(S318,'Index_NextSeq or NovaSeq'!B$3:I$110,3),IF((R318='Index_NextSeq or NovaSeq'!E$2),VLOOKUP(S318,'Index_NextSeq or NovaSeq'!B$3:I$110,4),IF((R318='Index_NextSeq or NovaSeq'!F$2),VLOOKUP(S318,'Index_NextSeq or NovaSeq'!B$3:I$110,5),IF((R318='Index_NextSeq or NovaSeq'!G$2),VLOOKUP(S318,'Index_NextSeq or NovaSeq'!B$3:I$110,6),IF((R318='Index_NextSeq or NovaSeq'!H$2),VLOOKUP(S318,'Index_NextSeq or NovaSeq'!B$3:I$110,7),IF((R318='Index_NextSeq or NovaSeq'!I$2),VLOOKUP(S318,'Index_NextSeq or NovaSeq'!B$3:I$110,8),IF((R318="Custom"),"","NoIndex")))))))),IF($S$8="MiSeq",IF((R318=Index_MiSeq!C$2),VLOOKUP(S318,Index_MiSeq!B$3:I$110,2),IF((R318=Index_MiSeq!D$2),VLOOKUP(S318,Index_MiSeq!B$3:I$110,3),IF((R318=Index_MiSeq!E$2),VLOOKUP(S318,Index_MiSeq!B$3:I$110,4),IF((R318=Index_MiSeq!F$2),VLOOKUP(S318,Index_MiSeq!B$3:I$110,5),IF((R318=Index_MiSeq!G$2),VLOOKUP(S318,Index_MiSeq!B$3:I$110,6),IF((R318=Index_MiSeq!H$2),VLOOKUP(S318,Index_MiSeq!B$3:I$110,7),IF((R318=Index_MiSeq!I$2),VLOOKUP(S318,Index_MiSeq!B$3:I$110,8),IF((R318="Custom"),"","NoIndex")))))))),"NoIndex"))</f>
        <v>NoIndex</v>
      </c>
      <c r="U318" s="74" t="str">
        <f t="shared" si="21"/>
        <v/>
      </c>
      <c r="V318" s="74"/>
      <c r="W318" s="74"/>
      <c r="X318" s="90"/>
      <c r="Y318" s="4"/>
      <c r="Z318" s="4"/>
      <c r="AA318" s="4"/>
      <c r="AB318" s="4"/>
      <c r="AC318" s="4"/>
      <c r="AD318" s="4"/>
      <c r="AE318" s="4"/>
    </row>
    <row r="319" spans="1:31" ht="18" customHeight="1" x14ac:dyDescent="0.15">
      <c r="A319" s="81"/>
      <c r="B319" s="64" t="s">
        <v>69</v>
      </c>
      <c r="C319" s="65" t="s">
        <v>370</v>
      </c>
      <c r="D319" s="66">
        <f t="shared" si="12"/>
        <v>1300</v>
      </c>
      <c r="E319" s="65" t="s">
        <v>71</v>
      </c>
      <c r="F319" s="67" t="str">
        <f>IF(DATA!$D$18,CONCATENATE('Sample information'!O$6,"-",D319,"-",P319),"MISSING ID")</f>
        <v>P33105P1-1300-</v>
      </c>
      <c r="G319" s="68">
        <f t="shared" si="13"/>
        <v>0</v>
      </c>
      <c r="H319" s="55" t="e">
        <f t="shared" si="14"/>
        <v>#N/A</v>
      </c>
      <c r="I319" s="55" t="e">
        <f t="shared" si="15"/>
        <v>#N/A</v>
      </c>
      <c r="J319" s="55">
        <f t="shared" si="16"/>
        <v>0</v>
      </c>
      <c r="K319" s="55" t="e">
        <f t="shared" si="17"/>
        <v>#N/A</v>
      </c>
      <c r="L319" s="5" t="e">
        <f t="shared" si="18"/>
        <v>#N/A</v>
      </c>
      <c r="M319" s="55" t="e">
        <f t="shared" si="19"/>
        <v>#N/A</v>
      </c>
      <c r="N319" s="69" t="str">
        <f t="shared" si="20"/>
        <v>NoIndex</v>
      </c>
      <c r="O319" s="70" t="str">
        <f>IF(DATA!$D$18,IF((COUNTA(Q319)&gt;0),CONCATENATE("P",DATA!$B$18,"_",D319),""),"MISSING ID")</f>
        <v/>
      </c>
      <c r="P319" s="71"/>
      <c r="Q319" s="72"/>
      <c r="R319" s="72"/>
      <c r="S319" s="68"/>
      <c r="T319" s="73" t="str">
        <f>IF(OR($S$8="NextSeq",$S$8="NovaSeq"),IF((R319='Index_NextSeq or NovaSeq'!C$2),VLOOKUP(S319,'Index_NextSeq or NovaSeq'!B$3:I$110,2),IF((R319='Index_NextSeq or NovaSeq'!D$2),VLOOKUP(S319,'Index_NextSeq or NovaSeq'!B$3:I$110,3),IF((R319='Index_NextSeq or NovaSeq'!E$2),VLOOKUP(S319,'Index_NextSeq or NovaSeq'!B$3:I$110,4),IF((R319='Index_NextSeq or NovaSeq'!F$2),VLOOKUP(S319,'Index_NextSeq or NovaSeq'!B$3:I$110,5),IF((R319='Index_NextSeq or NovaSeq'!G$2),VLOOKUP(S319,'Index_NextSeq or NovaSeq'!B$3:I$110,6),IF((R319='Index_NextSeq or NovaSeq'!H$2),VLOOKUP(S319,'Index_NextSeq or NovaSeq'!B$3:I$110,7),IF((R319='Index_NextSeq or NovaSeq'!I$2),VLOOKUP(S319,'Index_NextSeq or NovaSeq'!B$3:I$110,8),IF((R319="Custom"),"","NoIndex")))))))),IF($S$8="MiSeq",IF((R319=Index_MiSeq!C$2),VLOOKUP(S319,Index_MiSeq!B$3:I$110,2),IF((R319=Index_MiSeq!D$2),VLOOKUP(S319,Index_MiSeq!B$3:I$110,3),IF((R319=Index_MiSeq!E$2),VLOOKUP(S319,Index_MiSeq!B$3:I$110,4),IF((R319=Index_MiSeq!F$2),VLOOKUP(S319,Index_MiSeq!B$3:I$110,5),IF((R319=Index_MiSeq!G$2),VLOOKUP(S319,Index_MiSeq!B$3:I$110,6),IF((R319=Index_MiSeq!H$2),VLOOKUP(S319,Index_MiSeq!B$3:I$110,7),IF((R319=Index_MiSeq!I$2),VLOOKUP(S319,Index_MiSeq!B$3:I$110,8),IF((R319="Custom"),"","NoIndex")))))))),"NoIndex"))</f>
        <v>NoIndex</v>
      </c>
      <c r="U319" s="74" t="str">
        <f t="shared" si="21"/>
        <v/>
      </c>
      <c r="V319" s="74"/>
      <c r="W319" s="74"/>
      <c r="X319" s="90"/>
      <c r="Y319" s="4"/>
      <c r="Z319" s="4"/>
      <c r="AA319" s="4"/>
      <c r="AB319" s="4"/>
      <c r="AC319" s="4"/>
      <c r="AD319" s="4"/>
      <c r="AE319" s="4"/>
    </row>
    <row r="320" spans="1:31" ht="18" customHeight="1" x14ac:dyDescent="0.15">
      <c r="A320" s="81"/>
      <c r="B320" s="64" t="s">
        <v>69</v>
      </c>
      <c r="C320" s="65" t="s">
        <v>371</v>
      </c>
      <c r="D320" s="66">
        <f t="shared" si="12"/>
        <v>1301</v>
      </c>
      <c r="E320" s="65" t="s">
        <v>71</v>
      </c>
      <c r="F320" s="67" t="str">
        <f>IF(DATA!$D$18,CONCATENATE('Sample information'!O$6,"-",D320,"-",P320),"MISSING ID")</f>
        <v>P33105P1-1301-</v>
      </c>
      <c r="G320" s="68">
        <f t="shared" si="13"/>
        <v>0</v>
      </c>
      <c r="H320" s="55" t="e">
        <f t="shared" si="14"/>
        <v>#N/A</v>
      </c>
      <c r="I320" s="55" t="e">
        <f t="shared" si="15"/>
        <v>#N/A</v>
      </c>
      <c r="J320" s="55">
        <f t="shared" si="16"/>
        <v>0</v>
      </c>
      <c r="K320" s="55" t="e">
        <f t="shared" si="17"/>
        <v>#N/A</v>
      </c>
      <c r="L320" s="5" t="e">
        <f t="shared" si="18"/>
        <v>#N/A</v>
      </c>
      <c r="M320" s="55" t="e">
        <f t="shared" si="19"/>
        <v>#N/A</v>
      </c>
      <c r="N320" s="69" t="str">
        <f t="shared" si="20"/>
        <v>NoIndex</v>
      </c>
      <c r="O320" s="70" t="str">
        <f>IF(DATA!$D$18,IF((COUNTA(Q320)&gt;0),CONCATENATE("P",DATA!$B$18,"_",D320),""),"MISSING ID")</f>
        <v/>
      </c>
      <c r="P320" s="71"/>
      <c r="Q320" s="72"/>
      <c r="R320" s="72"/>
      <c r="S320" s="68"/>
      <c r="T320" s="73" t="str">
        <f>IF(OR($S$8="NextSeq",$S$8="NovaSeq"),IF((R320='Index_NextSeq or NovaSeq'!C$2),VLOOKUP(S320,'Index_NextSeq or NovaSeq'!B$3:I$110,2),IF((R320='Index_NextSeq or NovaSeq'!D$2),VLOOKUP(S320,'Index_NextSeq or NovaSeq'!B$3:I$110,3),IF((R320='Index_NextSeq or NovaSeq'!E$2),VLOOKUP(S320,'Index_NextSeq or NovaSeq'!B$3:I$110,4),IF((R320='Index_NextSeq or NovaSeq'!F$2),VLOOKUP(S320,'Index_NextSeq or NovaSeq'!B$3:I$110,5),IF((R320='Index_NextSeq or NovaSeq'!G$2),VLOOKUP(S320,'Index_NextSeq or NovaSeq'!B$3:I$110,6),IF((R320='Index_NextSeq or NovaSeq'!H$2),VLOOKUP(S320,'Index_NextSeq or NovaSeq'!B$3:I$110,7),IF((R320='Index_NextSeq or NovaSeq'!I$2),VLOOKUP(S320,'Index_NextSeq or NovaSeq'!B$3:I$110,8),IF((R320="Custom"),"","NoIndex")))))))),IF($S$8="MiSeq",IF((R320=Index_MiSeq!C$2),VLOOKUP(S320,Index_MiSeq!B$3:I$110,2),IF((R320=Index_MiSeq!D$2),VLOOKUP(S320,Index_MiSeq!B$3:I$110,3),IF((R320=Index_MiSeq!E$2),VLOOKUP(S320,Index_MiSeq!B$3:I$110,4),IF((R320=Index_MiSeq!F$2),VLOOKUP(S320,Index_MiSeq!B$3:I$110,5),IF((R320=Index_MiSeq!G$2),VLOOKUP(S320,Index_MiSeq!B$3:I$110,6),IF((R320=Index_MiSeq!H$2),VLOOKUP(S320,Index_MiSeq!B$3:I$110,7),IF((R320=Index_MiSeq!I$2),VLOOKUP(S320,Index_MiSeq!B$3:I$110,8),IF((R320="Custom"),"","NoIndex")))))))),"NoIndex"))</f>
        <v>NoIndex</v>
      </c>
      <c r="U320" s="74" t="str">
        <f t="shared" si="21"/>
        <v/>
      </c>
      <c r="V320" s="74"/>
      <c r="W320" s="74"/>
      <c r="X320" s="90"/>
      <c r="Y320" s="4"/>
      <c r="Z320" s="4"/>
      <c r="AA320" s="4"/>
      <c r="AB320" s="4"/>
      <c r="AC320" s="4"/>
      <c r="AD320" s="4"/>
      <c r="AE320" s="4"/>
    </row>
    <row r="321" spans="1:31" ht="18" customHeight="1" x14ac:dyDescent="0.15">
      <c r="A321" s="81"/>
      <c r="B321" s="64" t="s">
        <v>69</v>
      </c>
      <c r="C321" s="65" t="s">
        <v>372</v>
      </c>
      <c r="D321" s="66">
        <f t="shared" si="12"/>
        <v>1302</v>
      </c>
      <c r="E321" s="65" t="s">
        <v>71</v>
      </c>
      <c r="F321" s="67" t="str">
        <f>IF(DATA!$D$18,CONCATENATE('Sample information'!O$6,"-",D321,"-",P321),"MISSING ID")</f>
        <v>P33105P1-1302-</v>
      </c>
      <c r="G321" s="68">
        <f t="shared" si="13"/>
        <v>0</v>
      </c>
      <c r="H321" s="55" t="e">
        <f t="shared" si="14"/>
        <v>#N/A</v>
      </c>
      <c r="I321" s="55" t="e">
        <f t="shared" si="15"/>
        <v>#N/A</v>
      </c>
      <c r="J321" s="55">
        <f t="shared" si="16"/>
        <v>0</v>
      </c>
      <c r="K321" s="55" t="e">
        <f t="shared" si="17"/>
        <v>#N/A</v>
      </c>
      <c r="L321" s="5" t="e">
        <f t="shared" si="18"/>
        <v>#N/A</v>
      </c>
      <c r="M321" s="55" t="e">
        <f t="shared" si="19"/>
        <v>#N/A</v>
      </c>
      <c r="N321" s="69" t="str">
        <f t="shared" si="20"/>
        <v>NoIndex</v>
      </c>
      <c r="O321" s="70" t="str">
        <f>IF(DATA!$D$18,IF((COUNTA(Q321)&gt;0),CONCATENATE("P",DATA!$B$18,"_",D321),""),"MISSING ID")</f>
        <v/>
      </c>
      <c r="P321" s="71"/>
      <c r="Q321" s="72"/>
      <c r="R321" s="72"/>
      <c r="S321" s="68"/>
      <c r="T321" s="73" t="str">
        <f>IF(OR($S$8="NextSeq",$S$8="NovaSeq"),IF((R321='Index_NextSeq or NovaSeq'!C$2),VLOOKUP(S321,'Index_NextSeq or NovaSeq'!B$3:I$110,2),IF((R321='Index_NextSeq or NovaSeq'!D$2),VLOOKUP(S321,'Index_NextSeq or NovaSeq'!B$3:I$110,3),IF((R321='Index_NextSeq or NovaSeq'!E$2),VLOOKUP(S321,'Index_NextSeq or NovaSeq'!B$3:I$110,4),IF((R321='Index_NextSeq or NovaSeq'!F$2),VLOOKUP(S321,'Index_NextSeq or NovaSeq'!B$3:I$110,5),IF((R321='Index_NextSeq or NovaSeq'!G$2),VLOOKUP(S321,'Index_NextSeq or NovaSeq'!B$3:I$110,6),IF((R321='Index_NextSeq or NovaSeq'!H$2),VLOOKUP(S321,'Index_NextSeq or NovaSeq'!B$3:I$110,7),IF((R321='Index_NextSeq or NovaSeq'!I$2),VLOOKUP(S321,'Index_NextSeq or NovaSeq'!B$3:I$110,8),IF((R321="Custom"),"","NoIndex")))))))),IF($S$8="MiSeq",IF((R321=Index_MiSeq!C$2),VLOOKUP(S321,Index_MiSeq!B$3:I$110,2),IF((R321=Index_MiSeq!D$2),VLOOKUP(S321,Index_MiSeq!B$3:I$110,3),IF((R321=Index_MiSeq!E$2),VLOOKUP(S321,Index_MiSeq!B$3:I$110,4),IF((R321=Index_MiSeq!F$2),VLOOKUP(S321,Index_MiSeq!B$3:I$110,5),IF((R321=Index_MiSeq!G$2),VLOOKUP(S321,Index_MiSeq!B$3:I$110,6),IF((R321=Index_MiSeq!H$2),VLOOKUP(S321,Index_MiSeq!B$3:I$110,7),IF((R321=Index_MiSeq!I$2),VLOOKUP(S321,Index_MiSeq!B$3:I$110,8),IF((R321="Custom"),"","NoIndex")))))))),"NoIndex"))</f>
        <v>NoIndex</v>
      </c>
      <c r="U321" s="74" t="str">
        <f t="shared" si="21"/>
        <v/>
      </c>
      <c r="V321" s="74"/>
      <c r="W321" s="74"/>
      <c r="X321" s="90"/>
      <c r="Y321" s="4"/>
      <c r="Z321" s="4"/>
      <c r="AA321" s="4"/>
      <c r="AB321" s="4"/>
      <c r="AC321" s="4"/>
      <c r="AD321" s="4"/>
      <c r="AE321" s="4"/>
    </row>
    <row r="322" spans="1:31" ht="18" customHeight="1" x14ac:dyDescent="0.15">
      <c r="A322" s="81"/>
      <c r="B322" s="64" t="s">
        <v>69</v>
      </c>
      <c r="C322" s="65" t="s">
        <v>373</v>
      </c>
      <c r="D322" s="66">
        <f t="shared" si="12"/>
        <v>1303</v>
      </c>
      <c r="E322" s="65" t="s">
        <v>71</v>
      </c>
      <c r="F322" s="67" t="str">
        <f>IF(DATA!$D$18,CONCATENATE('Sample information'!O$6,"-",D322,"-",P322),"MISSING ID")</f>
        <v>P33105P1-1303-</v>
      </c>
      <c r="G322" s="68">
        <f t="shared" si="13"/>
        <v>0</v>
      </c>
      <c r="H322" s="55" t="e">
        <f t="shared" si="14"/>
        <v>#N/A</v>
      </c>
      <c r="I322" s="55" t="e">
        <f t="shared" si="15"/>
        <v>#N/A</v>
      </c>
      <c r="J322" s="55">
        <f t="shared" si="16"/>
        <v>0</v>
      </c>
      <c r="K322" s="55" t="e">
        <f t="shared" si="17"/>
        <v>#N/A</v>
      </c>
      <c r="L322" s="5" t="e">
        <f t="shared" si="18"/>
        <v>#N/A</v>
      </c>
      <c r="M322" s="55" t="e">
        <f t="shared" si="19"/>
        <v>#N/A</v>
      </c>
      <c r="N322" s="69" t="str">
        <f t="shared" si="20"/>
        <v>NoIndex</v>
      </c>
      <c r="O322" s="70" t="str">
        <f>IF(DATA!$D$18,IF((COUNTA(Q322)&gt;0),CONCATENATE("P",DATA!$B$18,"_",D322),""),"MISSING ID")</f>
        <v/>
      </c>
      <c r="P322" s="71"/>
      <c r="Q322" s="72"/>
      <c r="R322" s="72"/>
      <c r="S322" s="68"/>
      <c r="T322" s="73" t="str">
        <f>IF(OR($S$8="NextSeq",$S$8="NovaSeq"),IF((R322='Index_NextSeq or NovaSeq'!C$2),VLOOKUP(S322,'Index_NextSeq or NovaSeq'!B$3:I$110,2),IF((R322='Index_NextSeq or NovaSeq'!D$2),VLOOKUP(S322,'Index_NextSeq or NovaSeq'!B$3:I$110,3),IF((R322='Index_NextSeq or NovaSeq'!E$2),VLOOKUP(S322,'Index_NextSeq or NovaSeq'!B$3:I$110,4),IF((R322='Index_NextSeq or NovaSeq'!F$2),VLOOKUP(S322,'Index_NextSeq or NovaSeq'!B$3:I$110,5),IF((R322='Index_NextSeq or NovaSeq'!G$2),VLOOKUP(S322,'Index_NextSeq or NovaSeq'!B$3:I$110,6),IF((R322='Index_NextSeq or NovaSeq'!H$2),VLOOKUP(S322,'Index_NextSeq or NovaSeq'!B$3:I$110,7),IF((R322='Index_NextSeq or NovaSeq'!I$2),VLOOKUP(S322,'Index_NextSeq or NovaSeq'!B$3:I$110,8),IF((R322="Custom"),"","NoIndex")))))))),IF($S$8="MiSeq",IF((R322=Index_MiSeq!C$2),VLOOKUP(S322,Index_MiSeq!B$3:I$110,2),IF((R322=Index_MiSeq!D$2),VLOOKUP(S322,Index_MiSeq!B$3:I$110,3),IF((R322=Index_MiSeq!E$2),VLOOKUP(S322,Index_MiSeq!B$3:I$110,4),IF((R322=Index_MiSeq!F$2),VLOOKUP(S322,Index_MiSeq!B$3:I$110,5),IF((R322=Index_MiSeq!G$2),VLOOKUP(S322,Index_MiSeq!B$3:I$110,6),IF((R322=Index_MiSeq!H$2),VLOOKUP(S322,Index_MiSeq!B$3:I$110,7),IF((R322=Index_MiSeq!I$2),VLOOKUP(S322,Index_MiSeq!B$3:I$110,8),IF((R322="Custom"),"","NoIndex")))))))),"NoIndex"))</f>
        <v>NoIndex</v>
      </c>
      <c r="U322" s="74" t="str">
        <f t="shared" si="21"/>
        <v/>
      </c>
      <c r="V322" s="74"/>
      <c r="W322" s="74"/>
      <c r="X322" s="90"/>
      <c r="Y322" s="4"/>
      <c r="Z322" s="4"/>
      <c r="AA322" s="4"/>
      <c r="AB322" s="4"/>
      <c r="AC322" s="4"/>
      <c r="AD322" s="4"/>
      <c r="AE322" s="4"/>
    </row>
    <row r="323" spans="1:31" ht="18" customHeight="1" x14ac:dyDescent="0.15">
      <c r="A323" s="81"/>
      <c r="B323" s="64" t="s">
        <v>69</v>
      </c>
      <c r="C323" s="65" t="s">
        <v>374</v>
      </c>
      <c r="D323" s="66">
        <f t="shared" si="12"/>
        <v>1304</v>
      </c>
      <c r="E323" s="65" t="s">
        <v>71</v>
      </c>
      <c r="F323" s="67" t="str">
        <f>IF(DATA!$D$18,CONCATENATE('Sample information'!O$6,"-",D323,"-",P323),"MISSING ID")</f>
        <v>P33105P1-1304-</v>
      </c>
      <c r="G323" s="68">
        <f t="shared" si="13"/>
        <v>0</v>
      </c>
      <c r="H323" s="55" t="e">
        <f t="shared" si="14"/>
        <v>#N/A</v>
      </c>
      <c r="I323" s="55" t="e">
        <f t="shared" si="15"/>
        <v>#N/A</v>
      </c>
      <c r="J323" s="55">
        <f t="shared" si="16"/>
        <v>0</v>
      </c>
      <c r="K323" s="55" t="e">
        <f t="shared" si="17"/>
        <v>#N/A</v>
      </c>
      <c r="L323" s="5" t="e">
        <f t="shared" si="18"/>
        <v>#N/A</v>
      </c>
      <c r="M323" s="55" t="e">
        <f t="shared" si="19"/>
        <v>#N/A</v>
      </c>
      <c r="N323" s="69" t="str">
        <f t="shared" si="20"/>
        <v>NoIndex</v>
      </c>
      <c r="O323" s="70" t="str">
        <f>IF(DATA!$D$18,IF((COUNTA(Q323)&gt;0),CONCATENATE("P",DATA!$B$18,"_",D323),""),"MISSING ID")</f>
        <v/>
      </c>
      <c r="P323" s="71"/>
      <c r="Q323" s="72"/>
      <c r="R323" s="72"/>
      <c r="S323" s="68"/>
      <c r="T323" s="73" t="str">
        <f>IF(OR($S$8="NextSeq",$S$8="NovaSeq"),IF((R323='Index_NextSeq or NovaSeq'!C$2),VLOOKUP(S323,'Index_NextSeq or NovaSeq'!B$3:I$110,2),IF((R323='Index_NextSeq or NovaSeq'!D$2),VLOOKUP(S323,'Index_NextSeq or NovaSeq'!B$3:I$110,3),IF((R323='Index_NextSeq or NovaSeq'!E$2),VLOOKUP(S323,'Index_NextSeq or NovaSeq'!B$3:I$110,4),IF((R323='Index_NextSeq or NovaSeq'!F$2),VLOOKUP(S323,'Index_NextSeq or NovaSeq'!B$3:I$110,5),IF((R323='Index_NextSeq or NovaSeq'!G$2),VLOOKUP(S323,'Index_NextSeq or NovaSeq'!B$3:I$110,6),IF((R323='Index_NextSeq or NovaSeq'!H$2),VLOOKUP(S323,'Index_NextSeq or NovaSeq'!B$3:I$110,7),IF((R323='Index_NextSeq or NovaSeq'!I$2),VLOOKUP(S323,'Index_NextSeq or NovaSeq'!B$3:I$110,8),IF((R323="Custom"),"","NoIndex")))))))),IF($S$8="MiSeq",IF((R323=Index_MiSeq!C$2),VLOOKUP(S323,Index_MiSeq!B$3:I$110,2),IF((R323=Index_MiSeq!D$2),VLOOKUP(S323,Index_MiSeq!B$3:I$110,3),IF((R323=Index_MiSeq!E$2),VLOOKUP(S323,Index_MiSeq!B$3:I$110,4),IF((R323=Index_MiSeq!F$2),VLOOKUP(S323,Index_MiSeq!B$3:I$110,5),IF((R323=Index_MiSeq!G$2),VLOOKUP(S323,Index_MiSeq!B$3:I$110,6),IF((R323=Index_MiSeq!H$2),VLOOKUP(S323,Index_MiSeq!B$3:I$110,7),IF((R323=Index_MiSeq!I$2),VLOOKUP(S323,Index_MiSeq!B$3:I$110,8),IF((R323="Custom"),"","NoIndex")))))))),"NoIndex"))</f>
        <v>NoIndex</v>
      </c>
      <c r="U323" s="74" t="str">
        <f t="shared" si="21"/>
        <v/>
      </c>
      <c r="V323" s="74"/>
      <c r="W323" s="74"/>
      <c r="X323" s="90"/>
      <c r="Y323" s="4"/>
      <c r="Z323" s="4"/>
      <c r="AA323" s="4"/>
      <c r="AB323" s="4"/>
      <c r="AC323" s="4"/>
      <c r="AD323" s="4"/>
      <c r="AE323" s="4"/>
    </row>
    <row r="324" spans="1:31" ht="18" customHeight="1" x14ac:dyDescent="0.15">
      <c r="A324" s="81"/>
      <c r="B324" s="64" t="s">
        <v>69</v>
      </c>
      <c r="C324" s="65" t="s">
        <v>375</v>
      </c>
      <c r="D324" s="66">
        <f t="shared" si="12"/>
        <v>1305</v>
      </c>
      <c r="E324" s="65" t="s">
        <v>71</v>
      </c>
      <c r="F324" s="67" t="str">
        <f>IF(DATA!$D$18,CONCATENATE('Sample information'!O$6,"-",D324,"-",P324),"MISSING ID")</f>
        <v>P33105P1-1305-</v>
      </c>
      <c r="G324" s="68">
        <f t="shared" si="13"/>
        <v>0</v>
      </c>
      <c r="H324" s="55" t="e">
        <f t="shared" si="14"/>
        <v>#N/A</v>
      </c>
      <c r="I324" s="55" t="e">
        <f t="shared" si="15"/>
        <v>#N/A</v>
      </c>
      <c r="J324" s="55">
        <f t="shared" si="16"/>
        <v>0</v>
      </c>
      <c r="K324" s="55" t="e">
        <f t="shared" si="17"/>
        <v>#N/A</v>
      </c>
      <c r="L324" s="5" t="e">
        <f t="shared" si="18"/>
        <v>#N/A</v>
      </c>
      <c r="M324" s="55" t="e">
        <f t="shared" si="19"/>
        <v>#N/A</v>
      </c>
      <c r="N324" s="69" t="str">
        <f t="shared" si="20"/>
        <v>NoIndex</v>
      </c>
      <c r="O324" s="70" t="str">
        <f>IF(DATA!$D$18,IF((COUNTA(Q324)&gt;0),CONCATENATE("P",DATA!$B$18,"_",D324),""),"MISSING ID")</f>
        <v/>
      </c>
      <c r="P324" s="71"/>
      <c r="Q324" s="72"/>
      <c r="R324" s="72"/>
      <c r="S324" s="68"/>
      <c r="T324" s="73" t="str">
        <f>IF(OR($S$8="NextSeq",$S$8="NovaSeq"),IF((R324='Index_NextSeq or NovaSeq'!C$2),VLOOKUP(S324,'Index_NextSeq or NovaSeq'!B$3:I$110,2),IF((R324='Index_NextSeq or NovaSeq'!D$2),VLOOKUP(S324,'Index_NextSeq or NovaSeq'!B$3:I$110,3),IF((R324='Index_NextSeq or NovaSeq'!E$2),VLOOKUP(S324,'Index_NextSeq or NovaSeq'!B$3:I$110,4),IF((R324='Index_NextSeq or NovaSeq'!F$2),VLOOKUP(S324,'Index_NextSeq or NovaSeq'!B$3:I$110,5),IF((R324='Index_NextSeq or NovaSeq'!G$2),VLOOKUP(S324,'Index_NextSeq or NovaSeq'!B$3:I$110,6),IF((R324='Index_NextSeq or NovaSeq'!H$2),VLOOKUP(S324,'Index_NextSeq or NovaSeq'!B$3:I$110,7),IF((R324='Index_NextSeq or NovaSeq'!I$2),VLOOKUP(S324,'Index_NextSeq or NovaSeq'!B$3:I$110,8),IF((R324="Custom"),"","NoIndex")))))))),IF($S$8="MiSeq",IF((R324=Index_MiSeq!C$2),VLOOKUP(S324,Index_MiSeq!B$3:I$110,2),IF((R324=Index_MiSeq!D$2),VLOOKUP(S324,Index_MiSeq!B$3:I$110,3),IF((R324=Index_MiSeq!E$2),VLOOKUP(S324,Index_MiSeq!B$3:I$110,4),IF((R324=Index_MiSeq!F$2),VLOOKUP(S324,Index_MiSeq!B$3:I$110,5),IF((R324=Index_MiSeq!G$2),VLOOKUP(S324,Index_MiSeq!B$3:I$110,6),IF((R324=Index_MiSeq!H$2),VLOOKUP(S324,Index_MiSeq!B$3:I$110,7),IF((R324=Index_MiSeq!I$2),VLOOKUP(S324,Index_MiSeq!B$3:I$110,8),IF((R324="Custom"),"","NoIndex")))))))),"NoIndex"))</f>
        <v>NoIndex</v>
      </c>
      <c r="U324" s="74" t="str">
        <f t="shared" si="21"/>
        <v/>
      </c>
      <c r="V324" s="74"/>
      <c r="W324" s="74"/>
      <c r="X324" s="90"/>
      <c r="Y324" s="4"/>
      <c r="Z324" s="4"/>
      <c r="AA324" s="4"/>
      <c r="AB324" s="4"/>
      <c r="AC324" s="4"/>
      <c r="AD324" s="4"/>
      <c r="AE324" s="4"/>
    </row>
    <row r="325" spans="1:31" ht="18" customHeight="1" x14ac:dyDescent="0.15">
      <c r="A325" s="81"/>
      <c r="B325" s="64" t="s">
        <v>69</v>
      </c>
      <c r="C325" s="65" t="s">
        <v>376</v>
      </c>
      <c r="D325" s="66">
        <f t="shared" si="12"/>
        <v>1306</v>
      </c>
      <c r="E325" s="65" t="s">
        <v>71</v>
      </c>
      <c r="F325" s="67" t="str">
        <f>IF(DATA!$D$18,CONCATENATE('Sample information'!O$6,"-",D325,"-",P325),"MISSING ID")</f>
        <v>P33105P1-1306-</v>
      </c>
      <c r="G325" s="68">
        <f t="shared" si="13"/>
        <v>0</v>
      </c>
      <c r="H325" s="55" t="e">
        <f t="shared" si="14"/>
        <v>#N/A</v>
      </c>
      <c r="I325" s="55" t="e">
        <f t="shared" si="15"/>
        <v>#N/A</v>
      </c>
      <c r="J325" s="55">
        <f t="shared" si="16"/>
        <v>0</v>
      </c>
      <c r="K325" s="55" t="e">
        <f t="shared" si="17"/>
        <v>#N/A</v>
      </c>
      <c r="L325" s="5" t="e">
        <f t="shared" si="18"/>
        <v>#N/A</v>
      </c>
      <c r="M325" s="55" t="e">
        <f t="shared" si="19"/>
        <v>#N/A</v>
      </c>
      <c r="N325" s="69" t="str">
        <f t="shared" si="20"/>
        <v>NoIndex</v>
      </c>
      <c r="O325" s="70" t="str">
        <f>IF(DATA!$D$18,IF((COUNTA(Q325)&gt;0),CONCATENATE("P",DATA!$B$18,"_",D325),""),"MISSING ID")</f>
        <v/>
      </c>
      <c r="P325" s="71"/>
      <c r="Q325" s="72"/>
      <c r="R325" s="72"/>
      <c r="S325" s="68"/>
      <c r="T325" s="73" t="str">
        <f>IF(OR($S$8="NextSeq",$S$8="NovaSeq"),IF((R325='Index_NextSeq or NovaSeq'!C$2),VLOOKUP(S325,'Index_NextSeq or NovaSeq'!B$3:I$110,2),IF((R325='Index_NextSeq or NovaSeq'!D$2),VLOOKUP(S325,'Index_NextSeq or NovaSeq'!B$3:I$110,3),IF((R325='Index_NextSeq or NovaSeq'!E$2),VLOOKUP(S325,'Index_NextSeq or NovaSeq'!B$3:I$110,4),IF((R325='Index_NextSeq or NovaSeq'!F$2),VLOOKUP(S325,'Index_NextSeq or NovaSeq'!B$3:I$110,5),IF((R325='Index_NextSeq or NovaSeq'!G$2),VLOOKUP(S325,'Index_NextSeq or NovaSeq'!B$3:I$110,6),IF((R325='Index_NextSeq or NovaSeq'!H$2),VLOOKUP(S325,'Index_NextSeq or NovaSeq'!B$3:I$110,7),IF((R325='Index_NextSeq or NovaSeq'!I$2),VLOOKUP(S325,'Index_NextSeq or NovaSeq'!B$3:I$110,8),IF((R325="Custom"),"","NoIndex")))))))),IF($S$8="MiSeq",IF((R325=Index_MiSeq!C$2),VLOOKUP(S325,Index_MiSeq!B$3:I$110,2),IF((R325=Index_MiSeq!D$2),VLOOKUP(S325,Index_MiSeq!B$3:I$110,3),IF((R325=Index_MiSeq!E$2),VLOOKUP(S325,Index_MiSeq!B$3:I$110,4),IF((R325=Index_MiSeq!F$2),VLOOKUP(S325,Index_MiSeq!B$3:I$110,5),IF((R325=Index_MiSeq!G$2),VLOOKUP(S325,Index_MiSeq!B$3:I$110,6),IF((R325=Index_MiSeq!H$2),VLOOKUP(S325,Index_MiSeq!B$3:I$110,7),IF((R325=Index_MiSeq!I$2),VLOOKUP(S325,Index_MiSeq!B$3:I$110,8),IF((R325="Custom"),"","NoIndex")))))))),"NoIndex"))</f>
        <v>NoIndex</v>
      </c>
      <c r="U325" s="74" t="str">
        <f t="shared" si="21"/>
        <v/>
      </c>
      <c r="V325" s="74"/>
      <c r="W325" s="74"/>
      <c r="X325" s="90"/>
      <c r="Y325" s="4"/>
      <c r="Z325" s="4"/>
      <c r="AA325" s="4"/>
      <c r="AB325" s="4"/>
      <c r="AC325" s="4"/>
      <c r="AD325" s="4"/>
      <c r="AE325" s="4"/>
    </row>
    <row r="326" spans="1:31" ht="18" customHeight="1" x14ac:dyDescent="0.15">
      <c r="A326" s="81"/>
      <c r="B326" s="64" t="s">
        <v>69</v>
      </c>
      <c r="C326" s="65" t="s">
        <v>377</v>
      </c>
      <c r="D326" s="66">
        <f t="shared" si="12"/>
        <v>1307</v>
      </c>
      <c r="E326" s="65" t="s">
        <v>71</v>
      </c>
      <c r="F326" s="67" t="str">
        <f>IF(DATA!$D$18,CONCATENATE('Sample information'!O$6,"-",D326,"-",P326),"MISSING ID")</f>
        <v>P33105P1-1307-</v>
      </c>
      <c r="G326" s="68">
        <f t="shared" si="13"/>
        <v>0</v>
      </c>
      <c r="H326" s="55" t="e">
        <f t="shared" si="14"/>
        <v>#N/A</v>
      </c>
      <c r="I326" s="55" t="e">
        <f t="shared" si="15"/>
        <v>#N/A</v>
      </c>
      <c r="J326" s="55">
        <f t="shared" si="16"/>
        <v>0</v>
      </c>
      <c r="K326" s="55" t="e">
        <f t="shared" si="17"/>
        <v>#N/A</v>
      </c>
      <c r="L326" s="5" t="e">
        <f t="shared" si="18"/>
        <v>#N/A</v>
      </c>
      <c r="M326" s="55" t="e">
        <f t="shared" si="19"/>
        <v>#N/A</v>
      </c>
      <c r="N326" s="69" t="str">
        <f t="shared" si="20"/>
        <v>NoIndex</v>
      </c>
      <c r="O326" s="70" t="str">
        <f>IF(DATA!$D$18,IF((COUNTA(Q326)&gt;0),CONCATENATE("P",DATA!$B$18,"_",D326),""),"MISSING ID")</f>
        <v/>
      </c>
      <c r="P326" s="71"/>
      <c r="Q326" s="72"/>
      <c r="R326" s="72"/>
      <c r="S326" s="68"/>
      <c r="T326" s="73" t="str">
        <f>IF(OR($S$8="NextSeq",$S$8="NovaSeq"),IF((R326='Index_NextSeq or NovaSeq'!C$2),VLOOKUP(S326,'Index_NextSeq or NovaSeq'!B$3:I$110,2),IF((R326='Index_NextSeq or NovaSeq'!D$2),VLOOKUP(S326,'Index_NextSeq or NovaSeq'!B$3:I$110,3),IF((R326='Index_NextSeq or NovaSeq'!E$2),VLOOKUP(S326,'Index_NextSeq or NovaSeq'!B$3:I$110,4),IF((R326='Index_NextSeq or NovaSeq'!F$2),VLOOKUP(S326,'Index_NextSeq or NovaSeq'!B$3:I$110,5),IF((R326='Index_NextSeq or NovaSeq'!G$2),VLOOKUP(S326,'Index_NextSeq or NovaSeq'!B$3:I$110,6),IF((R326='Index_NextSeq or NovaSeq'!H$2),VLOOKUP(S326,'Index_NextSeq or NovaSeq'!B$3:I$110,7),IF((R326='Index_NextSeq or NovaSeq'!I$2),VLOOKUP(S326,'Index_NextSeq or NovaSeq'!B$3:I$110,8),IF((R326="Custom"),"","NoIndex")))))))),IF($S$8="MiSeq",IF((R326=Index_MiSeq!C$2),VLOOKUP(S326,Index_MiSeq!B$3:I$110,2),IF((R326=Index_MiSeq!D$2),VLOOKUP(S326,Index_MiSeq!B$3:I$110,3),IF((R326=Index_MiSeq!E$2),VLOOKUP(S326,Index_MiSeq!B$3:I$110,4),IF((R326=Index_MiSeq!F$2),VLOOKUP(S326,Index_MiSeq!B$3:I$110,5),IF((R326=Index_MiSeq!G$2),VLOOKUP(S326,Index_MiSeq!B$3:I$110,6),IF((R326=Index_MiSeq!H$2),VLOOKUP(S326,Index_MiSeq!B$3:I$110,7),IF((R326=Index_MiSeq!I$2),VLOOKUP(S326,Index_MiSeq!B$3:I$110,8),IF((R326="Custom"),"","NoIndex")))))))),"NoIndex"))</f>
        <v>NoIndex</v>
      </c>
      <c r="U326" s="74" t="str">
        <f t="shared" si="21"/>
        <v/>
      </c>
      <c r="V326" s="74"/>
      <c r="W326" s="74"/>
      <c r="X326" s="90"/>
      <c r="Y326" s="4"/>
      <c r="Z326" s="4"/>
      <c r="AA326" s="4"/>
      <c r="AB326" s="4"/>
      <c r="AC326" s="4"/>
      <c r="AD326" s="4"/>
      <c r="AE326" s="4"/>
    </row>
    <row r="327" spans="1:31" ht="18" customHeight="1" x14ac:dyDescent="0.15">
      <c r="A327" s="81"/>
      <c r="B327" s="64" t="s">
        <v>69</v>
      </c>
      <c r="C327" s="65" t="s">
        <v>378</v>
      </c>
      <c r="D327" s="66">
        <f t="shared" si="12"/>
        <v>1308</v>
      </c>
      <c r="E327" s="65" t="s">
        <v>71</v>
      </c>
      <c r="F327" s="67" t="str">
        <f>IF(DATA!$D$18,CONCATENATE('Sample information'!O$6,"-",D327,"-",P327),"MISSING ID")</f>
        <v>P33105P1-1308-</v>
      </c>
      <c r="G327" s="68">
        <f t="shared" si="13"/>
        <v>0</v>
      </c>
      <c r="H327" s="55" t="e">
        <f t="shared" si="14"/>
        <v>#N/A</v>
      </c>
      <c r="I327" s="55" t="e">
        <f t="shared" si="15"/>
        <v>#N/A</v>
      </c>
      <c r="J327" s="55">
        <f t="shared" si="16"/>
        <v>0</v>
      </c>
      <c r="K327" s="55" t="e">
        <f t="shared" si="17"/>
        <v>#N/A</v>
      </c>
      <c r="L327" s="5" t="e">
        <f t="shared" si="18"/>
        <v>#N/A</v>
      </c>
      <c r="M327" s="55" t="e">
        <f t="shared" si="19"/>
        <v>#N/A</v>
      </c>
      <c r="N327" s="69" t="str">
        <f t="shared" si="20"/>
        <v>NoIndex</v>
      </c>
      <c r="O327" s="70" t="str">
        <f>IF(DATA!$D$18,IF((COUNTA(Q327)&gt;0),CONCATENATE("P",DATA!$B$18,"_",D327),""),"MISSING ID")</f>
        <v/>
      </c>
      <c r="P327" s="71"/>
      <c r="Q327" s="72"/>
      <c r="R327" s="72"/>
      <c r="S327" s="68"/>
      <c r="T327" s="73" t="str">
        <f>IF(OR($S$8="NextSeq",$S$8="NovaSeq"),IF((R327='Index_NextSeq or NovaSeq'!C$2),VLOOKUP(S327,'Index_NextSeq or NovaSeq'!B$3:I$110,2),IF((R327='Index_NextSeq or NovaSeq'!D$2),VLOOKUP(S327,'Index_NextSeq or NovaSeq'!B$3:I$110,3),IF((R327='Index_NextSeq or NovaSeq'!E$2),VLOOKUP(S327,'Index_NextSeq or NovaSeq'!B$3:I$110,4),IF((R327='Index_NextSeq or NovaSeq'!F$2),VLOOKUP(S327,'Index_NextSeq or NovaSeq'!B$3:I$110,5),IF((R327='Index_NextSeq or NovaSeq'!G$2),VLOOKUP(S327,'Index_NextSeq or NovaSeq'!B$3:I$110,6),IF((R327='Index_NextSeq or NovaSeq'!H$2),VLOOKUP(S327,'Index_NextSeq or NovaSeq'!B$3:I$110,7),IF((R327='Index_NextSeq or NovaSeq'!I$2),VLOOKUP(S327,'Index_NextSeq or NovaSeq'!B$3:I$110,8),IF((R327="Custom"),"","NoIndex")))))))),IF($S$8="MiSeq",IF((R327=Index_MiSeq!C$2),VLOOKUP(S327,Index_MiSeq!B$3:I$110,2),IF((R327=Index_MiSeq!D$2),VLOOKUP(S327,Index_MiSeq!B$3:I$110,3),IF((R327=Index_MiSeq!E$2),VLOOKUP(S327,Index_MiSeq!B$3:I$110,4),IF((R327=Index_MiSeq!F$2),VLOOKUP(S327,Index_MiSeq!B$3:I$110,5),IF((R327=Index_MiSeq!G$2),VLOOKUP(S327,Index_MiSeq!B$3:I$110,6),IF((R327=Index_MiSeq!H$2),VLOOKUP(S327,Index_MiSeq!B$3:I$110,7),IF((R327=Index_MiSeq!I$2),VLOOKUP(S327,Index_MiSeq!B$3:I$110,8),IF((R327="Custom"),"","NoIndex")))))))),"NoIndex"))</f>
        <v>NoIndex</v>
      </c>
      <c r="U327" s="74" t="str">
        <f t="shared" si="21"/>
        <v/>
      </c>
      <c r="V327" s="74"/>
      <c r="W327" s="74"/>
      <c r="X327" s="90"/>
      <c r="Y327" s="4"/>
      <c r="Z327" s="4"/>
      <c r="AA327" s="4"/>
      <c r="AB327" s="4"/>
      <c r="AC327" s="4"/>
      <c r="AD327" s="4"/>
      <c r="AE327" s="4"/>
    </row>
    <row r="328" spans="1:31" ht="18" customHeight="1" x14ac:dyDescent="0.15">
      <c r="A328" s="81"/>
      <c r="B328" s="64" t="s">
        <v>69</v>
      </c>
      <c r="C328" s="65" t="s">
        <v>379</v>
      </c>
      <c r="D328" s="66">
        <f t="shared" si="12"/>
        <v>1309</v>
      </c>
      <c r="E328" s="65" t="s">
        <v>71</v>
      </c>
      <c r="F328" s="67" t="str">
        <f>IF(DATA!$D$18,CONCATENATE('Sample information'!O$6,"-",D328,"-",P328),"MISSING ID")</f>
        <v>P33105P1-1309-</v>
      </c>
      <c r="G328" s="68">
        <f t="shared" si="13"/>
        <v>0</v>
      </c>
      <c r="H328" s="55" t="e">
        <f t="shared" si="14"/>
        <v>#N/A</v>
      </c>
      <c r="I328" s="55" t="e">
        <f t="shared" si="15"/>
        <v>#N/A</v>
      </c>
      <c r="J328" s="55">
        <f t="shared" si="16"/>
        <v>0</v>
      </c>
      <c r="K328" s="55" t="e">
        <f t="shared" si="17"/>
        <v>#N/A</v>
      </c>
      <c r="L328" s="5" t="e">
        <f t="shared" si="18"/>
        <v>#N/A</v>
      </c>
      <c r="M328" s="55" t="e">
        <f t="shared" si="19"/>
        <v>#N/A</v>
      </c>
      <c r="N328" s="69" t="str">
        <f t="shared" si="20"/>
        <v>NoIndex</v>
      </c>
      <c r="O328" s="70" t="str">
        <f>IF(DATA!$D$18,IF((COUNTA(Q328)&gt;0),CONCATENATE("P",DATA!$B$18,"_",D328),""),"MISSING ID")</f>
        <v/>
      </c>
      <c r="P328" s="71"/>
      <c r="Q328" s="72"/>
      <c r="R328" s="72"/>
      <c r="S328" s="68"/>
      <c r="T328" s="73" t="str">
        <f>IF(OR($S$8="NextSeq",$S$8="NovaSeq"),IF((R328='Index_NextSeq or NovaSeq'!C$2),VLOOKUP(S328,'Index_NextSeq or NovaSeq'!B$3:I$110,2),IF((R328='Index_NextSeq or NovaSeq'!D$2),VLOOKUP(S328,'Index_NextSeq or NovaSeq'!B$3:I$110,3),IF((R328='Index_NextSeq or NovaSeq'!E$2),VLOOKUP(S328,'Index_NextSeq or NovaSeq'!B$3:I$110,4),IF((R328='Index_NextSeq or NovaSeq'!F$2),VLOOKUP(S328,'Index_NextSeq or NovaSeq'!B$3:I$110,5),IF((R328='Index_NextSeq or NovaSeq'!G$2),VLOOKUP(S328,'Index_NextSeq or NovaSeq'!B$3:I$110,6),IF((R328='Index_NextSeq or NovaSeq'!H$2),VLOOKUP(S328,'Index_NextSeq or NovaSeq'!B$3:I$110,7),IF((R328='Index_NextSeq or NovaSeq'!I$2),VLOOKUP(S328,'Index_NextSeq or NovaSeq'!B$3:I$110,8),IF((R328="Custom"),"","NoIndex")))))))),IF($S$8="MiSeq",IF((R328=Index_MiSeq!C$2),VLOOKUP(S328,Index_MiSeq!B$3:I$110,2),IF((R328=Index_MiSeq!D$2),VLOOKUP(S328,Index_MiSeq!B$3:I$110,3),IF((R328=Index_MiSeq!E$2),VLOOKUP(S328,Index_MiSeq!B$3:I$110,4),IF((R328=Index_MiSeq!F$2),VLOOKUP(S328,Index_MiSeq!B$3:I$110,5),IF((R328=Index_MiSeq!G$2),VLOOKUP(S328,Index_MiSeq!B$3:I$110,6),IF((R328=Index_MiSeq!H$2),VLOOKUP(S328,Index_MiSeq!B$3:I$110,7),IF((R328=Index_MiSeq!I$2),VLOOKUP(S328,Index_MiSeq!B$3:I$110,8),IF((R328="Custom"),"","NoIndex")))))))),"NoIndex"))</f>
        <v>NoIndex</v>
      </c>
      <c r="U328" s="74" t="str">
        <f t="shared" si="21"/>
        <v/>
      </c>
      <c r="V328" s="74"/>
      <c r="W328" s="74"/>
      <c r="X328" s="90"/>
      <c r="Y328" s="4"/>
      <c r="Z328" s="4"/>
      <c r="AA328" s="4"/>
      <c r="AB328" s="4"/>
      <c r="AC328" s="4"/>
      <c r="AD328" s="4"/>
      <c r="AE328" s="4"/>
    </row>
    <row r="329" spans="1:31" ht="18" customHeight="1" x14ac:dyDescent="0.15">
      <c r="A329" s="81"/>
      <c r="B329" s="64" t="s">
        <v>69</v>
      </c>
      <c r="C329" s="65" t="s">
        <v>380</v>
      </c>
      <c r="D329" s="66">
        <f t="shared" si="12"/>
        <v>1310</v>
      </c>
      <c r="E329" s="65" t="s">
        <v>71</v>
      </c>
      <c r="F329" s="67" t="str">
        <f>IF(DATA!$D$18,CONCATENATE('Sample information'!O$6,"-",D329,"-",P329),"MISSING ID")</f>
        <v>P33105P1-1310-</v>
      </c>
      <c r="G329" s="68">
        <f t="shared" si="13"/>
        <v>0</v>
      </c>
      <c r="H329" s="55" t="e">
        <f t="shared" si="14"/>
        <v>#N/A</v>
      </c>
      <c r="I329" s="55" t="e">
        <f t="shared" si="15"/>
        <v>#N/A</v>
      </c>
      <c r="J329" s="55">
        <f t="shared" si="16"/>
        <v>0</v>
      </c>
      <c r="K329" s="55" t="e">
        <f t="shared" si="17"/>
        <v>#N/A</v>
      </c>
      <c r="L329" s="5" t="e">
        <f t="shared" si="18"/>
        <v>#N/A</v>
      </c>
      <c r="M329" s="55" t="e">
        <f t="shared" si="19"/>
        <v>#N/A</v>
      </c>
      <c r="N329" s="69" t="str">
        <f t="shared" si="20"/>
        <v>NoIndex</v>
      </c>
      <c r="O329" s="70" t="str">
        <f>IF(DATA!$D$18,IF((COUNTA(Q329)&gt;0),CONCATENATE("P",DATA!$B$18,"_",D329),""),"MISSING ID")</f>
        <v/>
      </c>
      <c r="P329" s="71"/>
      <c r="Q329" s="72"/>
      <c r="R329" s="72"/>
      <c r="S329" s="68"/>
      <c r="T329" s="73" t="str">
        <f>IF(OR($S$8="NextSeq",$S$8="NovaSeq"),IF((R329='Index_NextSeq or NovaSeq'!C$2),VLOOKUP(S329,'Index_NextSeq or NovaSeq'!B$3:I$110,2),IF((R329='Index_NextSeq or NovaSeq'!D$2),VLOOKUP(S329,'Index_NextSeq or NovaSeq'!B$3:I$110,3),IF((R329='Index_NextSeq or NovaSeq'!E$2),VLOOKUP(S329,'Index_NextSeq or NovaSeq'!B$3:I$110,4),IF((R329='Index_NextSeq or NovaSeq'!F$2),VLOOKUP(S329,'Index_NextSeq or NovaSeq'!B$3:I$110,5),IF((R329='Index_NextSeq or NovaSeq'!G$2),VLOOKUP(S329,'Index_NextSeq or NovaSeq'!B$3:I$110,6),IF((R329='Index_NextSeq or NovaSeq'!H$2),VLOOKUP(S329,'Index_NextSeq or NovaSeq'!B$3:I$110,7),IF((R329='Index_NextSeq or NovaSeq'!I$2),VLOOKUP(S329,'Index_NextSeq or NovaSeq'!B$3:I$110,8),IF((R329="Custom"),"","NoIndex")))))))),IF($S$8="MiSeq",IF((R329=Index_MiSeq!C$2),VLOOKUP(S329,Index_MiSeq!B$3:I$110,2),IF((R329=Index_MiSeq!D$2),VLOOKUP(S329,Index_MiSeq!B$3:I$110,3),IF((R329=Index_MiSeq!E$2),VLOOKUP(S329,Index_MiSeq!B$3:I$110,4),IF((R329=Index_MiSeq!F$2),VLOOKUP(S329,Index_MiSeq!B$3:I$110,5),IF((R329=Index_MiSeq!G$2),VLOOKUP(S329,Index_MiSeq!B$3:I$110,6),IF((R329=Index_MiSeq!H$2),VLOOKUP(S329,Index_MiSeq!B$3:I$110,7),IF((R329=Index_MiSeq!I$2),VLOOKUP(S329,Index_MiSeq!B$3:I$110,8),IF((R329="Custom"),"","NoIndex")))))))),"NoIndex"))</f>
        <v>NoIndex</v>
      </c>
      <c r="U329" s="74" t="str">
        <f t="shared" si="21"/>
        <v/>
      </c>
      <c r="V329" s="74"/>
      <c r="W329" s="74"/>
      <c r="X329" s="90"/>
      <c r="Y329" s="4"/>
      <c r="Z329" s="4"/>
      <c r="AA329" s="4"/>
      <c r="AB329" s="4"/>
      <c r="AC329" s="4"/>
      <c r="AD329" s="4"/>
      <c r="AE329" s="4"/>
    </row>
    <row r="330" spans="1:31" ht="18" customHeight="1" x14ac:dyDescent="0.15">
      <c r="A330" s="81"/>
      <c r="B330" s="64" t="s">
        <v>69</v>
      </c>
      <c r="C330" s="65" t="s">
        <v>381</v>
      </c>
      <c r="D330" s="66">
        <f t="shared" si="12"/>
        <v>1311</v>
      </c>
      <c r="E330" s="65" t="s">
        <v>71</v>
      </c>
      <c r="F330" s="67" t="str">
        <f>IF(DATA!$D$18,CONCATENATE('Sample information'!O$6,"-",D330,"-",P330),"MISSING ID")</f>
        <v>P33105P1-1311-</v>
      </c>
      <c r="G330" s="68">
        <f t="shared" si="13"/>
        <v>0</v>
      </c>
      <c r="H330" s="55" t="e">
        <f t="shared" si="14"/>
        <v>#N/A</v>
      </c>
      <c r="I330" s="55" t="e">
        <f t="shared" si="15"/>
        <v>#N/A</v>
      </c>
      <c r="J330" s="55">
        <f t="shared" si="16"/>
        <v>0</v>
      </c>
      <c r="K330" s="55" t="e">
        <f t="shared" si="17"/>
        <v>#N/A</v>
      </c>
      <c r="L330" s="5" t="e">
        <f t="shared" si="18"/>
        <v>#N/A</v>
      </c>
      <c r="M330" s="55" t="e">
        <f t="shared" si="19"/>
        <v>#N/A</v>
      </c>
      <c r="N330" s="69" t="str">
        <f t="shared" si="20"/>
        <v>NoIndex</v>
      </c>
      <c r="O330" s="70" t="str">
        <f>IF(DATA!$D$18,IF((COUNTA(Q330)&gt;0),CONCATENATE("P",DATA!$B$18,"_",D330),""),"MISSING ID")</f>
        <v/>
      </c>
      <c r="P330" s="71"/>
      <c r="Q330" s="72"/>
      <c r="R330" s="72"/>
      <c r="S330" s="68"/>
      <c r="T330" s="73" t="str">
        <f>IF(OR($S$8="NextSeq",$S$8="NovaSeq"),IF((R330='Index_NextSeq or NovaSeq'!C$2),VLOOKUP(S330,'Index_NextSeq or NovaSeq'!B$3:I$110,2),IF((R330='Index_NextSeq or NovaSeq'!D$2),VLOOKUP(S330,'Index_NextSeq or NovaSeq'!B$3:I$110,3),IF((R330='Index_NextSeq or NovaSeq'!E$2),VLOOKUP(S330,'Index_NextSeq or NovaSeq'!B$3:I$110,4),IF((R330='Index_NextSeq or NovaSeq'!F$2),VLOOKUP(S330,'Index_NextSeq or NovaSeq'!B$3:I$110,5),IF((R330='Index_NextSeq or NovaSeq'!G$2),VLOOKUP(S330,'Index_NextSeq or NovaSeq'!B$3:I$110,6),IF((R330='Index_NextSeq or NovaSeq'!H$2),VLOOKUP(S330,'Index_NextSeq or NovaSeq'!B$3:I$110,7),IF((R330='Index_NextSeq or NovaSeq'!I$2),VLOOKUP(S330,'Index_NextSeq or NovaSeq'!B$3:I$110,8),IF((R330="Custom"),"","NoIndex")))))))),IF($S$8="MiSeq",IF((R330=Index_MiSeq!C$2),VLOOKUP(S330,Index_MiSeq!B$3:I$110,2),IF((R330=Index_MiSeq!D$2),VLOOKUP(S330,Index_MiSeq!B$3:I$110,3),IF((R330=Index_MiSeq!E$2),VLOOKUP(S330,Index_MiSeq!B$3:I$110,4),IF((R330=Index_MiSeq!F$2),VLOOKUP(S330,Index_MiSeq!B$3:I$110,5),IF((R330=Index_MiSeq!G$2),VLOOKUP(S330,Index_MiSeq!B$3:I$110,6),IF((R330=Index_MiSeq!H$2),VLOOKUP(S330,Index_MiSeq!B$3:I$110,7),IF((R330=Index_MiSeq!I$2),VLOOKUP(S330,Index_MiSeq!B$3:I$110,8),IF((R330="Custom"),"","NoIndex")))))))),"NoIndex"))</f>
        <v>NoIndex</v>
      </c>
      <c r="U330" s="74" t="str">
        <f t="shared" si="21"/>
        <v/>
      </c>
      <c r="V330" s="74"/>
      <c r="W330" s="74"/>
      <c r="X330" s="90"/>
      <c r="Y330" s="4"/>
      <c r="Z330" s="4"/>
      <c r="AA330" s="4"/>
      <c r="AB330" s="4"/>
      <c r="AC330" s="4"/>
      <c r="AD330" s="4"/>
      <c r="AE330" s="4"/>
    </row>
    <row r="331" spans="1:31" ht="18" customHeight="1" x14ac:dyDescent="0.15">
      <c r="A331" s="81"/>
      <c r="B331" s="64" t="s">
        <v>69</v>
      </c>
      <c r="C331" s="65" t="s">
        <v>382</v>
      </c>
      <c r="D331" s="66">
        <f t="shared" si="12"/>
        <v>1312</v>
      </c>
      <c r="E331" s="65" t="s">
        <v>71</v>
      </c>
      <c r="F331" s="67" t="str">
        <f>IF(DATA!$D$18,CONCATENATE('Sample information'!O$6,"-",D331,"-",P331),"MISSING ID")</f>
        <v>P33105P1-1312-</v>
      </c>
      <c r="G331" s="68">
        <f t="shared" si="13"/>
        <v>0</v>
      </c>
      <c r="H331" s="55" t="e">
        <f t="shared" si="14"/>
        <v>#N/A</v>
      </c>
      <c r="I331" s="55" t="e">
        <f t="shared" si="15"/>
        <v>#N/A</v>
      </c>
      <c r="J331" s="55">
        <f t="shared" si="16"/>
        <v>0</v>
      </c>
      <c r="K331" s="55" t="e">
        <f t="shared" si="17"/>
        <v>#N/A</v>
      </c>
      <c r="L331" s="5" t="e">
        <f t="shared" si="18"/>
        <v>#N/A</v>
      </c>
      <c r="M331" s="55" t="e">
        <f t="shared" si="19"/>
        <v>#N/A</v>
      </c>
      <c r="N331" s="69" t="str">
        <f t="shared" si="20"/>
        <v>NoIndex</v>
      </c>
      <c r="O331" s="70" t="str">
        <f>IF(DATA!$D$18,IF((COUNTA(Q331)&gt;0),CONCATENATE("P",DATA!$B$18,"_",D331),""),"MISSING ID")</f>
        <v/>
      </c>
      <c r="P331" s="71"/>
      <c r="Q331" s="72"/>
      <c r="R331" s="72"/>
      <c r="S331" s="68"/>
      <c r="T331" s="73" t="str">
        <f>IF(OR($S$8="NextSeq",$S$8="NovaSeq"),IF((R331='Index_NextSeq or NovaSeq'!C$2),VLOOKUP(S331,'Index_NextSeq or NovaSeq'!B$3:I$110,2),IF((R331='Index_NextSeq or NovaSeq'!D$2),VLOOKUP(S331,'Index_NextSeq or NovaSeq'!B$3:I$110,3),IF((R331='Index_NextSeq or NovaSeq'!E$2),VLOOKUP(S331,'Index_NextSeq or NovaSeq'!B$3:I$110,4),IF((R331='Index_NextSeq or NovaSeq'!F$2),VLOOKUP(S331,'Index_NextSeq or NovaSeq'!B$3:I$110,5),IF((R331='Index_NextSeq or NovaSeq'!G$2),VLOOKUP(S331,'Index_NextSeq or NovaSeq'!B$3:I$110,6),IF((R331='Index_NextSeq or NovaSeq'!H$2),VLOOKUP(S331,'Index_NextSeq or NovaSeq'!B$3:I$110,7),IF((R331='Index_NextSeq or NovaSeq'!I$2),VLOOKUP(S331,'Index_NextSeq or NovaSeq'!B$3:I$110,8),IF((R331="Custom"),"","NoIndex")))))))),IF($S$8="MiSeq",IF((R331=Index_MiSeq!C$2),VLOOKUP(S331,Index_MiSeq!B$3:I$110,2),IF((R331=Index_MiSeq!D$2),VLOOKUP(S331,Index_MiSeq!B$3:I$110,3),IF((R331=Index_MiSeq!E$2),VLOOKUP(S331,Index_MiSeq!B$3:I$110,4),IF((R331=Index_MiSeq!F$2),VLOOKUP(S331,Index_MiSeq!B$3:I$110,5),IF((R331=Index_MiSeq!G$2),VLOOKUP(S331,Index_MiSeq!B$3:I$110,6),IF((R331=Index_MiSeq!H$2),VLOOKUP(S331,Index_MiSeq!B$3:I$110,7),IF((R331=Index_MiSeq!I$2),VLOOKUP(S331,Index_MiSeq!B$3:I$110,8),IF((R331="Custom"),"","NoIndex")))))))),"NoIndex"))</f>
        <v>NoIndex</v>
      </c>
      <c r="U331" s="74" t="str">
        <f t="shared" si="21"/>
        <v/>
      </c>
      <c r="V331" s="74"/>
      <c r="W331" s="74"/>
      <c r="X331" s="90"/>
      <c r="Y331" s="4"/>
      <c r="Z331" s="4"/>
      <c r="AA331" s="4"/>
      <c r="AB331" s="4"/>
      <c r="AC331" s="4"/>
      <c r="AD331" s="4"/>
      <c r="AE331" s="4"/>
    </row>
    <row r="332" spans="1:31" ht="18" customHeight="1" x14ac:dyDescent="0.15">
      <c r="A332" s="81"/>
      <c r="B332" s="64" t="s">
        <v>69</v>
      </c>
      <c r="C332" s="65" t="s">
        <v>383</v>
      </c>
      <c r="D332" s="66">
        <f t="shared" si="12"/>
        <v>1313</v>
      </c>
      <c r="E332" s="65" t="s">
        <v>71</v>
      </c>
      <c r="F332" s="67" t="str">
        <f>IF(DATA!$D$18,CONCATENATE('Sample information'!O$6,"-",D332,"-",P332),"MISSING ID")</f>
        <v>P33105P1-1313-</v>
      </c>
      <c r="G332" s="68">
        <f t="shared" si="13"/>
        <v>0</v>
      </c>
      <c r="H332" s="55" t="e">
        <f t="shared" si="14"/>
        <v>#N/A</v>
      </c>
      <c r="I332" s="55" t="e">
        <f t="shared" si="15"/>
        <v>#N/A</v>
      </c>
      <c r="J332" s="55">
        <f t="shared" si="16"/>
        <v>0</v>
      </c>
      <c r="K332" s="55" t="e">
        <f t="shared" si="17"/>
        <v>#N/A</v>
      </c>
      <c r="L332" s="5" t="e">
        <f t="shared" si="18"/>
        <v>#N/A</v>
      </c>
      <c r="M332" s="55" t="e">
        <f t="shared" si="19"/>
        <v>#N/A</v>
      </c>
      <c r="N332" s="69" t="str">
        <f t="shared" si="20"/>
        <v>NoIndex</v>
      </c>
      <c r="O332" s="70" t="str">
        <f>IF(DATA!$D$18,IF((COUNTA(Q332)&gt;0),CONCATENATE("P",DATA!$B$18,"_",D332),""),"MISSING ID")</f>
        <v/>
      </c>
      <c r="P332" s="71"/>
      <c r="Q332" s="72"/>
      <c r="R332" s="72"/>
      <c r="S332" s="68"/>
      <c r="T332" s="73" t="str">
        <f>IF(OR($S$8="NextSeq",$S$8="NovaSeq"),IF((R332='Index_NextSeq or NovaSeq'!C$2),VLOOKUP(S332,'Index_NextSeq or NovaSeq'!B$3:I$110,2),IF((R332='Index_NextSeq or NovaSeq'!D$2),VLOOKUP(S332,'Index_NextSeq or NovaSeq'!B$3:I$110,3),IF((R332='Index_NextSeq or NovaSeq'!E$2),VLOOKUP(S332,'Index_NextSeq or NovaSeq'!B$3:I$110,4),IF((R332='Index_NextSeq or NovaSeq'!F$2),VLOOKUP(S332,'Index_NextSeq or NovaSeq'!B$3:I$110,5),IF((R332='Index_NextSeq or NovaSeq'!G$2),VLOOKUP(S332,'Index_NextSeq or NovaSeq'!B$3:I$110,6),IF((R332='Index_NextSeq or NovaSeq'!H$2),VLOOKUP(S332,'Index_NextSeq or NovaSeq'!B$3:I$110,7),IF((R332='Index_NextSeq or NovaSeq'!I$2),VLOOKUP(S332,'Index_NextSeq or NovaSeq'!B$3:I$110,8),IF((R332="Custom"),"","NoIndex")))))))),IF($S$8="MiSeq",IF((R332=Index_MiSeq!C$2),VLOOKUP(S332,Index_MiSeq!B$3:I$110,2),IF((R332=Index_MiSeq!D$2),VLOOKUP(S332,Index_MiSeq!B$3:I$110,3),IF((R332=Index_MiSeq!E$2),VLOOKUP(S332,Index_MiSeq!B$3:I$110,4),IF((R332=Index_MiSeq!F$2),VLOOKUP(S332,Index_MiSeq!B$3:I$110,5),IF((R332=Index_MiSeq!G$2),VLOOKUP(S332,Index_MiSeq!B$3:I$110,6),IF((R332=Index_MiSeq!H$2),VLOOKUP(S332,Index_MiSeq!B$3:I$110,7),IF((R332=Index_MiSeq!I$2),VLOOKUP(S332,Index_MiSeq!B$3:I$110,8),IF((R332="Custom"),"","NoIndex")))))))),"NoIndex"))</f>
        <v>NoIndex</v>
      </c>
      <c r="U332" s="74" t="str">
        <f t="shared" si="21"/>
        <v/>
      </c>
      <c r="V332" s="74"/>
      <c r="W332" s="74"/>
      <c r="X332" s="90"/>
      <c r="Y332" s="4"/>
      <c r="Z332" s="4"/>
      <c r="AA332" s="4"/>
      <c r="AB332" s="4"/>
      <c r="AC332" s="4"/>
      <c r="AD332" s="4"/>
      <c r="AE332" s="4"/>
    </row>
    <row r="333" spans="1:31" ht="18" customHeight="1" x14ac:dyDescent="0.15">
      <c r="A333" s="81"/>
      <c r="B333" s="64" t="s">
        <v>69</v>
      </c>
      <c r="C333" s="65" t="s">
        <v>384</v>
      </c>
      <c r="D333" s="66">
        <f t="shared" si="12"/>
        <v>1314</v>
      </c>
      <c r="E333" s="65" t="s">
        <v>71</v>
      </c>
      <c r="F333" s="67" t="str">
        <f>IF(DATA!$D$18,CONCATENATE('Sample information'!O$6,"-",D333,"-",P333),"MISSING ID")</f>
        <v>P33105P1-1314-</v>
      </c>
      <c r="G333" s="68">
        <f t="shared" si="13"/>
        <v>0</v>
      </c>
      <c r="H333" s="55" t="e">
        <f t="shared" si="14"/>
        <v>#N/A</v>
      </c>
      <c r="I333" s="55" t="e">
        <f t="shared" si="15"/>
        <v>#N/A</v>
      </c>
      <c r="J333" s="55">
        <f t="shared" si="16"/>
        <v>0</v>
      </c>
      <c r="K333" s="55" t="e">
        <f t="shared" si="17"/>
        <v>#N/A</v>
      </c>
      <c r="L333" s="5" t="e">
        <f t="shared" si="18"/>
        <v>#N/A</v>
      </c>
      <c r="M333" s="55" t="e">
        <f t="shared" si="19"/>
        <v>#N/A</v>
      </c>
      <c r="N333" s="69" t="str">
        <f t="shared" si="20"/>
        <v>NoIndex</v>
      </c>
      <c r="O333" s="70" t="str">
        <f>IF(DATA!$D$18,IF((COUNTA(Q333)&gt;0),CONCATENATE("P",DATA!$B$18,"_",D333),""),"MISSING ID")</f>
        <v/>
      </c>
      <c r="P333" s="71"/>
      <c r="Q333" s="72"/>
      <c r="R333" s="72"/>
      <c r="S333" s="68"/>
      <c r="T333" s="73" t="str">
        <f>IF(OR($S$8="NextSeq",$S$8="NovaSeq"),IF((R333='Index_NextSeq or NovaSeq'!C$2),VLOOKUP(S333,'Index_NextSeq or NovaSeq'!B$3:I$110,2),IF((R333='Index_NextSeq or NovaSeq'!D$2),VLOOKUP(S333,'Index_NextSeq or NovaSeq'!B$3:I$110,3),IF((R333='Index_NextSeq or NovaSeq'!E$2),VLOOKUP(S333,'Index_NextSeq or NovaSeq'!B$3:I$110,4),IF((R333='Index_NextSeq or NovaSeq'!F$2),VLOOKUP(S333,'Index_NextSeq or NovaSeq'!B$3:I$110,5),IF((R333='Index_NextSeq or NovaSeq'!G$2),VLOOKUP(S333,'Index_NextSeq or NovaSeq'!B$3:I$110,6),IF((R333='Index_NextSeq or NovaSeq'!H$2),VLOOKUP(S333,'Index_NextSeq or NovaSeq'!B$3:I$110,7),IF((R333='Index_NextSeq or NovaSeq'!I$2),VLOOKUP(S333,'Index_NextSeq or NovaSeq'!B$3:I$110,8),IF((R333="Custom"),"","NoIndex")))))))),IF($S$8="MiSeq",IF((R333=Index_MiSeq!C$2),VLOOKUP(S333,Index_MiSeq!B$3:I$110,2),IF((R333=Index_MiSeq!D$2),VLOOKUP(S333,Index_MiSeq!B$3:I$110,3),IF((R333=Index_MiSeq!E$2),VLOOKUP(S333,Index_MiSeq!B$3:I$110,4),IF((R333=Index_MiSeq!F$2),VLOOKUP(S333,Index_MiSeq!B$3:I$110,5),IF((R333=Index_MiSeq!G$2),VLOOKUP(S333,Index_MiSeq!B$3:I$110,6),IF((R333=Index_MiSeq!H$2),VLOOKUP(S333,Index_MiSeq!B$3:I$110,7),IF((R333=Index_MiSeq!I$2),VLOOKUP(S333,Index_MiSeq!B$3:I$110,8),IF((R333="Custom"),"","NoIndex")))))))),"NoIndex"))</f>
        <v>NoIndex</v>
      </c>
      <c r="U333" s="74" t="str">
        <f t="shared" si="21"/>
        <v/>
      </c>
      <c r="V333" s="74"/>
      <c r="W333" s="74"/>
      <c r="X333" s="90"/>
      <c r="Y333" s="4"/>
      <c r="Z333" s="4"/>
      <c r="AA333" s="4"/>
      <c r="AB333" s="4"/>
      <c r="AC333" s="4"/>
      <c r="AD333" s="4"/>
      <c r="AE333" s="4"/>
    </row>
    <row r="334" spans="1:31" ht="18" customHeight="1" x14ac:dyDescent="0.15">
      <c r="A334" s="81"/>
      <c r="B334" s="64" t="s">
        <v>69</v>
      </c>
      <c r="C334" s="65" t="s">
        <v>385</v>
      </c>
      <c r="D334" s="66">
        <f t="shared" si="12"/>
        <v>1315</v>
      </c>
      <c r="E334" s="65" t="s">
        <v>71</v>
      </c>
      <c r="F334" s="67" t="str">
        <f>IF(DATA!$D$18,CONCATENATE('Sample information'!O$6,"-",D334,"-",P334),"MISSING ID")</f>
        <v>P33105P1-1315-</v>
      </c>
      <c r="G334" s="68">
        <f t="shared" si="13"/>
        <v>0</v>
      </c>
      <c r="H334" s="55" t="e">
        <f t="shared" si="14"/>
        <v>#N/A</v>
      </c>
      <c r="I334" s="55" t="e">
        <f t="shared" si="15"/>
        <v>#N/A</v>
      </c>
      <c r="J334" s="55">
        <f t="shared" si="16"/>
        <v>0</v>
      </c>
      <c r="K334" s="55" t="e">
        <f t="shared" si="17"/>
        <v>#N/A</v>
      </c>
      <c r="L334" s="5" t="e">
        <f t="shared" si="18"/>
        <v>#N/A</v>
      </c>
      <c r="M334" s="55" t="e">
        <f t="shared" si="19"/>
        <v>#N/A</v>
      </c>
      <c r="N334" s="69" t="str">
        <f t="shared" si="20"/>
        <v>NoIndex</v>
      </c>
      <c r="O334" s="70" t="str">
        <f>IF(DATA!$D$18,IF((COUNTA(Q334)&gt;0),CONCATENATE("P",DATA!$B$18,"_",D334),""),"MISSING ID")</f>
        <v/>
      </c>
      <c r="P334" s="71"/>
      <c r="Q334" s="72"/>
      <c r="R334" s="72"/>
      <c r="S334" s="68"/>
      <c r="T334" s="73" t="str">
        <f>IF(OR($S$8="NextSeq",$S$8="NovaSeq"),IF((R334='Index_NextSeq or NovaSeq'!C$2),VLOOKUP(S334,'Index_NextSeq or NovaSeq'!B$3:I$110,2),IF((R334='Index_NextSeq or NovaSeq'!D$2),VLOOKUP(S334,'Index_NextSeq or NovaSeq'!B$3:I$110,3),IF((R334='Index_NextSeq or NovaSeq'!E$2),VLOOKUP(S334,'Index_NextSeq or NovaSeq'!B$3:I$110,4),IF((R334='Index_NextSeq or NovaSeq'!F$2),VLOOKUP(S334,'Index_NextSeq or NovaSeq'!B$3:I$110,5),IF((R334='Index_NextSeq or NovaSeq'!G$2),VLOOKUP(S334,'Index_NextSeq or NovaSeq'!B$3:I$110,6),IF((R334='Index_NextSeq or NovaSeq'!H$2),VLOOKUP(S334,'Index_NextSeq or NovaSeq'!B$3:I$110,7),IF((R334='Index_NextSeq or NovaSeq'!I$2),VLOOKUP(S334,'Index_NextSeq or NovaSeq'!B$3:I$110,8),IF((R334="Custom"),"","NoIndex")))))))),IF($S$8="MiSeq",IF((R334=Index_MiSeq!C$2),VLOOKUP(S334,Index_MiSeq!B$3:I$110,2),IF((R334=Index_MiSeq!D$2),VLOOKUP(S334,Index_MiSeq!B$3:I$110,3),IF((R334=Index_MiSeq!E$2),VLOOKUP(S334,Index_MiSeq!B$3:I$110,4),IF((R334=Index_MiSeq!F$2),VLOOKUP(S334,Index_MiSeq!B$3:I$110,5),IF((R334=Index_MiSeq!G$2),VLOOKUP(S334,Index_MiSeq!B$3:I$110,6),IF((R334=Index_MiSeq!H$2),VLOOKUP(S334,Index_MiSeq!B$3:I$110,7),IF((R334=Index_MiSeq!I$2),VLOOKUP(S334,Index_MiSeq!B$3:I$110,8),IF((R334="Custom"),"","NoIndex")))))))),"NoIndex"))</f>
        <v>NoIndex</v>
      </c>
      <c r="U334" s="74" t="str">
        <f t="shared" si="21"/>
        <v/>
      </c>
      <c r="V334" s="74"/>
      <c r="W334" s="74"/>
      <c r="X334" s="90"/>
      <c r="Y334" s="4"/>
      <c r="Z334" s="4"/>
      <c r="AA334" s="4"/>
      <c r="AB334" s="4"/>
      <c r="AC334" s="4"/>
      <c r="AD334" s="4"/>
      <c r="AE334" s="4"/>
    </row>
    <row r="335" spans="1:31" ht="18" customHeight="1" x14ac:dyDescent="0.15">
      <c r="A335" s="81"/>
      <c r="B335" s="64" t="s">
        <v>69</v>
      </c>
      <c r="C335" s="65" t="s">
        <v>386</v>
      </c>
      <c r="D335" s="66">
        <f t="shared" si="12"/>
        <v>1316</v>
      </c>
      <c r="E335" s="65" t="s">
        <v>71</v>
      </c>
      <c r="F335" s="67" t="str">
        <f>IF(DATA!$D$18,CONCATENATE('Sample information'!O$6,"-",D335,"-",P335),"MISSING ID")</f>
        <v>P33105P1-1316-</v>
      </c>
      <c r="G335" s="68">
        <f t="shared" si="13"/>
        <v>0</v>
      </c>
      <c r="H335" s="55" t="e">
        <f t="shared" si="14"/>
        <v>#N/A</v>
      </c>
      <c r="I335" s="55" t="e">
        <f t="shared" si="15"/>
        <v>#N/A</v>
      </c>
      <c r="J335" s="55">
        <f t="shared" si="16"/>
        <v>0</v>
      </c>
      <c r="K335" s="55" t="e">
        <f t="shared" si="17"/>
        <v>#N/A</v>
      </c>
      <c r="L335" s="5" t="e">
        <f t="shared" si="18"/>
        <v>#N/A</v>
      </c>
      <c r="M335" s="55" t="e">
        <f t="shared" si="19"/>
        <v>#N/A</v>
      </c>
      <c r="N335" s="69" t="str">
        <f t="shared" si="20"/>
        <v>NoIndex</v>
      </c>
      <c r="O335" s="70" t="str">
        <f>IF(DATA!$D$18,IF((COUNTA(Q335)&gt;0),CONCATENATE("P",DATA!$B$18,"_",D335),""),"MISSING ID")</f>
        <v/>
      </c>
      <c r="P335" s="71"/>
      <c r="Q335" s="72"/>
      <c r="R335" s="72"/>
      <c r="S335" s="68"/>
      <c r="T335" s="73" t="str">
        <f>IF(OR($S$8="NextSeq",$S$8="NovaSeq"),IF((R335='Index_NextSeq or NovaSeq'!C$2),VLOOKUP(S335,'Index_NextSeq or NovaSeq'!B$3:I$110,2),IF((R335='Index_NextSeq or NovaSeq'!D$2),VLOOKUP(S335,'Index_NextSeq or NovaSeq'!B$3:I$110,3),IF((R335='Index_NextSeq or NovaSeq'!E$2),VLOOKUP(S335,'Index_NextSeq or NovaSeq'!B$3:I$110,4),IF((R335='Index_NextSeq or NovaSeq'!F$2),VLOOKUP(S335,'Index_NextSeq or NovaSeq'!B$3:I$110,5),IF((R335='Index_NextSeq or NovaSeq'!G$2),VLOOKUP(S335,'Index_NextSeq or NovaSeq'!B$3:I$110,6),IF((R335='Index_NextSeq or NovaSeq'!H$2),VLOOKUP(S335,'Index_NextSeq or NovaSeq'!B$3:I$110,7),IF((R335='Index_NextSeq or NovaSeq'!I$2),VLOOKUP(S335,'Index_NextSeq or NovaSeq'!B$3:I$110,8),IF((R335="Custom"),"","NoIndex")))))))),IF($S$8="MiSeq",IF((R335=Index_MiSeq!C$2),VLOOKUP(S335,Index_MiSeq!B$3:I$110,2),IF((R335=Index_MiSeq!D$2),VLOOKUP(S335,Index_MiSeq!B$3:I$110,3),IF((R335=Index_MiSeq!E$2),VLOOKUP(S335,Index_MiSeq!B$3:I$110,4),IF((R335=Index_MiSeq!F$2),VLOOKUP(S335,Index_MiSeq!B$3:I$110,5),IF((R335=Index_MiSeq!G$2),VLOOKUP(S335,Index_MiSeq!B$3:I$110,6),IF((R335=Index_MiSeq!H$2),VLOOKUP(S335,Index_MiSeq!B$3:I$110,7),IF((R335=Index_MiSeq!I$2),VLOOKUP(S335,Index_MiSeq!B$3:I$110,8),IF((R335="Custom"),"","NoIndex")))))))),"NoIndex"))</f>
        <v>NoIndex</v>
      </c>
      <c r="U335" s="74" t="str">
        <f t="shared" si="21"/>
        <v/>
      </c>
      <c r="V335" s="74"/>
      <c r="W335" s="74"/>
      <c r="X335" s="90"/>
      <c r="Y335" s="4"/>
      <c r="Z335" s="4"/>
      <c r="AA335" s="4"/>
      <c r="AB335" s="4"/>
      <c r="AC335" s="4"/>
      <c r="AD335" s="4"/>
      <c r="AE335" s="4"/>
    </row>
    <row r="336" spans="1:31" ht="18" customHeight="1" x14ac:dyDescent="0.15">
      <c r="A336" s="81"/>
      <c r="B336" s="64" t="s">
        <v>69</v>
      </c>
      <c r="C336" s="65" t="s">
        <v>387</v>
      </c>
      <c r="D336" s="66">
        <f t="shared" si="12"/>
        <v>1317</v>
      </c>
      <c r="E336" s="65" t="s">
        <v>71</v>
      </c>
      <c r="F336" s="67" t="str">
        <f>IF(DATA!$D$18,CONCATENATE('Sample information'!O$6,"-",D336,"-",P336),"MISSING ID")</f>
        <v>P33105P1-1317-</v>
      </c>
      <c r="G336" s="68">
        <f t="shared" si="13"/>
        <v>0</v>
      </c>
      <c r="H336" s="55" t="e">
        <f t="shared" si="14"/>
        <v>#N/A</v>
      </c>
      <c r="I336" s="55" t="e">
        <f t="shared" si="15"/>
        <v>#N/A</v>
      </c>
      <c r="J336" s="55">
        <f t="shared" si="16"/>
        <v>0</v>
      </c>
      <c r="K336" s="55" t="e">
        <f t="shared" si="17"/>
        <v>#N/A</v>
      </c>
      <c r="L336" s="5" t="e">
        <f t="shared" si="18"/>
        <v>#N/A</v>
      </c>
      <c r="M336" s="55" t="e">
        <f t="shared" si="19"/>
        <v>#N/A</v>
      </c>
      <c r="N336" s="69" t="str">
        <f t="shared" si="20"/>
        <v>NoIndex</v>
      </c>
      <c r="O336" s="70" t="str">
        <f>IF(DATA!$D$18,IF((COUNTA(Q336)&gt;0),CONCATENATE("P",DATA!$B$18,"_",D336),""),"MISSING ID")</f>
        <v/>
      </c>
      <c r="P336" s="71"/>
      <c r="Q336" s="72"/>
      <c r="R336" s="72"/>
      <c r="S336" s="68"/>
      <c r="T336" s="73" t="str">
        <f>IF(OR($S$8="NextSeq",$S$8="NovaSeq"),IF((R336='Index_NextSeq or NovaSeq'!C$2),VLOOKUP(S336,'Index_NextSeq or NovaSeq'!B$3:I$110,2),IF((R336='Index_NextSeq or NovaSeq'!D$2),VLOOKUP(S336,'Index_NextSeq or NovaSeq'!B$3:I$110,3),IF((R336='Index_NextSeq or NovaSeq'!E$2),VLOOKUP(S336,'Index_NextSeq or NovaSeq'!B$3:I$110,4),IF((R336='Index_NextSeq or NovaSeq'!F$2),VLOOKUP(S336,'Index_NextSeq or NovaSeq'!B$3:I$110,5),IF((R336='Index_NextSeq or NovaSeq'!G$2),VLOOKUP(S336,'Index_NextSeq or NovaSeq'!B$3:I$110,6),IF((R336='Index_NextSeq or NovaSeq'!H$2),VLOOKUP(S336,'Index_NextSeq or NovaSeq'!B$3:I$110,7),IF((R336='Index_NextSeq or NovaSeq'!I$2),VLOOKUP(S336,'Index_NextSeq or NovaSeq'!B$3:I$110,8),IF((R336="Custom"),"","NoIndex")))))))),IF($S$8="MiSeq",IF((R336=Index_MiSeq!C$2),VLOOKUP(S336,Index_MiSeq!B$3:I$110,2),IF((R336=Index_MiSeq!D$2),VLOOKUP(S336,Index_MiSeq!B$3:I$110,3),IF((R336=Index_MiSeq!E$2),VLOOKUP(S336,Index_MiSeq!B$3:I$110,4),IF((R336=Index_MiSeq!F$2),VLOOKUP(S336,Index_MiSeq!B$3:I$110,5),IF((R336=Index_MiSeq!G$2),VLOOKUP(S336,Index_MiSeq!B$3:I$110,6),IF((R336=Index_MiSeq!H$2),VLOOKUP(S336,Index_MiSeq!B$3:I$110,7),IF((R336=Index_MiSeq!I$2),VLOOKUP(S336,Index_MiSeq!B$3:I$110,8),IF((R336="Custom"),"","NoIndex")))))))),"NoIndex"))</f>
        <v>NoIndex</v>
      </c>
      <c r="U336" s="74" t="str">
        <f t="shared" si="21"/>
        <v/>
      </c>
      <c r="V336" s="74"/>
      <c r="W336" s="74"/>
      <c r="X336" s="90"/>
      <c r="Y336" s="4"/>
      <c r="Z336" s="4"/>
      <c r="AA336" s="4"/>
      <c r="AB336" s="4"/>
      <c r="AC336" s="4"/>
      <c r="AD336" s="4"/>
      <c r="AE336" s="4"/>
    </row>
    <row r="337" spans="1:31" ht="18" customHeight="1" x14ac:dyDescent="0.15">
      <c r="A337" s="81"/>
      <c r="B337" s="64" t="s">
        <v>69</v>
      </c>
      <c r="C337" s="65" t="s">
        <v>388</v>
      </c>
      <c r="D337" s="66">
        <f t="shared" si="12"/>
        <v>1318</v>
      </c>
      <c r="E337" s="65" t="s">
        <v>71</v>
      </c>
      <c r="F337" s="67" t="str">
        <f>IF(DATA!$D$18,CONCATENATE('Sample information'!O$6,"-",D337,"-",P337),"MISSING ID")</f>
        <v>P33105P1-1318-</v>
      </c>
      <c r="G337" s="68">
        <f t="shared" si="13"/>
        <v>0</v>
      </c>
      <c r="H337" s="55" t="e">
        <f t="shared" si="14"/>
        <v>#N/A</v>
      </c>
      <c r="I337" s="55" t="e">
        <f t="shared" si="15"/>
        <v>#N/A</v>
      </c>
      <c r="J337" s="55">
        <f t="shared" si="16"/>
        <v>0</v>
      </c>
      <c r="K337" s="55" t="e">
        <f t="shared" si="17"/>
        <v>#N/A</v>
      </c>
      <c r="L337" s="5" t="e">
        <f t="shared" si="18"/>
        <v>#N/A</v>
      </c>
      <c r="M337" s="55" t="e">
        <f t="shared" si="19"/>
        <v>#N/A</v>
      </c>
      <c r="N337" s="69" t="str">
        <f t="shared" si="20"/>
        <v>NoIndex</v>
      </c>
      <c r="O337" s="70" t="str">
        <f>IF(DATA!$D$18,IF((COUNTA(Q337)&gt;0),CONCATENATE("P",DATA!$B$18,"_",D337),""),"MISSING ID")</f>
        <v/>
      </c>
      <c r="P337" s="71"/>
      <c r="Q337" s="72"/>
      <c r="R337" s="72"/>
      <c r="S337" s="68"/>
      <c r="T337" s="73" t="str">
        <f>IF(OR($S$8="NextSeq",$S$8="NovaSeq"),IF((R337='Index_NextSeq or NovaSeq'!C$2),VLOOKUP(S337,'Index_NextSeq or NovaSeq'!B$3:I$110,2),IF((R337='Index_NextSeq or NovaSeq'!D$2),VLOOKUP(S337,'Index_NextSeq or NovaSeq'!B$3:I$110,3),IF((R337='Index_NextSeq or NovaSeq'!E$2),VLOOKUP(S337,'Index_NextSeq or NovaSeq'!B$3:I$110,4),IF((R337='Index_NextSeq or NovaSeq'!F$2),VLOOKUP(S337,'Index_NextSeq or NovaSeq'!B$3:I$110,5),IF((R337='Index_NextSeq or NovaSeq'!G$2),VLOOKUP(S337,'Index_NextSeq or NovaSeq'!B$3:I$110,6),IF((R337='Index_NextSeq or NovaSeq'!H$2),VLOOKUP(S337,'Index_NextSeq or NovaSeq'!B$3:I$110,7),IF((R337='Index_NextSeq or NovaSeq'!I$2),VLOOKUP(S337,'Index_NextSeq or NovaSeq'!B$3:I$110,8),IF((R337="Custom"),"","NoIndex")))))))),IF($S$8="MiSeq",IF((R337=Index_MiSeq!C$2),VLOOKUP(S337,Index_MiSeq!B$3:I$110,2),IF((R337=Index_MiSeq!D$2),VLOOKUP(S337,Index_MiSeq!B$3:I$110,3),IF((R337=Index_MiSeq!E$2),VLOOKUP(S337,Index_MiSeq!B$3:I$110,4),IF((R337=Index_MiSeq!F$2),VLOOKUP(S337,Index_MiSeq!B$3:I$110,5),IF((R337=Index_MiSeq!G$2),VLOOKUP(S337,Index_MiSeq!B$3:I$110,6),IF((R337=Index_MiSeq!H$2),VLOOKUP(S337,Index_MiSeq!B$3:I$110,7),IF((R337=Index_MiSeq!I$2),VLOOKUP(S337,Index_MiSeq!B$3:I$110,8),IF((R337="Custom"),"","NoIndex")))))))),"NoIndex"))</f>
        <v>NoIndex</v>
      </c>
      <c r="U337" s="74" t="str">
        <f t="shared" si="21"/>
        <v/>
      </c>
      <c r="V337" s="74"/>
      <c r="W337" s="74"/>
      <c r="X337" s="90"/>
      <c r="Y337" s="4"/>
      <c r="Z337" s="4"/>
      <c r="AA337" s="4"/>
      <c r="AB337" s="4"/>
      <c r="AC337" s="4"/>
      <c r="AD337" s="4"/>
      <c r="AE337" s="4"/>
    </row>
    <row r="338" spans="1:31" ht="18" customHeight="1" x14ac:dyDescent="0.15">
      <c r="A338" s="81"/>
      <c r="B338" s="64" t="s">
        <v>69</v>
      </c>
      <c r="C338" s="65" t="s">
        <v>389</v>
      </c>
      <c r="D338" s="66">
        <f t="shared" si="12"/>
        <v>1319</v>
      </c>
      <c r="E338" s="65" t="s">
        <v>71</v>
      </c>
      <c r="F338" s="67" t="str">
        <f>IF(DATA!$D$18,CONCATENATE('Sample information'!O$6,"-",D338,"-",P338),"MISSING ID")</f>
        <v>P33105P1-1319-</v>
      </c>
      <c r="G338" s="68">
        <f t="shared" si="13"/>
        <v>0</v>
      </c>
      <c r="H338" s="55" t="e">
        <f t="shared" si="14"/>
        <v>#N/A</v>
      </c>
      <c r="I338" s="55" t="e">
        <f t="shared" si="15"/>
        <v>#N/A</v>
      </c>
      <c r="J338" s="55">
        <f t="shared" si="16"/>
        <v>0</v>
      </c>
      <c r="K338" s="55" t="e">
        <f t="shared" si="17"/>
        <v>#N/A</v>
      </c>
      <c r="L338" s="5" t="e">
        <f t="shared" si="18"/>
        <v>#N/A</v>
      </c>
      <c r="M338" s="55" t="e">
        <f t="shared" si="19"/>
        <v>#N/A</v>
      </c>
      <c r="N338" s="69" t="str">
        <f t="shared" si="20"/>
        <v>NoIndex</v>
      </c>
      <c r="O338" s="70" t="str">
        <f>IF(DATA!$D$18,IF((COUNTA(Q338)&gt;0),CONCATENATE("P",DATA!$B$18,"_",D338),""),"MISSING ID")</f>
        <v/>
      </c>
      <c r="P338" s="71"/>
      <c r="Q338" s="72"/>
      <c r="R338" s="72"/>
      <c r="S338" s="68"/>
      <c r="T338" s="73" t="str">
        <f>IF(OR($S$8="NextSeq",$S$8="NovaSeq"),IF((R338='Index_NextSeq or NovaSeq'!C$2),VLOOKUP(S338,'Index_NextSeq or NovaSeq'!B$3:I$110,2),IF((R338='Index_NextSeq or NovaSeq'!D$2),VLOOKUP(S338,'Index_NextSeq or NovaSeq'!B$3:I$110,3),IF((R338='Index_NextSeq or NovaSeq'!E$2),VLOOKUP(S338,'Index_NextSeq or NovaSeq'!B$3:I$110,4),IF((R338='Index_NextSeq or NovaSeq'!F$2),VLOOKUP(S338,'Index_NextSeq or NovaSeq'!B$3:I$110,5),IF((R338='Index_NextSeq or NovaSeq'!G$2),VLOOKUP(S338,'Index_NextSeq or NovaSeq'!B$3:I$110,6),IF((R338='Index_NextSeq or NovaSeq'!H$2),VLOOKUP(S338,'Index_NextSeq or NovaSeq'!B$3:I$110,7),IF((R338='Index_NextSeq or NovaSeq'!I$2),VLOOKUP(S338,'Index_NextSeq or NovaSeq'!B$3:I$110,8),IF((R338="Custom"),"","NoIndex")))))))),IF($S$8="MiSeq",IF((R338=Index_MiSeq!C$2),VLOOKUP(S338,Index_MiSeq!B$3:I$110,2),IF((R338=Index_MiSeq!D$2),VLOOKUP(S338,Index_MiSeq!B$3:I$110,3),IF((R338=Index_MiSeq!E$2),VLOOKUP(S338,Index_MiSeq!B$3:I$110,4),IF((R338=Index_MiSeq!F$2),VLOOKUP(S338,Index_MiSeq!B$3:I$110,5),IF((R338=Index_MiSeq!G$2),VLOOKUP(S338,Index_MiSeq!B$3:I$110,6),IF((R338=Index_MiSeq!H$2),VLOOKUP(S338,Index_MiSeq!B$3:I$110,7),IF((R338=Index_MiSeq!I$2),VLOOKUP(S338,Index_MiSeq!B$3:I$110,8),IF((R338="Custom"),"","NoIndex")))))))),"NoIndex"))</f>
        <v>NoIndex</v>
      </c>
      <c r="U338" s="74" t="str">
        <f t="shared" si="21"/>
        <v/>
      </c>
      <c r="V338" s="74"/>
      <c r="W338" s="74"/>
      <c r="X338" s="90"/>
      <c r="Y338" s="4"/>
      <c r="Z338" s="4"/>
      <c r="AA338" s="4"/>
      <c r="AB338" s="4"/>
      <c r="AC338" s="4"/>
      <c r="AD338" s="4"/>
      <c r="AE338" s="4"/>
    </row>
    <row r="339" spans="1:31" ht="18" customHeight="1" x14ac:dyDescent="0.15">
      <c r="A339" s="81"/>
      <c r="B339" s="64" t="s">
        <v>69</v>
      </c>
      <c r="C339" s="65" t="s">
        <v>390</v>
      </c>
      <c r="D339" s="66">
        <f t="shared" si="12"/>
        <v>1320</v>
      </c>
      <c r="E339" s="65" t="s">
        <v>71</v>
      </c>
      <c r="F339" s="67" t="str">
        <f>IF(DATA!$D$18,CONCATENATE('Sample information'!O$6,"-",D339,"-",P339),"MISSING ID")</f>
        <v>P33105P1-1320-</v>
      </c>
      <c r="G339" s="68">
        <f t="shared" si="13"/>
        <v>0</v>
      </c>
      <c r="H339" s="55" t="e">
        <f t="shared" si="14"/>
        <v>#N/A</v>
      </c>
      <c r="I339" s="55" t="e">
        <f t="shared" si="15"/>
        <v>#N/A</v>
      </c>
      <c r="J339" s="55">
        <f t="shared" si="16"/>
        <v>0</v>
      </c>
      <c r="K339" s="55" t="e">
        <f t="shared" si="17"/>
        <v>#N/A</v>
      </c>
      <c r="L339" s="5" t="e">
        <f t="shared" si="18"/>
        <v>#N/A</v>
      </c>
      <c r="M339" s="55" t="e">
        <f t="shared" si="19"/>
        <v>#N/A</v>
      </c>
      <c r="N339" s="69" t="str">
        <f t="shared" si="20"/>
        <v>NoIndex</v>
      </c>
      <c r="O339" s="70" t="str">
        <f>IF(DATA!$D$18,IF((COUNTA(Q339)&gt;0),CONCATENATE("P",DATA!$B$18,"_",D339),""),"MISSING ID")</f>
        <v/>
      </c>
      <c r="P339" s="71"/>
      <c r="Q339" s="72"/>
      <c r="R339" s="72"/>
      <c r="S339" s="68"/>
      <c r="T339" s="73" t="str">
        <f>IF(OR($S$8="NextSeq",$S$8="NovaSeq"),IF((R339='Index_NextSeq or NovaSeq'!C$2),VLOOKUP(S339,'Index_NextSeq or NovaSeq'!B$3:I$110,2),IF((R339='Index_NextSeq or NovaSeq'!D$2),VLOOKUP(S339,'Index_NextSeq or NovaSeq'!B$3:I$110,3),IF((R339='Index_NextSeq or NovaSeq'!E$2),VLOOKUP(S339,'Index_NextSeq or NovaSeq'!B$3:I$110,4),IF((R339='Index_NextSeq or NovaSeq'!F$2),VLOOKUP(S339,'Index_NextSeq or NovaSeq'!B$3:I$110,5),IF((R339='Index_NextSeq or NovaSeq'!G$2),VLOOKUP(S339,'Index_NextSeq or NovaSeq'!B$3:I$110,6),IF((R339='Index_NextSeq or NovaSeq'!H$2),VLOOKUP(S339,'Index_NextSeq or NovaSeq'!B$3:I$110,7),IF((R339='Index_NextSeq or NovaSeq'!I$2),VLOOKUP(S339,'Index_NextSeq or NovaSeq'!B$3:I$110,8),IF((R339="Custom"),"","NoIndex")))))))),IF($S$8="MiSeq",IF((R339=Index_MiSeq!C$2),VLOOKUP(S339,Index_MiSeq!B$3:I$110,2),IF((R339=Index_MiSeq!D$2),VLOOKUP(S339,Index_MiSeq!B$3:I$110,3),IF((R339=Index_MiSeq!E$2),VLOOKUP(S339,Index_MiSeq!B$3:I$110,4),IF((R339=Index_MiSeq!F$2),VLOOKUP(S339,Index_MiSeq!B$3:I$110,5),IF((R339=Index_MiSeq!G$2),VLOOKUP(S339,Index_MiSeq!B$3:I$110,6),IF((R339=Index_MiSeq!H$2),VLOOKUP(S339,Index_MiSeq!B$3:I$110,7),IF((R339=Index_MiSeq!I$2),VLOOKUP(S339,Index_MiSeq!B$3:I$110,8),IF((R339="Custom"),"","NoIndex")))))))),"NoIndex"))</f>
        <v>NoIndex</v>
      </c>
      <c r="U339" s="74" t="str">
        <f t="shared" si="21"/>
        <v/>
      </c>
      <c r="V339" s="74"/>
      <c r="W339" s="74"/>
      <c r="X339" s="90"/>
      <c r="Y339" s="4"/>
      <c r="Z339" s="4"/>
      <c r="AA339" s="4"/>
      <c r="AB339" s="4"/>
      <c r="AC339" s="4"/>
      <c r="AD339" s="4"/>
      <c r="AE339" s="4"/>
    </row>
    <row r="340" spans="1:31" ht="18" customHeight="1" x14ac:dyDescent="0.15">
      <c r="A340" s="81"/>
      <c r="B340" s="64" t="s">
        <v>69</v>
      </c>
      <c r="C340" s="65" t="s">
        <v>391</v>
      </c>
      <c r="D340" s="66">
        <f t="shared" si="12"/>
        <v>1321</v>
      </c>
      <c r="E340" s="65" t="s">
        <v>71</v>
      </c>
      <c r="F340" s="67" t="str">
        <f>IF(DATA!$D$18,CONCATENATE('Sample information'!O$6,"-",D340,"-",P340),"MISSING ID")</f>
        <v>P33105P1-1321-</v>
      </c>
      <c r="G340" s="68">
        <f t="shared" si="13"/>
        <v>0</v>
      </c>
      <c r="H340" s="55" t="e">
        <f t="shared" si="14"/>
        <v>#N/A</v>
      </c>
      <c r="I340" s="55" t="e">
        <f t="shared" si="15"/>
        <v>#N/A</v>
      </c>
      <c r="J340" s="55">
        <f t="shared" si="16"/>
        <v>0</v>
      </c>
      <c r="K340" s="55" t="e">
        <f t="shared" si="17"/>
        <v>#N/A</v>
      </c>
      <c r="L340" s="5" t="e">
        <f t="shared" si="18"/>
        <v>#N/A</v>
      </c>
      <c r="M340" s="55" t="e">
        <f t="shared" si="19"/>
        <v>#N/A</v>
      </c>
      <c r="N340" s="69" t="str">
        <f t="shared" si="20"/>
        <v>NoIndex</v>
      </c>
      <c r="O340" s="70" t="str">
        <f>IF(DATA!$D$18,IF((COUNTA(Q340)&gt;0),CONCATENATE("P",DATA!$B$18,"_",D340),""),"MISSING ID")</f>
        <v/>
      </c>
      <c r="P340" s="71"/>
      <c r="Q340" s="72"/>
      <c r="R340" s="72"/>
      <c r="S340" s="68"/>
      <c r="T340" s="73" t="str">
        <f>IF(OR($S$8="NextSeq",$S$8="NovaSeq"),IF((R340='Index_NextSeq or NovaSeq'!C$2),VLOOKUP(S340,'Index_NextSeq or NovaSeq'!B$3:I$110,2),IF((R340='Index_NextSeq or NovaSeq'!D$2),VLOOKUP(S340,'Index_NextSeq or NovaSeq'!B$3:I$110,3),IF((R340='Index_NextSeq or NovaSeq'!E$2),VLOOKUP(S340,'Index_NextSeq or NovaSeq'!B$3:I$110,4),IF((R340='Index_NextSeq or NovaSeq'!F$2),VLOOKUP(S340,'Index_NextSeq or NovaSeq'!B$3:I$110,5),IF((R340='Index_NextSeq or NovaSeq'!G$2),VLOOKUP(S340,'Index_NextSeq or NovaSeq'!B$3:I$110,6),IF((R340='Index_NextSeq or NovaSeq'!H$2),VLOOKUP(S340,'Index_NextSeq or NovaSeq'!B$3:I$110,7),IF((R340='Index_NextSeq or NovaSeq'!I$2),VLOOKUP(S340,'Index_NextSeq or NovaSeq'!B$3:I$110,8),IF((R340="Custom"),"","NoIndex")))))))),IF($S$8="MiSeq",IF((R340=Index_MiSeq!C$2),VLOOKUP(S340,Index_MiSeq!B$3:I$110,2),IF((R340=Index_MiSeq!D$2),VLOOKUP(S340,Index_MiSeq!B$3:I$110,3),IF((R340=Index_MiSeq!E$2),VLOOKUP(S340,Index_MiSeq!B$3:I$110,4),IF((R340=Index_MiSeq!F$2),VLOOKUP(S340,Index_MiSeq!B$3:I$110,5),IF((R340=Index_MiSeq!G$2),VLOOKUP(S340,Index_MiSeq!B$3:I$110,6),IF((R340=Index_MiSeq!H$2),VLOOKUP(S340,Index_MiSeq!B$3:I$110,7),IF((R340=Index_MiSeq!I$2),VLOOKUP(S340,Index_MiSeq!B$3:I$110,8),IF((R340="Custom"),"","NoIndex")))))))),"NoIndex"))</f>
        <v>NoIndex</v>
      </c>
      <c r="U340" s="74" t="str">
        <f t="shared" si="21"/>
        <v/>
      </c>
      <c r="V340" s="74"/>
      <c r="W340" s="74"/>
      <c r="X340" s="90"/>
      <c r="Y340" s="4"/>
      <c r="Z340" s="4"/>
      <c r="AA340" s="4"/>
      <c r="AB340" s="4"/>
      <c r="AC340" s="4"/>
      <c r="AD340" s="4"/>
      <c r="AE340" s="4"/>
    </row>
    <row r="341" spans="1:31" ht="18" customHeight="1" x14ac:dyDescent="0.15">
      <c r="A341" s="81"/>
      <c r="B341" s="64" t="s">
        <v>69</v>
      </c>
      <c r="C341" s="65" t="s">
        <v>392</v>
      </c>
      <c r="D341" s="66">
        <f t="shared" si="12"/>
        <v>1322</v>
      </c>
      <c r="E341" s="65" t="s">
        <v>71</v>
      </c>
      <c r="F341" s="67" t="str">
        <f>IF(DATA!$D$18,CONCATENATE('Sample information'!O$6,"-",D341,"-",P341),"MISSING ID")</f>
        <v>P33105P1-1322-</v>
      </c>
      <c r="G341" s="68">
        <f t="shared" si="13"/>
        <v>0</v>
      </c>
      <c r="H341" s="55" t="e">
        <f t="shared" si="14"/>
        <v>#N/A</v>
      </c>
      <c r="I341" s="55" t="e">
        <f t="shared" si="15"/>
        <v>#N/A</v>
      </c>
      <c r="J341" s="55">
        <f t="shared" si="16"/>
        <v>0</v>
      </c>
      <c r="K341" s="55" t="e">
        <f t="shared" si="17"/>
        <v>#N/A</v>
      </c>
      <c r="L341" s="5" t="e">
        <f t="shared" si="18"/>
        <v>#N/A</v>
      </c>
      <c r="M341" s="55" t="e">
        <f t="shared" si="19"/>
        <v>#N/A</v>
      </c>
      <c r="N341" s="69" t="str">
        <f t="shared" si="20"/>
        <v>NoIndex</v>
      </c>
      <c r="O341" s="70" t="str">
        <f>IF(DATA!$D$18,IF((COUNTA(Q341)&gt;0),CONCATENATE("P",DATA!$B$18,"_",D341),""),"MISSING ID")</f>
        <v/>
      </c>
      <c r="P341" s="71"/>
      <c r="Q341" s="72"/>
      <c r="R341" s="72"/>
      <c r="S341" s="68"/>
      <c r="T341" s="73" t="str">
        <f>IF(OR($S$8="NextSeq",$S$8="NovaSeq"),IF((R341='Index_NextSeq or NovaSeq'!C$2),VLOOKUP(S341,'Index_NextSeq or NovaSeq'!B$3:I$110,2),IF((R341='Index_NextSeq or NovaSeq'!D$2),VLOOKUP(S341,'Index_NextSeq or NovaSeq'!B$3:I$110,3),IF((R341='Index_NextSeq or NovaSeq'!E$2),VLOOKUP(S341,'Index_NextSeq or NovaSeq'!B$3:I$110,4),IF((R341='Index_NextSeq or NovaSeq'!F$2),VLOOKUP(S341,'Index_NextSeq or NovaSeq'!B$3:I$110,5),IF((R341='Index_NextSeq or NovaSeq'!G$2),VLOOKUP(S341,'Index_NextSeq or NovaSeq'!B$3:I$110,6),IF((R341='Index_NextSeq or NovaSeq'!H$2),VLOOKUP(S341,'Index_NextSeq or NovaSeq'!B$3:I$110,7),IF((R341='Index_NextSeq or NovaSeq'!I$2),VLOOKUP(S341,'Index_NextSeq or NovaSeq'!B$3:I$110,8),IF((R341="Custom"),"","NoIndex")))))))),IF($S$8="MiSeq",IF((R341=Index_MiSeq!C$2),VLOOKUP(S341,Index_MiSeq!B$3:I$110,2),IF((R341=Index_MiSeq!D$2),VLOOKUP(S341,Index_MiSeq!B$3:I$110,3),IF((R341=Index_MiSeq!E$2),VLOOKUP(S341,Index_MiSeq!B$3:I$110,4),IF((R341=Index_MiSeq!F$2),VLOOKUP(S341,Index_MiSeq!B$3:I$110,5),IF((R341=Index_MiSeq!G$2),VLOOKUP(S341,Index_MiSeq!B$3:I$110,6),IF((R341=Index_MiSeq!H$2),VLOOKUP(S341,Index_MiSeq!B$3:I$110,7),IF((R341=Index_MiSeq!I$2),VLOOKUP(S341,Index_MiSeq!B$3:I$110,8),IF((R341="Custom"),"","NoIndex")))))))),"NoIndex"))</f>
        <v>NoIndex</v>
      </c>
      <c r="U341" s="74" t="str">
        <f t="shared" si="21"/>
        <v/>
      </c>
      <c r="V341" s="74"/>
      <c r="W341" s="74"/>
      <c r="X341" s="90"/>
      <c r="Y341" s="4"/>
      <c r="Z341" s="4"/>
      <c r="AA341" s="4"/>
      <c r="AB341" s="4"/>
      <c r="AC341" s="4"/>
      <c r="AD341" s="4"/>
      <c r="AE341" s="4"/>
    </row>
    <row r="342" spans="1:31" ht="18" customHeight="1" x14ac:dyDescent="0.15">
      <c r="A342" s="81"/>
      <c r="B342" s="64" t="s">
        <v>69</v>
      </c>
      <c r="C342" s="65" t="s">
        <v>393</v>
      </c>
      <c r="D342" s="66">
        <f t="shared" si="12"/>
        <v>1323</v>
      </c>
      <c r="E342" s="65" t="s">
        <v>71</v>
      </c>
      <c r="F342" s="67" t="str">
        <f>IF(DATA!$D$18,CONCATENATE('Sample information'!O$6,"-",D342,"-",P342),"MISSING ID")</f>
        <v>P33105P1-1323-</v>
      </c>
      <c r="G342" s="68">
        <f t="shared" si="13"/>
        <v>0</v>
      </c>
      <c r="H342" s="55" t="e">
        <f t="shared" si="14"/>
        <v>#N/A</v>
      </c>
      <c r="I342" s="55" t="e">
        <f t="shared" si="15"/>
        <v>#N/A</v>
      </c>
      <c r="J342" s="55">
        <f t="shared" si="16"/>
        <v>0</v>
      </c>
      <c r="K342" s="55" t="e">
        <f t="shared" si="17"/>
        <v>#N/A</v>
      </c>
      <c r="L342" s="5" t="e">
        <f t="shared" si="18"/>
        <v>#N/A</v>
      </c>
      <c r="M342" s="55" t="e">
        <f t="shared" si="19"/>
        <v>#N/A</v>
      </c>
      <c r="N342" s="69" t="str">
        <f t="shared" si="20"/>
        <v>NoIndex</v>
      </c>
      <c r="O342" s="70" t="str">
        <f>IF(DATA!$D$18,IF((COUNTA(Q342)&gt;0),CONCATENATE("P",DATA!$B$18,"_",D342),""),"MISSING ID")</f>
        <v/>
      </c>
      <c r="P342" s="71"/>
      <c r="Q342" s="72"/>
      <c r="R342" s="72"/>
      <c r="S342" s="68"/>
      <c r="T342" s="73" t="str">
        <f>IF(OR($S$8="NextSeq",$S$8="NovaSeq"),IF((R342='Index_NextSeq or NovaSeq'!C$2),VLOOKUP(S342,'Index_NextSeq or NovaSeq'!B$3:I$110,2),IF((R342='Index_NextSeq or NovaSeq'!D$2),VLOOKUP(S342,'Index_NextSeq or NovaSeq'!B$3:I$110,3),IF((R342='Index_NextSeq or NovaSeq'!E$2),VLOOKUP(S342,'Index_NextSeq or NovaSeq'!B$3:I$110,4),IF((R342='Index_NextSeq or NovaSeq'!F$2),VLOOKUP(S342,'Index_NextSeq or NovaSeq'!B$3:I$110,5),IF((R342='Index_NextSeq or NovaSeq'!G$2),VLOOKUP(S342,'Index_NextSeq or NovaSeq'!B$3:I$110,6),IF((R342='Index_NextSeq or NovaSeq'!H$2),VLOOKUP(S342,'Index_NextSeq or NovaSeq'!B$3:I$110,7),IF((R342='Index_NextSeq or NovaSeq'!I$2),VLOOKUP(S342,'Index_NextSeq or NovaSeq'!B$3:I$110,8),IF((R342="Custom"),"","NoIndex")))))))),IF($S$8="MiSeq",IF((R342=Index_MiSeq!C$2),VLOOKUP(S342,Index_MiSeq!B$3:I$110,2),IF((R342=Index_MiSeq!D$2),VLOOKUP(S342,Index_MiSeq!B$3:I$110,3),IF((R342=Index_MiSeq!E$2),VLOOKUP(S342,Index_MiSeq!B$3:I$110,4),IF((R342=Index_MiSeq!F$2),VLOOKUP(S342,Index_MiSeq!B$3:I$110,5),IF((R342=Index_MiSeq!G$2),VLOOKUP(S342,Index_MiSeq!B$3:I$110,6),IF((R342=Index_MiSeq!H$2),VLOOKUP(S342,Index_MiSeq!B$3:I$110,7),IF((R342=Index_MiSeq!I$2),VLOOKUP(S342,Index_MiSeq!B$3:I$110,8),IF((R342="Custom"),"","NoIndex")))))))),"NoIndex"))</f>
        <v>NoIndex</v>
      </c>
      <c r="U342" s="74" t="str">
        <f t="shared" si="21"/>
        <v/>
      </c>
      <c r="V342" s="74"/>
      <c r="W342" s="74"/>
      <c r="X342" s="90"/>
      <c r="Y342" s="4"/>
      <c r="Z342" s="4"/>
      <c r="AA342" s="4"/>
      <c r="AB342" s="4"/>
      <c r="AC342" s="4"/>
      <c r="AD342" s="4"/>
      <c r="AE342" s="4"/>
    </row>
    <row r="343" spans="1:31" ht="18" customHeight="1" x14ac:dyDescent="0.15">
      <c r="A343" s="81"/>
      <c r="B343" s="64" t="s">
        <v>69</v>
      </c>
      <c r="C343" s="65" t="s">
        <v>394</v>
      </c>
      <c r="D343" s="66">
        <f t="shared" si="12"/>
        <v>1324</v>
      </c>
      <c r="E343" s="65" t="s">
        <v>71</v>
      </c>
      <c r="F343" s="67" t="str">
        <f>IF(DATA!$D$18,CONCATENATE('Sample information'!O$6,"-",D343,"-",P343),"MISSING ID")</f>
        <v>P33105P1-1324-</v>
      </c>
      <c r="G343" s="68">
        <f t="shared" si="13"/>
        <v>0</v>
      </c>
      <c r="H343" s="55" t="e">
        <f t="shared" si="14"/>
        <v>#N/A</v>
      </c>
      <c r="I343" s="55" t="e">
        <f t="shared" si="15"/>
        <v>#N/A</v>
      </c>
      <c r="J343" s="55">
        <f t="shared" si="16"/>
        <v>0</v>
      </c>
      <c r="K343" s="55" t="e">
        <f t="shared" si="17"/>
        <v>#N/A</v>
      </c>
      <c r="L343" s="5" t="e">
        <f t="shared" si="18"/>
        <v>#N/A</v>
      </c>
      <c r="M343" s="55" t="e">
        <f t="shared" si="19"/>
        <v>#N/A</v>
      </c>
      <c r="N343" s="69" t="str">
        <f t="shared" si="20"/>
        <v>NoIndex</v>
      </c>
      <c r="O343" s="70" t="str">
        <f>IF(DATA!$D$18,IF((COUNTA(Q343)&gt;0),CONCATENATE("P",DATA!$B$18,"_",D343),""),"MISSING ID")</f>
        <v/>
      </c>
      <c r="P343" s="71"/>
      <c r="Q343" s="72"/>
      <c r="R343" s="72"/>
      <c r="S343" s="68"/>
      <c r="T343" s="73" t="str">
        <f>IF(OR($S$8="NextSeq",$S$8="NovaSeq"),IF((R343='Index_NextSeq or NovaSeq'!C$2),VLOOKUP(S343,'Index_NextSeq or NovaSeq'!B$3:I$110,2),IF((R343='Index_NextSeq or NovaSeq'!D$2),VLOOKUP(S343,'Index_NextSeq or NovaSeq'!B$3:I$110,3),IF((R343='Index_NextSeq or NovaSeq'!E$2),VLOOKUP(S343,'Index_NextSeq or NovaSeq'!B$3:I$110,4),IF((R343='Index_NextSeq or NovaSeq'!F$2),VLOOKUP(S343,'Index_NextSeq or NovaSeq'!B$3:I$110,5),IF((R343='Index_NextSeq or NovaSeq'!G$2),VLOOKUP(S343,'Index_NextSeq or NovaSeq'!B$3:I$110,6),IF((R343='Index_NextSeq or NovaSeq'!H$2),VLOOKUP(S343,'Index_NextSeq or NovaSeq'!B$3:I$110,7),IF((R343='Index_NextSeq or NovaSeq'!I$2),VLOOKUP(S343,'Index_NextSeq or NovaSeq'!B$3:I$110,8),IF((R343="Custom"),"","NoIndex")))))))),IF($S$8="MiSeq",IF((R343=Index_MiSeq!C$2),VLOOKUP(S343,Index_MiSeq!B$3:I$110,2),IF((R343=Index_MiSeq!D$2),VLOOKUP(S343,Index_MiSeq!B$3:I$110,3),IF((R343=Index_MiSeq!E$2),VLOOKUP(S343,Index_MiSeq!B$3:I$110,4),IF((R343=Index_MiSeq!F$2),VLOOKUP(S343,Index_MiSeq!B$3:I$110,5),IF((R343=Index_MiSeq!G$2),VLOOKUP(S343,Index_MiSeq!B$3:I$110,6),IF((R343=Index_MiSeq!H$2),VLOOKUP(S343,Index_MiSeq!B$3:I$110,7),IF((R343=Index_MiSeq!I$2),VLOOKUP(S343,Index_MiSeq!B$3:I$110,8),IF((R343="Custom"),"","NoIndex")))))))),"NoIndex"))</f>
        <v>NoIndex</v>
      </c>
      <c r="U343" s="74" t="str">
        <f t="shared" si="21"/>
        <v/>
      </c>
      <c r="V343" s="74"/>
      <c r="W343" s="74"/>
      <c r="X343" s="90"/>
      <c r="Y343" s="4"/>
      <c r="Z343" s="4"/>
      <c r="AA343" s="4"/>
      <c r="AB343" s="4"/>
      <c r="AC343" s="4"/>
      <c r="AD343" s="4"/>
      <c r="AE343" s="4"/>
    </row>
    <row r="344" spans="1:31" ht="18" customHeight="1" x14ac:dyDescent="0.15">
      <c r="A344" s="81"/>
      <c r="B344" s="64" t="s">
        <v>69</v>
      </c>
      <c r="C344" s="65" t="s">
        <v>395</v>
      </c>
      <c r="D344" s="66">
        <f t="shared" si="12"/>
        <v>1325</v>
      </c>
      <c r="E344" s="65" t="s">
        <v>71</v>
      </c>
      <c r="F344" s="67" t="str">
        <f>IF(DATA!$D$18,CONCATENATE('Sample information'!O$6,"-",D344,"-",P344),"MISSING ID")</f>
        <v>P33105P1-1325-</v>
      </c>
      <c r="G344" s="68">
        <f t="shared" si="13"/>
        <v>0</v>
      </c>
      <c r="H344" s="55" t="e">
        <f t="shared" si="14"/>
        <v>#N/A</v>
      </c>
      <c r="I344" s="55" t="e">
        <f t="shared" si="15"/>
        <v>#N/A</v>
      </c>
      <c r="J344" s="55">
        <f t="shared" si="16"/>
        <v>0</v>
      </c>
      <c r="K344" s="55" t="e">
        <f t="shared" si="17"/>
        <v>#N/A</v>
      </c>
      <c r="L344" s="5" t="e">
        <f t="shared" si="18"/>
        <v>#N/A</v>
      </c>
      <c r="M344" s="55" t="e">
        <f t="shared" si="19"/>
        <v>#N/A</v>
      </c>
      <c r="N344" s="69" t="str">
        <f t="shared" si="20"/>
        <v>NoIndex</v>
      </c>
      <c r="O344" s="70" t="str">
        <f>IF(DATA!$D$18,IF((COUNTA(Q344)&gt;0),CONCATENATE("P",DATA!$B$18,"_",D344),""),"MISSING ID")</f>
        <v/>
      </c>
      <c r="P344" s="71"/>
      <c r="Q344" s="72"/>
      <c r="R344" s="72"/>
      <c r="S344" s="68"/>
      <c r="T344" s="73" t="str">
        <f>IF(OR($S$8="NextSeq",$S$8="NovaSeq"),IF((R344='Index_NextSeq or NovaSeq'!C$2),VLOOKUP(S344,'Index_NextSeq or NovaSeq'!B$3:I$110,2),IF((R344='Index_NextSeq or NovaSeq'!D$2),VLOOKUP(S344,'Index_NextSeq or NovaSeq'!B$3:I$110,3),IF((R344='Index_NextSeq or NovaSeq'!E$2),VLOOKUP(S344,'Index_NextSeq or NovaSeq'!B$3:I$110,4),IF((R344='Index_NextSeq or NovaSeq'!F$2),VLOOKUP(S344,'Index_NextSeq or NovaSeq'!B$3:I$110,5),IF((R344='Index_NextSeq or NovaSeq'!G$2),VLOOKUP(S344,'Index_NextSeq or NovaSeq'!B$3:I$110,6),IF((R344='Index_NextSeq or NovaSeq'!H$2),VLOOKUP(S344,'Index_NextSeq or NovaSeq'!B$3:I$110,7),IF((R344='Index_NextSeq or NovaSeq'!I$2),VLOOKUP(S344,'Index_NextSeq or NovaSeq'!B$3:I$110,8),IF((R344="Custom"),"","NoIndex")))))))),IF($S$8="MiSeq",IF((R344=Index_MiSeq!C$2),VLOOKUP(S344,Index_MiSeq!B$3:I$110,2),IF((R344=Index_MiSeq!D$2),VLOOKUP(S344,Index_MiSeq!B$3:I$110,3),IF((R344=Index_MiSeq!E$2),VLOOKUP(S344,Index_MiSeq!B$3:I$110,4),IF((R344=Index_MiSeq!F$2),VLOOKUP(S344,Index_MiSeq!B$3:I$110,5),IF((R344=Index_MiSeq!G$2),VLOOKUP(S344,Index_MiSeq!B$3:I$110,6),IF((R344=Index_MiSeq!H$2),VLOOKUP(S344,Index_MiSeq!B$3:I$110,7),IF((R344=Index_MiSeq!I$2),VLOOKUP(S344,Index_MiSeq!B$3:I$110,8),IF((R344="Custom"),"","NoIndex")))))))),"NoIndex"))</f>
        <v>NoIndex</v>
      </c>
      <c r="U344" s="74" t="str">
        <f t="shared" si="21"/>
        <v/>
      </c>
      <c r="V344" s="74"/>
      <c r="W344" s="74"/>
      <c r="X344" s="90"/>
      <c r="Y344" s="4"/>
      <c r="Z344" s="4"/>
      <c r="AA344" s="4"/>
      <c r="AB344" s="4"/>
      <c r="AC344" s="4"/>
      <c r="AD344" s="4"/>
      <c r="AE344" s="4"/>
    </row>
    <row r="345" spans="1:31" ht="18" customHeight="1" x14ac:dyDescent="0.15">
      <c r="A345" s="81"/>
      <c r="B345" s="64" t="s">
        <v>69</v>
      </c>
      <c r="C345" s="65" t="s">
        <v>396</v>
      </c>
      <c r="D345" s="66">
        <f t="shared" si="12"/>
        <v>1326</v>
      </c>
      <c r="E345" s="65" t="s">
        <v>71</v>
      </c>
      <c r="F345" s="67" t="str">
        <f>IF(DATA!$D$18,CONCATENATE('Sample information'!O$6,"-",D345,"-",P345),"MISSING ID")</f>
        <v>P33105P1-1326-</v>
      </c>
      <c r="G345" s="68">
        <f t="shared" si="13"/>
        <v>0</v>
      </c>
      <c r="H345" s="55" t="e">
        <f t="shared" si="14"/>
        <v>#N/A</v>
      </c>
      <c r="I345" s="55" t="e">
        <f t="shared" si="15"/>
        <v>#N/A</v>
      </c>
      <c r="J345" s="55">
        <f t="shared" si="16"/>
        <v>0</v>
      </c>
      <c r="K345" s="55" t="e">
        <f t="shared" si="17"/>
        <v>#N/A</v>
      </c>
      <c r="L345" s="5" t="e">
        <f t="shared" si="18"/>
        <v>#N/A</v>
      </c>
      <c r="M345" s="55" t="e">
        <f t="shared" si="19"/>
        <v>#N/A</v>
      </c>
      <c r="N345" s="69" t="str">
        <f t="shared" si="20"/>
        <v>NoIndex</v>
      </c>
      <c r="O345" s="70" t="str">
        <f>IF(DATA!$D$18,IF((COUNTA(Q345)&gt;0),CONCATENATE("P",DATA!$B$18,"_",D345),""),"MISSING ID")</f>
        <v/>
      </c>
      <c r="P345" s="71"/>
      <c r="Q345" s="72"/>
      <c r="R345" s="72"/>
      <c r="S345" s="68"/>
      <c r="T345" s="73" t="str">
        <f>IF(OR($S$8="NextSeq",$S$8="NovaSeq"),IF((R345='Index_NextSeq or NovaSeq'!C$2),VLOOKUP(S345,'Index_NextSeq or NovaSeq'!B$3:I$110,2),IF((R345='Index_NextSeq or NovaSeq'!D$2),VLOOKUP(S345,'Index_NextSeq or NovaSeq'!B$3:I$110,3),IF((R345='Index_NextSeq or NovaSeq'!E$2),VLOOKUP(S345,'Index_NextSeq or NovaSeq'!B$3:I$110,4),IF((R345='Index_NextSeq or NovaSeq'!F$2),VLOOKUP(S345,'Index_NextSeq or NovaSeq'!B$3:I$110,5),IF((R345='Index_NextSeq or NovaSeq'!G$2),VLOOKUP(S345,'Index_NextSeq or NovaSeq'!B$3:I$110,6),IF((R345='Index_NextSeq or NovaSeq'!H$2),VLOOKUP(S345,'Index_NextSeq or NovaSeq'!B$3:I$110,7),IF((R345='Index_NextSeq or NovaSeq'!I$2),VLOOKUP(S345,'Index_NextSeq or NovaSeq'!B$3:I$110,8),IF((R345="Custom"),"","NoIndex")))))))),IF($S$8="MiSeq",IF((R345=Index_MiSeq!C$2),VLOOKUP(S345,Index_MiSeq!B$3:I$110,2),IF((R345=Index_MiSeq!D$2),VLOOKUP(S345,Index_MiSeq!B$3:I$110,3),IF((R345=Index_MiSeq!E$2),VLOOKUP(S345,Index_MiSeq!B$3:I$110,4),IF((R345=Index_MiSeq!F$2),VLOOKUP(S345,Index_MiSeq!B$3:I$110,5),IF((R345=Index_MiSeq!G$2),VLOOKUP(S345,Index_MiSeq!B$3:I$110,6),IF((R345=Index_MiSeq!H$2),VLOOKUP(S345,Index_MiSeq!B$3:I$110,7),IF((R345=Index_MiSeq!I$2),VLOOKUP(S345,Index_MiSeq!B$3:I$110,8),IF((R345="Custom"),"","NoIndex")))))))),"NoIndex"))</f>
        <v>NoIndex</v>
      </c>
      <c r="U345" s="74" t="str">
        <f t="shared" si="21"/>
        <v/>
      </c>
      <c r="V345" s="74"/>
      <c r="W345" s="74"/>
      <c r="X345" s="90"/>
      <c r="Y345" s="4"/>
      <c r="Z345" s="4"/>
      <c r="AA345" s="4"/>
      <c r="AB345" s="4"/>
      <c r="AC345" s="4"/>
      <c r="AD345" s="4"/>
      <c r="AE345" s="4"/>
    </row>
    <row r="346" spans="1:31" ht="18" customHeight="1" x14ac:dyDescent="0.15">
      <c r="A346" s="81"/>
      <c r="B346" s="64" t="s">
        <v>69</v>
      </c>
      <c r="C346" s="65" t="s">
        <v>397</v>
      </c>
      <c r="D346" s="66">
        <f t="shared" si="12"/>
        <v>1327</v>
      </c>
      <c r="E346" s="65" t="s">
        <v>71</v>
      </c>
      <c r="F346" s="67" t="str">
        <f>IF(DATA!$D$18,CONCATENATE('Sample information'!O$6,"-",D346,"-",P346),"MISSING ID")</f>
        <v>P33105P1-1327-</v>
      </c>
      <c r="G346" s="68">
        <f t="shared" si="13"/>
        <v>0</v>
      </c>
      <c r="H346" s="55" t="e">
        <f t="shared" si="14"/>
        <v>#N/A</v>
      </c>
      <c r="I346" s="55" t="e">
        <f t="shared" si="15"/>
        <v>#N/A</v>
      </c>
      <c r="J346" s="55">
        <f t="shared" si="16"/>
        <v>0</v>
      </c>
      <c r="K346" s="55" t="e">
        <f t="shared" si="17"/>
        <v>#N/A</v>
      </c>
      <c r="L346" s="5" t="e">
        <f t="shared" si="18"/>
        <v>#N/A</v>
      </c>
      <c r="M346" s="55" t="e">
        <f t="shared" si="19"/>
        <v>#N/A</v>
      </c>
      <c r="N346" s="69" t="str">
        <f t="shared" si="20"/>
        <v>NoIndex</v>
      </c>
      <c r="O346" s="70" t="str">
        <f>IF(DATA!$D$18,IF((COUNTA(Q346)&gt;0),CONCATENATE("P",DATA!$B$18,"_",D346),""),"MISSING ID")</f>
        <v/>
      </c>
      <c r="P346" s="71"/>
      <c r="Q346" s="72"/>
      <c r="R346" s="72"/>
      <c r="S346" s="68"/>
      <c r="T346" s="73" t="str">
        <f>IF(OR($S$8="NextSeq",$S$8="NovaSeq"),IF((R346='Index_NextSeq or NovaSeq'!C$2),VLOOKUP(S346,'Index_NextSeq or NovaSeq'!B$3:I$110,2),IF((R346='Index_NextSeq or NovaSeq'!D$2),VLOOKUP(S346,'Index_NextSeq or NovaSeq'!B$3:I$110,3),IF((R346='Index_NextSeq or NovaSeq'!E$2),VLOOKUP(S346,'Index_NextSeq or NovaSeq'!B$3:I$110,4),IF((R346='Index_NextSeq or NovaSeq'!F$2),VLOOKUP(S346,'Index_NextSeq or NovaSeq'!B$3:I$110,5),IF((R346='Index_NextSeq or NovaSeq'!G$2),VLOOKUP(S346,'Index_NextSeq or NovaSeq'!B$3:I$110,6),IF((R346='Index_NextSeq or NovaSeq'!H$2),VLOOKUP(S346,'Index_NextSeq or NovaSeq'!B$3:I$110,7),IF((R346='Index_NextSeq or NovaSeq'!I$2),VLOOKUP(S346,'Index_NextSeq or NovaSeq'!B$3:I$110,8),IF((R346="Custom"),"","NoIndex")))))))),IF($S$8="MiSeq",IF((R346=Index_MiSeq!C$2),VLOOKUP(S346,Index_MiSeq!B$3:I$110,2),IF((R346=Index_MiSeq!D$2),VLOOKUP(S346,Index_MiSeq!B$3:I$110,3),IF((R346=Index_MiSeq!E$2),VLOOKUP(S346,Index_MiSeq!B$3:I$110,4),IF((R346=Index_MiSeq!F$2),VLOOKUP(S346,Index_MiSeq!B$3:I$110,5),IF((R346=Index_MiSeq!G$2),VLOOKUP(S346,Index_MiSeq!B$3:I$110,6),IF((R346=Index_MiSeq!H$2),VLOOKUP(S346,Index_MiSeq!B$3:I$110,7),IF((R346=Index_MiSeq!I$2),VLOOKUP(S346,Index_MiSeq!B$3:I$110,8),IF((R346="Custom"),"","NoIndex")))))))),"NoIndex"))</f>
        <v>NoIndex</v>
      </c>
      <c r="U346" s="74" t="str">
        <f t="shared" si="21"/>
        <v/>
      </c>
      <c r="V346" s="74"/>
      <c r="W346" s="74"/>
      <c r="X346" s="90"/>
      <c r="Y346" s="4"/>
      <c r="Z346" s="4"/>
      <c r="AA346" s="4"/>
      <c r="AB346" s="4"/>
      <c r="AC346" s="4"/>
      <c r="AD346" s="4"/>
      <c r="AE346" s="4"/>
    </row>
    <row r="347" spans="1:31" ht="18" customHeight="1" x14ac:dyDescent="0.15">
      <c r="A347" s="81"/>
      <c r="B347" s="64" t="s">
        <v>69</v>
      </c>
      <c r="C347" s="65" t="s">
        <v>398</v>
      </c>
      <c r="D347" s="66">
        <f t="shared" si="12"/>
        <v>1328</v>
      </c>
      <c r="E347" s="65" t="s">
        <v>71</v>
      </c>
      <c r="F347" s="67" t="str">
        <f>IF(DATA!$D$18,CONCATENATE('Sample information'!O$6,"-",D347,"-",P347),"MISSING ID")</f>
        <v>P33105P1-1328-</v>
      </c>
      <c r="G347" s="68">
        <f t="shared" si="13"/>
        <v>0</v>
      </c>
      <c r="H347" s="55" t="e">
        <f t="shared" si="14"/>
        <v>#N/A</v>
      </c>
      <c r="I347" s="55" t="e">
        <f t="shared" si="15"/>
        <v>#N/A</v>
      </c>
      <c r="J347" s="55">
        <f t="shared" si="16"/>
        <v>0</v>
      </c>
      <c r="K347" s="55" t="e">
        <f t="shared" si="17"/>
        <v>#N/A</v>
      </c>
      <c r="L347" s="5" t="e">
        <f t="shared" si="18"/>
        <v>#N/A</v>
      </c>
      <c r="M347" s="55" t="e">
        <f t="shared" si="19"/>
        <v>#N/A</v>
      </c>
      <c r="N347" s="69" t="str">
        <f t="shared" si="20"/>
        <v>NoIndex</v>
      </c>
      <c r="O347" s="70" t="str">
        <f>IF(DATA!$D$18,IF((COUNTA(Q347)&gt;0),CONCATENATE("P",DATA!$B$18,"_",D347),""),"MISSING ID")</f>
        <v/>
      </c>
      <c r="P347" s="71"/>
      <c r="Q347" s="72"/>
      <c r="R347" s="72"/>
      <c r="S347" s="68"/>
      <c r="T347" s="73" t="str">
        <f>IF(OR($S$8="NextSeq",$S$8="NovaSeq"),IF((R347='Index_NextSeq or NovaSeq'!C$2),VLOOKUP(S347,'Index_NextSeq or NovaSeq'!B$3:I$110,2),IF((R347='Index_NextSeq or NovaSeq'!D$2),VLOOKUP(S347,'Index_NextSeq or NovaSeq'!B$3:I$110,3),IF((R347='Index_NextSeq or NovaSeq'!E$2),VLOOKUP(S347,'Index_NextSeq or NovaSeq'!B$3:I$110,4),IF((R347='Index_NextSeq or NovaSeq'!F$2),VLOOKUP(S347,'Index_NextSeq or NovaSeq'!B$3:I$110,5),IF((R347='Index_NextSeq or NovaSeq'!G$2),VLOOKUP(S347,'Index_NextSeq or NovaSeq'!B$3:I$110,6),IF((R347='Index_NextSeq or NovaSeq'!H$2),VLOOKUP(S347,'Index_NextSeq or NovaSeq'!B$3:I$110,7),IF((R347='Index_NextSeq or NovaSeq'!I$2),VLOOKUP(S347,'Index_NextSeq or NovaSeq'!B$3:I$110,8),IF((R347="Custom"),"","NoIndex")))))))),IF($S$8="MiSeq",IF((R347=Index_MiSeq!C$2),VLOOKUP(S347,Index_MiSeq!B$3:I$110,2),IF((R347=Index_MiSeq!D$2),VLOOKUP(S347,Index_MiSeq!B$3:I$110,3),IF((R347=Index_MiSeq!E$2),VLOOKUP(S347,Index_MiSeq!B$3:I$110,4),IF((R347=Index_MiSeq!F$2),VLOOKUP(S347,Index_MiSeq!B$3:I$110,5),IF((R347=Index_MiSeq!G$2),VLOOKUP(S347,Index_MiSeq!B$3:I$110,6),IF((R347=Index_MiSeq!H$2),VLOOKUP(S347,Index_MiSeq!B$3:I$110,7),IF((R347=Index_MiSeq!I$2),VLOOKUP(S347,Index_MiSeq!B$3:I$110,8),IF((R347="Custom"),"","NoIndex")))))))),"NoIndex"))</f>
        <v>NoIndex</v>
      </c>
      <c r="U347" s="74" t="str">
        <f t="shared" si="21"/>
        <v/>
      </c>
      <c r="V347" s="74"/>
      <c r="W347" s="74"/>
      <c r="X347" s="90"/>
      <c r="Y347" s="4"/>
      <c r="Z347" s="4"/>
      <c r="AA347" s="4"/>
      <c r="AB347" s="4"/>
      <c r="AC347" s="4"/>
      <c r="AD347" s="4"/>
      <c r="AE347" s="4"/>
    </row>
    <row r="348" spans="1:31" ht="18" customHeight="1" x14ac:dyDescent="0.15">
      <c r="A348" s="81"/>
      <c r="B348" s="64" t="s">
        <v>69</v>
      </c>
      <c r="C348" s="65" t="s">
        <v>399</v>
      </c>
      <c r="D348" s="66">
        <f t="shared" si="12"/>
        <v>1329</v>
      </c>
      <c r="E348" s="65" t="s">
        <v>71</v>
      </c>
      <c r="F348" s="67" t="str">
        <f>IF(DATA!$D$18,CONCATENATE('Sample information'!O$6,"-",D348,"-",P348),"MISSING ID")</f>
        <v>P33105P1-1329-</v>
      </c>
      <c r="G348" s="68">
        <f t="shared" si="13"/>
        <v>0</v>
      </c>
      <c r="H348" s="55" t="e">
        <f t="shared" si="14"/>
        <v>#N/A</v>
      </c>
      <c r="I348" s="55" t="e">
        <f t="shared" si="15"/>
        <v>#N/A</v>
      </c>
      <c r="J348" s="55">
        <f t="shared" si="16"/>
        <v>0</v>
      </c>
      <c r="K348" s="55" t="e">
        <f t="shared" si="17"/>
        <v>#N/A</v>
      </c>
      <c r="L348" s="5" t="e">
        <f t="shared" si="18"/>
        <v>#N/A</v>
      </c>
      <c r="M348" s="55" t="e">
        <f t="shared" si="19"/>
        <v>#N/A</v>
      </c>
      <c r="N348" s="69" t="str">
        <f t="shared" si="20"/>
        <v>NoIndex</v>
      </c>
      <c r="O348" s="70" t="str">
        <f>IF(DATA!$D$18,IF((COUNTA(Q348)&gt;0),CONCATENATE("P",DATA!$B$18,"_",D348),""),"MISSING ID")</f>
        <v/>
      </c>
      <c r="P348" s="71"/>
      <c r="Q348" s="72"/>
      <c r="R348" s="72"/>
      <c r="S348" s="68"/>
      <c r="T348" s="73" t="str">
        <f>IF(OR($S$8="NextSeq",$S$8="NovaSeq"),IF((R348='Index_NextSeq or NovaSeq'!C$2),VLOOKUP(S348,'Index_NextSeq or NovaSeq'!B$3:I$110,2),IF((R348='Index_NextSeq or NovaSeq'!D$2),VLOOKUP(S348,'Index_NextSeq or NovaSeq'!B$3:I$110,3),IF((R348='Index_NextSeq or NovaSeq'!E$2),VLOOKUP(S348,'Index_NextSeq or NovaSeq'!B$3:I$110,4),IF((R348='Index_NextSeq or NovaSeq'!F$2),VLOOKUP(S348,'Index_NextSeq or NovaSeq'!B$3:I$110,5),IF((R348='Index_NextSeq or NovaSeq'!G$2),VLOOKUP(S348,'Index_NextSeq or NovaSeq'!B$3:I$110,6),IF((R348='Index_NextSeq or NovaSeq'!H$2),VLOOKUP(S348,'Index_NextSeq or NovaSeq'!B$3:I$110,7),IF((R348='Index_NextSeq or NovaSeq'!I$2),VLOOKUP(S348,'Index_NextSeq or NovaSeq'!B$3:I$110,8),IF((R348="Custom"),"","NoIndex")))))))),IF($S$8="MiSeq",IF((R348=Index_MiSeq!C$2),VLOOKUP(S348,Index_MiSeq!B$3:I$110,2),IF((R348=Index_MiSeq!D$2),VLOOKUP(S348,Index_MiSeq!B$3:I$110,3),IF((R348=Index_MiSeq!E$2),VLOOKUP(S348,Index_MiSeq!B$3:I$110,4),IF((R348=Index_MiSeq!F$2),VLOOKUP(S348,Index_MiSeq!B$3:I$110,5),IF((R348=Index_MiSeq!G$2),VLOOKUP(S348,Index_MiSeq!B$3:I$110,6),IF((R348=Index_MiSeq!H$2),VLOOKUP(S348,Index_MiSeq!B$3:I$110,7),IF((R348=Index_MiSeq!I$2),VLOOKUP(S348,Index_MiSeq!B$3:I$110,8),IF((R348="Custom"),"","NoIndex")))))))),"NoIndex"))</f>
        <v>NoIndex</v>
      </c>
      <c r="U348" s="74" t="str">
        <f t="shared" si="21"/>
        <v/>
      </c>
      <c r="V348" s="74"/>
      <c r="W348" s="74"/>
      <c r="X348" s="90"/>
      <c r="Y348" s="4"/>
      <c r="Z348" s="4"/>
      <c r="AA348" s="4"/>
      <c r="AB348" s="4"/>
      <c r="AC348" s="4"/>
      <c r="AD348" s="4"/>
      <c r="AE348" s="4"/>
    </row>
    <row r="349" spans="1:31" ht="18" customHeight="1" x14ac:dyDescent="0.15">
      <c r="A349" s="81"/>
      <c r="B349" s="64" t="s">
        <v>69</v>
      </c>
      <c r="C349" s="65" t="s">
        <v>400</v>
      </c>
      <c r="D349" s="66">
        <f t="shared" si="12"/>
        <v>1330</v>
      </c>
      <c r="E349" s="65" t="s">
        <v>71</v>
      </c>
      <c r="F349" s="67" t="str">
        <f>IF(DATA!$D$18,CONCATENATE('Sample information'!O$6,"-",D349,"-",P349),"MISSING ID")</f>
        <v>P33105P1-1330-</v>
      </c>
      <c r="G349" s="68">
        <f t="shared" si="13"/>
        <v>0</v>
      </c>
      <c r="H349" s="55" t="e">
        <f t="shared" si="14"/>
        <v>#N/A</v>
      </c>
      <c r="I349" s="55" t="e">
        <f t="shared" si="15"/>
        <v>#N/A</v>
      </c>
      <c r="J349" s="55">
        <f t="shared" si="16"/>
        <v>0</v>
      </c>
      <c r="K349" s="55" t="e">
        <f t="shared" si="17"/>
        <v>#N/A</v>
      </c>
      <c r="L349" s="5" t="e">
        <f t="shared" si="18"/>
        <v>#N/A</v>
      </c>
      <c r="M349" s="55" t="e">
        <f t="shared" si="19"/>
        <v>#N/A</v>
      </c>
      <c r="N349" s="69" t="str">
        <f t="shared" si="20"/>
        <v>NoIndex</v>
      </c>
      <c r="O349" s="70" t="str">
        <f>IF(DATA!$D$18,IF((COUNTA(Q349)&gt;0),CONCATENATE("P",DATA!$B$18,"_",D349),""),"MISSING ID")</f>
        <v/>
      </c>
      <c r="P349" s="71"/>
      <c r="Q349" s="72"/>
      <c r="R349" s="72"/>
      <c r="S349" s="68"/>
      <c r="T349" s="73" t="str">
        <f>IF(OR($S$8="NextSeq",$S$8="NovaSeq"),IF((R349='Index_NextSeq or NovaSeq'!C$2),VLOOKUP(S349,'Index_NextSeq or NovaSeq'!B$3:I$110,2),IF((R349='Index_NextSeq or NovaSeq'!D$2),VLOOKUP(S349,'Index_NextSeq or NovaSeq'!B$3:I$110,3),IF((R349='Index_NextSeq or NovaSeq'!E$2),VLOOKUP(S349,'Index_NextSeq or NovaSeq'!B$3:I$110,4),IF((R349='Index_NextSeq or NovaSeq'!F$2),VLOOKUP(S349,'Index_NextSeq or NovaSeq'!B$3:I$110,5),IF((R349='Index_NextSeq or NovaSeq'!G$2),VLOOKUP(S349,'Index_NextSeq or NovaSeq'!B$3:I$110,6),IF((R349='Index_NextSeq or NovaSeq'!H$2),VLOOKUP(S349,'Index_NextSeq or NovaSeq'!B$3:I$110,7),IF((R349='Index_NextSeq or NovaSeq'!I$2),VLOOKUP(S349,'Index_NextSeq or NovaSeq'!B$3:I$110,8),IF((R349="Custom"),"","NoIndex")))))))),IF($S$8="MiSeq",IF((R349=Index_MiSeq!C$2),VLOOKUP(S349,Index_MiSeq!B$3:I$110,2),IF((R349=Index_MiSeq!D$2),VLOOKUP(S349,Index_MiSeq!B$3:I$110,3),IF((R349=Index_MiSeq!E$2),VLOOKUP(S349,Index_MiSeq!B$3:I$110,4),IF((R349=Index_MiSeq!F$2),VLOOKUP(S349,Index_MiSeq!B$3:I$110,5),IF((R349=Index_MiSeq!G$2),VLOOKUP(S349,Index_MiSeq!B$3:I$110,6),IF((R349=Index_MiSeq!H$2),VLOOKUP(S349,Index_MiSeq!B$3:I$110,7),IF((R349=Index_MiSeq!I$2),VLOOKUP(S349,Index_MiSeq!B$3:I$110,8),IF((R349="Custom"),"","NoIndex")))))))),"NoIndex"))</f>
        <v>NoIndex</v>
      </c>
      <c r="U349" s="74" t="str">
        <f t="shared" si="21"/>
        <v/>
      </c>
      <c r="V349" s="74"/>
      <c r="W349" s="74"/>
      <c r="X349" s="90"/>
      <c r="Y349" s="4"/>
      <c r="Z349" s="4"/>
      <c r="AA349" s="4"/>
      <c r="AB349" s="4"/>
      <c r="AC349" s="4"/>
      <c r="AD349" s="4"/>
      <c r="AE349" s="4"/>
    </row>
    <row r="350" spans="1:31" ht="18" customHeight="1" x14ac:dyDescent="0.15">
      <c r="A350" s="81"/>
      <c r="B350" s="64" t="s">
        <v>69</v>
      </c>
      <c r="C350" s="65" t="s">
        <v>401</v>
      </c>
      <c r="D350" s="66">
        <f t="shared" si="12"/>
        <v>1331</v>
      </c>
      <c r="E350" s="65" t="s">
        <v>71</v>
      </c>
      <c r="F350" s="67" t="str">
        <f>IF(DATA!$D$18,CONCATENATE('Sample information'!O$6,"-",D350,"-",P350),"MISSING ID")</f>
        <v>P33105P1-1331-</v>
      </c>
      <c r="G350" s="68">
        <f t="shared" si="13"/>
        <v>0</v>
      </c>
      <c r="H350" s="55" t="e">
        <f t="shared" si="14"/>
        <v>#N/A</v>
      </c>
      <c r="I350" s="55" t="e">
        <f t="shared" si="15"/>
        <v>#N/A</v>
      </c>
      <c r="J350" s="55">
        <f t="shared" si="16"/>
        <v>0</v>
      </c>
      <c r="K350" s="55" t="e">
        <f t="shared" si="17"/>
        <v>#N/A</v>
      </c>
      <c r="L350" s="5" t="e">
        <f t="shared" si="18"/>
        <v>#N/A</v>
      </c>
      <c r="M350" s="55" t="e">
        <f t="shared" si="19"/>
        <v>#N/A</v>
      </c>
      <c r="N350" s="69" t="str">
        <f t="shared" si="20"/>
        <v>NoIndex</v>
      </c>
      <c r="O350" s="70" t="str">
        <f>IF(DATA!$D$18,IF((COUNTA(Q350)&gt;0),CONCATENATE("P",DATA!$B$18,"_",D350),""),"MISSING ID")</f>
        <v/>
      </c>
      <c r="P350" s="71"/>
      <c r="Q350" s="72"/>
      <c r="R350" s="72"/>
      <c r="S350" s="68"/>
      <c r="T350" s="73" t="str">
        <f>IF(OR($S$8="NextSeq",$S$8="NovaSeq"),IF((R350='Index_NextSeq or NovaSeq'!C$2),VLOOKUP(S350,'Index_NextSeq or NovaSeq'!B$3:I$110,2),IF((R350='Index_NextSeq or NovaSeq'!D$2),VLOOKUP(S350,'Index_NextSeq or NovaSeq'!B$3:I$110,3),IF((R350='Index_NextSeq or NovaSeq'!E$2),VLOOKUP(S350,'Index_NextSeq or NovaSeq'!B$3:I$110,4),IF((R350='Index_NextSeq or NovaSeq'!F$2),VLOOKUP(S350,'Index_NextSeq or NovaSeq'!B$3:I$110,5),IF((R350='Index_NextSeq or NovaSeq'!G$2),VLOOKUP(S350,'Index_NextSeq or NovaSeq'!B$3:I$110,6),IF((R350='Index_NextSeq or NovaSeq'!H$2),VLOOKUP(S350,'Index_NextSeq or NovaSeq'!B$3:I$110,7),IF((R350='Index_NextSeq or NovaSeq'!I$2),VLOOKUP(S350,'Index_NextSeq or NovaSeq'!B$3:I$110,8),IF((R350="Custom"),"","NoIndex")))))))),IF($S$8="MiSeq",IF((R350=Index_MiSeq!C$2),VLOOKUP(S350,Index_MiSeq!B$3:I$110,2),IF((R350=Index_MiSeq!D$2),VLOOKUP(S350,Index_MiSeq!B$3:I$110,3),IF((R350=Index_MiSeq!E$2),VLOOKUP(S350,Index_MiSeq!B$3:I$110,4),IF((R350=Index_MiSeq!F$2),VLOOKUP(S350,Index_MiSeq!B$3:I$110,5),IF((R350=Index_MiSeq!G$2),VLOOKUP(S350,Index_MiSeq!B$3:I$110,6),IF((R350=Index_MiSeq!H$2),VLOOKUP(S350,Index_MiSeq!B$3:I$110,7),IF((R350=Index_MiSeq!I$2),VLOOKUP(S350,Index_MiSeq!B$3:I$110,8),IF((R350="Custom"),"","NoIndex")))))))),"NoIndex"))</f>
        <v>NoIndex</v>
      </c>
      <c r="U350" s="74" t="str">
        <f t="shared" si="21"/>
        <v/>
      </c>
      <c r="V350" s="74"/>
      <c r="W350" s="74"/>
      <c r="X350" s="90"/>
      <c r="Y350" s="4"/>
      <c r="Z350" s="4"/>
      <c r="AA350" s="4"/>
      <c r="AB350" s="4"/>
      <c r="AC350" s="4"/>
      <c r="AD350" s="4"/>
      <c r="AE350" s="4"/>
    </row>
    <row r="351" spans="1:31" ht="18" customHeight="1" x14ac:dyDescent="0.15">
      <c r="A351" s="81"/>
      <c r="B351" s="64" t="s">
        <v>69</v>
      </c>
      <c r="C351" s="65" t="s">
        <v>402</v>
      </c>
      <c r="D351" s="66">
        <f t="shared" si="12"/>
        <v>1332</v>
      </c>
      <c r="E351" s="65" t="s">
        <v>71</v>
      </c>
      <c r="F351" s="67" t="str">
        <f>IF(DATA!$D$18,CONCATENATE('Sample information'!O$6,"-",D351,"-",P351),"MISSING ID")</f>
        <v>P33105P1-1332-</v>
      </c>
      <c r="G351" s="68">
        <f t="shared" si="13"/>
        <v>0</v>
      </c>
      <c r="H351" s="55" t="e">
        <f t="shared" si="14"/>
        <v>#N/A</v>
      </c>
      <c r="I351" s="55" t="e">
        <f t="shared" si="15"/>
        <v>#N/A</v>
      </c>
      <c r="J351" s="55">
        <f t="shared" si="16"/>
        <v>0</v>
      </c>
      <c r="K351" s="55" t="e">
        <f t="shared" si="17"/>
        <v>#N/A</v>
      </c>
      <c r="L351" s="5" t="e">
        <f t="shared" si="18"/>
        <v>#N/A</v>
      </c>
      <c r="M351" s="55" t="e">
        <f t="shared" si="19"/>
        <v>#N/A</v>
      </c>
      <c r="N351" s="69" t="str">
        <f t="shared" si="20"/>
        <v>NoIndex</v>
      </c>
      <c r="O351" s="70" t="str">
        <f>IF(DATA!$D$18,IF((COUNTA(Q351)&gt;0),CONCATENATE("P",DATA!$B$18,"_",D351),""),"MISSING ID")</f>
        <v/>
      </c>
      <c r="P351" s="71"/>
      <c r="Q351" s="72"/>
      <c r="R351" s="72"/>
      <c r="S351" s="68"/>
      <c r="T351" s="73" t="str">
        <f>IF(OR($S$8="NextSeq",$S$8="NovaSeq"),IF((R351='Index_NextSeq or NovaSeq'!C$2),VLOOKUP(S351,'Index_NextSeq or NovaSeq'!B$3:I$110,2),IF((R351='Index_NextSeq or NovaSeq'!D$2),VLOOKUP(S351,'Index_NextSeq or NovaSeq'!B$3:I$110,3),IF((R351='Index_NextSeq or NovaSeq'!E$2),VLOOKUP(S351,'Index_NextSeq or NovaSeq'!B$3:I$110,4),IF((R351='Index_NextSeq or NovaSeq'!F$2),VLOOKUP(S351,'Index_NextSeq or NovaSeq'!B$3:I$110,5),IF((R351='Index_NextSeq or NovaSeq'!G$2),VLOOKUP(S351,'Index_NextSeq or NovaSeq'!B$3:I$110,6),IF((R351='Index_NextSeq or NovaSeq'!H$2),VLOOKUP(S351,'Index_NextSeq or NovaSeq'!B$3:I$110,7),IF((R351='Index_NextSeq or NovaSeq'!I$2),VLOOKUP(S351,'Index_NextSeq or NovaSeq'!B$3:I$110,8),IF((R351="Custom"),"","NoIndex")))))))),IF($S$8="MiSeq",IF((R351=Index_MiSeq!C$2),VLOOKUP(S351,Index_MiSeq!B$3:I$110,2),IF((R351=Index_MiSeq!D$2),VLOOKUP(S351,Index_MiSeq!B$3:I$110,3),IF((R351=Index_MiSeq!E$2),VLOOKUP(S351,Index_MiSeq!B$3:I$110,4),IF((R351=Index_MiSeq!F$2),VLOOKUP(S351,Index_MiSeq!B$3:I$110,5),IF((R351=Index_MiSeq!G$2),VLOOKUP(S351,Index_MiSeq!B$3:I$110,6),IF((R351=Index_MiSeq!H$2),VLOOKUP(S351,Index_MiSeq!B$3:I$110,7),IF((R351=Index_MiSeq!I$2),VLOOKUP(S351,Index_MiSeq!B$3:I$110,8),IF((R351="Custom"),"","NoIndex")))))))),"NoIndex"))</f>
        <v>NoIndex</v>
      </c>
      <c r="U351" s="74" t="str">
        <f t="shared" si="21"/>
        <v/>
      </c>
      <c r="V351" s="74"/>
      <c r="W351" s="74"/>
      <c r="X351" s="90"/>
      <c r="Y351" s="4"/>
      <c r="Z351" s="4"/>
      <c r="AA351" s="4"/>
      <c r="AB351" s="4"/>
      <c r="AC351" s="4"/>
      <c r="AD351" s="4"/>
      <c r="AE351" s="4"/>
    </row>
    <row r="352" spans="1:31" ht="18" customHeight="1" x14ac:dyDescent="0.15">
      <c r="A352" s="81"/>
      <c r="B352" s="64" t="s">
        <v>69</v>
      </c>
      <c r="C352" s="65" t="s">
        <v>403</v>
      </c>
      <c r="D352" s="66">
        <f t="shared" si="12"/>
        <v>1333</v>
      </c>
      <c r="E352" s="65" t="s">
        <v>71</v>
      </c>
      <c r="F352" s="67" t="str">
        <f>IF(DATA!$D$18,CONCATENATE('Sample information'!O$6,"-",D352,"-",P352),"MISSING ID")</f>
        <v>P33105P1-1333-</v>
      </c>
      <c r="G352" s="68">
        <f t="shared" si="13"/>
        <v>0</v>
      </c>
      <c r="H352" s="55" t="e">
        <f t="shared" si="14"/>
        <v>#N/A</v>
      </c>
      <c r="I352" s="55" t="e">
        <f t="shared" si="15"/>
        <v>#N/A</v>
      </c>
      <c r="J352" s="55">
        <f t="shared" si="16"/>
        <v>0</v>
      </c>
      <c r="K352" s="55" t="e">
        <f t="shared" si="17"/>
        <v>#N/A</v>
      </c>
      <c r="L352" s="5" t="e">
        <f t="shared" si="18"/>
        <v>#N/A</v>
      </c>
      <c r="M352" s="55" t="e">
        <f t="shared" si="19"/>
        <v>#N/A</v>
      </c>
      <c r="N352" s="69" t="str">
        <f t="shared" si="20"/>
        <v>NoIndex</v>
      </c>
      <c r="O352" s="70" t="str">
        <f>IF(DATA!$D$18,IF((COUNTA(Q352)&gt;0),CONCATENATE("P",DATA!$B$18,"_",D352),""),"MISSING ID")</f>
        <v/>
      </c>
      <c r="P352" s="71"/>
      <c r="Q352" s="72"/>
      <c r="R352" s="72"/>
      <c r="S352" s="68"/>
      <c r="T352" s="73" t="str">
        <f>IF(OR($S$8="NextSeq",$S$8="NovaSeq"),IF((R352='Index_NextSeq or NovaSeq'!C$2),VLOOKUP(S352,'Index_NextSeq or NovaSeq'!B$3:I$110,2),IF((R352='Index_NextSeq or NovaSeq'!D$2),VLOOKUP(S352,'Index_NextSeq or NovaSeq'!B$3:I$110,3),IF((R352='Index_NextSeq or NovaSeq'!E$2),VLOOKUP(S352,'Index_NextSeq or NovaSeq'!B$3:I$110,4),IF((R352='Index_NextSeq or NovaSeq'!F$2),VLOOKUP(S352,'Index_NextSeq or NovaSeq'!B$3:I$110,5),IF((R352='Index_NextSeq or NovaSeq'!G$2),VLOOKUP(S352,'Index_NextSeq or NovaSeq'!B$3:I$110,6),IF((R352='Index_NextSeq or NovaSeq'!H$2),VLOOKUP(S352,'Index_NextSeq or NovaSeq'!B$3:I$110,7),IF((R352='Index_NextSeq or NovaSeq'!I$2),VLOOKUP(S352,'Index_NextSeq or NovaSeq'!B$3:I$110,8),IF((R352="Custom"),"","NoIndex")))))))),IF($S$8="MiSeq",IF((R352=Index_MiSeq!C$2),VLOOKUP(S352,Index_MiSeq!B$3:I$110,2),IF((R352=Index_MiSeq!D$2),VLOOKUP(S352,Index_MiSeq!B$3:I$110,3),IF((R352=Index_MiSeq!E$2),VLOOKUP(S352,Index_MiSeq!B$3:I$110,4),IF((R352=Index_MiSeq!F$2),VLOOKUP(S352,Index_MiSeq!B$3:I$110,5),IF((R352=Index_MiSeq!G$2),VLOOKUP(S352,Index_MiSeq!B$3:I$110,6),IF((R352=Index_MiSeq!H$2),VLOOKUP(S352,Index_MiSeq!B$3:I$110,7),IF((R352=Index_MiSeq!I$2),VLOOKUP(S352,Index_MiSeq!B$3:I$110,8),IF((R352="Custom"),"","NoIndex")))))))),"NoIndex"))</f>
        <v>NoIndex</v>
      </c>
      <c r="U352" s="74" t="str">
        <f t="shared" si="21"/>
        <v/>
      </c>
      <c r="V352" s="74"/>
      <c r="W352" s="74"/>
      <c r="X352" s="90"/>
      <c r="Y352" s="4"/>
      <c r="Z352" s="4"/>
      <c r="AA352" s="4"/>
      <c r="AB352" s="4"/>
      <c r="AC352" s="4"/>
      <c r="AD352" s="4"/>
      <c r="AE352" s="4"/>
    </row>
    <row r="353" spans="1:31" ht="18" customHeight="1" x14ac:dyDescent="0.15">
      <c r="A353" s="81"/>
      <c r="B353" s="64" t="s">
        <v>69</v>
      </c>
      <c r="C353" s="65" t="s">
        <v>404</v>
      </c>
      <c r="D353" s="66">
        <f t="shared" si="12"/>
        <v>1334</v>
      </c>
      <c r="E353" s="65" t="s">
        <v>71</v>
      </c>
      <c r="F353" s="67" t="str">
        <f>IF(DATA!$D$18,CONCATENATE('Sample information'!O$6,"-",D353,"-",P353),"MISSING ID")</f>
        <v>P33105P1-1334-</v>
      </c>
      <c r="G353" s="68">
        <f t="shared" si="13"/>
        <v>0</v>
      </c>
      <c r="H353" s="55" t="e">
        <f t="shared" si="14"/>
        <v>#N/A</v>
      </c>
      <c r="I353" s="55" t="e">
        <f t="shared" si="15"/>
        <v>#N/A</v>
      </c>
      <c r="J353" s="55">
        <f t="shared" si="16"/>
        <v>0</v>
      </c>
      <c r="K353" s="55" t="e">
        <f t="shared" si="17"/>
        <v>#N/A</v>
      </c>
      <c r="L353" s="5" t="e">
        <f t="shared" si="18"/>
        <v>#N/A</v>
      </c>
      <c r="M353" s="55" t="e">
        <f t="shared" si="19"/>
        <v>#N/A</v>
      </c>
      <c r="N353" s="69" t="str">
        <f t="shared" si="20"/>
        <v>NoIndex</v>
      </c>
      <c r="O353" s="70" t="str">
        <f>IF(DATA!$D$18,IF((COUNTA(Q353)&gt;0),CONCATENATE("P",DATA!$B$18,"_",D353),""),"MISSING ID")</f>
        <v/>
      </c>
      <c r="P353" s="71"/>
      <c r="Q353" s="72"/>
      <c r="R353" s="72"/>
      <c r="S353" s="68"/>
      <c r="T353" s="73" t="str">
        <f>IF(OR($S$8="NextSeq",$S$8="NovaSeq"),IF((R353='Index_NextSeq or NovaSeq'!C$2),VLOOKUP(S353,'Index_NextSeq or NovaSeq'!B$3:I$110,2),IF((R353='Index_NextSeq or NovaSeq'!D$2),VLOOKUP(S353,'Index_NextSeq or NovaSeq'!B$3:I$110,3),IF((R353='Index_NextSeq or NovaSeq'!E$2),VLOOKUP(S353,'Index_NextSeq or NovaSeq'!B$3:I$110,4),IF((R353='Index_NextSeq or NovaSeq'!F$2),VLOOKUP(S353,'Index_NextSeq or NovaSeq'!B$3:I$110,5),IF((R353='Index_NextSeq or NovaSeq'!G$2),VLOOKUP(S353,'Index_NextSeq or NovaSeq'!B$3:I$110,6),IF((R353='Index_NextSeq or NovaSeq'!H$2),VLOOKUP(S353,'Index_NextSeq or NovaSeq'!B$3:I$110,7),IF((R353='Index_NextSeq or NovaSeq'!I$2),VLOOKUP(S353,'Index_NextSeq or NovaSeq'!B$3:I$110,8),IF((R353="Custom"),"","NoIndex")))))))),IF($S$8="MiSeq",IF((R353=Index_MiSeq!C$2),VLOOKUP(S353,Index_MiSeq!B$3:I$110,2),IF((R353=Index_MiSeq!D$2),VLOOKUP(S353,Index_MiSeq!B$3:I$110,3),IF((R353=Index_MiSeq!E$2),VLOOKUP(S353,Index_MiSeq!B$3:I$110,4),IF((R353=Index_MiSeq!F$2),VLOOKUP(S353,Index_MiSeq!B$3:I$110,5),IF((R353=Index_MiSeq!G$2),VLOOKUP(S353,Index_MiSeq!B$3:I$110,6),IF((R353=Index_MiSeq!H$2),VLOOKUP(S353,Index_MiSeq!B$3:I$110,7),IF((R353=Index_MiSeq!I$2),VLOOKUP(S353,Index_MiSeq!B$3:I$110,8),IF((R353="Custom"),"","NoIndex")))))))),"NoIndex"))</f>
        <v>NoIndex</v>
      </c>
      <c r="U353" s="74" t="str">
        <f t="shared" si="21"/>
        <v/>
      </c>
      <c r="V353" s="74"/>
      <c r="W353" s="74"/>
      <c r="X353" s="90"/>
      <c r="Y353" s="4"/>
      <c r="Z353" s="4"/>
      <c r="AA353" s="4"/>
      <c r="AB353" s="4"/>
      <c r="AC353" s="4"/>
      <c r="AD353" s="4"/>
      <c r="AE353" s="4"/>
    </row>
    <row r="354" spans="1:31" ht="18" customHeight="1" x14ac:dyDescent="0.15">
      <c r="A354" s="81"/>
      <c r="B354" s="64" t="s">
        <v>69</v>
      </c>
      <c r="C354" s="65" t="s">
        <v>405</v>
      </c>
      <c r="D354" s="66">
        <f t="shared" si="12"/>
        <v>1335</v>
      </c>
      <c r="E354" s="65" t="s">
        <v>71</v>
      </c>
      <c r="F354" s="67" t="str">
        <f>IF(DATA!$D$18,CONCATENATE('Sample information'!O$6,"-",D354,"-",P354),"MISSING ID")</f>
        <v>P33105P1-1335-</v>
      </c>
      <c r="G354" s="68">
        <f t="shared" si="13"/>
        <v>0</v>
      </c>
      <c r="H354" s="55" t="e">
        <f t="shared" si="14"/>
        <v>#N/A</v>
      </c>
      <c r="I354" s="55" t="e">
        <f t="shared" si="15"/>
        <v>#N/A</v>
      </c>
      <c r="J354" s="55">
        <f t="shared" si="16"/>
        <v>0</v>
      </c>
      <c r="K354" s="55" t="e">
        <f t="shared" si="17"/>
        <v>#N/A</v>
      </c>
      <c r="L354" s="5" t="e">
        <f t="shared" si="18"/>
        <v>#N/A</v>
      </c>
      <c r="M354" s="55" t="e">
        <f t="shared" si="19"/>
        <v>#N/A</v>
      </c>
      <c r="N354" s="69" t="str">
        <f t="shared" si="20"/>
        <v>NoIndex</v>
      </c>
      <c r="O354" s="70" t="str">
        <f>IF(DATA!$D$18,IF((COUNTA(Q354)&gt;0),CONCATENATE("P",DATA!$B$18,"_",D354),""),"MISSING ID")</f>
        <v/>
      </c>
      <c r="P354" s="71"/>
      <c r="Q354" s="72"/>
      <c r="R354" s="72"/>
      <c r="S354" s="68"/>
      <c r="T354" s="73" t="str">
        <f>IF(OR($S$8="NextSeq",$S$8="NovaSeq"),IF((R354='Index_NextSeq or NovaSeq'!C$2),VLOOKUP(S354,'Index_NextSeq or NovaSeq'!B$3:I$110,2),IF((R354='Index_NextSeq or NovaSeq'!D$2),VLOOKUP(S354,'Index_NextSeq or NovaSeq'!B$3:I$110,3),IF((R354='Index_NextSeq or NovaSeq'!E$2),VLOOKUP(S354,'Index_NextSeq or NovaSeq'!B$3:I$110,4),IF((R354='Index_NextSeq or NovaSeq'!F$2),VLOOKUP(S354,'Index_NextSeq or NovaSeq'!B$3:I$110,5),IF((R354='Index_NextSeq or NovaSeq'!G$2),VLOOKUP(S354,'Index_NextSeq or NovaSeq'!B$3:I$110,6),IF((R354='Index_NextSeq or NovaSeq'!H$2),VLOOKUP(S354,'Index_NextSeq or NovaSeq'!B$3:I$110,7),IF((R354='Index_NextSeq or NovaSeq'!I$2),VLOOKUP(S354,'Index_NextSeq or NovaSeq'!B$3:I$110,8),IF((R354="Custom"),"","NoIndex")))))))),IF($S$8="MiSeq",IF((R354=Index_MiSeq!C$2),VLOOKUP(S354,Index_MiSeq!B$3:I$110,2),IF((R354=Index_MiSeq!D$2),VLOOKUP(S354,Index_MiSeq!B$3:I$110,3),IF((R354=Index_MiSeq!E$2),VLOOKUP(S354,Index_MiSeq!B$3:I$110,4),IF((R354=Index_MiSeq!F$2),VLOOKUP(S354,Index_MiSeq!B$3:I$110,5),IF((R354=Index_MiSeq!G$2),VLOOKUP(S354,Index_MiSeq!B$3:I$110,6),IF((R354=Index_MiSeq!H$2),VLOOKUP(S354,Index_MiSeq!B$3:I$110,7),IF((R354=Index_MiSeq!I$2),VLOOKUP(S354,Index_MiSeq!B$3:I$110,8),IF((R354="Custom"),"","NoIndex")))))))),"NoIndex"))</f>
        <v>NoIndex</v>
      </c>
      <c r="U354" s="74" t="str">
        <f t="shared" si="21"/>
        <v/>
      </c>
      <c r="V354" s="74"/>
      <c r="W354" s="74"/>
      <c r="X354" s="90"/>
      <c r="Y354" s="4"/>
      <c r="Z354" s="4"/>
      <c r="AA354" s="4"/>
      <c r="AB354" s="4"/>
      <c r="AC354" s="4"/>
      <c r="AD354" s="4"/>
      <c r="AE354" s="4"/>
    </row>
    <row r="355" spans="1:31" ht="18" customHeight="1" x14ac:dyDescent="0.15">
      <c r="A355" s="81"/>
      <c r="B355" s="64" t="s">
        <v>69</v>
      </c>
      <c r="C355" s="65" t="s">
        <v>406</v>
      </c>
      <c r="D355" s="66">
        <f t="shared" si="12"/>
        <v>1336</v>
      </c>
      <c r="E355" s="65" t="s">
        <v>71</v>
      </c>
      <c r="F355" s="67" t="str">
        <f>IF(DATA!$D$18,CONCATENATE('Sample information'!O$6,"-",D355,"-",P355),"MISSING ID")</f>
        <v>P33105P1-1336-</v>
      </c>
      <c r="G355" s="68">
        <f t="shared" si="13"/>
        <v>0</v>
      </c>
      <c r="H355" s="55" t="e">
        <f t="shared" si="14"/>
        <v>#N/A</v>
      </c>
      <c r="I355" s="55" t="e">
        <f t="shared" si="15"/>
        <v>#N/A</v>
      </c>
      <c r="J355" s="55">
        <f t="shared" si="16"/>
        <v>0</v>
      </c>
      <c r="K355" s="55" t="e">
        <f t="shared" si="17"/>
        <v>#N/A</v>
      </c>
      <c r="L355" s="5" t="e">
        <f t="shared" si="18"/>
        <v>#N/A</v>
      </c>
      <c r="M355" s="55" t="e">
        <f t="shared" si="19"/>
        <v>#N/A</v>
      </c>
      <c r="N355" s="69" t="str">
        <f t="shared" si="20"/>
        <v>NoIndex</v>
      </c>
      <c r="O355" s="70" t="str">
        <f>IF(DATA!$D$18,IF((COUNTA(Q355)&gt;0),CONCATENATE("P",DATA!$B$18,"_",D355),""),"MISSING ID")</f>
        <v/>
      </c>
      <c r="P355" s="71"/>
      <c r="Q355" s="72"/>
      <c r="R355" s="72"/>
      <c r="S355" s="68"/>
      <c r="T355" s="73" t="str">
        <f>IF(OR($S$8="NextSeq",$S$8="NovaSeq"),IF((R355='Index_NextSeq or NovaSeq'!C$2),VLOOKUP(S355,'Index_NextSeq or NovaSeq'!B$3:I$110,2),IF((R355='Index_NextSeq or NovaSeq'!D$2),VLOOKUP(S355,'Index_NextSeq or NovaSeq'!B$3:I$110,3),IF((R355='Index_NextSeq or NovaSeq'!E$2),VLOOKUP(S355,'Index_NextSeq or NovaSeq'!B$3:I$110,4),IF((R355='Index_NextSeq or NovaSeq'!F$2),VLOOKUP(S355,'Index_NextSeq or NovaSeq'!B$3:I$110,5),IF((R355='Index_NextSeq or NovaSeq'!G$2),VLOOKUP(S355,'Index_NextSeq or NovaSeq'!B$3:I$110,6),IF((R355='Index_NextSeq or NovaSeq'!H$2),VLOOKUP(S355,'Index_NextSeq or NovaSeq'!B$3:I$110,7),IF((R355='Index_NextSeq or NovaSeq'!I$2),VLOOKUP(S355,'Index_NextSeq or NovaSeq'!B$3:I$110,8),IF((R355="Custom"),"","NoIndex")))))))),IF($S$8="MiSeq",IF((R355=Index_MiSeq!C$2),VLOOKUP(S355,Index_MiSeq!B$3:I$110,2),IF((R355=Index_MiSeq!D$2),VLOOKUP(S355,Index_MiSeq!B$3:I$110,3),IF((R355=Index_MiSeq!E$2),VLOOKUP(S355,Index_MiSeq!B$3:I$110,4),IF((R355=Index_MiSeq!F$2),VLOOKUP(S355,Index_MiSeq!B$3:I$110,5),IF((R355=Index_MiSeq!G$2),VLOOKUP(S355,Index_MiSeq!B$3:I$110,6),IF((R355=Index_MiSeq!H$2),VLOOKUP(S355,Index_MiSeq!B$3:I$110,7),IF((R355=Index_MiSeq!I$2),VLOOKUP(S355,Index_MiSeq!B$3:I$110,8),IF((R355="Custom"),"","NoIndex")))))))),"NoIndex"))</f>
        <v>NoIndex</v>
      </c>
      <c r="U355" s="74" t="str">
        <f t="shared" si="21"/>
        <v/>
      </c>
      <c r="V355" s="74"/>
      <c r="W355" s="74"/>
      <c r="X355" s="90"/>
      <c r="Y355" s="4"/>
      <c r="Z355" s="4"/>
      <c r="AA355" s="4"/>
      <c r="AB355" s="4"/>
      <c r="AC355" s="4"/>
      <c r="AD355" s="4"/>
      <c r="AE355" s="4"/>
    </row>
    <row r="356" spans="1:31" ht="18" customHeight="1" x14ac:dyDescent="0.15">
      <c r="A356" s="81"/>
      <c r="B356" s="64" t="s">
        <v>69</v>
      </c>
      <c r="C356" s="65" t="s">
        <v>407</v>
      </c>
      <c r="D356" s="66">
        <f t="shared" si="12"/>
        <v>1337</v>
      </c>
      <c r="E356" s="65" t="s">
        <v>71</v>
      </c>
      <c r="F356" s="67" t="str">
        <f>IF(DATA!$D$18,CONCATENATE('Sample information'!O$6,"-",D356,"-",P356),"MISSING ID")</f>
        <v>P33105P1-1337-</v>
      </c>
      <c r="G356" s="68">
        <f t="shared" si="13"/>
        <v>0</v>
      </c>
      <c r="H356" s="55" t="e">
        <f t="shared" si="14"/>
        <v>#N/A</v>
      </c>
      <c r="I356" s="55" t="e">
        <f t="shared" si="15"/>
        <v>#N/A</v>
      </c>
      <c r="J356" s="55">
        <f t="shared" si="16"/>
        <v>0</v>
      </c>
      <c r="K356" s="55" t="e">
        <f t="shared" si="17"/>
        <v>#N/A</v>
      </c>
      <c r="L356" s="5" t="e">
        <f t="shared" si="18"/>
        <v>#N/A</v>
      </c>
      <c r="M356" s="55" t="e">
        <f t="shared" si="19"/>
        <v>#N/A</v>
      </c>
      <c r="N356" s="69" t="str">
        <f t="shared" si="20"/>
        <v>NoIndex</v>
      </c>
      <c r="O356" s="70" t="str">
        <f>IF(DATA!$D$18,IF((COUNTA(Q356)&gt;0),CONCATENATE("P",DATA!$B$18,"_",D356),""),"MISSING ID")</f>
        <v/>
      </c>
      <c r="P356" s="71"/>
      <c r="Q356" s="72"/>
      <c r="R356" s="72"/>
      <c r="S356" s="68"/>
      <c r="T356" s="73" t="str">
        <f>IF(OR($S$8="NextSeq",$S$8="NovaSeq"),IF((R356='Index_NextSeq or NovaSeq'!C$2),VLOOKUP(S356,'Index_NextSeq or NovaSeq'!B$3:I$110,2),IF((R356='Index_NextSeq or NovaSeq'!D$2),VLOOKUP(S356,'Index_NextSeq or NovaSeq'!B$3:I$110,3),IF((R356='Index_NextSeq or NovaSeq'!E$2),VLOOKUP(S356,'Index_NextSeq or NovaSeq'!B$3:I$110,4),IF((R356='Index_NextSeq or NovaSeq'!F$2),VLOOKUP(S356,'Index_NextSeq or NovaSeq'!B$3:I$110,5),IF((R356='Index_NextSeq or NovaSeq'!G$2),VLOOKUP(S356,'Index_NextSeq or NovaSeq'!B$3:I$110,6),IF((R356='Index_NextSeq or NovaSeq'!H$2),VLOOKUP(S356,'Index_NextSeq or NovaSeq'!B$3:I$110,7),IF((R356='Index_NextSeq or NovaSeq'!I$2),VLOOKUP(S356,'Index_NextSeq or NovaSeq'!B$3:I$110,8),IF((R356="Custom"),"","NoIndex")))))))),IF($S$8="MiSeq",IF((R356=Index_MiSeq!C$2),VLOOKUP(S356,Index_MiSeq!B$3:I$110,2),IF((R356=Index_MiSeq!D$2),VLOOKUP(S356,Index_MiSeq!B$3:I$110,3),IF((R356=Index_MiSeq!E$2),VLOOKUP(S356,Index_MiSeq!B$3:I$110,4),IF((R356=Index_MiSeq!F$2),VLOOKUP(S356,Index_MiSeq!B$3:I$110,5),IF((R356=Index_MiSeq!G$2),VLOOKUP(S356,Index_MiSeq!B$3:I$110,6),IF((R356=Index_MiSeq!H$2),VLOOKUP(S356,Index_MiSeq!B$3:I$110,7),IF((R356=Index_MiSeq!I$2),VLOOKUP(S356,Index_MiSeq!B$3:I$110,8),IF((R356="Custom"),"","NoIndex")))))))),"NoIndex"))</f>
        <v>NoIndex</v>
      </c>
      <c r="U356" s="74" t="str">
        <f t="shared" si="21"/>
        <v/>
      </c>
      <c r="V356" s="74"/>
      <c r="W356" s="74"/>
      <c r="X356" s="90"/>
      <c r="Y356" s="4"/>
      <c r="Z356" s="4"/>
      <c r="AA356" s="4"/>
      <c r="AB356" s="4"/>
      <c r="AC356" s="4"/>
      <c r="AD356" s="4"/>
      <c r="AE356" s="4"/>
    </row>
    <row r="357" spans="1:31" ht="18" customHeight="1" x14ac:dyDescent="0.15">
      <c r="A357" s="81"/>
      <c r="B357" s="64" t="s">
        <v>69</v>
      </c>
      <c r="C357" s="65" t="s">
        <v>408</v>
      </c>
      <c r="D357" s="66">
        <f t="shared" si="12"/>
        <v>1338</v>
      </c>
      <c r="E357" s="65" t="s">
        <v>71</v>
      </c>
      <c r="F357" s="67" t="str">
        <f>IF(DATA!$D$18,CONCATENATE('Sample information'!O$6,"-",D357,"-",P357),"MISSING ID")</f>
        <v>P33105P1-1338-</v>
      </c>
      <c r="G357" s="68">
        <f t="shared" si="13"/>
        <v>0</v>
      </c>
      <c r="H357" s="55" t="e">
        <f t="shared" si="14"/>
        <v>#N/A</v>
      </c>
      <c r="I357" s="55" t="e">
        <f t="shared" si="15"/>
        <v>#N/A</v>
      </c>
      <c r="J357" s="55">
        <f t="shared" si="16"/>
        <v>0</v>
      </c>
      <c r="K357" s="55" t="e">
        <f t="shared" si="17"/>
        <v>#N/A</v>
      </c>
      <c r="L357" s="5" t="e">
        <f t="shared" si="18"/>
        <v>#N/A</v>
      </c>
      <c r="M357" s="55" t="e">
        <f t="shared" si="19"/>
        <v>#N/A</v>
      </c>
      <c r="N357" s="69" t="str">
        <f t="shared" si="20"/>
        <v>NoIndex</v>
      </c>
      <c r="O357" s="70" t="str">
        <f>IF(DATA!$D$18,IF((COUNTA(Q357)&gt;0),CONCATENATE("P",DATA!$B$18,"_",D357),""),"MISSING ID")</f>
        <v/>
      </c>
      <c r="P357" s="71"/>
      <c r="Q357" s="72"/>
      <c r="R357" s="72"/>
      <c r="S357" s="68"/>
      <c r="T357" s="73" t="str">
        <f>IF(OR($S$8="NextSeq",$S$8="NovaSeq"),IF((R357='Index_NextSeq or NovaSeq'!C$2),VLOOKUP(S357,'Index_NextSeq or NovaSeq'!B$3:I$110,2),IF((R357='Index_NextSeq or NovaSeq'!D$2),VLOOKUP(S357,'Index_NextSeq or NovaSeq'!B$3:I$110,3),IF((R357='Index_NextSeq or NovaSeq'!E$2),VLOOKUP(S357,'Index_NextSeq or NovaSeq'!B$3:I$110,4),IF((R357='Index_NextSeq or NovaSeq'!F$2),VLOOKUP(S357,'Index_NextSeq or NovaSeq'!B$3:I$110,5),IF((R357='Index_NextSeq or NovaSeq'!G$2),VLOOKUP(S357,'Index_NextSeq or NovaSeq'!B$3:I$110,6),IF((R357='Index_NextSeq or NovaSeq'!H$2),VLOOKUP(S357,'Index_NextSeq or NovaSeq'!B$3:I$110,7),IF((R357='Index_NextSeq or NovaSeq'!I$2),VLOOKUP(S357,'Index_NextSeq or NovaSeq'!B$3:I$110,8),IF((R357="Custom"),"","NoIndex")))))))),IF($S$8="MiSeq",IF((R357=Index_MiSeq!C$2),VLOOKUP(S357,Index_MiSeq!B$3:I$110,2),IF((R357=Index_MiSeq!D$2),VLOOKUP(S357,Index_MiSeq!B$3:I$110,3),IF((R357=Index_MiSeq!E$2),VLOOKUP(S357,Index_MiSeq!B$3:I$110,4),IF((R357=Index_MiSeq!F$2),VLOOKUP(S357,Index_MiSeq!B$3:I$110,5),IF((R357=Index_MiSeq!G$2),VLOOKUP(S357,Index_MiSeq!B$3:I$110,6),IF((R357=Index_MiSeq!H$2),VLOOKUP(S357,Index_MiSeq!B$3:I$110,7),IF((R357=Index_MiSeq!I$2),VLOOKUP(S357,Index_MiSeq!B$3:I$110,8),IF((R357="Custom"),"","NoIndex")))))))),"NoIndex"))</f>
        <v>NoIndex</v>
      </c>
      <c r="U357" s="74" t="str">
        <f t="shared" si="21"/>
        <v/>
      </c>
      <c r="V357" s="74"/>
      <c r="W357" s="74"/>
      <c r="X357" s="90"/>
      <c r="Y357" s="4"/>
      <c r="Z357" s="4"/>
      <c r="AA357" s="4"/>
      <c r="AB357" s="4"/>
      <c r="AC357" s="4"/>
      <c r="AD357" s="4"/>
      <c r="AE357" s="4"/>
    </row>
    <row r="358" spans="1:31" ht="18" customHeight="1" x14ac:dyDescent="0.15">
      <c r="A358" s="81"/>
      <c r="B358" s="64" t="s">
        <v>69</v>
      </c>
      <c r="C358" s="65" t="s">
        <v>409</v>
      </c>
      <c r="D358" s="66">
        <f t="shared" si="12"/>
        <v>1339</v>
      </c>
      <c r="E358" s="65" t="s">
        <v>71</v>
      </c>
      <c r="F358" s="67" t="str">
        <f>IF(DATA!$D$18,CONCATENATE('Sample information'!O$6,"-",D358,"-",P358),"MISSING ID")</f>
        <v>P33105P1-1339-</v>
      </c>
      <c r="G358" s="68">
        <f t="shared" si="13"/>
        <v>0</v>
      </c>
      <c r="H358" s="55" t="e">
        <f t="shared" si="14"/>
        <v>#N/A</v>
      </c>
      <c r="I358" s="55" t="e">
        <f t="shared" si="15"/>
        <v>#N/A</v>
      </c>
      <c r="J358" s="55">
        <f t="shared" si="16"/>
        <v>0</v>
      </c>
      <c r="K358" s="55" t="e">
        <f t="shared" si="17"/>
        <v>#N/A</v>
      </c>
      <c r="L358" s="5" t="e">
        <f t="shared" si="18"/>
        <v>#N/A</v>
      </c>
      <c r="M358" s="55" t="e">
        <f t="shared" si="19"/>
        <v>#N/A</v>
      </c>
      <c r="N358" s="69" t="str">
        <f t="shared" si="20"/>
        <v>NoIndex</v>
      </c>
      <c r="O358" s="70" t="str">
        <f>IF(DATA!$D$18,IF((COUNTA(Q358)&gt;0),CONCATENATE("P",DATA!$B$18,"_",D358),""),"MISSING ID")</f>
        <v/>
      </c>
      <c r="P358" s="71"/>
      <c r="Q358" s="72"/>
      <c r="R358" s="72"/>
      <c r="S358" s="68"/>
      <c r="T358" s="73" t="str">
        <f>IF(OR($S$8="NextSeq",$S$8="NovaSeq"),IF((R358='Index_NextSeq or NovaSeq'!C$2),VLOOKUP(S358,'Index_NextSeq or NovaSeq'!B$3:I$110,2),IF((R358='Index_NextSeq or NovaSeq'!D$2),VLOOKUP(S358,'Index_NextSeq or NovaSeq'!B$3:I$110,3),IF((R358='Index_NextSeq or NovaSeq'!E$2),VLOOKUP(S358,'Index_NextSeq or NovaSeq'!B$3:I$110,4),IF((R358='Index_NextSeq or NovaSeq'!F$2),VLOOKUP(S358,'Index_NextSeq or NovaSeq'!B$3:I$110,5),IF((R358='Index_NextSeq or NovaSeq'!G$2),VLOOKUP(S358,'Index_NextSeq or NovaSeq'!B$3:I$110,6),IF((R358='Index_NextSeq or NovaSeq'!H$2),VLOOKUP(S358,'Index_NextSeq or NovaSeq'!B$3:I$110,7),IF((R358='Index_NextSeq or NovaSeq'!I$2),VLOOKUP(S358,'Index_NextSeq or NovaSeq'!B$3:I$110,8),IF((R358="Custom"),"","NoIndex")))))))),IF($S$8="MiSeq",IF((R358=Index_MiSeq!C$2),VLOOKUP(S358,Index_MiSeq!B$3:I$110,2),IF((R358=Index_MiSeq!D$2),VLOOKUP(S358,Index_MiSeq!B$3:I$110,3),IF((R358=Index_MiSeq!E$2),VLOOKUP(S358,Index_MiSeq!B$3:I$110,4),IF((R358=Index_MiSeq!F$2),VLOOKUP(S358,Index_MiSeq!B$3:I$110,5),IF((R358=Index_MiSeq!G$2),VLOOKUP(S358,Index_MiSeq!B$3:I$110,6),IF((R358=Index_MiSeq!H$2),VLOOKUP(S358,Index_MiSeq!B$3:I$110,7),IF((R358=Index_MiSeq!I$2),VLOOKUP(S358,Index_MiSeq!B$3:I$110,8),IF((R358="Custom"),"","NoIndex")))))))),"NoIndex"))</f>
        <v>NoIndex</v>
      </c>
      <c r="U358" s="74" t="str">
        <f t="shared" si="21"/>
        <v/>
      </c>
      <c r="V358" s="74"/>
      <c r="W358" s="74"/>
      <c r="X358" s="90"/>
      <c r="Y358" s="4"/>
      <c r="Z358" s="4"/>
      <c r="AA358" s="4"/>
      <c r="AB358" s="4"/>
      <c r="AC358" s="4"/>
      <c r="AD358" s="4"/>
      <c r="AE358" s="4"/>
    </row>
    <row r="359" spans="1:31" ht="18" customHeight="1" x14ac:dyDescent="0.15">
      <c r="A359" s="81"/>
      <c r="B359" s="64" t="s">
        <v>69</v>
      </c>
      <c r="C359" s="65" t="s">
        <v>410</v>
      </c>
      <c r="D359" s="66">
        <f t="shared" si="12"/>
        <v>1340</v>
      </c>
      <c r="E359" s="65" t="s">
        <v>71</v>
      </c>
      <c r="F359" s="67" t="str">
        <f>IF(DATA!$D$18,CONCATENATE('Sample information'!O$6,"-",D359,"-",P359),"MISSING ID")</f>
        <v>P33105P1-1340-</v>
      </c>
      <c r="G359" s="68">
        <f t="shared" si="13"/>
        <v>0</v>
      </c>
      <c r="H359" s="55" t="e">
        <f t="shared" si="14"/>
        <v>#N/A</v>
      </c>
      <c r="I359" s="55" t="e">
        <f t="shared" si="15"/>
        <v>#N/A</v>
      </c>
      <c r="J359" s="55">
        <f t="shared" si="16"/>
        <v>0</v>
      </c>
      <c r="K359" s="55" t="e">
        <f t="shared" si="17"/>
        <v>#N/A</v>
      </c>
      <c r="L359" s="5" t="e">
        <f t="shared" si="18"/>
        <v>#N/A</v>
      </c>
      <c r="M359" s="55" t="e">
        <f t="shared" si="19"/>
        <v>#N/A</v>
      </c>
      <c r="N359" s="69" t="str">
        <f t="shared" si="20"/>
        <v>NoIndex</v>
      </c>
      <c r="O359" s="70" t="str">
        <f>IF(DATA!$D$18,IF((COUNTA(Q359)&gt;0),CONCATENATE("P",DATA!$B$18,"_",D359),""),"MISSING ID")</f>
        <v/>
      </c>
      <c r="P359" s="71"/>
      <c r="Q359" s="72"/>
      <c r="R359" s="72"/>
      <c r="S359" s="68"/>
      <c r="T359" s="73" t="str">
        <f>IF(OR($S$8="NextSeq",$S$8="NovaSeq"),IF((R359='Index_NextSeq or NovaSeq'!C$2),VLOOKUP(S359,'Index_NextSeq or NovaSeq'!B$3:I$110,2),IF((R359='Index_NextSeq or NovaSeq'!D$2),VLOOKUP(S359,'Index_NextSeq or NovaSeq'!B$3:I$110,3),IF((R359='Index_NextSeq or NovaSeq'!E$2),VLOOKUP(S359,'Index_NextSeq or NovaSeq'!B$3:I$110,4),IF((R359='Index_NextSeq or NovaSeq'!F$2),VLOOKUP(S359,'Index_NextSeq or NovaSeq'!B$3:I$110,5),IF((R359='Index_NextSeq or NovaSeq'!G$2),VLOOKUP(S359,'Index_NextSeq or NovaSeq'!B$3:I$110,6),IF((R359='Index_NextSeq or NovaSeq'!H$2),VLOOKUP(S359,'Index_NextSeq or NovaSeq'!B$3:I$110,7),IF((R359='Index_NextSeq or NovaSeq'!I$2),VLOOKUP(S359,'Index_NextSeq or NovaSeq'!B$3:I$110,8),IF((R359="Custom"),"","NoIndex")))))))),IF($S$8="MiSeq",IF((R359=Index_MiSeq!C$2),VLOOKUP(S359,Index_MiSeq!B$3:I$110,2),IF((R359=Index_MiSeq!D$2),VLOOKUP(S359,Index_MiSeq!B$3:I$110,3),IF((R359=Index_MiSeq!E$2),VLOOKUP(S359,Index_MiSeq!B$3:I$110,4),IF((R359=Index_MiSeq!F$2),VLOOKUP(S359,Index_MiSeq!B$3:I$110,5),IF((R359=Index_MiSeq!G$2),VLOOKUP(S359,Index_MiSeq!B$3:I$110,6),IF((R359=Index_MiSeq!H$2),VLOOKUP(S359,Index_MiSeq!B$3:I$110,7),IF((R359=Index_MiSeq!I$2),VLOOKUP(S359,Index_MiSeq!B$3:I$110,8),IF((R359="Custom"),"","NoIndex")))))))),"NoIndex"))</f>
        <v>NoIndex</v>
      </c>
      <c r="U359" s="74" t="str">
        <f t="shared" si="21"/>
        <v/>
      </c>
      <c r="V359" s="74"/>
      <c r="W359" s="74"/>
      <c r="X359" s="90"/>
      <c r="Y359" s="4"/>
      <c r="Z359" s="4"/>
      <c r="AA359" s="4"/>
      <c r="AB359" s="4"/>
      <c r="AC359" s="4"/>
      <c r="AD359" s="4"/>
      <c r="AE359" s="4"/>
    </row>
    <row r="360" spans="1:31" ht="18" customHeight="1" x14ac:dyDescent="0.15">
      <c r="A360" s="81"/>
      <c r="B360" s="64" t="s">
        <v>69</v>
      </c>
      <c r="C360" s="65" t="s">
        <v>411</v>
      </c>
      <c r="D360" s="66">
        <f t="shared" si="12"/>
        <v>1341</v>
      </c>
      <c r="E360" s="65" t="s">
        <v>71</v>
      </c>
      <c r="F360" s="67" t="str">
        <f>IF(DATA!$D$18,CONCATENATE('Sample information'!O$6,"-",D360,"-",P360),"MISSING ID")</f>
        <v>P33105P1-1341-</v>
      </c>
      <c r="G360" s="68">
        <f t="shared" si="13"/>
        <v>0</v>
      </c>
      <c r="H360" s="55" t="e">
        <f t="shared" si="14"/>
        <v>#N/A</v>
      </c>
      <c r="I360" s="55" t="e">
        <f t="shared" si="15"/>
        <v>#N/A</v>
      </c>
      <c r="J360" s="55">
        <f t="shared" si="16"/>
        <v>0</v>
      </c>
      <c r="K360" s="55" t="e">
        <f t="shared" si="17"/>
        <v>#N/A</v>
      </c>
      <c r="L360" s="5" t="e">
        <f t="shared" si="18"/>
        <v>#N/A</v>
      </c>
      <c r="M360" s="55" t="e">
        <f t="shared" si="19"/>
        <v>#N/A</v>
      </c>
      <c r="N360" s="69" t="str">
        <f t="shared" si="20"/>
        <v>NoIndex</v>
      </c>
      <c r="O360" s="70" t="str">
        <f>IF(DATA!$D$18,IF((COUNTA(Q360)&gt;0),CONCATENATE("P",DATA!$B$18,"_",D360),""),"MISSING ID")</f>
        <v/>
      </c>
      <c r="P360" s="71"/>
      <c r="Q360" s="72"/>
      <c r="R360" s="72"/>
      <c r="S360" s="68"/>
      <c r="T360" s="73" t="str">
        <f>IF(OR($S$8="NextSeq",$S$8="NovaSeq"),IF((R360='Index_NextSeq or NovaSeq'!C$2),VLOOKUP(S360,'Index_NextSeq or NovaSeq'!B$3:I$110,2),IF((R360='Index_NextSeq or NovaSeq'!D$2),VLOOKUP(S360,'Index_NextSeq or NovaSeq'!B$3:I$110,3),IF((R360='Index_NextSeq or NovaSeq'!E$2),VLOOKUP(S360,'Index_NextSeq or NovaSeq'!B$3:I$110,4),IF((R360='Index_NextSeq or NovaSeq'!F$2),VLOOKUP(S360,'Index_NextSeq or NovaSeq'!B$3:I$110,5),IF((R360='Index_NextSeq or NovaSeq'!G$2),VLOOKUP(S360,'Index_NextSeq or NovaSeq'!B$3:I$110,6),IF((R360='Index_NextSeq or NovaSeq'!H$2),VLOOKUP(S360,'Index_NextSeq or NovaSeq'!B$3:I$110,7),IF((R360='Index_NextSeq or NovaSeq'!I$2),VLOOKUP(S360,'Index_NextSeq or NovaSeq'!B$3:I$110,8),IF((R360="Custom"),"","NoIndex")))))))),IF($S$8="MiSeq",IF((R360=Index_MiSeq!C$2),VLOOKUP(S360,Index_MiSeq!B$3:I$110,2),IF((R360=Index_MiSeq!D$2),VLOOKUP(S360,Index_MiSeq!B$3:I$110,3),IF((R360=Index_MiSeq!E$2),VLOOKUP(S360,Index_MiSeq!B$3:I$110,4),IF((R360=Index_MiSeq!F$2),VLOOKUP(S360,Index_MiSeq!B$3:I$110,5),IF((R360=Index_MiSeq!G$2),VLOOKUP(S360,Index_MiSeq!B$3:I$110,6),IF((R360=Index_MiSeq!H$2),VLOOKUP(S360,Index_MiSeq!B$3:I$110,7),IF((R360=Index_MiSeq!I$2),VLOOKUP(S360,Index_MiSeq!B$3:I$110,8),IF((R360="Custom"),"","NoIndex")))))))),"NoIndex"))</f>
        <v>NoIndex</v>
      </c>
      <c r="U360" s="74" t="str">
        <f t="shared" si="21"/>
        <v/>
      </c>
      <c r="V360" s="74"/>
      <c r="W360" s="74"/>
      <c r="X360" s="90"/>
      <c r="Y360" s="4"/>
      <c r="Z360" s="4"/>
      <c r="AA360" s="4"/>
      <c r="AB360" s="4"/>
      <c r="AC360" s="4"/>
      <c r="AD360" s="4"/>
      <c r="AE360" s="4"/>
    </row>
    <row r="361" spans="1:31" ht="18" customHeight="1" x14ac:dyDescent="0.15">
      <c r="A361" s="81"/>
      <c r="B361" s="64" t="s">
        <v>69</v>
      </c>
      <c r="C361" s="65" t="s">
        <v>412</v>
      </c>
      <c r="D361" s="66">
        <f t="shared" si="12"/>
        <v>1342</v>
      </c>
      <c r="E361" s="65" t="s">
        <v>71</v>
      </c>
      <c r="F361" s="67" t="str">
        <f>IF(DATA!$D$18,CONCATENATE('Sample information'!O$6,"-",D361,"-",P361),"MISSING ID")</f>
        <v>P33105P1-1342-</v>
      </c>
      <c r="G361" s="68">
        <f t="shared" si="13"/>
        <v>0</v>
      </c>
      <c r="H361" s="55" t="e">
        <f t="shared" si="14"/>
        <v>#N/A</v>
      </c>
      <c r="I361" s="55" t="e">
        <f t="shared" si="15"/>
        <v>#N/A</v>
      </c>
      <c r="J361" s="55">
        <f t="shared" si="16"/>
        <v>0</v>
      </c>
      <c r="K361" s="55" t="e">
        <f t="shared" si="17"/>
        <v>#N/A</v>
      </c>
      <c r="L361" s="5" t="e">
        <f t="shared" si="18"/>
        <v>#N/A</v>
      </c>
      <c r="M361" s="55" t="e">
        <f t="shared" si="19"/>
        <v>#N/A</v>
      </c>
      <c r="N361" s="69" t="str">
        <f t="shared" si="20"/>
        <v>NoIndex</v>
      </c>
      <c r="O361" s="70" t="str">
        <f>IF(DATA!$D$18,IF((COUNTA(Q361)&gt;0),CONCATENATE("P",DATA!$B$18,"_",D361),""),"MISSING ID")</f>
        <v/>
      </c>
      <c r="P361" s="71"/>
      <c r="Q361" s="72"/>
      <c r="R361" s="72"/>
      <c r="S361" s="68"/>
      <c r="T361" s="73" t="str">
        <f>IF(OR($S$8="NextSeq",$S$8="NovaSeq"),IF((R361='Index_NextSeq or NovaSeq'!C$2),VLOOKUP(S361,'Index_NextSeq or NovaSeq'!B$3:I$110,2),IF((R361='Index_NextSeq or NovaSeq'!D$2),VLOOKUP(S361,'Index_NextSeq or NovaSeq'!B$3:I$110,3),IF((R361='Index_NextSeq or NovaSeq'!E$2),VLOOKUP(S361,'Index_NextSeq or NovaSeq'!B$3:I$110,4),IF((R361='Index_NextSeq or NovaSeq'!F$2),VLOOKUP(S361,'Index_NextSeq or NovaSeq'!B$3:I$110,5),IF((R361='Index_NextSeq or NovaSeq'!G$2),VLOOKUP(S361,'Index_NextSeq or NovaSeq'!B$3:I$110,6),IF((R361='Index_NextSeq or NovaSeq'!H$2),VLOOKUP(S361,'Index_NextSeq or NovaSeq'!B$3:I$110,7),IF((R361='Index_NextSeq or NovaSeq'!I$2),VLOOKUP(S361,'Index_NextSeq or NovaSeq'!B$3:I$110,8),IF((R361="Custom"),"","NoIndex")))))))),IF($S$8="MiSeq",IF((R361=Index_MiSeq!C$2),VLOOKUP(S361,Index_MiSeq!B$3:I$110,2),IF((R361=Index_MiSeq!D$2),VLOOKUP(S361,Index_MiSeq!B$3:I$110,3),IF((R361=Index_MiSeq!E$2),VLOOKUP(S361,Index_MiSeq!B$3:I$110,4),IF((R361=Index_MiSeq!F$2),VLOOKUP(S361,Index_MiSeq!B$3:I$110,5),IF((R361=Index_MiSeq!G$2),VLOOKUP(S361,Index_MiSeq!B$3:I$110,6),IF((R361=Index_MiSeq!H$2),VLOOKUP(S361,Index_MiSeq!B$3:I$110,7),IF((R361=Index_MiSeq!I$2),VLOOKUP(S361,Index_MiSeq!B$3:I$110,8),IF((R361="Custom"),"","NoIndex")))))))),"NoIndex"))</f>
        <v>NoIndex</v>
      </c>
      <c r="U361" s="74" t="str">
        <f t="shared" si="21"/>
        <v/>
      </c>
      <c r="V361" s="74"/>
      <c r="W361" s="74"/>
      <c r="X361" s="90"/>
      <c r="Y361" s="4"/>
      <c r="Z361" s="4"/>
      <c r="AA361" s="4"/>
      <c r="AB361" s="4"/>
      <c r="AC361" s="4"/>
      <c r="AD361" s="4"/>
      <c r="AE361" s="4"/>
    </row>
    <row r="362" spans="1:31" ht="18" customHeight="1" x14ac:dyDescent="0.15">
      <c r="A362" s="81"/>
      <c r="B362" s="64" t="s">
        <v>69</v>
      </c>
      <c r="C362" s="65" t="s">
        <v>413</v>
      </c>
      <c r="D362" s="66">
        <f t="shared" si="12"/>
        <v>1343</v>
      </c>
      <c r="E362" s="65" t="s">
        <v>71</v>
      </c>
      <c r="F362" s="67" t="str">
        <f>IF(DATA!$D$18,CONCATENATE('Sample information'!O$6,"-",D362,"-",P362),"MISSING ID")</f>
        <v>P33105P1-1343-</v>
      </c>
      <c r="G362" s="68">
        <f t="shared" si="13"/>
        <v>0</v>
      </c>
      <c r="H362" s="55" t="e">
        <f t="shared" si="14"/>
        <v>#N/A</v>
      </c>
      <c r="I362" s="55" t="e">
        <f t="shared" si="15"/>
        <v>#N/A</v>
      </c>
      <c r="J362" s="55">
        <f t="shared" si="16"/>
        <v>0</v>
      </c>
      <c r="K362" s="55" t="e">
        <f t="shared" si="17"/>
        <v>#N/A</v>
      </c>
      <c r="L362" s="5" t="e">
        <f t="shared" si="18"/>
        <v>#N/A</v>
      </c>
      <c r="M362" s="55" t="e">
        <f t="shared" si="19"/>
        <v>#N/A</v>
      </c>
      <c r="N362" s="69" t="str">
        <f t="shared" si="20"/>
        <v>NoIndex</v>
      </c>
      <c r="O362" s="70" t="str">
        <f>IF(DATA!$D$18,IF((COUNTA(Q362)&gt;0),CONCATENATE("P",DATA!$B$18,"_",D362),""),"MISSING ID")</f>
        <v/>
      </c>
      <c r="P362" s="71"/>
      <c r="Q362" s="72"/>
      <c r="R362" s="72"/>
      <c r="S362" s="68"/>
      <c r="T362" s="73" t="str">
        <f>IF(OR($S$8="NextSeq",$S$8="NovaSeq"),IF((R362='Index_NextSeq or NovaSeq'!C$2),VLOOKUP(S362,'Index_NextSeq or NovaSeq'!B$3:I$110,2),IF((R362='Index_NextSeq or NovaSeq'!D$2),VLOOKUP(S362,'Index_NextSeq or NovaSeq'!B$3:I$110,3),IF((R362='Index_NextSeq or NovaSeq'!E$2),VLOOKUP(S362,'Index_NextSeq or NovaSeq'!B$3:I$110,4),IF((R362='Index_NextSeq or NovaSeq'!F$2),VLOOKUP(S362,'Index_NextSeq or NovaSeq'!B$3:I$110,5),IF((R362='Index_NextSeq or NovaSeq'!G$2),VLOOKUP(S362,'Index_NextSeq or NovaSeq'!B$3:I$110,6),IF((R362='Index_NextSeq or NovaSeq'!H$2),VLOOKUP(S362,'Index_NextSeq or NovaSeq'!B$3:I$110,7),IF((R362='Index_NextSeq or NovaSeq'!I$2),VLOOKUP(S362,'Index_NextSeq or NovaSeq'!B$3:I$110,8),IF((R362="Custom"),"","NoIndex")))))))),IF($S$8="MiSeq",IF((R362=Index_MiSeq!C$2),VLOOKUP(S362,Index_MiSeq!B$3:I$110,2),IF((R362=Index_MiSeq!D$2),VLOOKUP(S362,Index_MiSeq!B$3:I$110,3),IF((R362=Index_MiSeq!E$2),VLOOKUP(S362,Index_MiSeq!B$3:I$110,4),IF((R362=Index_MiSeq!F$2),VLOOKUP(S362,Index_MiSeq!B$3:I$110,5),IF((R362=Index_MiSeq!G$2),VLOOKUP(S362,Index_MiSeq!B$3:I$110,6),IF((R362=Index_MiSeq!H$2),VLOOKUP(S362,Index_MiSeq!B$3:I$110,7),IF((R362=Index_MiSeq!I$2),VLOOKUP(S362,Index_MiSeq!B$3:I$110,8),IF((R362="Custom"),"","NoIndex")))))))),"NoIndex"))</f>
        <v>NoIndex</v>
      </c>
      <c r="U362" s="74" t="str">
        <f t="shared" si="21"/>
        <v/>
      </c>
      <c r="V362" s="74"/>
      <c r="W362" s="74"/>
      <c r="X362" s="90"/>
      <c r="Y362" s="4"/>
      <c r="Z362" s="4"/>
      <c r="AA362" s="4"/>
      <c r="AB362" s="4"/>
      <c r="AC362" s="4"/>
      <c r="AD362" s="4"/>
      <c r="AE362" s="4"/>
    </row>
    <row r="363" spans="1:31" ht="18" customHeight="1" x14ac:dyDescent="0.15">
      <c r="A363" s="81"/>
      <c r="B363" s="64" t="s">
        <v>69</v>
      </c>
      <c r="C363" s="65" t="s">
        <v>414</v>
      </c>
      <c r="D363" s="66">
        <f t="shared" si="12"/>
        <v>1344</v>
      </c>
      <c r="E363" s="65" t="s">
        <v>71</v>
      </c>
      <c r="F363" s="67" t="str">
        <f>IF(DATA!$D$18,CONCATENATE('Sample information'!O$6,"-",D363,"-",P363),"MISSING ID")</f>
        <v>P33105P1-1344-</v>
      </c>
      <c r="G363" s="68">
        <f t="shared" si="13"/>
        <v>0</v>
      </c>
      <c r="H363" s="55" t="e">
        <f t="shared" si="14"/>
        <v>#N/A</v>
      </c>
      <c r="I363" s="55" t="e">
        <f t="shared" si="15"/>
        <v>#N/A</v>
      </c>
      <c r="J363" s="55">
        <f t="shared" si="16"/>
        <v>0</v>
      </c>
      <c r="K363" s="55" t="e">
        <f t="shared" si="17"/>
        <v>#N/A</v>
      </c>
      <c r="L363" s="5" t="e">
        <f t="shared" si="18"/>
        <v>#N/A</v>
      </c>
      <c r="M363" s="55" t="e">
        <f t="shared" si="19"/>
        <v>#N/A</v>
      </c>
      <c r="N363" s="69" t="str">
        <f t="shared" si="20"/>
        <v>NoIndex</v>
      </c>
      <c r="O363" s="70" t="str">
        <f>IF(DATA!$D$18,IF((COUNTA(Q363)&gt;0),CONCATENATE("P",DATA!$B$18,"_",D363),""),"MISSING ID")</f>
        <v/>
      </c>
      <c r="P363" s="71"/>
      <c r="Q363" s="72"/>
      <c r="R363" s="72"/>
      <c r="S363" s="68"/>
      <c r="T363" s="73" t="str">
        <f>IF(OR($S$8="NextSeq",$S$8="NovaSeq"),IF((R363='Index_NextSeq or NovaSeq'!C$2),VLOOKUP(S363,'Index_NextSeq or NovaSeq'!B$3:I$110,2),IF((R363='Index_NextSeq or NovaSeq'!D$2),VLOOKUP(S363,'Index_NextSeq or NovaSeq'!B$3:I$110,3),IF((R363='Index_NextSeq or NovaSeq'!E$2),VLOOKUP(S363,'Index_NextSeq or NovaSeq'!B$3:I$110,4),IF((R363='Index_NextSeq or NovaSeq'!F$2),VLOOKUP(S363,'Index_NextSeq or NovaSeq'!B$3:I$110,5),IF((R363='Index_NextSeq or NovaSeq'!G$2),VLOOKUP(S363,'Index_NextSeq or NovaSeq'!B$3:I$110,6),IF((R363='Index_NextSeq or NovaSeq'!H$2),VLOOKUP(S363,'Index_NextSeq or NovaSeq'!B$3:I$110,7),IF((R363='Index_NextSeq or NovaSeq'!I$2),VLOOKUP(S363,'Index_NextSeq or NovaSeq'!B$3:I$110,8),IF((R363="Custom"),"","NoIndex")))))))),IF($S$8="MiSeq",IF((R363=Index_MiSeq!C$2),VLOOKUP(S363,Index_MiSeq!B$3:I$110,2),IF((R363=Index_MiSeq!D$2),VLOOKUP(S363,Index_MiSeq!B$3:I$110,3),IF((R363=Index_MiSeq!E$2),VLOOKUP(S363,Index_MiSeq!B$3:I$110,4),IF((R363=Index_MiSeq!F$2),VLOOKUP(S363,Index_MiSeq!B$3:I$110,5),IF((R363=Index_MiSeq!G$2),VLOOKUP(S363,Index_MiSeq!B$3:I$110,6),IF((R363=Index_MiSeq!H$2),VLOOKUP(S363,Index_MiSeq!B$3:I$110,7),IF((R363=Index_MiSeq!I$2),VLOOKUP(S363,Index_MiSeq!B$3:I$110,8),IF((R363="Custom"),"","NoIndex")))))))),"NoIndex"))</f>
        <v>NoIndex</v>
      </c>
      <c r="U363" s="74" t="str">
        <f t="shared" si="21"/>
        <v/>
      </c>
      <c r="V363" s="74"/>
      <c r="W363" s="74"/>
      <c r="X363" s="90"/>
      <c r="Y363" s="4"/>
      <c r="Z363" s="4"/>
      <c r="AA363" s="4"/>
      <c r="AB363" s="4"/>
      <c r="AC363" s="4"/>
      <c r="AD363" s="4"/>
      <c r="AE363" s="4"/>
    </row>
    <row r="364" spans="1:31" ht="18" customHeight="1" x14ac:dyDescent="0.15">
      <c r="A364" s="81"/>
      <c r="B364" s="64" t="s">
        <v>69</v>
      </c>
      <c r="C364" s="65" t="s">
        <v>415</v>
      </c>
      <c r="D364" s="66">
        <f t="shared" si="12"/>
        <v>1345</v>
      </c>
      <c r="E364" s="65" t="s">
        <v>71</v>
      </c>
      <c r="F364" s="67" t="str">
        <f>IF(DATA!$D$18,CONCATENATE('Sample information'!O$6,"-",D364,"-",P364),"MISSING ID")</f>
        <v>P33105P1-1345-</v>
      </c>
      <c r="G364" s="68">
        <f t="shared" si="13"/>
        <v>0</v>
      </c>
      <c r="H364" s="55" t="e">
        <f t="shared" si="14"/>
        <v>#N/A</v>
      </c>
      <c r="I364" s="55" t="e">
        <f t="shared" si="15"/>
        <v>#N/A</v>
      </c>
      <c r="J364" s="55">
        <f t="shared" si="16"/>
        <v>0</v>
      </c>
      <c r="K364" s="55" t="e">
        <f t="shared" si="17"/>
        <v>#N/A</v>
      </c>
      <c r="L364" s="5" t="e">
        <f t="shared" si="18"/>
        <v>#N/A</v>
      </c>
      <c r="M364" s="55" t="e">
        <f t="shared" si="19"/>
        <v>#N/A</v>
      </c>
      <c r="N364" s="69" t="str">
        <f t="shared" si="20"/>
        <v>NoIndex</v>
      </c>
      <c r="O364" s="70" t="str">
        <f>IF(DATA!$D$18,IF((COUNTA(Q364)&gt;0),CONCATENATE("P",DATA!$B$18,"_",D364),""),"MISSING ID")</f>
        <v/>
      </c>
      <c r="P364" s="71"/>
      <c r="Q364" s="72"/>
      <c r="R364" s="72"/>
      <c r="S364" s="68"/>
      <c r="T364" s="73" t="str">
        <f>IF(OR($S$8="NextSeq",$S$8="NovaSeq"),IF((R364='Index_NextSeq or NovaSeq'!C$2),VLOOKUP(S364,'Index_NextSeq or NovaSeq'!B$3:I$110,2),IF((R364='Index_NextSeq or NovaSeq'!D$2),VLOOKUP(S364,'Index_NextSeq or NovaSeq'!B$3:I$110,3),IF((R364='Index_NextSeq or NovaSeq'!E$2),VLOOKUP(S364,'Index_NextSeq or NovaSeq'!B$3:I$110,4),IF((R364='Index_NextSeq or NovaSeq'!F$2),VLOOKUP(S364,'Index_NextSeq or NovaSeq'!B$3:I$110,5),IF((R364='Index_NextSeq or NovaSeq'!G$2),VLOOKUP(S364,'Index_NextSeq or NovaSeq'!B$3:I$110,6),IF((R364='Index_NextSeq or NovaSeq'!H$2),VLOOKUP(S364,'Index_NextSeq or NovaSeq'!B$3:I$110,7),IF((R364='Index_NextSeq or NovaSeq'!I$2),VLOOKUP(S364,'Index_NextSeq or NovaSeq'!B$3:I$110,8),IF((R364="Custom"),"","NoIndex")))))))),IF($S$8="MiSeq",IF((R364=Index_MiSeq!C$2),VLOOKUP(S364,Index_MiSeq!B$3:I$110,2),IF((R364=Index_MiSeq!D$2),VLOOKUP(S364,Index_MiSeq!B$3:I$110,3),IF((R364=Index_MiSeq!E$2),VLOOKUP(S364,Index_MiSeq!B$3:I$110,4),IF((R364=Index_MiSeq!F$2),VLOOKUP(S364,Index_MiSeq!B$3:I$110,5),IF((R364=Index_MiSeq!G$2),VLOOKUP(S364,Index_MiSeq!B$3:I$110,6),IF((R364=Index_MiSeq!H$2),VLOOKUP(S364,Index_MiSeq!B$3:I$110,7),IF((R364=Index_MiSeq!I$2),VLOOKUP(S364,Index_MiSeq!B$3:I$110,8),IF((R364="Custom"),"","NoIndex")))))))),"NoIndex"))</f>
        <v>NoIndex</v>
      </c>
      <c r="U364" s="74" t="str">
        <f t="shared" si="21"/>
        <v/>
      </c>
      <c r="V364" s="74"/>
      <c r="W364" s="74"/>
      <c r="X364" s="90"/>
      <c r="Y364" s="4"/>
      <c r="Z364" s="4"/>
      <c r="AA364" s="4"/>
      <c r="AB364" s="4"/>
      <c r="AC364" s="4"/>
      <c r="AD364" s="4"/>
      <c r="AE364" s="4"/>
    </row>
    <row r="365" spans="1:31" ht="18" customHeight="1" x14ac:dyDescent="0.15">
      <c r="A365" s="81"/>
      <c r="B365" s="64" t="s">
        <v>69</v>
      </c>
      <c r="C365" s="65" t="s">
        <v>416</v>
      </c>
      <c r="D365" s="66">
        <f t="shared" si="12"/>
        <v>1346</v>
      </c>
      <c r="E365" s="65" t="s">
        <v>71</v>
      </c>
      <c r="F365" s="67" t="str">
        <f>IF(DATA!$D$18,CONCATENATE('Sample information'!O$6,"-",D365,"-",P365),"MISSING ID")</f>
        <v>P33105P1-1346-</v>
      </c>
      <c r="G365" s="68">
        <f t="shared" si="13"/>
        <v>0</v>
      </c>
      <c r="H365" s="55" t="e">
        <f t="shared" si="14"/>
        <v>#N/A</v>
      </c>
      <c r="I365" s="55" t="e">
        <f t="shared" si="15"/>
        <v>#N/A</v>
      </c>
      <c r="J365" s="55">
        <f t="shared" si="16"/>
        <v>0</v>
      </c>
      <c r="K365" s="55" t="e">
        <f t="shared" si="17"/>
        <v>#N/A</v>
      </c>
      <c r="L365" s="5" t="e">
        <f t="shared" si="18"/>
        <v>#N/A</v>
      </c>
      <c r="M365" s="55" t="e">
        <f t="shared" si="19"/>
        <v>#N/A</v>
      </c>
      <c r="N365" s="69" t="str">
        <f t="shared" si="20"/>
        <v>NoIndex</v>
      </c>
      <c r="O365" s="70" t="str">
        <f>IF(DATA!$D$18,IF((COUNTA(Q365)&gt;0),CONCATENATE("P",DATA!$B$18,"_",D365),""),"MISSING ID")</f>
        <v/>
      </c>
      <c r="P365" s="71"/>
      <c r="Q365" s="72"/>
      <c r="R365" s="72"/>
      <c r="S365" s="68"/>
      <c r="T365" s="73" t="str">
        <f>IF(OR($S$8="NextSeq",$S$8="NovaSeq"),IF((R365='Index_NextSeq or NovaSeq'!C$2),VLOOKUP(S365,'Index_NextSeq or NovaSeq'!B$3:I$110,2),IF((R365='Index_NextSeq or NovaSeq'!D$2),VLOOKUP(S365,'Index_NextSeq or NovaSeq'!B$3:I$110,3),IF((R365='Index_NextSeq or NovaSeq'!E$2),VLOOKUP(S365,'Index_NextSeq or NovaSeq'!B$3:I$110,4),IF((R365='Index_NextSeq or NovaSeq'!F$2),VLOOKUP(S365,'Index_NextSeq or NovaSeq'!B$3:I$110,5),IF((R365='Index_NextSeq or NovaSeq'!G$2),VLOOKUP(S365,'Index_NextSeq or NovaSeq'!B$3:I$110,6),IF((R365='Index_NextSeq or NovaSeq'!H$2),VLOOKUP(S365,'Index_NextSeq or NovaSeq'!B$3:I$110,7),IF((R365='Index_NextSeq or NovaSeq'!I$2),VLOOKUP(S365,'Index_NextSeq or NovaSeq'!B$3:I$110,8),IF((R365="Custom"),"","NoIndex")))))))),IF($S$8="MiSeq",IF((R365=Index_MiSeq!C$2),VLOOKUP(S365,Index_MiSeq!B$3:I$110,2),IF((R365=Index_MiSeq!D$2),VLOOKUP(S365,Index_MiSeq!B$3:I$110,3),IF((R365=Index_MiSeq!E$2),VLOOKUP(S365,Index_MiSeq!B$3:I$110,4),IF((R365=Index_MiSeq!F$2),VLOOKUP(S365,Index_MiSeq!B$3:I$110,5),IF((R365=Index_MiSeq!G$2),VLOOKUP(S365,Index_MiSeq!B$3:I$110,6),IF((R365=Index_MiSeq!H$2),VLOOKUP(S365,Index_MiSeq!B$3:I$110,7),IF((R365=Index_MiSeq!I$2),VLOOKUP(S365,Index_MiSeq!B$3:I$110,8),IF((R365="Custom"),"","NoIndex")))))))),"NoIndex"))</f>
        <v>NoIndex</v>
      </c>
      <c r="U365" s="74" t="str">
        <f t="shared" si="21"/>
        <v/>
      </c>
      <c r="V365" s="74"/>
      <c r="W365" s="74"/>
      <c r="X365" s="90"/>
      <c r="Y365" s="4"/>
      <c r="Z365" s="4"/>
      <c r="AA365" s="4"/>
      <c r="AB365" s="4"/>
      <c r="AC365" s="4"/>
      <c r="AD365" s="4"/>
      <c r="AE365" s="4"/>
    </row>
    <row r="366" spans="1:31" ht="18" customHeight="1" x14ac:dyDescent="0.15">
      <c r="A366" s="81"/>
      <c r="B366" s="64" t="s">
        <v>69</v>
      </c>
      <c r="C366" s="65" t="s">
        <v>417</v>
      </c>
      <c r="D366" s="66">
        <f t="shared" si="12"/>
        <v>1347</v>
      </c>
      <c r="E366" s="65" t="s">
        <v>71</v>
      </c>
      <c r="F366" s="67" t="str">
        <f>IF(DATA!$D$18,CONCATENATE('Sample information'!O$6,"-",D366,"-",P366),"MISSING ID")</f>
        <v>P33105P1-1347-</v>
      </c>
      <c r="G366" s="68">
        <f t="shared" si="13"/>
        <v>0</v>
      </c>
      <c r="H366" s="55" t="e">
        <f t="shared" si="14"/>
        <v>#N/A</v>
      </c>
      <c r="I366" s="55" t="e">
        <f t="shared" si="15"/>
        <v>#N/A</v>
      </c>
      <c r="J366" s="55">
        <f t="shared" si="16"/>
        <v>0</v>
      </c>
      <c r="K366" s="55" t="e">
        <f t="shared" si="17"/>
        <v>#N/A</v>
      </c>
      <c r="L366" s="5" t="e">
        <f t="shared" si="18"/>
        <v>#N/A</v>
      </c>
      <c r="M366" s="55" t="e">
        <f t="shared" si="19"/>
        <v>#N/A</v>
      </c>
      <c r="N366" s="69" t="str">
        <f t="shared" si="20"/>
        <v>NoIndex</v>
      </c>
      <c r="O366" s="70" t="str">
        <f>IF(DATA!$D$18,IF((COUNTA(Q366)&gt;0),CONCATENATE("P",DATA!$B$18,"_",D366),""),"MISSING ID")</f>
        <v/>
      </c>
      <c r="P366" s="71"/>
      <c r="Q366" s="72"/>
      <c r="R366" s="72"/>
      <c r="S366" s="68"/>
      <c r="T366" s="73" t="str">
        <f>IF(OR($S$8="NextSeq",$S$8="NovaSeq"),IF((R366='Index_NextSeq or NovaSeq'!C$2),VLOOKUP(S366,'Index_NextSeq or NovaSeq'!B$3:I$110,2),IF((R366='Index_NextSeq or NovaSeq'!D$2),VLOOKUP(S366,'Index_NextSeq or NovaSeq'!B$3:I$110,3),IF((R366='Index_NextSeq or NovaSeq'!E$2),VLOOKUP(S366,'Index_NextSeq or NovaSeq'!B$3:I$110,4),IF((R366='Index_NextSeq or NovaSeq'!F$2),VLOOKUP(S366,'Index_NextSeq or NovaSeq'!B$3:I$110,5),IF((R366='Index_NextSeq or NovaSeq'!G$2),VLOOKUP(S366,'Index_NextSeq or NovaSeq'!B$3:I$110,6),IF((R366='Index_NextSeq or NovaSeq'!H$2),VLOOKUP(S366,'Index_NextSeq or NovaSeq'!B$3:I$110,7),IF((R366='Index_NextSeq or NovaSeq'!I$2),VLOOKUP(S366,'Index_NextSeq or NovaSeq'!B$3:I$110,8),IF((R366="Custom"),"","NoIndex")))))))),IF($S$8="MiSeq",IF((R366=Index_MiSeq!C$2),VLOOKUP(S366,Index_MiSeq!B$3:I$110,2),IF((R366=Index_MiSeq!D$2),VLOOKUP(S366,Index_MiSeq!B$3:I$110,3),IF((R366=Index_MiSeq!E$2),VLOOKUP(S366,Index_MiSeq!B$3:I$110,4),IF((R366=Index_MiSeq!F$2),VLOOKUP(S366,Index_MiSeq!B$3:I$110,5),IF((R366=Index_MiSeq!G$2),VLOOKUP(S366,Index_MiSeq!B$3:I$110,6),IF((R366=Index_MiSeq!H$2),VLOOKUP(S366,Index_MiSeq!B$3:I$110,7),IF((R366=Index_MiSeq!I$2),VLOOKUP(S366,Index_MiSeq!B$3:I$110,8),IF((R366="Custom"),"","NoIndex")))))))),"NoIndex"))</f>
        <v>NoIndex</v>
      </c>
      <c r="U366" s="74" t="str">
        <f t="shared" si="21"/>
        <v/>
      </c>
      <c r="V366" s="74"/>
      <c r="W366" s="74"/>
      <c r="X366" s="90"/>
      <c r="Y366" s="4"/>
      <c r="Z366" s="4"/>
      <c r="AA366" s="4"/>
      <c r="AB366" s="4"/>
      <c r="AC366" s="4"/>
      <c r="AD366" s="4"/>
      <c r="AE366" s="4"/>
    </row>
    <row r="367" spans="1:31" ht="18" customHeight="1" x14ac:dyDescent="0.15">
      <c r="A367" s="81"/>
      <c r="B367" s="64" t="s">
        <v>69</v>
      </c>
      <c r="C367" s="65" t="s">
        <v>418</v>
      </c>
      <c r="D367" s="66">
        <f t="shared" si="12"/>
        <v>1348</v>
      </c>
      <c r="E367" s="65" t="s">
        <v>71</v>
      </c>
      <c r="F367" s="67" t="str">
        <f>IF(DATA!$D$18,CONCATENATE('Sample information'!O$6,"-",D367,"-",P367),"MISSING ID")</f>
        <v>P33105P1-1348-</v>
      </c>
      <c r="G367" s="68">
        <f t="shared" si="13"/>
        <v>0</v>
      </c>
      <c r="H367" s="55" t="e">
        <f t="shared" si="14"/>
        <v>#N/A</v>
      </c>
      <c r="I367" s="55" t="e">
        <f t="shared" si="15"/>
        <v>#N/A</v>
      </c>
      <c r="J367" s="55">
        <f t="shared" si="16"/>
        <v>0</v>
      </c>
      <c r="K367" s="55" t="e">
        <f t="shared" si="17"/>
        <v>#N/A</v>
      </c>
      <c r="L367" s="5" t="e">
        <f t="shared" si="18"/>
        <v>#N/A</v>
      </c>
      <c r="M367" s="55" t="e">
        <f t="shared" si="19"/>
        <v>#N/A</v>
      </c>
      <c r="N367" s="69" t="str">
        <f t="shared" si="20"/>
        <v>NoIndex</v>
      </c>
      <c r="O367" s="70" t="str">
        <f>IF(DATA!$D$18,IF((COUNTA(Q367)&gt;0),CONCATENATE("P",DATA!$B$18,"_",D367),""),"MISSING ID")</f>
        <v/>
      </c>
      <c r="P367" s="71"/>
      <c r="Q367" s="72"/>
      <c r="R367" s="72"/>
      <c r="S367" s="68"/>
      <c r="T367" s="73" t="str">
        <f>IF(OR($S$8="NextSeq",$S$8="NovaSeq"),IF((R367='Index_NextSeq or NovaSeq'!C$2),VLOOKUP(S367,'Index_NextSeq or NovaSeq'!B$3:I$110,2),IF((R367='Index_NextSeq or NovaSeq'!D$2),VLOOKUP(S367,'Index_NextSeq or NovaSeq'!B$3:I$110,3),IF((R367='Index_NextSeq or NovaSeq'!E$2),VLOOKUP(S367,'Index_NextSeq or NovaSeq'!B$3:I$110,4),IF((R367='Index_NextSeq or NovaSeq'!F$2),VLOOKUP(S367,'Index_NextSeq or NovaSeq'!B$3:I$110,5),IF((R367='Index_NextSeq or NovaSeq'!G$2),VLOOKUP(S367,'Index_NextSeq or NovaSeq'!B$3:I$110,6),IF((R367='Index_NextSeq or NovaSeq'!H$2),VLOOKUP(S367,'Index_NextSeq or NovaSeq'!B$3:I$110,7),IF((R367='Index_NextSeq or NovaSeq'!I$2),VLOOKUP(S367,'Index_NextSeq or NovaSeq'!B$3:I$110,8),IF((R367="Custom"),"","NoIndex")))))))),IF($S$8="MiSeq",IF((R367=Index_MiSeq!C$2),VLOOKUP(S367,Index_MiSeq!B$3:I$110,2),IF((R367=Index_MiSeq!D$2),VLOOKUP(S367,Index_MiSeq!B$3:I$110,3),IF((R367=Index_MiSeq!E$2),VLOOKUP(S367,Index_MiSeq!B$3:I$110,4),IF((R367=Index_MiSeq!F$2),VLOOKUP(S367,Index_MiSeq!B$3:I$110,5),IF((R367=Index_MiSeq!G$2),VLOOKUP(S367,Index_MiSeq!B$3:I$110,6),IF((R367=Index_MiSeq!H$2),VLOOKUP(S367,Index_MiSeq!B$3:I$110,7),IF((R367=Index_MiSeq!I$2),VLOOKUP(S367,Index_MiSeq!B$3:I$110,8),IF((R367="Custom"),"","NoIndex")))))))),"NoIndex"))</f>
        <v>NoIndex</v>
      </c>
      <c r="U367" s="74" t="str">
        <f t="shared" si="21"/>
        <v/>
      </c>
      <c r="V367" s="74"/>
      <c r="W367" s="74"/>
      <c r="X367" s="90"/>
      <c r="Y367" s="4"/>
      <c r="Z367" s="4"/>
      <c r="AA367" s="4"/>
      <c r="AB367" s="4"/>
      <c r="AC367" s="4"/>
      <c r="AD367" s="4"/>
      <c r="AE367" s="4"/>
    </row>
    <row r="368" spans="1:31" ht="18" customHeight="1" x14ac:dyDescent="0.15">
      <c r="A368" s="81"/>
      <c r="B368" s="64" t="s">
        <v>69</v>
      </c>
      <c r="C368" s="65" t="s">
        <v>419</v>
      </c>
      <c r="D368" s="66">
        <f t="shared" si="12"/>
        <v>1349</v>
      </c>
      <c r="E368" s="65" t="s">
        <v>71</v>
      </c>
      <c r="F368" s="67" t="str">
        <f>IF(DATA!$D$18,CONCATENATE('Sample information'!O$6,"-",D368,"-",P368),"MISSING ID")</f>
        <v>P33105P1-1349-</v>
      </c>
      <c r="G368" s="68">
        <f t="shared" si="13"/>
        <v>0</v>
      </c>
      <c r="H368" s="55" t="e">
        <f t="shared" si="14"/>
        <v>#N/A</v>
      </c>
      <c r="I368" s="55" t="e">
        <f t="shared" si="15"/>
        <v>#N/A</v>
      </c>
      <c r="J368" s="55">
        <f t="shared" si="16"/>
        <v>0</v>
      </c>
      <c r="K368" s="55" t="e">
        <f t="shared" si="17"/>
        <v>#N/A</v>
      </c>
      <c r="L368" s="5" t="e">
        <f t="shared" si="18"/>
        <v>#N/A</v>
      </c>
      <c r="M368" s="55" t="e">
        <f t="shared" si="19"/>
        <v>#N/A</v>
      </c>
      <c r="N368" s="69" t="str">
        <f t="shared" si="20"/>
        <v>NoIndex</v>
      </c>
      <c r="O368" s="70" t="str">
        <f>IF(DATA!$D$18,IF((COUNTA(Q368)&gt;0),CONCATENATE("P",DATA!$B$18,"_",D368),""),"MISSING ID")</f>
        <v/>
      </c>
      <c r="P368" s="71"/>
      <c r="Q368" s="72"/>
      <c r="R368" s="72"/>
      <c r="S368" s="68"/>
      <c r="T368" s="73" t="str">
        <f>IF(OR($S$8="NextSeq",$S$8="NovaSeq"),IF((R368='Index_NextSeq or NovaSeq'!C$2),VLOOKUP(S368,'Index_NextSeq or NovaSeq'!B$3:I$110,2),IF((R368='Index_NextSeq or NovaSeq'!D$2),VLOOKUP(S368,'Index_NextSeq or NovaSeq'!B$3:I$110,3),IF((R368='Index_NextSeq or NovaSeq'!E$2),VLOOKUP(S368,'Index_NextSeq or NovaSeq'!B$3:I$110,4),IF((R368='Index_NextSeq or NovaSeq'!F$2),VLOOKUP(S368,'Index_NextSeq or NovaSeq'!B$3:I$110,5),IF((R368='Index_NextSeq or NovaSeq'!G$2),VLOOKUP(S368,'Index_NextSeq or NovaSeq'!B$3:I$110,6),IF((R368='Index_NextSeq or NovaSeq'!H$2),VLOOKUP(S368,'Index_NextSeq or NovaSeq'!B$3:I$110,7),IF((R368='Index_NextSeq or NovaSeq'!I$2),VLOOKUP(S368,'Index_NextSeq or NovaSeq'!B$3:I$110,8),IF((R368="Custom"),"","NoIndex")))))))),IF($S$8="MiSeq",IF((R368=Index_MiSeq!C$2),VLOOKUP(S368,Index_MiSeq!B$3:I$110,2),IF((R368=Index_MiSeq!D$2),VLOOKUP(S368,Index_MiSeq!B$3:I$110,3),IF((R368=Index_MiSeq!E$2),VLOOKUP(S368,Index_MiSeq!B$3:I$110,4),IF((R368=Index_MiSeq!F$2),VLOOKUP(S368,Index_MiSeq!B$3:I$110,5),IF((R368=Index_MiSeq!G$2),VLOOKUP(S368,Index_MiSeq!B$3:I$110,6),IF((R368=Index_MiSeq!H$2),VLOOKUP(S368,Index_MiSeq!B$3:I$110,7),IF((R368=Index_MiSeq!I$2),VLOOKUP(S368,Index_MiSeq!B$3:I$110,8),IF((R368="Custom"),"","NoIndex")))))))),"NoIndex"))</f>
        <v>NoIndex</v>
      </c>
      <c r="U368" s="74" t="str">
        <f t="shared" si="21"/>
        <v/>
      </c>
      <c r="V368" s="74"/>
      <c r="W368" s="74"/>
      <c r="X368" s="90"/>
      <c r="Y368" s="4"/>
      <c r="Z368" s="4"/>
      <c r="AA368" s="4"/>
      <c r="AB368" s="4"/>
      <c r="AC368" s="4"/>
      <c r="AD368" s="4"/>
      <c r="AE368" s="4"/>
    </row>
    <row r="369" spans="1:31" ht="18" customHeight="1" x14ac:dyDescent="0.15">
      <c r="A369" s="81"/>
      <c r="B369" s="64" t="s">
        <v>69</v>
      </c>
      <c r="C369" s="65" t="s">
        <v>420</v>
      </c>
      <c r="D369" s="66">
        <f t="shared" si="12"/>
        <v>1350</v>
      </c>
      <c r="E369" s="65" t="s">
        <v>71</v>
      </c>
      <c r="F369" s="67" t="str">
        <f>IF(DATA!$D$18,CONCATENATE('Sample information'!O$6,"-",D369,"-",P369),"MISSING ID")</f>
        <v>P33105P1-1350-</v>
      </c>
      <c r="G369" s="68">
        <f t="shared" si="13"/>
        <v>0</v>
      </c>
      <c r="H369" s="55" t="e">
        <f t="shared" si="14"/>
        <v>#N/A</v>
      </c>
      <c r="I369" s="55" t="e">
        <f t="shared" si="15"/>
        <v>#N/A</v>
      </c>
      <c r="J369" s="55">
        <f t="shared" si="16"/>
        <v>0</v>
      </c>
      <c r="K369" s="55" t="e">
        <f t="shared" si="17"/>
        <v>#N/A</v>
      </c>
      <c r="L369" s="5" t="e">
        <f t="shared" si="18"/>
        <v>#N/A</v>
      </c>
      <c r="M369" s="55" t="e">
        <f t="shared" si="19"/>
        <v>#N/A</v>
      </c>
      <c r="N369" s="69" t="str">
        <f t="shared" si="20"/>
        <v>NoIndex</v>
      </c>
      <c r="O369" s="70" t="str">
        <f>IF(DATA!$D$18,IF((COUNTA(Q369)&gt;0),CONCATENATE("P",DATA!$B$18,"_",D369),""),"MISSING ID")</f>
        <v/>
      </c>
      <c r="P369" s="71"/>
      <c r="Q369" s="72"/>
      <c r="R369" s="72"/>
      <c r="S369" s="68"/>
      <c r="T369" s="73" t="str">
        <f>IF(OR($S$8="NextSeq",$S$8="NovaSeq"),IF((R369='Index_NextSeq or NovaSeq'!C$2),VLOOKUP(S369,'Index_NextSeq or NovaSeq'!B$3:I$110,2),IF((R369='Index_NextSeq or NovaSeq'!D$2),VLOOKUP(S369,'Index_NextSeq or NovaSeq'!B$3:I$110,3),IF((R369='Index_NextSeq or NovaSeq'!E$2),VLOOKUP(S369,'Index_NextSeq or NovaSeq'!B$3:I$110,4),IF((R369='Index_NextSeq or NovaSeq'!F$2),VLOOKUP(S369,'Index_NextSeq or NovaSeq'!B$3:I$110,5),IF((R369='Index_NextSeq or NovaSeq'!G$2),VLOOKUP(S369,'Index_NextSeq or NovaSeq'!B$3:I$110,6),IF((R369='Index_NextSeq or NovaSeq'!H$2),VLOOKUP(S369,'Index_NextSeq or NovaSeq'!B$3:I$110,7),IF((R369='Index_NextSeq or NovaSeq'!I$2),VLOOKUP(S369,'Index_NextSeq or NovaSeq'!B$3:I$110,8),IF((R369="Custom"),"","NoIndex")))))))),IF($S$8="MiSeq",IF((R369=Index_MiSeq!C$2),VLOOKUP(S369,Index_MiSeq!B$3:I$110,2),IF((R369=Index_MiSeq!D$2),VLOOKUP(S369,Index_MiSeq!B$3:I$110,3),IF((R369=Index_MiSeq!E$2),VLOOKUP(S369,Index_MiSeq!B$3:I$110,4),IF((R369=Index_MiSeq!F$2),VLOOKUP(S369,Index_MiSeq!B$3:I$110,5),IF((R369=Index_MiSeq!G$2),VLOOKUP(S369,Index_MiSeq!B$3:I$110,6),IF((R369=Index_MiSeq!H$2),VLOOKUP(S369,Index_MiSeq!B$3:I$110,7),IF((R369=Index_MiSeq!I$2),VLOOKUP(S369,Index_MiSeq!B$3:I$110,8),IF((R369="Custom"),"","NoIndex")))))))),"NoIndex"))</f>
        <v>NoIndex</v>
      </c>
      <c r="U369" s="74" t="str">
        <f t="shared" si="21"/>
        <v/>
      </c>
      <c r="V369" s="74"/>
      <c r="W369" s="74"/>
      <c r="X369" s="90"/>
      <c r="Y369" s="4"/>
      <c r="Z369" s="4"/>
      <c r="AA369" s="4"/>
      <c r="AB369" s="4"/>
      <c r="AC369" s="4"/>
      <c r="AD369" s="4"/>
      <c r="AE369" s="4"/>
    </row>
    <row r="370" spans="1:31" ht="18" customHeight="1" x14ac:dyDescent="0.15">
      <c r="A370" s="81"/>
      <c r="B370" s="64" t="s">
        <v>69</v>
      </c>
      <c r="C370" s="65" t="s">
        <v>421</v>
      </c>
      <c r="D370" s="66">
        <f t="shared" si="12"/>
        <v>1351</v>
      </c>
      <c r="E370" s="65" t="s">
        <v>71</v>
      </c>
      <c r="F370" s="67" t="str">
        <f>IF(DATA!$D$18,CONCATENATE('Sample information'!O$6,"-",D370,"-",P370),"MISSING ID")</f>
        <v>P33105P1-1351-</v>
      </c>
      <c r="G370" s="68">
        <f t="shared" si="13"/>
        <v>0</v>
      </c>
      <c r="H370" s="55" t="e">
        <f t="shared" si="14"/>
        <v>#N/A</v>
      </c>
      <c r="I370" s="55" t="e">
        <f t="shared" si="15"/>
        <v>#N/A</v>
      </c>
      <c r="J370" s="55">
        <f t="shared" si="16"/>
        <v>0</v>
      </c>
      <c r="K370" s="55" t="e">
        <f t="shared" si="17"/>
        <v>#N/A</v>
      </c>
      <c r="L370" s="5" t="e">
        <f t="shared" si="18"/>
        <v>#N/A</v>
      </c>
      <c r="M370" s="55" t="e">
        <f t="shared" si="19"/>
        <v>#N/A</v>
      </c>
      <c r="N370" s="69" t="str">
        <f t="shared" si="20"/>
        <v>NoIndex</v>
      </c>
      <c r="O370" s="70" t="str">
        <f>IF(DATA!$D$18,IF((COUNTA(Q370)&gt;0),CONCATENATE("P",DATA!$B$18,"_",D370),""),"MISSING ID")</f>
        <v/>
      </c>
      <c r="P370" s="71"/>
      <c r="Q370" s="72"/>
      <c r="R370" s="72"/>
      <c r="S370" s="68"/>
      <c r="T370" s="73" t="str">
        <f>IF(OR($S$8="NextSeq",$S$8="NovaSeq"),IF((R370='Index_NextSeq or NovaSeq'!C$2),VLOOKUP(S370,'Index_NextSeq or NovaSeq'!B$3:I$110,2),IF((R370='Index_NextSeq or NovaSeq'!D$2),VLOOKUP(S370,'Index_NextSeq or NovaSeq'!B$3:I$110,3),IF((R370='Index_NextSeq or NovaSeq'!E$2),VLOOKUP(S370,'Index_NextSeq or NovaSeq'!B$3:I$110,4),IF((R370='Index_NextSeq or NovaSeq'!F$2),VLOOKUP(S370,'Index_NextSeq or NovaSeq'!B$3:I$110,5),IF((R370='Index_NextSeq or NovaSeq'!G$2),VLOOKUP(S370,'Index_NextSeq or NovaSeq'!B$3:I$110,6),IF((R370='Index_NextSeq or NovaSeq'!H$2),VLOOKUP(S370,'Index_NextSeq or NovaSeq'!B$3:I$110,7),IF((R370='Index_NextSeq or NovaSeq'!I$2),VLOOKUP(S370,'Index_NextSeq or NovaSeq'!B$3:I$110,8),IF((R370="Custom"),"","NoIndex")))))))),IF($S$8="MiSeq",IF((R370=Index_MiSeq!C$2),VLOOKUP(S370,Index_MiSeq!B$3:I$110,2),IF((R370=Index_MiSeq!D$2),VLOOKUP(S370,Index_MiSeq!B$3:I$110,3),IF((R370=Index_MiSeq!E$2),VLOOKUP(S370,Index_MiSeq!B$3:I$110,4),IF((R370=Index_MiSeq!F$2),VLOOKUP(S370,Index_MiSeq!B$3:I$110,5),IF((R370=Index_MiSeq!G$2),VLOOKUP(S370,Index_MiSeq!B$3:I$110,6),IF((R370=Index_MiSeq!H$2),VLOOKUP(S370,Index_MiSeq!B$3:I$110,7),IF((R370=Index_MiSeq!I$2),VLOOKUP(S370,Index_MiSeq!B$3:I$110,8),IF((R370="Custom"),"","NoIndex")))))))),"NoIndex"))</f>
        <v>NoIndex</v>
      </c>
      <c r="U370" s="74" t="str">
        <f t="shared" si="21"/>
        <v/>
      </c>
      <c r="V370" s="74"/>
      <c r="W370" s="74"/>
      <c r="X370" s="90"/>
      <c r="Y370" s="4"/>
      <c r="Z370" s="4"/>
      <c r="AA370" s="4"/>
      <c r="AB370" s="4"/>
      <c r="AC370" s="4"/>
      <c r="AD370" s="4"/>
      <c r="AE370" s="4"/>
    </row>
    <row r="371" spans="1:31" ht="18" customHeight="1" x14ac:dyDescent="0.15">
      <c r="A371" s="81"/>
      <c r="B371" s="64" t="s">
        <v>69</v>
      </c>
      <c r="C371" s="65" t="s">
        <v>422</v>
      </c>
      <c r="D371" s="66">
        <f t="shared" si="12"/>
        <v>1352</v>
      </c>
      <c r="E371" s="65" t="s">
        <v>71</v>
      </c>
      <c r="F371" s="67" t="str">
        <f>IF(DATA!$D$18,CONCATENATE('Sample information'!O$6,"-",D371,"-",P371),"MISSING ID")</f>
        <v>P33105P1-1352-</v>
      </c>
      <c r="G371" s="68">
        <f t="shared" si="13"/>
        <v>0</v>
      </c>
      <c r="H371" s="55" t="e">
        <f t="shared" si="14"/>
        <v>#N/A</v>
      </c>
      <c r="I371" s="55" t="e">
        <f t="shared" si="15"/>
        <v>#N/A</v>
      </c>
      <c r="J371" s="55">
        <f t="shared" si="16"/>
        <v>0</v>
      </c>
      <c r="K371" s="55" t="e">
        <f t="shared" si="17"/>
        <v>#N/A</v>
      </c>
      <c r="L371" s="5" t="e">
        <f t="shared" si="18"/>
        <v>#N/A</v>
      </c>
      <c r="M371" s="55" t="e">
        <f t="shared" si="19"/>
        <v>#N/A</v>
      </c>
      <c r="N371" s="69" t="str">
        <f t="shared" si="20"/>
        <v>NoIndex</v>
      </c>
      <c r="O371" s="70" t="str">
        <f>IF(DATA!$D$18,IF((COUNTA(Q371)&gt;0),CONCATENATE("P",DATA!$B$18,"_",D371),""),"MISSING ID")</f>
        <v/>
      </c>
      <c r="P371" s="71"/>
      <c r="Q371" s="72"/>
      <c r="R371" s="72"/>
      <c r="S371" s="68"/>
      <c r="T371" s="73" t="str">
        <f>IF(OR($S$8="NextSeq",$S$8="NovaSeq"),IF((R371='Index_NextSeq or NovaSeq'!C$2),VLOOKUP(S371,'Index_NextSeq or NovaSeq'!B$3:I$110,2),IF((R371='Index_NextSeq or NovaSeq'!D$2),VLOOKUP(S371,'Index_NextSeq or NovaSeq'!B$3:I$110,3),IF((R371='Index_NextSeq or NovaSeq'!E$2),VLOOKUP(S371,'Index_NextSeq or NovaSeq'!B$3:I$110,4),IF((R371='Index_NextSeq or NovaSeq'!F$2),VLOOKUP(S371,'Index_NextSeq or NovaSeq'!B$3:I$110,5),IF((R371='Index_NextSeq or NovaSeq'!G$2),VLOOKUP(S371,'Index_NextSeq or NovaSeq'!B$3:I$110,6),IF((R371='Index_NextSeq or NovaSeq'!H$2),VLOOKUP(S371,'Index_NextSeq or NovaSeq'!B$3:I$110,7),IF((R371='Index_NextSeq or NovaSeq'!I$2),VLOOKUP(S371,'Index_NextSeq or NovaSeq'!B$3:I$110,8),IF((R371="Custom"),"","NoIndex")))))))),IF($S$8="MiSeq",IF((R371=Index_MiSeq!C$2),VLOOKUP(S371,Index_MiSeq!B$3:I$110,2),IF((R371=Index_MiSeq!D$2),VLOOKUP(S371,Index_MiSeq!B$3:I$110,3),IF((R371=Index_MiSeq!E$2),VLOOKUP(S371,Index_MiSeq!B$3:I$110,4),IF((R371=Index_MiSeq!F$2),VLOOKUP(S371,Index_MiSeq!B$3:I$110,5),IF((R371=Index_MiSeq!G$2),VLOOKUP(S371,Index_MiSeq!B$3:I$110,6),IF((R371=Index_MiSeq!H$2),VLOOKUP(S371,Index_MiSeq!B$3:I$110,7),IF((R371=Index_MiSeq!I$2),VLOOKUP(S371,Index_MiSeq!B$3:I$110,8),IF((R371="Custom"),"","NoIndex")))))))),"NoIndex"))</f>
        <v>NoIndex</v>
      </c>
      <c r="U371" s="74" t="str">
        <f t="shared" si="21"/>
        <v/>
      </c>
      <c r="V371" s="74"/>
      <c r="W371" s="74"/>
      <c r="X371" s="90"/>
      <c r="Y371" s="4"/>
      <c r="Z371" s="4"/>
      <c r="AA371" s="4"/>
      <c r="AB371" s="4"/>
      <c r="AC371" s="4"/>
      <c r="AD371" s="4"/>
      <c r="AE371" s="4"/>
    </row>
    <row r="372" spans="1:31" ht="18" customHeight="1" x14ac:dyDescent="0.15">
      <c r="A372" s="81"/>
      <c r="B372" s="64" t="s">
        <v>69</v>
      </c>
      <c r="C372" s="65" t="s">
        <v>423</v>
      </c>
      <c r="D372" s="66">
        <f t="shared" si="12"/>
        <v>1353</v>
      </c>
      <c r="E372" s="65" t="s">
        <v>71</v>
      </c>
      <c r="F372" s="67" t="str">
        <f>IF(DATA!$D$18,CONCATENATE('Sample information'!O$6,"-",D372,"-",P372),"MISSING ID")</f>
        <v>P33105P1-1353-</v>
      </c>
      <c r="G372" s="68">
        <f t="shared" si="13"/>
        <v>0</v>
      </c>
      <c r="H372" s="55" t="e">
        <f t="shared" si="14"/>
        <v>#N/A</v>
      </c>
      <c r="I372" s="55" t="e">
        <f t="shared" si="15"/>
        <v>#N/A</v>
      </c>
      <c r="J372" s="55">
        <f t="shared" si="16"/>
        <v>0</v>
      </c>
      <c r="K372" s="55" t="e">
        <f t="shared" si="17"/>
        <v>#N/A</v>
      </c>
      <c r="L372" s="5" t="e">
        <f t="shared" si="18"/>
        <v>#N/A</v>
      </c>
      <c r="M372" s="55" t="e">
        <f t="shared" si="19"/>
        <v>#N/A</v>
      </c>
      <c r="N372" s="69" t="str">
        <f t="shared" si="20"/>
        <v>NoIndex</v>
      </c>
      <c r="O372" s="70" t="str">
        <f>IF(DATA!$D$18,IF((COUNTA(Q372)&gt;0),CONCATENATE("P",DATA!$B$18,"_",D372),""),"MISSING ID")</f>
        <v/>
      </c>
      <c r="P372" s="71"/>
      <c r="Q372" s="72"/>
      <c r="R372" s="72"/>
      <c r="S372" s="68"/>
      <c r="T372" s="73" t="str">
        <f>IF(OR($S$8="NextSeq",$S$8="NovaSeq"),IF((R372='Index_NextSeq or NovaSeq'!C$2),VLOOKUP(S372,'Index_NextSeq or NovaSeq'!B$3:I$110,2),IF((R372='Index_NextSeq or NovaSeq'!D$2),VLOOKUP(S372,'Index_NextSeq or NovaSeq'!B$3:I$110,3),IF((R372='Index_NextSeq or NovaSeq'!E$2),VLOOKUP(S372,'Index_NextSeq or NovaSeq'!B$3:I$110,4),IF((R372='Index_NextSeq or NovaSeq'!F$2),VLOOKUP(S372,'Index_NextSeq or NovaSeq'!B$3:I$110,5),IF((R372='Index_NextSeq or NovaSeq'!G$2),VLOOKUP(S372,'Index_NextSeq or NovaSeq'!B$3:I$110,6),IF((R372='Index_NextSeq or NovaSeq'!H$2),VLOOKUP(S372,'Index_NextSeq or NovaSeq'!B$3:I$110,7),IF((R372='Index_NextSeq or NovaSeq'!I$2),VLOOKUP(S372,'Index_NextSeq or NovaSeq'!B$3:I$110,8),IF((R372="Custom"),"","NoIndex")))))))),IF($S$8="MiSeq",IF((R372=Index_MiSeq!C$2),VLOOKUP(S372,Index_MiSeq!B$3:I$110,2),IF((R372=Index_MiSeq!D$2),VLOOKUP(S372,Index_MiSeq!B$3:I$110,3),IF((R372=Index_MiSeq!E$2),VLOOKUP(S372,Index_MiSeq!B$3:I$110,4),IF((R372=Index_MiSeq!F$2),VLOOKUP(S372,Index_MiSeq!B$3:I$110,5),IF((R372=Index_MiSeq!G$2),VLOOKUP(S372,Index_MiSeq!B$3:I$110,6),IF((R372=Index_MiSeq!H$2),VLOOKUP(S372,Index_MiSeq!B$3:I$110,7),IF((R372=Index_MiSeq!I$2),VLOOKUP(S372,Index_MiSeq!B$3:I$110,8),IF((R372="Custom"),"","NoIndex")))))))),"NoIndex"))</f>
        <v>NoIndex</v>
      </c>
      <c r="U372" s="74" t="str">
        <f t="shared" si="21"/>
        <v/>
      </c>
      <c r="V372" s="74"/>
      <c r="W372" s="74"/>
      <c r="X372" s="90"/>
      <c r="Y372" s="4"/>
      <c r="Z372" s="4"/>
      <c r="AA372" s="4"/>
      <c r="AB372" s="4"/>
      <c r="AC372" s="4"/>
      <c r="AD372" s="4"/>
      <c r="AE372" s="4"/>
    </row>
    <row r="373" spans="1:31" ht="18" customHeight="1" x14ac:dyDescent="0.15">
      <c r="A373" s="81"/>
      <c r="B373" s="64" t="s">
        <v>69</v>
      </c>
      <c r="C373" s="65" t="s">
        <v>424</v>
      </c>
      <c r="D373" s="66">
        <f t="shared" si="12"/>
        <v>1354</v>
      </c>
      <c r="E373" s="65" t="s">
        <v>71</v>
      </c>
      <c r="F373" s="67" t="str">
        <f>IF(DATA!$D$18,CONCATENATE('Sample information'!O$6,"-",D373,"-",P373),"MISSING ID")</f>
        <v>P33105P1-1354-</v>
      </c>
      <c r="G373" s="68">
        <f t="shared" si="13"/>
        <v>0</v>
      </c>
      <c r="H373" s="55" t="e">
        <f t="shared" si="14"/>
        <v>#N/A</v>
      </c>
      <c r="I373" s="55" t="e">
        <f t="shared" si="15"/>
        <v>#N/A</v>
      </c>
      <c r="J373" s="55">
        <f t="shared" si="16"/>
        <v>0</v>
      </c>
      <c r="K373" s="55" t="e">
        <f t="shared" si="17"/>
        <v>#N/A</v>
      </c>
      <c r="L373" s="5" t="e">
        <f t="shared" si="18"/>
        <v>#N/A</v>
      </c>
      <c r="M373" s="55" t="e">
        <f t="shared" si="19"/>
        <v>#N/A</v>
      </c>
      <c r="N373" s="69" t="str">
        <f t="shared" si="20"/>
        <v>NoIndex</v>
      </c>
      <c r="O373" s="70" t="str">
        <f>IF(DATA!$D$18,IF((COUNTA(Q373)&gt;0),CONCATENATE("P",DATA!$B$18,"_",D373),""),"MISSING ID")</f>
        <v/>
      </c>
      <c r="P373" s="71"/>
      <c r="Q373" s="72"/>
      <c r="R373" s="72"/>
      <c r="S373" s="68"/>
      <c r="T373" s="73" t="str">
        <f>IF(OR($S$8="NextSeq",$S$8="NovaSeq"),IF((R373='Index_NextSeq or NovaSeq'!C$2),VLOOKUP(S373,'Index_NextSeq or NovaSeq'!B$3:I$110,2),IF((R373='Index_NextSeq or NovaSeq'!D$2),VLOOKUP(S373,'Index_NextSeq or NovaSeq'!B$3:I$110,3),IF((R373='Index_NextSeq or NovaSeq'!E$2),VLOOKUP(S373,'Index_NextSeq or NovaSeq'!B$3:I$110,4),IF((R373='Index_NextSeq or NovaSeq'!F$2),VLOOKUP(S373,'Index_NextSeq or NovaSeq'!B$3:I$110,5),IF((R373='Index_NextSeq or NovaSeq'!G$2),VLOOKUP(S373,'Index_NextSeq or NovaSeq'!B$3:I$110,6),IF((R373='Index_NextSeq or NovaSeq'!H$2),VLOOKUP(S373,'Index_NextSeq or NovaSeq'!B$3:I$110,7),IF((R373='Index_NextSeq or NovaSeq'!I$2),VLOOKUP(S373,'Index_NextSeq or NovaSeq'!B$3:I$110,8),IF((R373="Custom"),"","NoIndex")))))))),IF($S$8="MiSeq",IF((R373=Index_MiSeq!C$2),VLOOKUP(S373,Index_MiSeq!B$3:I$110,2),IF((R373=Index_MiSeq!D$2),VLOOKUP(S373,Index_MiSeq!B$3:I$110,3),IF((R373=Index_MiSeq!E$2),VLOOKUP(S373,Index_MiSeq!B$3:I$110,4),IF((R373=Index_MiSeq!F$2),VLOOKUP(S373,Index_MiSeq!B$3:I$110,5),IF((R373=Index_MiSeq!G$2),VLOOKUP(S373,Index_MiSeq!B$3:I$110,6),IF((R373=Index_MiSeq!H$2),VLOOKUP(S373,Index_MiSeq!B$3:I$110,7),IF((R373=Index_MiSeq!I$2),VLOOKUP(S373,Index_MiSeq!B$3:I$110,8),IF((R373="Custom"),"","NoIndex")))))))),"NoIndex"))</f>
        <v>NoIndex</v>
      </c>
      <c r="U373" s="74" t="str">
        <f t="shared" si="21"/>
        <v/>
      </c>
      <c r="V373" s="74"/>
      <c r="W373" s="74"/>
      <c r="X373" s="90"/>
      <c r="Y373" s="4"/>
      <c r="Z373" s="4"/>
      <c r="AA373" s="4"/>
      <c r="AB373" s="4"/>
      <c r="AC373" s="4"/>
      <c r="AD373" s="4"/>
      <c r="AE373" s="4"/>
    </row>
    <row r="374" spans="1:31" ht="18" customHeight="1" x14ac:dyDescent="0.15">
      <c r="A374" s="81"/>
      <c r="B374" s="64" t="s">
        <v>69</v>
      </c>
      <c r="C374" s="65" t="s">
        <v>425</v>
      </c>
      <c r="D374" s="66">
        <f t="shared" si="12"/>
        <v>1355</v>
      </c>
      <c r="E374" s="65" t="s">
        <v>71</v>
      </c>
      <c r="F374" s="67" t="str">
        <f>IF(DATA!$D$18,CONCATENATE('Sample information'!O$6,"-",D374,"-",P374),"MISSING ID")</f>
        <v>P33105P1-1355-</v>
      </c>
      <c r="G374" s="68">
        <f t="shared" si="13"/>
        <v>0</v>
      </c>
      <c r="H374" s="55" t="e">
        <f t="shared" si="14"/>
        <v>#N/A</v>
      </c>
      <c r="I374" s="55" t="e">
        <f t="shared" si="15"/>
        <v>#N/A</v>
      </c>
      <c r="J374" s="55">
        <f t="shared" si="16"/>
        <v>0</v>
      </c>
      <c r="K374" s="55" t="e">
        <f t="shared" si="17"/>
        <v>#N/A</v>
      </c>
      <c r="L374" s="5" t="e">
        <f t="shared" si="18"/>
        <v>#N/A</v>
      </c>
      <c r="M374" s="55" t="e">
        <f t="shared" si="19"/>
        <v>#N/A</v>
      </c>
      <c r="N374" s="69" t="str">
        <f t="shared" si="20"/>
        <v>NoIndex</v>
      </c>
      <c r="O374" s="70" t="str">
        <f>IF(DATA!$D$18,IF((COUNTA(Q374)&gt;0),CONCATENATE("P",DATA!$B$18,"_",D374),""),"MISSING ID")</f>
        <v/>
      </c>
      <c r="P374" s="71"/>
      <c r="Q374" s="72"/>
      <c r="R374" s="72"/>
      <c r="S374" s="68"/>
      <c r="T374" s="73" t="str">
        <f>IF(OR($S$8="NextSeq",$S$8="NovaSeq"),IF((R374='Index_NextSeq or NovaSeq'!C$2),VLOOKUP(S374,'Index_NextSeq or NovaSeq'!B$3:I$110,2),IF((R374='Index_NextSeq or NovaSeq'!D$2),VLOOKUP(S374,'Index_NextSeq or NovaSeq'!B$3:I$110,3),IF((R374='Index_NextSeq or NovaSeq'!E$2),VLOOKUP(S374,'Index_NextSeq or NovaSeq'!B$3:I$110,4),IF((R374='Index_NextSeq or NovaSeq'!F$2),VLOOKUP(S374,'Index_NextSeq or NovaSeq'!B$3:I$110,5),IF((R374='Index_NextSeq or NovaSeq'!G$2),VLOOKUP(S374,'Index_NextSeq or NovaSeq'!B$3:I$110,6),IF((R374='Index_NextSeq or NovaSeq'!H$2),VLOOKUP(S374,'Index_NextSeq or NovaSeq'!B$3:I$110,7),IF((R374='Index_NextSeq or NovaSeq'!I$2),VLOOKUP(S374,'Index_NextSeq or NovaSeq'!B$3:I$110,8),IF((R374="Custom"),"","NoIndex")))))))),IF($S$8="MiSeq",IF((R374=Index_MiSeq!C$2),VLOOKUP(S374,Index_MiSeq!B$3:I$110,2),IF((R374=Index_MiSeq!D$2),VLOOKUP(S374,Index_MiSeq!B$3:I$110,3),IF((R374=Index_MiSeq!E$2),VLOOKUP(S374,Index_MiSeq!B$3:I$110,4),IF((R374=Index_MiSeq!F$2),VLOOKUP(S374,Index_MiSeq!B$3:I$110,5),IF((R374=Index_MiSeq!G$2),VLOOKUP(S374,Index_MiSeq!B$3:I$110,6),IF((R374=Index_MiSeq!H$2),VLOOKUP(S374,Index_MiSeq!B$3:I$110,7),IF((R374=Index_MiSeq!I$2),VLOOKUP(S374,Index_MiSeq!B$3:I$110,8),IF((R374="Custom"),"","NoIndex")))))))),"NoIndex"))</f>
        <v>NoIndex</v>
      </c>
      <c r="U374" s="74" t="str">
        <f t="shared" si="21"/>
        <v/>
      </c>
      <c r="V374" s="74"/>
      <c r="W374" s="74"/>
      <c r="X374" s="90"/>
      <c r="Y374" s="4"/>
      <c r="Z374" s="4"/>
      <c r="AA374" s="4"/>
      <c r="AB374" s="4"/>
      <c r="AC374" s="4"/>
      <c r="AD374" s="4"/>
      <c r="AE374" s="4"/>
    </row>
    <row r="375" spans="1:31" ht="18" customHeight="1" x14ac:dyDescent="0.15">
      <c r="A375" s="81"/>
      <c r="B375" s="64" t="s">
        <v>69</v>
      </c>
      <c r="C375" s="65" t="s">
        <v>426</v>
      </c>
      <c r="D375" s="66">
        <f t="shared" si="12"/>
        <v>1356</v>
      </c>
      <c r="E375" s="65" t="s">
        <v>71</v>
      </c>
      <c r="F375" s="67" t="str">
        <f>IF(DATA!$D$18,CONCATENATE('Sample information'!O$6,"-",D375,"-",P375),"MISSING ID")</f>
        <v>P33105P1-1356-</v>
      </c>
      <c r="G375" s="68">
        <f t="shared" si="13"/>
        <v>0</v>
      </c>
      <c r="H375" s="55" t="e">
        <f t="shared" si="14"/>
        <v>#N/A</v>
      </c>
      <c r="I375" s="55" t="e">
        <f t="shared" si="15"/>
        <v>#N/A</v>
      </c>
      <c r="J375" s="55">
        <f t="shared" si="16"/>
        <v>0</v>
      </c>
      <c r="K375" s="55" t="e">
        <f t="shared" si="17"/>
        <v>#N/A</v>
      </c>
      <c r="L375" s="5" t="e">
        <f t="shared" si="18"/>
        <v>#N/A</v>
      </c>
      <c r="M375" s="55" t="e">
        <f t="shared" si="19"/>
        <v>#N/A</v>
      </c>
      <c r="N375" s="69" t="str">
        <f t="shared" si="20"/>
        <v>NoIndex</v>
      </c>
      <c r="O375" s="70" t="str">
        <f>IF(DATA!$D$18,IF((COUNTA(Q375)&gt;0),CONCATENATE("P",DATA!$B$18,"_",D375),""),"MISSING ID")</f>
        <v/>
      </c>
      <c r="P375" s="71"/>
      <c r="Q375" s="72"/>
      <c r="R375" s="72"/>
      <c r="S375" s="68"/>
      <c r="T375" s="73" t="str">
        <f>IF(OR($S$8="NextSeq",$S$8="NovaSeq"),IF((R375='Index_NextSeq or NovaSeq'!C$2),VLOOKUP(S375,'Index_NextSeq or NovaSeq'!B$3:I$110,2),IF((R375='Index_NextSeq or NovaSeq'!D$2),VLOOKUP(S375,'Index_NextSeq or NovaSeq'!B$3:I$110,3),IF((R375='Index_NextSeq or NovaSeq'!E$2),VLOOKUP(S375,'Index_NextSeq or NovaSeq'!B$3:I$110,4),IF((R375='Index_NextSeq or NovaSeq'!F$2),VLOOKUP(S375,'Index_NextSeq or NovaSeq'!B$3:I$110,5),IF((R375='Index_NextSeq or NovaSeq'!G$2),VLOOKUP(S375,'Index_NextSeq or NovaSeq'!B$3:I$110,6),IF((R375='Index_NextSeq or NovaSeq'!H$2),VLOOKUP(S375,'Index_NextSeq or NovaSeq'!B$3:I$110,7),IF((R375='Index_NextSeq or NovaSeq'!I$2),VLOOKUP(S375,'Index_NextSeq or NovaSeq'!B$3:I$110,8),IF((R375="Custom"),"","NoIndex")))))))),IF($S$8="MiSeq",IF((R375=Index_MiSeq!C$2),VLOOKUP(S375,Index_MiSeq!B$3:I$110,2),IF((R375=Index_MiSeq!D$2),VLOOKUP(S375,Index_MiSeq!B$3:I$110,3),IF((R375=Index_MiSeq!E$2),VLOOKUP(S375,Index_MiSeq!B$3:I$110,4),IF((R375=Index_MiSeq!F$2),VLOOKUP(S375,Index_MiSeq!B$3:I$110,5),IF((R375=Index_MiSeq!G$2),VLOOKUP(S375,Index_MiSeq!B$3:I$110,6),IF((R375=Index_MiSeq!H$2),VLOOKUP(S375,Index_MiSeq!B$3:I$110,7),IF((R375=Index_MiSeq!I$2),VLOOKUP(S375,Index_MiSeq!B$3:I$110,8),IF((R375="Custom"),"","NoIndex")))))))),"NoIndex"))</f>
        <v>NoIndex</v>
      </c>
      <c r="U375" s="74" t="str">
        <f t="shared" si="21"/>
        <v/>
      </c>
      <c r="V375" s="74"/>
      <c r="W375" s="74"/>
      <c r="X375" s="90"/>
      <c r="Y375" s="4"/>
      <c r="Z375" s="4"/>
      <c r="AA375" s="4"/>
      <c r="AB375" s="4"/>
      <c r="AC375" s="4"/>
      <c r="AD375" s="4"/>
      <c r="AE375" s="4"/>
    </row>
    <row r="376" spans="1:31" ht="18" customHeight="1" x14ac:dyDescent="0.15">
      <c r="A376" s="81"/>
      <c r="B376" s="64" t="s">
        <v>69</v>
      </c>
      <c r="C376" s="65" t="s">
        <v>427</v>
      </c>
      <c r="D376" s="66">
        <f t="shared" si="12"/>
        <v>1357</v>
      </c>
      <c r="E376" s="65" t="s">
        <v>71</v>
      </c>
      <c r="F376" s="67" t="str">
        <f>IF(DATA!$D$18,CONCATENATE('Sample information'!O$6,"-",D376,"-",P376),"MISSING ID")</f>
        <v>P33105P1-1357-</v>
      </c>
      <c r="G376" s="68">
        <f t="shared" si="13"/>
        <v>0</v>
      </c>
      <c r="H376" s="55" t="e">
        <f t="shared" si="14"/>
        <v>#N/A</v>
      </c>
      <c r="I376" s="55" t="e">
        <f t="shared" si="15"/>
        <v>#N/A</v>
      </c>
      <c r="J376" s="55">
        <f t="shared" si="16"/>
        <v>0</v>
      </c>
      <c r="K376" s="55" t="e">
        <f t="shared" si="17"/>
        <v>#N/A</v>
      </c>
      <c r="L376" s="5" t="e">
        <f t="shared" si="18"/>
        <v>#N/A</v>
      </c>
      <c r="M376" s="55" t="e">
        <f t="shared" si="19"/>
        <v>#N/A</v>
      </c>
      <c r="N376" s="69" t="str">
        <f t="shared" si="20"/>
        <v>NoIndex</v>
      </c>
      <c r="O376" s="70" t="str">
        <f>IF(DATA!$D$18,IF((COUNTA(Q376)&gt;0),CONCATENATE("P",DATA!$B$18,"_",D376),""),"MISSING ID")</f>
        <v/>
      </c>
      <c r="P376" s="71"/>
      <c r="Q376" s="72"/>
      <c r="R376" s="72"/>
      <c r="S376" s="68"/>
      <c r="T376" s="73" t="str">
        <f>IF(OR($S$8="NextSeq",$S$8="NovaSeq"),IF((R376='Index_NextSeq or NovaSeq'!C$2),VLOOKUP(S376,'Index_NextSeq or NovaSeq'!B$3:I$110,2),IF((R376='Index_NextSeq or NovaSeq'!D$2),VLOOKUP(S376,'Index_NextSeq or NovaSeq'!B$3:I$110,3),IF((R376='Index_NextSeq or NovaSeq'!E$2),VLOOKUP(S376,'Index_NextSeq or NovaSeq'!B$3:I$110,4),IF((R376='Index_NextSeq or NovaSeq'!F$2),VLOOKUP(S376,'Index_NextSeq or NovaSeq'!B$3:I$110,5),IF((R376='Index_NextSeq or NovaSeq'!G$2),VLOOKUP(S376,'Index_NextSeq or NovaSeq'!B$3:I$110,6),IF((R376='Index_NextSeq or NovaSeq'!H$2),VLOOKUP(S376,'Index_NextSeq or NovaSeq'!B$3:I$110,7),IF((R376='Index_NextSeq or NovaSeq'!I$2),VLOOKUP(S376,'Index_NextSeq or NovaSeq'!B$3:I$110,8),IF((R376="Custom"),"","NoIndex")))))))),IF($S$8="MiSeq",IF((R376=Index_MiSeq!C$2),VLOOKUP(S376,Index_MiSeq!B$3:I$110,2),IF((R376=Index_MiSeq!D$2),VLOOKUP(S376,Index_MiSeq!B$3:I$110,3),IF((R376=Index_MiSeq!E$2),VLOOKUP(S376,Index_MiSeq!B$3:I$110,4),IF((R376=Index_MiSeq!F$2),VLOOKUP(S376,Index_MiSeq!B$3:I$110,5),IF((R376=Index_MiSeq!G$2),VLOOKUP(S376,Index_MiSeq!B$3:I$110,6),IF((R376=Index_MiSeq!H$2),VLOOKUP(S376,Index_MiSeq!B$3:I$110,7),IF((R376=Index_MiSeq!I$2),VLOOKUP(S376,Index_MiSeq!B$3:I$110,8),IF((R376="Custom"),"","NoIndex")))))))),"NoIndex"))</f>
        <v>NoIndex</v>
      </c>
      <c r="U376" s="74" t="str">
        <f t="shared" si="21"/>
        <v/>
      </c>
      <c r="V376" s="74"/>
      <c r="W376" s="74"/>
      <c r="X376" s="90"/>
      <c r="Y376" s="4"/>
      <c r="Z376" s="4"/>
      <c r="AA376" s="4"/>
      <c r="AB376" s="4"/>
      <c r="AC376" s="4"/>
      <c r="AD376" s="4"/>
      <c r="AE376" s="4"/>
    </row>
    <row r="377" spans="1:31" ht="18" customHeight="1" x14ac:dyDescent="0.15">
      <c r="A377" s="81"/>
      <c r="B377" s="64" t="s">
        <v>69</v>
      </c>
      <c r="C377" s="65" t="s">
        <v>428</v>
      </c>
      <c r="D377" s="66">
        <f t="shared" si="12"/>
        <v>1358</v>
      </c>
      <c r="E377" s="65" t="s">
        <v>71</v>
      </c>
      <c r="F377" s="67" t="str">
        <f>IF(DATA!$D$18,CONCATENATE('Sample information'!O$6,"-",D377,"-",P377),"MISSING ID")</f>
        <v>P33105P1-1358-</v>
      </c>
      <c r="G377" s="68">
        <f t="shared" si="13"/>
        <v>0</v>
      </c>
      <c r="H377" s="55" t="e">
        <f t="shared" si="14"/>
        <v>#N/A</v>
      </c>
      <c r="I377" s="55" t="e">
        <f t="shared" si="15"/>
        <v>#N/A</v>
      </c>
      <c r="J377" s="55">
        <f t="shared" si="16"/>
        <v>0</v>
      </c>
      <c r="K377" s="55" t="e">
        <f t="shared" si="17"/>
        <v>#N/A</v>
      </c>
      <c r="L377" s="5" t="e">
        <f t="shared" si="18"/>
        <v>#N/A</v>
      </c>
      <c r="M377" s="55" t="e">
        <f t="shared" si="19"/>
        <v>#N/A</v>
      </c>
      <c r="N377" s="69" t="str">
        <f t="shared" si="20"/>
        <v>NoIndex</v>
      </c>
      <c r="O377" s="70" t="str">
        <f>IF(DATA!$D$18,IF((COUNTA(Q377)&gt;0),CONCATENATE("P",DATA!$B$18,"_",D377),""),"MISSING ID")</f>
        <v/>
      </c>
      <c r="P377" s="71"/>
      <c r="Q377" s="72"/>
      <c r="R377" s="72"/>
      <c r="S377" s="68"/>
      <c r="T377" s="73" t="str">
        <f>IF(OR($S$8="NextSeq",$S$8="NovaSeq"),IF((R377='Index_NextSeq or NovaSeq'!C$2),VLOOKUP(S377,'Index_NextSeq or NovaSeq'!B$3:I$110,2),IF((R377='Index_NextSeq or NovaSeq'!D$2),VLOOKUP(S377,'Index_NextSeq or NovaSeq'!B$3:I$110,3),IF((R377='Index_NextSeq or NovaSeq'!E$2),VLOOKUP(S377,'Index_NextSeq or NovaSeq'!B$3:I$110,4),IF((R377='Index_NextSeq or NovaSeq'!F$2),VLOOKUP(S377,'Index_NextSeq or NovaSeq'!B$3:I$110,5),IF((R377='Index_NextSeq or NovaSeq'!G$2),VLOOKUP(S377,'Index_NextSeq or NovaSeq'!B$3:I$110,6),IF((R377='Index_NextSeq or NovaSeq'!H$2),VLOOKUP(S377,'Index_NextSeq or NovaSeq'!B$3:I$110,7),IF((R377='Index_NextSeq or NovaSeq'!I$2),VLOOKUP(S377,'Index_NextSeq or NovaSeq'!B$3:I$110,8),IF((R377="Custom"),"","NoIndex")))))))),IF($S$8="MiSeq",IF((R377=Index_MiSeq!C$2),VLOOKUP(S377,Index_MiSeq!B$3:I$110,2),IF((R377=Index_MiSeq!D$2),VLOOKUP(S377,Index_MiSeq!B$3:I$110,3),IF((R377=Index_MiSeq!E$2),VLOOKUP(S377,Index_MiSeq!B$3:I$110,4),IF((R377=Index_MiSeq!F$2),VLOOKUP(S377,Index_MiSeq!B$3:I$110,5),IF((R377=Index_MiSeq!G$2),VLOOKUP(S377,Index_MiSeq!B$3:I$110,6),IF((R377=Index_MiSeq!H$2),VLOOKUP(S377,Index_MiSeq!B$3:I$110,7),IF((R377=Index_MiSeq!I$2),VLOOKUP(S377,Index_MiSeq!B$3:I$110,8),IF((R377="Custom"),"","NoIndex")))))))),"NoIndex"))</f>
        <v>NoIndex</v>
      </c>
      <c r="U377" s="74" t="str">
        <f t="shared" si="21"/>
        <v/>
      </c>
      <c r="V377" s="74"/>
      <c r="W377" s="74"/>
      <c r="X377" s="90"/>
      <c r="Y377" s="4"/>
      <c r="Z377" s="4"/>
      <c r="AA377" s="4"/>
      <c r="AB377" s="4"/>
      <c r="AC377" s="4"/>
      <c r="AD377" s="4"/>
      <c r="AE377" s="4"/>
    </row>
    <row r="378" spans="1:31" ht="18" customHeight="1" x14ac:dyDescent="0.15">
      <c r="A378" s="81"/>
      <c r="B378" s="64" t="s">
        <v>69</v>
      </c>
      <c r="C378" s="65" t="s">
        <v>429</v>
      </c>
      <c r="D378" s="66">
        <f t="shared" si="12"/>
        <v>1359</v>
      </c>
      <c r="E378" s="65" t="s">
        <v>71</v>
      </c>
      <c r="F378" s="67" t="str">
        <f>IF(DATA!$D$18,CONCATENATE('Sample information'!O$6,"-",D378,"-",P378),"MISSING ID")</f>
        <v>P33105P1-1359-</v>
      </c>
      <c r="G378" s="68">
        <f t="shared" si="13"/>
        <v>0</v>
      </c>
      <c r="H378" s="55" t="e">
        <f t="shared" si="14"/>
        <v>#N/A</v>
      </c>
      <c r="I378" s="55" t="e">
        <f t="shared" si="15"/>
        <v>#N/A</v>
      </c>
      <c r="J378" s="55">
        <f t="shared" si="16"/>
        <v>0</v>
      </c>
      <c r="K378" s="55" t="e">
        <f t="shared" si="17"/>
        <v>#N/A</v>
      </c>
      <c r="L378" s="5" t="e">
        <f t="shared" si="18"/>
        <v>#N/A</v>
      </c>
      <c r="M378" s="55" t="e">
        <f t="shared" si="19"/>
        <v>#N/A</v>
      </c>
      <c r="N378" s="69" t="str">
        <f t="shared" si="20"/>
        <v>NoIndex</v>
      </c>
      <c r="O378" s="70" t="str">
        <f>IF(DATA!$D$18,IF((COUNTA(Q378)&gt;0),CONCATENATE("P",DATA!$B$18,"_",D378),""),"MISSING ID")</f>
        <v/>
      </c>
      <c r="P378" s="71"/>
      <c r="Q378" s="72"/>
      <c r="R378" s="72"/>
      <c r="S378" s="68"/>
      <c r="T378" s="73" t="str">
        <f>IF(OR($S$8="NextSeq",$S$8="NovaSeq"),IF((R378='Index_NextSeq or NovaSeq'!C$2),VLOOKUP(S378,'Index_NextSeq or NovaSeq'!B$3:I$110,2),IF((R378='Index_NextSeq or NovaSeq'!D$2),VLOOKUP(S378,'Index_NextSeq or NovaSeq'!B$3:I$110,3),IF((R378='Index_NextSeq or NovaSeq'!E$2),VLOOKUP(S378,'Index_NextSeq or NovaSeq'!B$3:I$110,4),IF((R378='Index_NextSeq or NovaSeq'!F$2),VLOOKUP(S378,'Index_NextSeq or NovaSeq'!B$3:I$110,5),IF((R378='Index_NextSeq or NovaSeq'!G$2),VLOOKUP(S378,'Index_NextSeq or NovaSeq'!B$3:I$110,6),IF((R378='Index_NextSeq or NovaSeq'!H$2),VLOOKUP(S378,'Index_NextSeq or NovaSeq'!B$3:I$110,7),IF((R378='Index_NextSeq or NovaSeq'!I$2),VLOOKUP(S378,'Index_NextSeq or NovaSeq'!B$3:I$110,8),IF((R378="Custom"),"","NoIndex")))))))),IF($S$8="MiSeq",IF((R378=Index_MiSeq!C$2),VLOOKUP(S378,Index_MiSeq!B$3:I$110,2),IF((R378=Index_MiSeq!D$2),VLOOKUP(S378,Index_MiSeq!B$3:I$110,3),IF((R378=Index_MiSeq!E$2),VLOOKUP(S378,Index_MiSeq!B$3:I$110,4),IF((R378=Index_MiSeq!F$2),VLOOKUP(S378,Index_MiSeq!B$3:I$110,5),IF((R378=Index_MiSeq!G$2),VLOOKUP(S378,Index_MiSeq!B$3:I$110,6),IF((R378=Index_MiSeq!H$2),VLOOKUP(S378,Index_MiSeq!B$3:I$110,7),IF((R378=Index_MiSeq!I$2),VLOOKUP(S378,Index_MiSeq!B$3:I$110,8),IF((R378="Custom"),"","NoIndex")))))))),"NoIndex"))</f>
        <v>NoIndex</v>
      </c>
      <c r="U378" s="74" t="str">
        <f t="shared" si="21"/>
        <v/>
      </c>
      <c r="V378" s="74"/>
      <c r="W378" s="74"/>
      <c r="X378" s="90"/>
      <c r="Y378" s="4"/>
      <c r="Z378" s="4"/>
      <c r="AA378" s="4"/>
      <c r="AB378" s="4"/>
      <c r="AC378" s="4"/>
      <c r="AD378" s="4"/>
      <c r="AE378" s="4"/>
    </row>
    <row r="379" spans="1:31" ht="18" customHeight="1" x14ac:dyDescent="0.15">
      <c r="A379" s="81"/>
      <c r="B379" s="64" t="s">
        <v>69</v>
      </c>
      <c r="C379" s="65" t="s">
        <v>430</v>
      </c>
      <c r="D379" s="66">
        <f t="shared" si="12"/>
        <v>1360</v>
      </c>
      <c r="E379" s="65" t="s">
        <v>71</v>
      </c>
      <c r="F379" s="67" t="str">
        <f>IF(DATA!$D$18,CONCATENATE('Sample information'!O$6,"-",D379,"-",P379),"MISSING ID")</f>
        <v>P33105P1-1360-</v>
      </c>
      <c r="G379" s="68">
        <f t="shared" si="13"/>
        <v>0</v>
      </c>
      <c r="H379" s="55" t="e">
        <f t="shared" si="14"/>
        <v>#N/A</v>
      </c>
      <c r="I379" s="55" t="e">
        <f t="shared" si="15"/>
        <v>#N/A</v>
      </c>
      <c r="J379" s="55">
        <f t="shared" si="16"/>
        <v>0</v>
      </c>
      <c r="K379" s="55" t="e">
        <f t="shared" si="17"/>
        <v>#N/A</v>
      </c>
      <c r="L379" s="5" t="e">
        <f t="shared" si="18"/>
        <v>#N/A</v>
      </c>
      <c r="M379" s="55" t="e">
        <f t="shared" si="19"/>
        <v>#N/A</v>
      </c>
      <c r="N379" s="69" t="str">
        <f t="shared" si="20"/>
        <v>NoIndex</v>
      </c>
      <c r="O379" s="70" t="str">
        <f>IF(DATA!$D$18,IF((COUNTA(Q379)&gt;0),CONCATENATE("P",DATA!$B$18,"_",D379),""),"MISSING ID")</f>
        <v/>
      </c>
      <c r="P379" s="71"/>
      <c r="Q379" s="72"/>
      <c r="R379" s="72"/>
      <c r="S379" s="68"/>
      <c r="T379" s="73" t="str">
        <f>IF(OR($S$8="NextSeq",$S$8="NovaSeq"),IF((R379='Index_NextSeq or NovaSeq'!C$2),VLOOKUP(S379,'Index_NextSeq or NovaSeq'!B$3:I$110,2),IF((R379='Index_NextSeq or NovaSeq'!D$2),VLOOKUP(S379,'Index_NextSeq or NovaSeq'!B$3:I$110,3),IF((R379='Index_NextSeq or NovaSeq'!E$2),VLOOKUP(S379,'Index_NextSeq or NovaSeq'!B$3:I$110,4),IF((R379='Index_NextSeq or NovaSeq'!F$2),VLOOKUP(S379,'Index_NextSeq or NovaSeq'!B$3:I$110,5),IF((R379='Index_NextSeq or NovaSeq'!G$2),VLOOKUP(S379,'Index_NextSeq or NovaSeq'!B$3:I$110,6),IF((R379='Index_NextSeq or NovaSeq'!H$2),VLOOKUP(S379,'Index_NextSeq or NovaSeq'!B$3:I$110,7),IF((R379='Index_NextSeq or NovaSeq'!I$2),VLOOKUP(S379,'Index_NextSeq or NovaSeq'!B$3:I$110,8),IF((R379="Custom"),"","NoIndex")))))))),IF($S$8="MiSeq",IF((R379=Index_MiSeq!C$2),VLOOKUP(S379,Index_MiSeq!B$3:I$110,2),IF((R379=Index_MiSeq!D$2),VLOOKUP(S379,Index_MiSeq!B$3:I$110,3),IF((R379=Index_MiSeq!E$2),VLOOKUP(S379,Index_MiSeq!B$3:I$110,4),IF((R379=Index_MiSeq!F$2),VLOOKUP(S379,Index_MiSeq!B$3:I$110,5),IF((R379=Index_MiSeq!G$2),VLOOKUP(S379,Index_MiSeq!B$3:I$110,6),IF((R379=Index_MiSeq!H$2),VLOOKUP(S379,Index_MiSeq!B$3:I$110,7),IF((R379=Index_MiSeq!I$2),VLOOKUP(S379,Index_MiSeq!B$3:I$110,8),IF((R379="Custom"),"","NoIndex")))))))),"NoIndex"))</f>
        <v>NoIndex</v>
      </c>
      <c r="U379" s="74" t="str">
        <f t="shared" si="21"/>
        <v/>
      </c>
      <c r="V379" s="74"/>
      <c r="W379" s="74"/>
      <c r="X379" s="90"/>
      <c r="Y379" s="4"/>
      <c r="Z379" s="4"/>
      <c r="AA379" s="4"/>
      <c r="AB379" s="4"/>
      <c r="AC379" s="4"/>
      <c r="AD379" s="4"/>
      <c r="AE379" s="4"/>
    </row>
    <row r="380" spans="1:31" ht="18" customHeight="1" x14ac:dyDescent="0.15">
      <c r="A380" s="81"/>
      <c r="B380" s="64" t="s">
        <v>69</v>
      </c>
      <c r="C380" s="65" t="s">
        <v>431</v>
      </c>
      <c r="D380" s="66">
        <f t="shared" si="12"/>
        <v>1361</v>
      </c>
      <c r="E380" s="65" t="s">
        <v>71</v>
      </c>
      <c r="F380" s="67" t="str">
        <f>IF(DATA!$D$18,CONCATENATE('Sample information'!O$6,"-",D380,"-",P380),"MISSING ID")</f>
        <v>P33105P1-1361-</v>
      </c>
      <c r="G380" s="68">
        <f t="shared" si="13"/>
        <v>0</v>
      </c>
      <c r="H380" s="55" t="e">
        <f t="shared" si="14"/>
        <v>#N/A</v>
      </c>
      <c r="I380" s="55" t="e">
        <f t="shared" si="15"/>
        <v>#N/A</v>
      </c>
      <c r="J380" s="55">
        <f t="shared" si="16"/>
        <v>0</v>
      </c>
      <c r="K380" s="55" t="e">
        <f t="shared" si="17"/>
        <v>#N/A</v>
      </c>
      <c r="L380" s="5" t="e">
        <f t="shared" si="18"/>
        <v>#N/A</v>
      </c>
      <c r="M380" s="55" t="e">
        <f t="shared" si="19"/>
        <v>#N/A</v>
      </c>
      <c r="N380" s="69" t="str">
        <f t="shared" si="20"/>
        <v>NoIndex</v>
      </c>
      <c r="O380" s="70" t="str">
        <f>IF(DATA!$D$18,IF((COUNTA(Q380)&gt;0),CONCATENATE("P",DATA!$B$18,"_",D380),""),"MISSING ID")</f>
        <v/>
      </c>
      <c r="P380" s="71"/>
      <c r="Q380" s="72"/>
      <c r="R380" s="72"/>
      <c r="S380" s="68"/>
      <c r="T380" s="73" t="str">
        <f>IF(OR($S$8="NextSeq",$S$8="NovaSeq"),IF((R380='Index_NextSeq or NovaSeq'!C$2),VLOOKUP(S380,'Index_NextSeq or NovaSeq'!B$3:I$110,2),IF((R380='Index_NextSeq or NovaSeq'!D$2),VLOOKUP(S380,'Index_NextSeq or NovaSeq'!B$3:I$110,3),IF((R380='Index_NextSeq or NovaSeq'!E$2),VLOOKUP(S380,'Index_NextSeq or NovaSeq'!B$3:I$110,4),IF((R380='Index_NextSeq or NovaSeq'!F$2),VLOOKUP(S380,'Index_NextSeq or NovaSeq'!B$3:I$110,5),IF((R380='Index_NextSeq or NovaSeq'!G$2),VLOOKUP(S380,'Index_NextSeq or NovaSeq'!B$3:I$110,6),IF((R380='Index_NextSeq or NovaSeq'!H$2),VLOOKUP(S380,'Index_NextSeq or NovaSeq'!B$3:I$110,7),IF((R380='Index_NextSeq or NovaSeq'!I$2),VLOOKUP(S380,'Index_NextSeq or NovaSeq'!B$3:I$110,8),IF((R380="Custom"),"","NoIndex")))))))),IF($S$8="MiSeq",IF((R380=Index_MiSeq!C$2),VLOOKUP(S380,Index_MiSeq!B$3:I$110,2),IF((R380=Index_MiSeq!D$2),VLOOKUP(S380,Index_MiSeq!B$3:I$110,3),IF((R380=Index_MiSeq!E$2),VLOOKUP(S380,Index_MiSeq!B$3:I$110,4),IF((R380=Index_MiSeq!F$2),VLOOKUP(S380,Index_MiSeq!B$3:I$110,5),IF((R380=Index_MiSeq!G$2),VLOOKUP(S380,Index_MiSeq!B$3:I$110,6),IF((R380=Index_MiSeq!H$2),VLOOKUP(S380,Index_MiSeq!B$3:I$110,7),IF((R380=Index_MiSeq!I$2),VLOOKUP(S380,Index_MiSeq!B$3:I$110,8),IF((R380="Custom"),"","NoIndex")))))))),"NoIndex"))</f>
        <v>NoIndex</v>
      </c>
      <c r="U380" s="74" t="str">
        <f t="shared" si="21"/>
        <v/>
      </c>
      <c r="V380" s="74"/>
      <c r="W380" s="74"/>
      <c r="X380" s="90"/>
      <c r="Y380" s="4"/>
      <c r="Z380" s="4"/>
      <c r="AA380" s="4"/>
      <c r="AB380" s="4"/>
      <c r="AC380" s="4"/>
      <c r="AD380" s="4"/>
      <c r="AE380" s="4"/>
    </row>
    <row r="381" spans="1:31" ht="18" customHeight="1" x14ac:dyDescent="0.15">
      <c r="A381" s="81"/>
      <c r="B381" s="64" t="s">
        <v>69</v>
      </c>
      <c r="C381" s="65" t="s">
        <v>432</v>
      </c>
      <c r="D381" s="66">
        <f t="shared" si="12"/>
        <v>1362</v>
      </c>
      <c r="E381" s="65" t="s">
        <v>71</v>
      </c>
      <c r="F381" s="67" t="str">
        <f>IF(DATA!$D$18,CONCATENATE('Sample information'!O$6,"-",D381,"-",P381),"MISSING ID")</f>
        <v>P33105P1-1362-</v>
      </c>
      <c r="G381" s="68">
        <f t="shared" si="13"/>
        <v>0</v>
      </c>
      <c r="H381" s="55" t="e">
        <f t="shared" si="14"/>
        <v>#N/A</v>
      </c>
      <c r="I381" s="55" t="e">
        <f t="shared" si="15"/>
        <v>#N/A</v>
      </c>
      <c r="J381" s="55">
        <f t="shared" si="16"/>
        <v>0</v>
      </c>
      <c r="K381" s="55" t="e">
        <f t="shared" si="17"/>
        <v>#N/A</v>
      </c>
      <c r="L381" s="5" t="e">
        <f t="shared" si="18"/>
        <v>#N/A</v>
      </c>
      <c r="M381" s="55" t="e">
        <f t="shared" si="19"/>
        <v>#N/A</v>
      </c>
      <c r="N381" s="69" t="str">
        <f t="shared" si="20"/>
        <v>NoIndex</v>
      </c>
      <c r="O381" s="70" t="str">
        <f>IF(DATA!$D$18,IF((COUNTA(Q381)&gt;0),CONCATENATE("P",DATA!$B$18,"_",D381),""),"MISSING ID")</f>
        <v/>
      </c>
      <c r="P381" s="71"/>
      <c r="Q381" s="72"/>
      <c r="R381" s="72"/>
      <c r="S381" s="68"/>
      <c r="T381" s="73" t="str">
        <f>IF(OR($S$8="NextSeq",$S$8="NovaSeq"),IF((R381='Index_NextSeq or NovaSeq'!C$2),VLOOKUP(S381,'Index_NextSeq or NovaSeq'!B$3:I$110,2),IF((R381='Index_NextSeq or NovaSeq'!D$2),VLOOKUP(S381,'Index_NextSeq or NovaSeq'!B$3:I$110,3),IF((R381='Index_NextSeq or NovaSeq'!E$2),VLOOKUP(S381,'Index_NextSeq or NovaSeq'!B$3:I$110,4),IF((R381='Index_NextSeq or NovaSeq'!F$2),VLOOKUP(S381,'Index_NextSeq or NovaSeq'!B$3:I$110,5),IF((R381='Index_NextSeq or NovaSeq'!G$2),VLOOKUP(S381,'Index_NextSeq or NovaSeq'!B$3:I$110,6),IF((R381='Index_NextSeq or NovaSeq'!H$2),VLOOKUP(S381,'Index_NextSeq or NovaSeq'!B$3:I$110,7),IF((R381='Index_NextSeq or NovaSeq'!I$2),VLOOKUP(S381,'Index_NextSeq or NovaSeq'!B$3:I$110,8),IF((R381="Custom"),"","NoIndex")))))))),IF($S$8="MiSeq",IF((R381=Index_MiSeq!C$2),VLOOKUP(S381,Index_MiSeq!B$3:I$110,2),IF((R381=Index_MiSeq!D$2),VLOOKUP(S381,Index_MiSeq!B$3:I$110,3),IF((R381=Index_MiSeq!E$2),VLOOKUP(S381,Index_MiSeq!B$3:I$110,4),IF((R381=Index_MiSeq!F$2),VLOOKUP(S381,Index_MiSeq!B$3:I$110,5),IF((R381=Index_MiSeq!G$2),VLOOKUP(S381,Index_MiSeq!B$3:I$110,6),IF((R381=Index_MiSeq!H$2),VLOOKUP(S381,Index_MiSeq!B$3:I$110,7),IF((R381=Index_MiSeq!I$2),VLOOKUP(S381,Index_MiSeq!B$3:I$110,8),IF((R381="Custom"),"","NoIndex")))))))),"NoIndex"))</f>
        <v>NoIndex</v>
      </c>
      <c r="U381" s="74" t="str">
        <f t="shared" si="21"/>
        <v/>
      </c>
      <c r="V381" s="74"/>
      <c r="W381" s="74"/>
      <c r="X381" s="90"/>
      <c r="Y381" s="4"/>
      <c r="Z381" s="4"/>
      <c r="AA381" s="4"/>
      <c r="AB381" s="4"/>
      <c r="AC381" s="4"/>
      <c r="AD381" s="4"/>
      <c r="AE381" s="4"/>
    </row>
    <row r="382" spans="1:31" ht="18" customHeight="1" x14ac:dyDescent="0.15">
      <c r="A382" s="81"/>
      <c r="B382" s="64" t="s">
        <v>69</v>
      </c>
      <c r="C382" s="65" t="s">
        <v>433</v>
      </c>
      <c r="D382" s="66">
        <f t="shared" si="12"/>
        <v>1363</v>
      </c>
      <c r="E382" s="65" t="s">
        <v>71</v>
      </c>
      <c r="F382" s="67" t="str">
        <f>IF(DATA!$D$18,CONCATENATE('Sample information'!O$6,"-",D382,"-",P382),"MISSING ID")</f>
        <v>P33105P1-1363-</v>
      </c>
      <c r="G382" s="68">
        <f t="shared" si="13"/>
        <v>0</v>
      </c>
      <c r="H382" s="55" t="e">
        <f t="shared" si="14"/>
        <v>#N/A</v>
      </c>
      <c r="I382" s="55" t="e">
        <f t="shared" si="15"/>
        <v>#N/A</v>
      </c>
      <c r="J382" s="55">
        <f t="shared" si="16"/>
        <v>0</v>
      </c>
      <c r="K382" s="55" t="e">
        <f t="shared" si="17"/>
        <v>#N/A</v>
      </c>
      <c r="L382" s="5" t="e">
        <f t="shared" si="18"/>
        <v>#N/A</v>
      </c>
      <c r="M382" s="55" t="e">
        <f t="shared" si="19"/>
        <v>#N/A</v>
      </c>
      <c r="N382" s="69" t="str">
        <f t="shared" si="20"/>
        <v>NoIndex</v>
      </c>
      <c r="O382" s="70" t="str">
        <f>IF(DATA!$D$18,IF((COUNTA(Q382)&gt;0),CONCATENATE("P",DATA!$B$18,"_",D382),""),"MISSING ID")</f>
        <v/>
      </c>
      <c r="P382" s="71"/>
      <c r="Q382" s="72"/>
      <c r="R382" s="72"/>
      <c r="S382" s="68"/>
      <c r="T382" s="73" t="str">
        <f>IF(OR($S$8="NextSeq",$S$8="NovaSeq"),IF((R382='Index_NextSeq or NovaSeq'!C$2),VLOOKUP(S382,'Index_NextSeq or NovaSeq'!B$3:I$110,2),IF((R382='Index_NextSeq or NovaSeq'!D$2),VLOOKUP(S382,'Index_NextSeq or NovaSeq'!B$3:I$110,3),IF((R382='Index_NextSeq or NovaSeq'!E$2),VLOOKUP(S382,'Index_NextSeq or NovaSeq'!B$3:I$110,4),IF((R382='Index_NextSeq or NovaSeq'!F$2),VLOOKUP(S382,'Index_NextSeq or NovaSeq'!B$3:I$110,5),IF((R382='Index_NextSeq or NovaSeq'!G$2),VLOOKUP(S382,'Index_NextSeq or NovaSeq'!B$3:I$110,6),IF((R382='Index_NextSeq or NovaSeq'!H$2),VLOOKUP(S382,'Index_NextSeq or NovaSeq'!B$3:I$110,7),IF((R382='Index_NextSeq or NovaSeq'!I$2),VLOOKUP(S382,'Index_NextSeq or NovaSeq'!B$3:I$110,8),IF((R382="Custom"),"","NoIndex")))))))),IF($S$8="MiSeq",IF((R382=Index_MiSeq!C$2),VLOOKUP(S382,Index_MiSeq!B$3:I$110,2),IF((R382=Index_MiSeq!D$2),VLOOKUP(S382,Index_MiSeq!B$3:I$110,3),IF((R382=Index_MiSeq!E$2),VLOOKUP(S382,Index_MiSeq!B$3:I$110,4),IF((R382=Index_MiSeq!F$2),VLOOKUP(S382,Index_MiSeq!B$3:I$110,5),IF((R382=Index_MiSeq!G$2),VLOOKUP(S382,Index_MiSeq!B$3:I$110,6),IF((R382=Index_MiSeq!H$2),VLOOKUP(S382,Index_MiSeq!B$3:I$110,7),IF((R382=Index_MiSeq!I$2),VLOOKUP(S382,Index_MiSeq!B$3:I$110,8),IF((R382="Custom"),"","NoIndex")))))))),"NoIndex"))</f>
        <v>NoIndex</v>
      </c>
      <c r="U382" s="74" t="str">
        <f t="shared" si="21"/>
        <v/>
      </c>
      <c r="V382" s="74"/>
      <c r="W382" s="74"/>
      <c r="X382" s="90"/>
      <c r="Y382" s="4"/>
      <c r="Z382" s="4"/>
      <c r="AA382" s="4"/>
      <c r="AB382" s="4"/>
      <c r="AC382" s="4"/>
      <c r="AD382" s="4"/>
      <c r="AE382" s="4"/>
    </row>
    <row r="383" spans="1:31" ht="18" customHeight="1" x14ac:dyDescent="0.15">
      <c r="A383" s="81"/>
      <c r="B383" s="64" t="s">
        <v>69</v>
      </c>
      <c r="C383" s="65" t="s">
        <v>434</v>
      </c>
      <c r="D383" s="66">
        <f t="shared" si="12"/>
        <v>1364</v>
      </c>
      <c r="E383" s="65" t="s">
        <v>71</v>
      </c>
      <c r="F383" s="67" t="str">
        <f>IF(DATA!$D$18,CONCATENATE('Sample information'!O$6,"-",D383,"-",P383),"MISSING ID")</f>
        <v>P33105P1-1364-</v>
      </c>
      <c r="G383" s="68">
        <f t="shared" si="13"/>
        <v>0</v>
      </c>
      <c r="H383" s="55" t="e">
        <f t="shared" si="14"/>
        <v>#N/A</v>
      </c>
      <c r="I383" s="55" t="e">
        <f t="shared" si="15"/>
        <v>#N/A</v>
      </c>
      <c r="J383" s="55">
        <f t="shared" si="16"/>
        <v>0</v>
      </c>
      <c r="K383" s="55" t="e">
        <f t="shared" si="17"/>
        <v>#N/A</v>
      </c>
      <c r="L383" s="5" t="e">
        <f t="shared" si="18"/>
        <v>#N/A</v>
      </c>
      <c r="M383" s="55" t="e">
        <f t="shared" si="19"/>
        <v>#N/A</v>
      </c>
      <c r="N383" s="69" t="str">
        <f t="shared" si="20"/>
        <v>NoIndex</v>
      </c>
      <c r="O383" s="70" t="str">
        <f>IF(DATA!$D$18,IF((COUNTA(Q383)&gt;0),CONCATENATE("P",DATA!$B$18,"_",D383),""),"MISSING ID")</f>
        <v/>
      </c>
      <c r="P383" s="71"/>
      <c r="Q383" s="72"/>
      <c r="R383" s="72"/>
      <c r="S383" s="68"/>
      <c r="T383" s="73" t="str">
        <f>IF(OR($S$8="NextSeq",$S$8="NovaSeq"),IF((R383='Index_NextSeq or NovaSeq'!C$2),VLOOKUP(S383,'Index_NextSeq or NovaSeq'!B$3:I$110,2),IF((R383='Index_NextSeq or NovaSeq'!D$2),VLOOKUP(S383,'Index_NextSeq or NovaSeq'!B$3:I$110,3),IF((R383='Index_NextSeq or NovaSeq'!E$2),VLOOKUP(S383,'Index_NextSeq or NovaSeq'!B$3:I$110,4),IF((R383='Index_NextSeq or NovaSeq'!F$2),VLOOKUP(S383,'Index_NextSeq or NovaSeq'!B$3:I$110,5),IF((R383='Index_NextSeq or NovaSeq'!G$2),VLOOKUP(S383,'Index_NextSeq or NovaSeq'!B$3:I$110,6),IF((R383='Index_NextSeq or NovaSeq'!H$2),VLOOKUP(S383,'Index_NextSeq or NovaSeq'!B$3:I$110,7),IF((R383='Index_NextSeq or NovaSeq'!I$2),VLOOKUP(S383,'Index_NextSeq or NovaSeq'!B$3:I$110,8),IF((R383="Custom"),"","NoIndex")))))))),IF($S$8="MiSeq",IF((R383=Index_MiSeq!C$2),VLOOKUP(S383,Index_MiSeq!B$3:I$110,2),IF((R383=Index_MiSeq!D$2),VLOOKUP(S383,Index_MiSeq!B$3:I$110,3),IF((R383=Index_MiSeq!E$2),VLOOKUP(S383,Index_MiSeq!B$3:I$110,4),IF((R383=Index_MiSeq!F$2),VLOOKUP(S383,Index_MiSeq!B$3:I$110,5),IF((R383=Index_MiSeq!G$2),VLOOKUP(S383,Index_MiSeq!B$3:I$110,6),IF((R383=Index_MiSeq!H$2),VLOOKUP(S383,Index_MiSeq!B$3:I$110,7),IF((R383=Index_MiSeq!I$2),VLOOKUP(S383,Index_MiSeq!B$3:I$110,8),IF((R383="Custom"),"","NoIndex")))))))),"NoIndex"))</f>
        <v>NoIndex</v>
      </c>
      <c r="U383" s="74" t="str">
        <f t="shared" si="21"/>
        <v/>
      </c>
      <c r="V383" s="74"/>
      <c r="W383" s="74"/>
      <c r="X383" s="90"/>
      <c r="Y383" s="4"/>
      <c r="Z383" s="4"/>
      <c r="AA383" s="4"/>
      <c r="AB383" s="4"/>
      <c r="AC383" s="4"/>
      <c r="AD383" s="4"/>
      <c r="AE383" s="4"/>
    </row>
    <row r="384" spans="1:31" ht="18" customHeight="1" x14ac:dyDescent="0.15">
      <c r="A384" s="81"/>
      <c r="B384" s="64" t="s">
        <v>69</v>
      </c>
      <c r="C384" s="65" t="s">
        <v>435</v>
      </c>
      <c r="D384" s="66">
        <f t="shared" si="12"/>
        <v>1365</v>
      </c>
      <c r="E384" s="65" t="s">
        <v>71</v>
      </c>
      <c r="F384" s="67" t="str">
        <f>IF(DATA!$D$18,CONCATENATE('Sample information'!O$6,"-",D384,"-",P384),"MISSING ID")</f>
        <v>P33105P1-1365-</v>
      </c>
      <c r="G384" s="68">
        <f t="shared" si="13"/>
        <v>0</v>
      </c>
      <c r="H384" s="55" t="e">
        <f t="shared" si="14"/>
        <v>#N/A</v>
      </c>
      <c r="I384" s="55" t="e">
        <f t="shared" si="15"/>
        <v>#N/A</v>
      </c>
      <c r="J384" s="55">
        <f t="shared" si="16"/>
        <v>0</v>
      </c>
      <c r="K384" s="55" t="e">
        <f t="shared" si="17"/>
        <v>#N/A</v>
      </c>
      <c r="L384" s="5" t="e">
        <f t="shared" si="18"/>
        <v>#N/A</v>
      </c>
      <c r="M384" s="55" t="e">
        <f t="shared" si="19"/>
        <v>#N/A</v>
      </c>
      <c r="N384" s="69" t="str">
        <f t="shared" si="20"/>
        <v>NoIndex</v>
      </c>
      <c r="O384" s="70" t="str">
        <f>IF(DATA!$D$18,IF((COUNTA(Q384)&gt;0),CONCATENATE("P",DATA!$B$18,"_",D384),""),"MISSING ID")</f>
        <v/>
      </c>
      <c r="P384" s="71"/>
      <c r="Q384" s="72"/>
      <c r="R384" s="72"/>
      <c r="S384" s="68"/>
      <c r="T384" s="73" t="str">
        <f>IF(OR($S$8="NextSeq",$S$8="NovaSeq"),IF((R384='Index_NextSeq or NovaSeq'!C$2),VLOOKUP(S384,'Index_NextSeq or NovaSeq'!B$3:I$110,2),IF((R384='Index_NextSeq or NovaSeq'!D$2),VLOOKUP(S384,'Index_NextSeq or NovaSeq'!B$3:I$110,3),IF((R384='Index_NextSeq or NovaSeq'!E$2),VLOOKUP(S384,'Index_NextSeq or NovaSeq'!B$3:I$110,4),IF((R384='Index_NextSeq or NovaSeq'!F$2),VLOOKUP(S384,'Index_NextSeq or NovaSeq'!B$3:I$110,5),IF((R384='Index_NextSeq or NovaSeq'!G$2),VLOOKUP(S384,'Index_NextSeq or NovaSeq'!B$3:I$110,6),IF((R384='Index_NextSeq or NovaSeq'!H$2),VLOOKUP(S384,'Index_NextSeq or NovaSeq'!B$3:I$110,7),IF((R384='Index_NextSeq or NovaSeq'!I$2),VLOOKUP(S384,'Index_NextSeq or NovaSeq'!B$3:I$110,8),IF((R384="Custom"),"","NoIndex")))))))),IF($S$8="MiSeq",IF((R384=Index_MiSeq!C$2),VLOOKUP(S384,Index_MiSeq!B$3:I$110,2),IF((R384=Index_MiSeq!D$2),VLOOKUP(S384,Index_MiSeq!B$3:I$110,3),IF((R384=Index_MiSeq!E$2),VLOOKUP(S384,Index_MiSeq!B$3:I$110,4),IF((R384=Index_MiSeq!F$2),VLOOKUP(S384,Index_MiSeq!B$3:I$110,5),IF((R384=Index_MiSeq!G$2),VLOOKUP(S384,Index_MiSeq!B$3:I$110,6),IF((R384=Index_MiSeq!H$2),VLOOKUP(S384,Index_MiSeq!B$3:I$110,7),IF((R384=Index_MiSeq!I$2),VLOOKUP(S384,Index_MiSeq!B$3:I$110,8),IF((R384="Custom"),"","NoIndex")))))))),"NoIndex"))</f>
        <v>NoIndex</v>
      </c>
      <c r="U384" s="74" t="str">
        <f t="shared" si="21"/>
        <v/>
      </c>
      <c r="V384" s="74"/>
      <c r="W384" s="74"/>
      <c r="X384" s="90"/>
      <c r="Y384" s="4"/>
      <c r="Z384" s="4"/>
      <c r="AA384" s="4"/>
      <c r="AB384" s="4"/>
      <c r="AC384" s="4"/>
      <c r="AD384" s="4"/>
      <c r="AE384" s="4"/>
    </row>
    <row r="385" spans="1:31" ht="18" customHeight="1" x14ac:dyDescent="0.15">
      <c r="A385" s="81"/>
      <c r="B385" s="64" t="s">
        <v>69</v>
      </c>
      <c r="C385" s="65" t="s">
        <v>436</v>
      </c>
      <c r="D385" s="66">
        <f t="shared" si="12"/>
        <v>1366</v>
      </c>
      <c r="E385" s="65" t="s">
        <v>71</v>
      </c>
      <c r="F385" s="67" t="str">
        <f>IF(DATA!$D$18,CONCATENATE('Sample information'!O$6,"-",D385,"-",P385),"MISSING ID")</f>
        <v>P33105P1-1366-</v>
      </c>
      <c r="G385" s="68">
        <f t="shared" si="13"/>
        <v>0</v>
      </c>
      <c r="H385" s="55" t="e">
        <f t="shared" si="14"/>
        <v>#N/A</v>
      </c>
      <c r="I385" s="55" t="e">
        <f t="shared" si="15"/>
        <v>#N/A</v>
      </c>
      <c r="J385" s="55">
        <f t="shared" si="16"/>
        <v>0</v>
      </c>
      <c r="K385" s="55" t="e">
        <f t="shared" si="17"/>
        <v>#N/A</v>
      </c>
      <c r="L385" s="5" t="e">
        <f t="shared" si="18"/>
        <v>#N/A</v>
      </c>
      <c r="M385" s="55" t="e">
        <f t="shared" si="19"/>
        <v>#N/A</v>
      </c>
      <c r="N385" s="69" t="str">
        <f t="shared" si="20"/>
        <v>NoIndex</v>
      </c>
      <c r="O385" s="70" t="str">
        <f>IF(DATA!$D$18,IF((COUNTA(Q385)&gt;0),CONCATENATE("P",DATA!$B$18,"_",D385),""),"MISSING ID")</f>
        <v/>
      </c>
      <c r="P385" s="71"/>
      <c r="Q385" s="72"/>
      <c r="R385" s="72"/>
      <c r="S385" s="68"/>
      <c r="T385" s="73" t="str">
        <f>IF(OR($S$8="NextSeq",$S$8="NovaSeq"),IF((R385='Index_NextSeq or NovaSeq'!C$2),VLOOKUP(S385,'Index_NextSeq or NovaSeq'!B$3:I$110,2),IF((R385='Index_NextSeq or NovaSeq'!D$2),VLOOKUP(S385,'Index_NextSeq or NovaSeq'!B$3:I$110,3),IF((R385='Index_NextSeq or NovaSeq'!E$2),VLOOKUP(S385,'Index_NextSeq or NovaSeq'!B$3:I$110,4),IF((R385='Index_NextSeq or NovaSeq'!F$2),VLOOKUP(S385,'Index_NextSeq or NovaSeq'!B$3:I$110,5),IF((R385='Index_NextSeq or NovaSeq'!G$2),VLOOKUP(S385,'Index_NextSeq or NovaSeq'!B$3:I$110,6),IF((R385='Index_NextSeq or NovaSeq'!H$2),VLOOKUP(S385,'Index_NextSeq or NovaSeq'!B$3:I$110,7),IF((R385='Index_NextSeq or NovaSeq'!I$2),VLOOKUP(S385,'Index_NextSeq or NovaSeq'!B$3:I$110,8),IF((R385="Custom"),"","NoIndex")))))))),IF($S$8="MiSeq",IF((R385=Index_MiSeq!C$2),VLOOKUP(S385,Index_MiSeq!B$3:I$110,2),IF((R385=Index_MiSeq!D$2),VLOOKUP(S385,Index_MiSeq!B$3:I$110,3),IF((R385=Index_MiSeq!E$2),VLOOKUP(S385,Index_MiSeq!B$3:I$110,4),IF((R385=Index_MiSeq!F$2),VLOOKUP(S385,Index_MiSeq!B$3:I$110,5),IF((R385=Index_MiSeq!G$2),VLOOKUP(S385,Index_MiSeq!B$3:I$110,6),IF((R385=Index_MiSeq!H$2),VLOOKUP(S385,Index_MiSeq!B$3:I$110,7),IF((R385=Index_MiSeq!I$2),VLOOKUP(S385,Index_MiSeq!B$3:I$110,8),IF((R385="Custom"),"","NoIndex")))))))),"NoIndex"))</f>
        <v>NoIndex</v>
      </c>
      <c r="U385" s="74" t="str">
        <f t="shared" si="21"/>
        <v/>
      </c>
      <c r="V385" s="74"/>
      <c r="W385" s="74"/>
      <c r="X385" s="90"/>
      <c r="Y385" s="4"/>
      <c r="Z385" s="4"/>
      <c r="AA385" s="4"/>
      <c r="AB385" s="4"/>
      <c r="AC385" s="4"/>
      <c r="AD385" s="4"/>
      <c r="AE385" s="4"/>
    </row>
    <row r="386" spans="1:31" ht="18" customHeight="1" x14ac:dyDescent="0.15">
      <c r="A386" s="81"/>
      <c r="B386" s="64" t="s">
        <v>69</v>
      </c>
      <c r="C386" s="65" t="s">
        <v>437</v>
      </c>
      <c r="D386" s="66">
        <f t="shared" si="12"/>
        <v>1367</v>
      </c>
      <c r="E386" s="65" t="s">
        <v>71</v>
      </c>
      <c r="F386" s="67" t="str">
        <f>IF(DATA!$D$18,CONCATENATE('Sample information'!O$6,"-",D386,"-",P386),"MISSING ID")</f>
        <v>P33105P1-1367-</v>
      </c>
      <c r="G386" s="68">
        <f t="shared" si="13"/>
        <v>0</v>
      </c>
      <c r="H386" s="55" t="e">
        <f t="shared" si="14"/>
        <v>#N/A</v>
      </c>
      <c r="I386" s="55" t="e">
        <f t="shared" si="15"/>
        <v>#N/A</v>
      </c>
      <c r="J386" s="55">
        <f t="shared" si="16"/>
        <v>0</v>
      </c>
      <c r="K386" s="55" t="e">
        <f t="shared" si="17"/>
        <v>#N/A</v>
      </c>
      <c r="L386" s="5" t="e">
        <f t="shared" si="18"/>
        <v>#N/A</v>
      </c>
      <c r="M386" s="55" t="e">
        <f t="shared" si="19"/>
        <v>#N/A</v>
      </c>
      <c r="N386" s="69" t="str">
        <f t="shared" si="20"/>
        <v>NoIndex</v>
      </c>
      <c r="O386" s="70" t="str">
        <f>IF(DATA!$D$18,IF((COUNTA(Q386)&gt;0),CONCATENATE("P",DATA!$B$18,"_",D386),""),"MISSING ID")</f>
        <v/>
      </c>
      <c r="P386" s="71"/>
      <c r="Q386" s="72"/>
      <c r="R386" s="72"/>
      <c r="S386" s="68"/>
      <c r="T386" s="73" t="str">
        <f>IF(OR($S$8="NextSeq",$S$8="NovaSeq"),IF((R386='Index_NextSeq or NovaSeq'!C$2),VLOOKUP(S386,'Index_NextSeq or NovaSeq'!B$3:I$110,2),IF((R386='Index_NextSeq or NovaSeq'!D$2),VLOOKUP(S386,'Index_NextSeq or NovaSeq'!B$3:I$110,3),IF((R386='Index_NextSeq or NovaSeq'!E$2),VLOOKUP(S386,'Index_NextSeq or NovaSeq'!B$3:I$110,4),IF((R386='Index_NextSeq or NovaSeq'!F$2),VLOOKUP(S386,'Index_NextSeq or NovaSeq'!B$3:I$110,5),IF((R386='Index_NextSeq or NovaSeq'!G$2),VLOOKUP(S386,'Index_NextSeq or NovaSeq'!B$3:I$110,6),IF((R386='Index_NextSeq or NovaSeq'!H$2),VLOOKUP(S386,'Index_NextSeq or NovaSeq'!B$3:I$110,7),IF((R386='Index_NextSeq or NovaSeq'!I$2),VLOOKUP(S386,'Index_NextSeq or NovaSeq'!B$3:I$110,8),IF((R386="Custom"),"","NoIndex")))))))),IF($S$8="MiSeq",IF((R386=Index_MiSeq!C$2),VLOOKUP(S386,Index_MiSeq!B$3:I$110,2),IF((R386=Index_MiSeq!D$2),VLOOKUP(S386,Index_MiSeq!B$3:I$110,3),IF((R386=Index_MiSeq!E$2),VLOOKUP(S386,Index_MiSeq!B$3:I$110,4),IF((R386=Index_MiSeq!F$2),VLOOKUP(S386,Index_MiSeq!B$3:I$110,5),IF((R386=Index_MiSeq!G$2),VLOOKUP(S386,Index_MiSeq!B$3:I$110,6),IF((R386=Index_MiSeq!H$2),VLOOKUP(S386,Index_MiSeq!B$3:I$110,7),IF((R386=Index_MiSeq!I$2),VLOOKUP(S386,Index_MiSeq!B$3:I$110,8),IF((R386="Custom"),"","NoIndex")))))))),"NoIndex"))</f>
        <v>NoIndex</v>
      </c>
      <c r="U386" s="74" t="str">
        <f t="shared" si="21"/>
        <v/>
      </c>
      <c r="V386" s="74"/>
      <c r="W386" s="74"/>
      <c r="X386" s="90"/>
      <c r="Y386" s="4"/>
      <c r="Z386" s="4"/>
      <c r="AA386" s="4"/>
      <c r="AB386" s="4"/>
      <c r="AC386" s="4"/>
      <c r="AD386" s="4"/>
      <c r="AE386" s="4"/>
    </row>
    <row r="387" spans="1:31" ht="18" customHeight="1" x14ac:dyDescent="0.15">
      <c r="A387" s="81"/>
      <c r="B387" s="64" t="s">
        <v>69</v>
      </c>
      <c r="C387" s="65" t="s">
        <v>438</v>
      </c>
      <c r="D387" s="66">
        <f t="shared" si="12"/>
        <v>1368</v>
      </c>
      <c r="E387" s="65" t="s">
        <v>71</v>
      </c>
      <c r="F387" s="67" t="str">
        <f>IF(DATA!$D$18,CONCATENATE('Sample information'!O$6,"-",D387,"-",P387),"MISSING ID")</f>
        <v>P33105P1-1368-</v>
      </c>
      <c r="G387" s="68">
        <f t="shared" si="13"/>
        <v>0</v>
      </c>
      <c r="H387" s="55" t="e">
        <f t="shared" si="14"/>
        <v>#N/A</v>
      </c>
      <c r="I387" s="55" t="e">
        <f t="shared" si="15"/>
        <v>#N/A</v>
      </c>
      <c r="J387" s="55">
        <f t="shared" si="16"/>
        <v>0</v>
      </c>
      <c r="K387" s="55" t="e">
        <f t="shared" si="17"/>
        <v>#N/A</v>
      </c>
      <c r="L387" s="5" t="e">
        <f t="shared" si="18"/>
        <v>#N/A</v>
      </c>
      <c r="M387" s="55" t="e">
        <f t="shared" si="19"/>
        <v>#N/A</v>
      </c>
      <c r="N387" s="69" t="str">
        <f t="shared" si="20"/>
        <v>NoIndex</v>
      </c>
      <c r="O387" s="70" t="str">
        <f>IF(DATA!$D$18,IF((COUNTA(Q387)&gt;0),CONCATENATE("P",DATA!$B$18,"_",D387),""),"MISSING ID")</f>
        <v/>
      </c>
      <c r="P387" s="71"/>
      <c r="Q387" s="72"/>
      <c r="R387" s="72"/>
      <c r="S387" s="68"/>
      <c r="T387" s="73" t="str">
        <f>IF(OR($S$8="NextSeq",$S$8="NovaSeq"),IF((R387='Index_NextSeq or NovaSeq'!C$2),VLOOKUP(S387,'Index_NextSeq or NovaSeq'!B$3:I$110,2),IF((R387='Index_NextSeq or NovaSeq'!D$2),VLOOKUP(S387,'Index_NextSeq or NovaSeq'!B$3:I$110,3),IF((R387='Index_NextSeq or NovaSeq'!E$2),VLOOKUP(S387,'Index_NextSeq or NovaSeq'!B$3:I$110,4),IF((R387='Index_NextSeq or NovaSeq'!F$2),VLOOKUP(S387,'Index_NextSeq or NovaSeq'!B$3:I$110,5),IF((R387='Index_NextSeq or NovaSeq'!G$2),VLOOKUP(S387,'Index_NextSeq or NovaSeq'!B$3:I$110,6),IF((R387='Index_NextSeq or NovaSeq'!H$2),VLOOKUP(S387,'Index_NextSeq or NovaSeq'!B$3:I$110,7),IF((R387='Index_NextSeq or NovaSeq'!I$2),VLOOKUP(S387,'Index_NextSeq or NovaSeq'!B$3:I$110,8),IF((R387="Custom"),"","NoIndex")))))))),IF($S$8="MiSeq",IF((R387=Index_MiSeq!C$2),VLOOKUP(S387,Index_MiSeq!B$3:I$110,2),IF((R387=Index_MiSeq!D$2),VLOOKUP(S387,Index_MiSeq!B$3:I$110,3),IF((R387=Index_MiSeq!E$2),VLOOKUP(S387,Index_MiSeq!B$3:I$110,4),IF((R387=Index_MiSeq!F$2),VLOOKUP(S387,Index_MiSeq!B$3:I$110,5),IF((R387=Index_MiSeq!G$2),VLOOKUP(S387,Index_MiSeq!B$3:I$110,6),IF((R387=Index_MiSeq!H$2),VLOOKUP(S387,Index_MiSeq!B$3:I$110,7),IF((R387=Index_MiSeq!I$2),VLOOKUP(S387,Index_MiSeq!B$3:I$110,8),IF((R387="Custom"),"","NoIndex")))))))),"NoIndex"))</f>
        <v>NoIndex</v>
      </c>
      <c r="U387" s="74" t="str">
        <f t="shared" si="21"/>
        <v/>
      </c>
      <c r="V387" s="74"/>
      <c r="W387" s="74"/>
      <c r="X387" s="90"/>
      <c r="Y387" s="4"/>
      <c r="Z387" s="4"/>
      <c r="AA387" s="4"/>
      <c r="AB387" s="4"/>
      <c r="AC387" s="4"/>
      <c r="AD387" s="4"/>
      <c r="AE387" s="4"/>
    </row>
    <row r="388" spans="1:31" ht="18" customHeight="1" x14ac:dyDescent="0.15">
      <c r="A388" s="81"/>
      <c r="B388" s="64" t="s">
        <v>69</v>
      </c>
      <c r="C388" s="65" t="s">
        <v>439</v>
      </c>
      <c r="D388" s="66">
        <f t="shared" si="12"/>
        <v>1369</v>
      </c>
      <c r="E388" s="65" t="s">
        <v>71</v>
      </c>
      <c r="F388" s="67" t="str">
        <f>IF(DATA!$D$18,CONCATENATE('Sample information'!O$6,"-",D388,"-",P388),"MISSING ID")</f>
        <v>P33105P1-1369-</v>
      </c>
      <c r="G388" s="68">
        <f t="shared" si="13"/>
        <v>0</v>
      </c>
      <c r="H388" s="55" t="e">
        <f t="shared" si="14"/>
        <v>#N/A</v>
      </c>
      <c r="I388" s="55" t="e">
        <f t="shared" si="15"/>
        <v>#N/A</v>
      </c>
      <c r="J388" s="55">
        <f t="shared" si="16"/>
        <v>0</v>
      </c>
      <c r="K388" s="55" t="e">
        <f t="shared" si="17"/>
        <v>#N/A</v>
      </c>
      <c r="L388" s="5" t="e">
        <f t="shared" si="18"/>
        <v>#N/A</v>
      </c>
      <c r="M388" s="55" t="e">
        <f t="shared" si="19"/>
        <v>#N/A</v>
      </c>
      <c r="N388" s="69" t="str">
        <f t="shared" si="20"/>
        <v>NoIndex</v>
      </c>
      <c r="O388" s="70" t="str">
        <f>IF(DATA!$D$18,IF((COUNTA(Q388)&gt;0),CONCATENATE("P",DATA!$B$18,"_",D388),""),"MISSING ID")</f>
        <v/>
      </c>
      <c r="P388" s="71"/>
      <c r="Q388" s="72"/>
      <c r="R388" s="72"/>
      <c r="S388" s="68"/>
      <c r="T388" s="73" t="str">
        <f>IF(OR($S$8="NextSeq",$S$8="NovaSeq"),IF((R388='Index_NextSeq or NovaSeq'!C$2),VLOOKUP(S388,'Index_NextSeq or NovaSeq'!B$3:I$110,2),IF((R388='Index_NextSeq or NovaSeq'!D$2),VLOOKUP(S388,'Index_NextSeq or NovaSeq'!B$3:I$110,3),IF((R388='Index_NextSeq or NovaSeq'!E$2),VLOOKUP(S388,'Index_NextSeq or NovaSeq'!B$3:I$110,4),IF((R388='Index_NextSeq or NovaSeq'!F$2),VLOOKUP(S388,'Index_NextSeq or NovaSeq'!B$3:I$110,5),IF((R388='Index_NextSeq or NovaSeq'!G$2),VLOOKUP(S388,'Index_NextSeq or NovaSeq'!B$3:I$110,6),IF((R388='Index_NextSeq or NovaSeq'!H$2),VLOOKUP(S388,'Index_NextSeq or NovaSeq'!B$3:I$110,7),IF((R388='Index_NextSeq or NovaSeq'!I$2),VLOOKUP(S388,'Index_NextSeq or NovaSeq'!B$3:I$110,8),IF((R388="Custom"),"","NoIndex")))))))),IF($S$8="MiSeq",IF((R388=Index_MiSeq!C$2),VLOOKUP(S388,Index_MiSeq!B$3:I$110,2),IF((R388=Index_MiSeq!D$2),VLOOKUP(S388,Index_MiSeq!B$3:I$110,3),IF((R388=Index_MiSeq!E$2),VLOOKUP(S388,Index_MiSeq!B$3:I$110,4),IF((R388=Index_MiSeq!F$2),VLOOKUP(S388,Index_MiSeq!B$3:I$110,5),IF((R388=Index_MiSeq!G$2),VLOOKUP(S388,Index_MiSeq!B$3:I$110,6),IF((R388=Index_MiSeq!H$2),VLOOKUP(S388,Index_MiSeq!B$3:I$110,7),IF((R388=Index_MiSeq!I$2),VLOOKUP(S388,Index_MiSeq!B$3:I$110,8),IF((R388="Custom"),"","NoIndex")))))))),"NoIndex"))</f>
        <v>NoIndex</v>
      </c>
      <c r="U388" s="74" t="str">
        <f t="shared" si="21"/>
        <v/>
      </c>
      <c r="V388" s="74"/>
      <c r="W388" s="74"/>
      <c r="X388" s="90"/>
      <c r="Y388" s="4"/>
      <c r="Z388" s="4"/>
      <c r="AA388" s="4"/>
      <c r="AB388" s="4"/>
      <c r="AC388" s="4"/>
      <c r="AD388" s="4"/>
      <c r="AE388" s="4"/>
    </row>
    <row r="389" spans="1:31" ht="18" customHeight="1" x14ac:dyDescent="0.15">
      <c r="A389" s="81"/>
      <c r="B389" s="64" t="s">
        <v>69</v>
      </c>
      <c r="C389" s="65" t="s">
        <v>440</v>
      </c>
      <c r="D389" s="66">
        <f t="shared" si="12"/>
        <v>1370</v>
      </c>
      <c r="E389" s="65" t="s">
        <v>71</v>
      </c>
      <c r="F389" s="67" t="str">
        <f>IF(DATA!$D$18,CONCATENATE('Sample information'!O$6,"-",D389,"-",P389),"MISSING ID")</f>
        <v>P33105P1-1370-</v>
      </c>
      <c r="G389" s="68">
        <f t="shared" si="13"/>
        <v>0</v>
      </c>
      <c r="H389" s="55" t="e">
        <f t="shared" si="14"/>
        <v>#N/A</v>
      </c>
      <c r="I389" s="55" t="e">
        <f t="shared" si="15"/>
        <v>#N/A</v>
      </c>
      <c r="J389" s="55">
        <f t="shared" si="16"/>
        <v>0</v>
      </c>
      <c r="K389" s="55" t="e">
        <f t="shared" si="17"/>
        <v>#N/A</v>
      </c>
      <c r="L389" s="5" t="e">
        <f t="shared" si="18"/>
        <v>#N/A</v>
      </c>
      <c r="M389" s="55" t="e">
        <f t="shared" si="19"/>
        <v>#N/A</v>
      </c>
      <c r="N389" s="69" t="str">
        <f t="shared" si="20"/>
        <v>NoIndex</v>
      </c>
      <c r="O389" s="70" t="str">
        <f>IF(DATA!$D$18,IF((COUNTA(Q389)&gt;0),CONCATENATE("P",DATA!$B$18,"_",D389),""),"MISSING ID")</f>
        <v/>
      </c>
      <c r="P389" s="71"/>
      <c r="Q389" s="72"/>
      <c r="R389" s="72"/>
      <c r="S389" s="68"/>
      <c r="T389" s="73" t="str">
        <f>IF(OR($S$8="NextSeq",$S$8="NovaSeq"),IF((R389='Index_NextSeq or NovaSeq'!C$2),VLOOKUP(S389,'Index_NextSeq or NovaSeq'!B$3:I$110,2),IF((R389='Index_NextSeq or NovaSeq'!D$2),VLOOKUP(S389,'Index_NextSeq or NovaSeq'!B$3:I$110,3),IF((R389='Index_NextSeq or NovaSeq'!E$2),VLOOKUP(S389,'Index_NextSeq or NovaSeq'!B$3:I$110,4),IF((R389='Index_NextSeq or NovaSeq'!F$2),VLOOKUP(S389,'Index_NextSeq or NovaSeq'!B$3:I$110,5),IF((R389='Index_NextSeq or NovaSeq'!G$2),VLOOKUP(S389,'Index_NextSeq or NovaSeq'!B$3:I$110,6),IF((R389='Index_NextSeq or NovaSeq'!H$2),VLOOKUP(S389,'Index_NextSeq or NovaSeq'!B$3:I$110,7),IF((R389='Index_NextSeq or NovaSeq'!I$2),VLOOKUP(S389,'Index_NextSeq or NovaSeq'!B$3:I$110,8),IF((R389="Custom"),"","NoIndex")))))))),IF($S$8="MiSeq",IF((R389=Index_MiSeq!C$2),VLOOKUP(S389,Index_MiSeq!B$3:I$110,2),IF((R389=Index_MiSeq!D$2),VLOOKUP(S389,Index_MiSeq!B$3:I$110,3),IF((R389=Index_MiSeq!E$2),VLOOKUP(S389,Index_MiSeq!B$3:I$110,4),IF((R389=Index_MiSeq!F$2),VLOOKUP(S389,Index_MiSeq!B$3:I$110,5),IF((R389=Index_MiSeq!G$2),VLOOKUP(S389,Index_MiSeq!B$3:I$110,6),IF((R389=Index_MiSeq!H$2),VLOOKUP(S389,Index_MiSeq!B$3:I$110,7),IF((R389=Index_MiSeq!I$2),VLOOKUP(S389,Index_MiSeq!B$3:I$110,8),IF((R389="Custom"),"","NoIndex")))))))),"NoIndex"))</f>
        <v>NoIndex</v>
      </c>
      <c r="U389" s="74" t="str">
        <f t="shared" si="21"/>
        <v/>
      </c>
      <c r="V389" s="74"/>
      <c r="W389" s="74"/>
      <c r="X389" s="90"/>
      <c r="Y389" s="4"/>
      <c r="Z389" s="4"/>
      <c r="AA389" s="4"/>
      <c r="AB389" s="4"/>
      <c r="AC389" s="4"/>
      <c r="AD389" s="4"/>
      <c r="AE389" s="4"/>
    </row>
    <row r="390" spans="1:31" ht="18" customHeight="1" x14ac:dyDescent="0.15">
      <c r="A390" s="81"/>
      <c r="B390" s="64" t="s">
        <v>69</v>
      </c>
      <c r="C390" s="65" t="s">
        <v>441</v>
      </c>
      <c r="D390" s="66">
        <f t="shared" si="12"/>
        <v>1371</v>
      </c>
      <c r="E390" s="65" t="s">
        <v>71</v>
      </c>
      <c r="F390" s="67" t="str">
        <f>IF(DATA!$D$18,CONCATENATE('Sample information'!O$6,"-",D390,"-",P390),"MISSING ID")</f>
        <v>P33105P1-1371-</v>
      </c>
      <c r="G390" s="68">
        <f t="shared" si="13"/>
        <v>0</v>
      </c>
      <c r="H390" s="55" t="e">
        <f t="shared" si="14"/>
        <v>#N/A</v>
      </c>
      <c r="I390" s="55" t="e">
        <f t="shared" si="15"/>
        <v>#N/A</v>
      </c>
      <c r="J390" s="55">
        <f t="shared" si="16"/>
        <v>0</v>
      </c>
      <c r="K390" s="55" t="e">
        <f t="shared" si="17"/>
        <v>#N/A</v>
      </c>
      <c r="L390" s="5" t="e">
        <f t="shared" si="18"/>
        <v>#N/A</v>
      </c>
      <c r="M390" s="55" t="e">
        <f t="shared" si="19"/>
        <v>#N/A</v>
      </c>
      <c r="N390" s="69" t="str">
        <f t="shared" si="20"/>
        <v>NoIndex</v>
      </c>
      <c r="O390" s="70" t="str">
        <f>IF(DATA!$D$18,IF((COUNTA(Q390)&gt;0),CONCATENATE("P",DATA!$B$18,"_",D390),""),"MISSING ID")</f>
        <v/>
      </c>
      <c r="P390" s="71"/>
      <c r="Q390" s="72"/>
      <c r="R390" s="72"/>
      <c r="S390" s="68"/>
      <c r="T390" s="73" t="str">
        <f>IF(OR($S$8="NextSeq",$S$8="NovaSeq"),IF((R390='Index_NextSeq or NovaSeq'!C$2),VLOOKUP(S390,'Index_NextSeq or NovaSeq'!B$3:I$110,2),IF((R390='Index_NextSeq or NovaSeq'!D$2),VLOOKUP(S390,'Index_NextSeq or NovaSeq'!B$3:I$110,3),IF((R390='Index_NextSeq or NovaSeq'!E$2),VLOOKUP(S390,'Index_NextSeq or NovaSeq'!B$3:I$110,4),IF((R390='Index_NextSeq or NovaSeq'!F$2),VLOOKUP(S390,'Index_NextSeq or NovaSeq'!B$3:I$110,5),IF((R390='Index_NextSeq or NovaSeq'!G$2),VLOOKUP(S390,'Index_NextSeq or NovaSeq'!B$3:I$110,6),IF((R390='Index_NextSeq or NovaSeq'!H$2),VLOOKUP(S390,'Index_NextSeq or NovaSeq'!B$3:I$110,7),IF((R390='Index_NextSeq or NovaSeq'!I$2),VLOOKUP(S390,'Index_NextSeq or NovaSeq'!B$3:I$110,8),IF((R390="Custom"),"","NoIndex")))))))),IF($S$8="MiSeq",IF((R390=Index_MiSeq!C$2),VLOOKUP(S390,Index_MiSeq!B$3:I$110,2),IF((R390=Index_MiSeq!D$2),VLOOKUP(S390,Index_MiSeq!B$3:I$110,3),IF((R390=Index_MiSeq!E$2),VLOOKUP(S390,Index_MiSeq!B$3:I$110,4),IF((R390=Index_MiSeq!F$2),VLOOKUP(S390,Index_MiSeq!B$3:I$110,5),IF((R390=Index_MiSeq!G$2),VLOOKUP(S390,Index_MiSeq!B$3:I$110,6),IF((R390=Index_MiSeq!H$2),VLOOKUP(S390,Index_MiSeq!B$3:I$110,7),IF((R390=Index_MiSeq!I$2),VLOOKUP(S390,Index_MiSeq!B$3:I$110,8),IF((R390="Custom"),"","NoIndex")))))))),"NoIndex"))</f>
        <v>NoIndex</v>
      </c>
      <c r="U390" s="74" t="str">
        <f t="shared" si="21"/>
        <v/>
      </c>
      <c r="V390" s="74"/>
      <c r="W390" s="74"/>
      <c r="X390" s="90"/>
      <c r="Y390" s="4"/>
      <c r="Z390" s="4"/>
      <c r="AA390" s="4"/>
      <c r="AB390" s="4"/>
      <c r="AC390" s="4"/>
      <c r="AD390" s="4"/>
      <c r="AE390" s="4"/>
    </row>
    <row r="391" spans="1:31" ht="18" customHeight="1" x14ac:dyDescent="0.15">
      <c r="A391" s="81"/>
      <c r="B391" s="64" t="s">
        <v>69</v>
      </c>
      <c r="C391" s="65" t="s">
        <v>442</v>
      </c>
      <c r="D391" s="66">
        <f t="shared" si="12"/>
        <v>1372</v>
      </c>
      <c r="E391" s="65" t="s">
        <v>71</v>
      </c>
      <c r="F391" s="67" t="str">
        <f>IF(DATA!$D$18,CONCATENATE('Sample information'!O$6,"-",D391,"-",P391),"MISSING ID")</f>
        <v>P33105P1-1372-</v>
      </c>
      <c r="G391" s="68">
        <f t="shared" si="13"/>
        <v>0</v>
      </c>
      <c r="H391" s="55" t="e">
        <f t="shared" si="14"/>
        <v>#N/A</v>
      </c>
      <c r="I391" s="55" t="e">
        <f t="shared" si="15"/>
        <v>#N/A</v>
      </c>
      <c r="J391" s="55">
        <f t="shared" si="16"/>
        <v>0</v>
      </c>
      <c r="K391" s="55" t="e">
        <f t="shared" si="17"/>
        <v>#N/A</v>
      </c>
      <c r="L391" s="5" t="e">
        <f t="shared" si="18"/>
        <v>#N/A</v>
      </c>
      <c r="M391" s="55" t="e">
        <f t="shared" si="19"/>
        <v>#N/A</v>
      </c>
      <c r="N391" s="69" t="str">
        <f t="shared" si="20"/>
        <v>NoIndex</v>
      </c>
      <c r="O391" s="70" t="str">
        <f>IF(DATA!$D$18,IF((COUNTA(Q391)&gt;0),CONCATENATE("P",DATA!$B$18,"_",D391),""),"MISSING ID")</f>
        <v/>
      </c>
      <c r="P391" s="71"/>
      <c r="Q391" s="72"/>
      <c r="R391" s="72"/>
      <c r="S391" s="68"/>
      <c r="T391" s="73" t="str">
        <f>IF(OR($S$8="NextSeq",$S$8="NovaSeq"),IF((R391='Index_NextSeq or NovaSeq'!C$2),VLOOKUP(S391,'Index_NextSeq or NovaSeq'!B$3:I$110,2),IF((R391='Index_NextSeq or NovaSeq'!D$2),VLOOKUP(S391,'Index_NextSeq or NovaSeq'!B$3:I$110,3),IF((R391='Index_NextSeq or NovaSeq'!E$2),VLOOKUP(S391,'Index_NextSeq or NovaSeq'!B$3:I$110,4),IF((R391='Index_NextSeq or NovaSeq'!F$2),VLOOKUP(S391,'Index_NextSeq or NovaSeq'!B$3:I$110,5),IF((R391='Index_NextSeq or NovaSeq'!G$2),VLOOKUP(S391,'Index_NextSeq or NovaSeq'!B$3:I$110,6),IF((R391='Index_NextSeq or NovaSeq'!H$2),VLOOKUP(S391,'Index_NextSeq or NovaSeq'!B$3:I$110,7),IF((R391='Index_NextSeq or NovaSeq'!I$2),VLOOKUP(S391,'Index_NextSeq or NovaSeq'!B$3:I$110,8),IF((R391="Custom"),"","NoIndex")))))))),IF($S$8="MiSeq",IF((R391=Index_MiSeq!C$2),VLOOKUP(S391,Index_MiSeq!B$3:I$110,2),IF((R391=Index_MiSeq!D$2),VLOOKUP(S391,Index_MiSeq!B$3:I$110,3),IF((R391=Index_MiSeq!E$2),VLOOKUP(S391,Index_MiSeq!B$3:I$110,4),IF((R391=Index_MiSeq!F$2),VLOOKUP(S391,Index_MiSeq!B$3:I$110,5),IF((R391=Index_MiSeq!G$2),VLOOKUP(S391,Index_MiSeq!B$3:I$110,6),IF((R391=Index_MiSeq!H$2),VLOOKUP(S391,Index_MiSeq!B$3:I$110,7),IF((R391=Index_MiSeq!I$2),VLOOKUP(S391,Index_MiSeq!B$3:I$110,8),IF((R391="Custom"),"","NoIndex")))))))),"NoIndex"))</f>
        <v>NoIndex</v>
      </c>
      <c r="U391" s="74" t="str">
        <f t="shared" si="21"/>
        <v/>
      </c>
      <c r="V391" s="74"/>
      <c r="W391" s="74"/>
      <c r="X391" s="90"/>
      <c r="Y391" s="4"/>
      <c r="Z391" s="4"/>
      <c r="AA391" s="4"/>
      <c r="AB391" s="4"/>
      <c r="AC391" s="4"/>
      <c r="AD391" s="4"/>
      <c r="AE391" s="4"/>
    </row>
    <row r="392" spans="1:31" ht="18" customHeight="1" x14ac:dyDescent="0.15">
      <c r="A392" s="81"/>
      <c r="B392" s="64" t="s">
        <v>69</v>
      </c>
      <c r="C392" s="65" t="s">
        <v>443</v>
      </c>
      <c r="D392" s="66">
        <f t="shared" si="12"/>
        <v>1373</v>
      </c>
      <c r="E392" s="65" t="s">
        <v>71</v>
      </c>
      <c r="F392" s="67" t="str">
        <f>IF(DATA!$D$18,CONCATENATE('Sample information'!O$6,"-",D392,"-",P392),"MISSING ID")</f>
        <v>P33105P1-1373-</v>
      </c>
      <c r="G392" s="68">
        <f t="shared" si="13"/>
        <v>0</v>
      </c>
      <c r="H392" s="55" t="e">
        <f t="shared" si="14"/>
        <v>#N/A</v>
      </c>
      <c r="I392" s="55" t="e">
        <f t="shared" si="15"/>
        <v>#N/A</v>
      </c>
      <c r="J392" s="55">
        <f t="shared" si="16"/>
        <v>0</v>
      </c>
      <c r="K392" s="55" t="e">
        <f t="shared" si="17"/>
        <v>#N/A</v>
      </c>
      <c r="L392" s="5" t="e">
        <f t="shared" si="18"/>
        <v>#N/A</v>
      </c>
      <c r="M392" s="55" t="e">
        <f t="shared" si="19"/>
        <v>#N/A</v>
      </c>
      <c r="N392" s="69" t="str">
        <f t="shared" si="20"/>
        <v>NoIndex</v>
      </c>
      <c r="O392" s="70" t="str">
        <f>IF(DATA!$D$18,IF((COUNTA(Q392)&gt;0),CONCATENATE("P",DATA!$B$18,"_",D392),""),"MISSING ID")</f>
        <v/>
      </c>
      <c r="P392" s="71"/>
      <c r="Q392" s="72"/>
      <c r="R392" s="72"/>
      <c r="S392" s="68"/>
      <c r="T392" s="73" t="str">
        <f>IF(OR($S$8="NextSeq",$S$8="NovaSeq"),IF((R392='Index_NextSeq or NovaSeq'!C$2),VLOOKUP(S392,'Index_NextSeq or NovaSeq'!B$3:I$110,2),IF((R392='Index_NextSeq or NovaSeq'!D$2),VLOOKUP(S392,'Index_NextSeq or NovaSeq'!B$3:I$110,3),IF((R392='Index_NextSeq or NovaSeq'!E$2),VLOOKUP(S392,'Index_NextSeq or NovaSeq'!B$3:I$110,4),IF((R392='Index_NextSeq or NovaSeq'!F$2),VLOOKUP(S392,'Index_NextSeq or NovaSeq'!B$3:I$110,5),IF((R392='Index_NextSeq or NovaSeq'!G$2),VLOOKUP(S392,'Index_NextSeq or NovaSeq'!B$3:I$110,6),IF((R392='Index_NextSeq or NovaSeq'!H$2),VLOOKUP(S392,'Index_NextSeq or NovaSeq'!B$3:I$110,7),IF((R392='Index_NextSeq or NovaSeq'!I$2),VLOOKUP(S392,'Index_NextSeq or NovaSeq'!B$3:I$110,8),IF((R392="Custom"),"","NoIndex")))))))),IF($S$8="MiSeq",IF((R392=Index_MiSeq!C$2),VLOOKUP(S392,Index_MiSeq!B$3:I$110,2),IF((R392=Index_MiSeq!D$2),VLOOKUP(S392,Index_MiSeq!B$3:I$110,3),IF((R392=Index_MiSeq!E$2),VLOOKUP(S392,Index_MiSeq!B$3:I$110,4),IF((R392=Index_MiSeq!F$2),VLOOKUP(S392,Index_MiSeq!B$3:I$110,5),IF((R392=Index_MiSeq!G$2),VLOOKUP(S392,Index_MiSeq!B$3:I$110,6),IF((R392=Index_MiSeq!H$2),VLOOKUP(S392,Index_MiSeq!B$3:I$110,7),IF((R392=Index_MiSeq!I$2),VLOOKUP(S392,Index_MiSeq!B$3:I$110,8),IF((R392="Custom"),"","NoIndex")))))))),"NoIndex"))</f>
        <v>NoIndex</v>
      </c>
      <c r="U392" s="74" t="str">
        <f t="shared" si="21"/>
        <v/>
      </c>
      <c r="V392" s="74"/>
      <c r="W392" s="74"/>
      <c r="X392" s="90"/>
      <c r="Y392" s="4"/>
      <c r="Z392" s="4"/>
      <c r="AA392" s="4"/>
      <c r="AB392" s="4"/>
      <c r="AC392" s="4"/>
      <c r="AD392" s="4"/>
      <c r="AE392" s="4"/>
    </row>
    <row r="393" spans="1:31" ht="18" customHeight="1" x14ac:dyDescent="0.15">
      <c r="A393" s="81"/>
      <c r="B393" s="64" t="s">
        <v>69</v>
      </c>
      <c r="C393" s="65" t="s">
        <v>444</v>
      </c>
      <c r="D393" s="66">
        <f t="shared" si="12"/>
        <v>1374</v>
      </c>
      <c r="E393" s="65" t="s">
        <v>71</v>
      </c>
      <c r="F393" s="67" t="str">
        <f>IF(DATA!$D$18,CONCATENATE('Sample information'!O$6,"-",D393,"-",P393),"MISSING ID")</f>
        <v>P33105P1-1374-</v>
      </c>
      <c r="G393" s="68">
        <f t="shared" si="13"/>
        <v>0</v>
      </c>
      <c r="H393" s="55" t="e">
        <f t="shared" si="14"/>
        <v>#N/A</v>
      </c>
      <c r="I393" s="55" t="e">
        <f t="shared" si="15"/>
        <v>#N/A</v>
      </c>
      <c r="J393" s="55">
        <f t="shared" si="16"/>
        <v>0</v>
      </c>
      <c r="K393" s="55" t="e">
        <f t="shared" si="17"/>
        <v>#N/A</v>
      </c>
      <c r="L393" s="5" t="e">
        <f t="shared" si="18"/>
        <v>#N/A</v>
      </c>
      <c r="M393" s="55" t="e">
        <f t="shared" si="19"/>
        <v>#N/A</v>
      </c>
      <c r="N393" s="69" t="str">
        <f t="shared" si="20"/>
        <v>NoIndex</v>
      </c>
      <c r="O393" s="70" t="str">
        <f>IF(DATA!$D$18,IF((COUNTA(Q393)&gt;0),CONCATENATE("P",DATA!$B$18,"_",D393),""),"MISSING ID")</f>
        <v/>
      </c>
      <c r="P393" s="71"/>
      <c r="Q393" s="72"/>
      <c r="R393" s="72"/>
      <c r="S393" s="68"/>
      <c r="T393" s="73" t="str">
        <f>IF(OR($S$8="NextSeq",$S$8="NovaSeq"),IF((R393='Index_NextSeq or NovaSeq'!C$2),VLOOKUP(S393,'Index_NextSeq or NovaSeq'!B$3:I$110,2),IF((R393='Index_NextSeq or NovaSeq'!D$2),VLOOKUP(S393,'Index_NextSeq or NovaSeq'!B$3:I$110,3),IF((R393='Index_NextSeq or NovaSeq'!E$2),VLOOKUP(S393,'Index_NextSeq or NovaSeq'!B$3:I$110,4),IF((R393='Index_NextSeq or NovaSeq'!F$2),VLOOKUP(S393,'Index_NextSeq or NovaSeq'!B$3:I$110,5),IF((R393='Index_NextSeq or NovaSeq'!G$2),VLOOKUP(S393,'Index_NextSeq or NovaSeq'!B$3:I$110,6),IF((R393='Index_NextSeq or NovaSeq'!H$2),VLOOKUP(S393,'Index_NextSeq or NovaSeq'!B$3:I$110,7),IF((R393='Index_NextSeq or NovaSeq'!I$2),VLOOKUP(S393,'Index_NextSeq or NovaSeq'!B$3:I$110,8),IF((R393="Custom"),"","NoIndex")))))))),IF($S$8="MiSeq",IF((R393=Index_MiSeq!C$2),VLOOKUP(S393,Index_MiSeq!B$3:I$110,2),IF((R393=Index_MiSeq!D$2),VLOOKUP(S393,Index_MiSeq!B$3:I$110,3),IF((R393=Index_MiSeq!E$2),VLOOKUP(S393,Index_MiSeq!B$3:I$110,4),IF((R393=Index_MiSeq!F$2),VLOOKUP(S393,Index_MiSeq!B$3:I$110,5),IF((R393=Index_MiSeq!G$2),VLOOKUP(S393,Index_MiSeq!B$3:I$110,6),IF((R393=Index_MiSeq!H$2),VLOOKUP(S393,Index_MiSeq!B$3:I$110,7),IF((R393=Index_MiSeq!I$2),VLOOKUP(S393,Index_MiSeq!B$3:I$110,8),IF((R393="Custom"),"","NoIndex")))))))),"NoIndex"))</f>
        <v>NoIndex</v>
      </c>
      <c r="U393" s="74" t="str">
        <f t="shared" si="21"/>
        <v/>
      </c>
      <c r="V393" s="74"/>
      <c r="W393" s="74"/>
      <c r="X393" s="90"/>
      <c r="Y393" s="4"/>
      <c r="Z393" s="4"/>
      <c r="AA393" s="4"/>
      <c r="AB393" s="4"/>
      <c r="AC393" s="4"/>
      <c r="AD393" s="4"/>
      <c r="AE393" s="4"/>
    </row>
    <row r="394" spans="1:31" ht="18" customHeight="1" x14ac:dyDescent="0.15">
      <c r="A394" s="81"/>
      <c r="B394" s="64" t="s">
        <v>69</v>
      </c>
      <c r="C394" s="65" t="s">
        <v>445</v>
      </c>
      <c r="D394" s="66">
        <f t="shared" si="12"/>
        <v>1375</v>
      </c>
      <c r="E394" s="65" t="s">
        <v>71</v>
      </c>
      <c r="F394" s="67" t="str">
        <f>IF(DATA!$D$18,CONCATENATE('Sample information'!O$6,"-",D394,"-",P394),"MISSING ID")</f>
        <v>P33105P1-1375-</v>
      </c>
      <c r="G394" s="68">
        <f t="shared" si="13"/>
        <v>0</v>
      </c>
      <c r="H394" s="55" t="e">
        <f t="shared" si="14"/>
        <v>#N/A</v>
      </c>
      <c r="I394" s="55" t="e">
        <f t="shared" si="15"/>
        <v>#N/A</v>
      </c>
      <c r="J394" s="55">
        <f t="shared" si="16"/>
        <v>0</v>
      </c>
      <c r="K394" s="55" t="e">
        <f t="shared" si="17"/>
        <v>#N/A</v>
      </c>
      <c r="L394" s="5" t="e">
        <f t="shared" si="18"/>
        <v>#N/A</v>
      </c>
      <c r="M394" s="55" t="e">
        <f t="shared" si="19"/>
        <v>#N/A</v>
      </c>
      <c r="N394" s="69" t="str">
        <f t="shared" si="20"/>
        <v>NoIndex</v>
      </c>
      <c r="O394" s="70" t="str">
        <f>IF(DATA!$D$18,IF((COUNTA(Q394)&gt;0),CONCATENATE("P",DATA!$B$18,"_",D394),""),"MISSING ID")</f>
        <v/>
      </c>
      <c r="P394" s="71"/>
      <c r="Q394" s="72"/>
      <c r="R394" s="72"/>
      <c r="S394" s="68"/>
      <c r="T394" s="73" t="str">
        <f>IF(OR($S$8="NextSeq",$S$8="NovaSeq"),IF((R394='Index_NextSeq or NovaSeq'!C$2),VLOOKUP(S394,'Index_NextSeq or NovaSeq'!B$3:I$110,2),IF((R394='Index_NextSeq or NovaSeq'!D$2),VLOOKUP(S394,'Index_NextSeq or NovaSeq'!B$3:I$110,3),IF((R394='Index_NextSeq or NovaSeq'!E$2),VLOOKUP(S394,'Index_NextSeq or NovaSeq'!B$3:I$110,4),IF((R394='Index_NextSeq or NovaSeq'!F$2),VLOOKUP(S394,'Index_NextSeq or NovaSeq'!B$3:I$110,5),IF((R394='Index_NextSeq or NovaSeq'!G$2),VLOOKUP(S394,'Index_NextSeq or NovaSeq'!B$3:I$110,6),IF((R394='Index_NextSeq or NovaSeq'!H$2),VLOOKUP(S394,'Index_NextSeq or NovaSeq'!B$3:I$110,7),IF((R394='Index_NextSeq or NovaSeq'!I$2),VLOOKUP(S394,'Index_NextSeq or NovaSeq'!B$3:I$110,8),IF((R394="Custom"),"","NoIndex")))))))),IF($S$8="MiSeq",IF((R394=Index_MiSeq!C$2),VLOOKUP(S394,Index_MiSeq!B$3:I$110,2),IF((R394=Index_MiSeq!D$2),VLOOKUP(S394,Index_MiSeq!B$3:I$110,3),IF((R394=Index_MiSeq!E$2),VLOOKUP(S394,Index_MiSeq!B$3:I$110,4),IF((R394=Index_MiSeq!F$2),VLOOKUP(S394,Index_MiSeq!B$3:I$110,5),IF((R394=Index_MiSeq!G$2),VLOOKUP(S394,Index_MiSeq!B$3:I$110,6),IF((R394=Index_MiSeq!H$2),VLOOKUP(S394,Index_MiSeq!B$3:I$110,7),IF((R394=Index_MiSeq!I$2),VLOOKUP(S394,Index_MiSeq!B$3:I$110,8),IF((R394="Custom"),"","NoIndex")))))))),"NoIndex"))</f>
        <v>NoIndex</v>
      </c>
      <c r="U394" s="74" t="str">
        <f t="shared" si="21"/>
        <v/>
      </c>
      <c r="V394" s="74"/>
      <c r="W394" s="74"/>
      <c r="X394" s="90"/>
      <c r="Y394" s="4"/>
      <c r="Z394" s="4"/>
      <c r="AA394" s="4"/>
      <c r="AB394" s="4"/>
      <c r="AC394" s="4"/>
      <c r="AD394" s="4"/>
      <c r="AE394" s="4"/>
    </row>
    <row r="395" spans="1:31" ht="18" customHeight="1" x14ac:dyDescent="0.15">
      <c r="A395" s="81"/>
      <c r="B395" s="64" t="s">
        <v>69</v>
      </c>
      <c r="C395" s="65" t="s">
        <v>446</v>
      </c>
      <c r="D395" s="66">
        <f t="shared" si="12"/>
        <v>1376</v>
      </c>
      <c r="E395" s="65" t="s">
        <v>71</v>
      </c>
      <c r="F395" s="67" t="str">
        <f>IF(DATA!$D$18,CONCATENATE('Sample information'!O$6,"-",D395,"-",P395),"MISSING ID")</f>
        <v>P33105P1-1376-</v>
      </c>
      <c r="G395" s="68">
        <f t="shared" si="13"/>
        <v>0</v>
      </c>
      <c r="H395" s="55" t="e">
        <f t="shared" si="14"/>
        <v>#N/A</v>
      </c>
      <c r="I395" s="55" t="e">
        <f t="shared" si="15"/>
        <v>#N/A</v>
      </c>
      <c r="J395" s="55">
        <f t="shared" si="16"/>
        <v>0</v>
      </c>
      <c r="K395" s="55" t="e">
        <f t="shared" si="17"/>
        <v>#N/A</v>
      </c>
      <c r="L395" s="5" t="e">
        <f t="shared" si="18"/>
        <v>#N/A</v>
      </c>
      <c r="M395" s="55" t="e">
        <f t="shared" si="19"/>
        <v>#N/A</v>
      </c>
      <c r="N395" s="69" t="str">
        <f t="shared" si="20"/>
        <v>NoIndex</v>
      </c>
      <c r="O395" s="70" t="str">
        <f>IF(DATA!$D$18,IF((COUNTA(Q395)&gt;0),CONCATENATE("P",DATA!$B$18,"_",D395),""),"MISSING ID")</f>
        <v/>
      </c>
      <c r="P395" s="71"/>
      <c r="Q395" s="72"/>
      <c r="R395" s="72"/>
      <c r="S395" s="68"/>
      <c r="T395" s="73" t="str">
        <f>IF(OR($S$8="NextSeq",$S$8="NovaSeq"),IF((R395='Index_NextSeq or NovaSeq'!C$2),VLOOKUP(S395,'Index_NextSeq or NovaSeq'!B$3:I$110,2),IF((R395='Index_NextSeq or NovaSeq'!D$2),VLOOKUP(S395,'Index_NextSeq or NovaSeq'!B$3:I$110,3),IF((R395='Index_NextSeq or NovaSeq'!E$2),VLOOKUP(S395,'Index_NextSeq or NovaSeq'!B$3:I$110,4),IF((R395='Index_NextSeq or NovaSeq'!F$2),VLOOKUP(S395,'Index_NextSeq or NovaSeq'!B$3:I$110,5),IF((R395='Index_NextSeq or NovaSeq'!G$2),VLOOKUP(S395,'Index_NextSeq or NovaSeq'!B$3:I$110,6),IF((R395='Index_NextSeq or NovaSeq'!H$2),VLOOKUP(S395,'Index_NextSeq or NovaSeq'!B$3:I$110,7),IF((R395='Index_NextSeq or NovaSeq'!I$2),VLOOKUP(S395,'Index_NextSeq or NovaSeq'!B$3:I$110,8),IF((R395="Custom"),"","NoIndex")))))))),IF($S$8="MiSeq",IF((R395=Index_MiSeq!C$2),VLOOKUP(S395,Index_MiSeq!B$3:I$110,2),IF((R395=Index_MiSeq!D$2),VLOOKUP(S395,Index_MiSeq!B$3:I$110,3),IF((R395=Index_MiSeq!E$2),VLOOKUP(S395,Index_MiSeq!B$3:I$110,4),IF((R395=Index_MiSeq!F$2),VLOOKUP(S395,Index_MiSeq!B$3:I$110,5),IF((R395=Index_MiSeq!G$2),VLOOKUP(S395,Index_MiSeq!B$3:I$110,6),IF((R395=Index_MiSeq!H$2),VLOOKUP(S395,Index_MiSeq!B$3:I$110,7),IF((R395=Index_MiSeq!I$2),VLOOKUP(S395,Index_MiSeq!B$3:I$110,8),IF((R395="Custom"),"","NoIndex")))))))),"NoIndex"))</f>
        <v>NoIndex</v>
      </c>
      <c r="U395" s="74" t="str">
        <f t="shared" si="21"/>
        <v/>
      </c>
      <c r="V395" s="74"/>
      <c r="W395" s="74"/>
      <c r="X395" s="90"/>
      <c r="Y395" s="4"/>
      <c r="Z395" s="4"/>
      <c r="AA395" s="4"/>
      <c r="AB395" s="4"/>
      <c r="AC395" s="4"/>
      <c r="AD395" s="4"/>
      <c r="AE395" s="4"/>
    </row>
    <row r="396" spans="1:31" ht="18" customHeight="1" x14ac:dyDescent="0.15">
      <c r="A396" s="81"/>
      <c r="B396" s="64" t="s">
        <v>69</v>
      </c>
      <c r="C396" s="65" t="s">
        <v>447</v>
      </c>
      <c r="D396" s="66">
        <f t="shared" si="12"/>
        <v>1377</v>
      </c>
      <c r="E396" s="65" t="s">
        <v>71</v>
      </c>
      <c r="F396" s="67" t="str">
        <f>IF(DATA!$D$18,CONCATENATE('Sample information'!O$6,"-",D396,"-",P396),"MISSING ID")</f>
        <v>P33105P1-1377-</v>
      </c>
      <c r="G396" s="68">
        <f t="shared" si="13"/>
        <v>0</v>
      </c>
      <c r="H396" s="55" t="e">
        <f t="shared" si="14"/>
        <v>#N/A</v>
      </c>
      <c r="I396" s="55" t="e">
        <f t="shared" si="15"/>
        <v>#N/A</v>
      </c>
      <c r="J396" s="55">
        <f t="shared" si="16"/>
        <v>0</v>
      </c>
      <c r="K396" s="55" t="e">
        <f t="shared" si="17"/>
        <v>#N/A</v>
      </c>
      <c r="L396" s="5" t="e">
        <f t="shared" si="18"/>
        <v>#N/A</v>
      </c>
      <c r="M396" s="55" t="e">
        <f t="shared" si="19"/>
        <v>#N/A</v>
      </c>
      <c r="N396" s="69" t="str">
        <f t="shared" si="20"/>
        <v>NoIndex</v>
      </c>
      <c r="O396" s="70" t="str">
        <f>IF(DATA!$D$18,IF((COUNTA(Q396)&gt;0),CONCATENATE("P",DATA!$B$18,"_",D396),""),"MISSING ID")</f>
        <v/>
      </c>
      <c r="P396" s="71"/>
      <c r="Q396" s="72"/>
      <c r="R396" s="72"/>
      <c r="S396" s="68"/>
      <c r="T396" s="73" t="str">
        <f>IF(OR($S$8="NextSeq",$S$8="NovaSeq"),IF((R396='Index_NextSeq or NovaSeq'!C$2),VLOOKUP(S396,'Index_NextSeq or NovaSeq'!B$3:I$110,2),IF((R396='Index_NextSeq or NovaSeq'!D$2),VLOOKUP(S396,'Index_NextSeq or NovaSeq'!B$3:I$110,3),IF((R396='Index_NextSeq or NovaSeq'!E$2),VLOOKUP(S396,'Index_NextSeq or NovaSeq'!B$3:I$110,4),IF((R396='Index_NextSeq or NovaSeq'!F$2),VLOOKUP(S396,'Index_NextSeq or NovaSeq'!B$3:I$110,5),IF((R396='Index_NextSeq or NovaSeq'!G$2),VLOOKUP(S396,'Index_NextSeq or NovaSeq'!B$3:I$110,6),IF((R396='Index_NextSeq or NovaSeq'!H$2),VLOOKUP(S396,'Index_NextSeq or NovaSeq'!B$3:I$110,7),IF((R396='Index_NextSeq or NovaSeq'!I$2),VLOOKUP(S396,'Index_NextSeq or NovaSeq'!B$3:I$110,8),IF((R396="Custom"),"","NoIndex")))))))),IF($S$8="MiSeq",IF((R396=Index_MiSeq!C$2),VLOOKUP(S396,Index_MiSeq!B$3:I$110,2),IF((R396=Index_MiSeq!D$2),VLOOKUP(S396,Index_MiSeq!B$3:I$110,3),IF((R396=Index_MiSeq!E$2),VLOOKUP(S396,Index_MiSeq!B$3:I$110,4),IF((R396=Index_MiSeq!F$2),VLOOKUP(S396,Index_MiSeq!B$3:I$110,5),IF((R396=Index_MiSeq!G$2),VLOOKUP(S396,Index_MiSeq!B$3:I$110,6),IF((R396=Index_MiSeq!H$2),VLOOKUP(S396,Index_MiSeq!B$3:I$110,7),IF((R396=Index_MiSeq!I$2),VLOOKUP(S396,Index_MiSeq!B$3:I$110,8),IF((R396="Custom"),"","NoIndex")))))))),"NoIndex"))</f>
        <v>NoIndex</v>
      </c>
      <c r="U396" s="74" t="str">
        <f t="shared" si="21"/>
        <v/>
      </c>
      <c r="V396" s="74"/>
      <c r="W396" s="74"/>
      <c r="X396" s="90"/>
      <c r="Y396" s="4"/>
      <c r="Z396" s="4"/>
      <c r="AA396" s="4"/>
      <c r="AB396" s="4"/>
      <c r="AC396" s="4"/>
      <c r="AD396" s="4"/>
      <c r="AE396" s="4"/>
    </row>
    <row r="397" spans="1:31" ht="18" customHeight="1" x14ac:dyDescent="0.15">
      <c r="A397" s="81"/>
      <c r="B397" s="64" t="s">
        <v>69</v>
      </c>
      <c r="C397" s="65" t="s">
        <v>448</v>
      </c>
      <c r="D397" s="66">
        <f t="shared" si="12"/>
        <v>1378</v>
      </c>
      <c r="E397" s="65" t="s">
        <v>71</v>
      </c>
      <c r="F397" s="67" t="str">
        <f>IF(DATA!$D$18,CONCATENATE('Sample information'!O$6,"-",D397,"-",P397),"MISSING ID")</f>
        <v>P33105P1-1378-</v>
      </c>
      <c r="G397" s="68">
        <f t="shared" si="13"/>
        <v>0</v>
      </c>
      <c r="H397" s="55" t="e">
        <f t="shared" si="14"/>
        <v>#N/A</v>
      </c>
      <c r="I397" s="55" t="e">
        <f t="shared" si="15"/>
        <v>#N/A</v>
      </c>
      <c r="J397" s="55">
        <f t="shared" si="16"/>
        <v>0</v>
      </c>
      <c r="K397" s="55" t="e">
        <f t="shared" si="17"/>
        <v>#N/A</v>
      </c>
      <c r="L397" s="5" t="e">
        <f t="shared" si="18"/>
        <v>#N/A</v>
      </c>
      <c r="M397" s="55" t="e">
        <f t="shared" si="19"/>
        <v>#N/A</v>
      </c>
      <c r="N397" s="69" t="str">
        <f t="shared" si="20"/>
        <v>NoIndex</v>
      </c>
      <c r="O397" s="70" t="str">
        <f>IF(DATA!$D$18,IF((COUNTA(Q397)&gt;0),CONCATENATE("P",DATA!$B$18,"_",D397),""),"MISSING ID")</f>
        <v/>
      </c>
      <c r="P397" s="71"/>
      <c r="Q397" s="72"/>
      <c r="R397" s="72"/>
      <c r="S397" s="68"/>
      <c r="T397" s="73" t="str">
        <f>IF(OR($S$8="NextSeq",$S$8="NovaSeq"),IF((R397='Index_NextSeq or NovaSeq'!C$2),VLOOKUP(S397,'Index_NextSeq or NovaSeq'!B$3:I$110,2),IF((R397='Index_NextSeq or NovaSeq'!D$2),VLOOKUP(S397,'Index_NextSeq or NovaSeq'!B$3:I$110,3),IF((R397='Index_NextSeq or NovaSeq'!E$2),VLOOKUP(S397,'Index_NextSeq or NovaSeq'!B$3:I$110,4),IF((R397='Index_NextSeq or NovaSeq'!F$2),VLOOKUP(S397,'Index_NextSeq or NovaSeq'!B$3:I$110,5),IF((R397='Index_NextSeq or NovaSeq'!G$2),VLOOKUP(S397,'Index_NextSeq or NovaSeq'!B$3:I$110,6),IF((R397='Index_NextSeq or NovaSeq'!H$2),VLOOKUP(S397,'Index_NextSeq or NovaSeq'!B$3:I$110,7),IF((R397='Index_NextSeq or NovaSeq'!I$2),VLOOKUP(S397,'Index_NextSeq or NovaSeq'!B$3:I$110,8),IF((R397="Custom"),"","NoIndex")))))))),IF($S$8="MiSeq",IF((R397=Index_MiSeq!C$2),VLOOKUP(S397,Index_MiSeq!B$3:I$110,2),IF((R397=Index_MiSeq!D$2),VLOOKUP(S397,Index_MiSeq!B$3:I$110,3),IF((R397=Index_MiSeq!E$2),VLOOKUP(S397,Index_MiSeq!B$3:I$110,4),IF((R397=Index_MiSeq!F$2),VLOOKUP(S397,Index_MiSeq!B$3:I$110,5),IF((R397=Index_MiSeq!G$2),VLOOKUP(S397,Index_MiSeq!B$3:I$110,6),IF((R397=Index_MiSeq!H$2),VLOOKUP(S397,Index_MiSeq!B$3:I$110,7),IF((R397=Index_MiSeq!I$2),VLOOKUP(S397,Index_MiSeq!B$3:I$110,8),IF((R397="Custom"),"","NoIndex")))))))),"NoIndex"))</f>
        <v>NoIndex</v>
      </c>
      <c r="U397" s="74" t="str">
        <f t="shared" si="21"/>
        <v/>
      </c>
      <c r="V397" s="74"/>
      <c r="W397" s="74"/>
      <c r="X397" s="90"/>
      <c r="Y397" s="4"/>
      <c r="Z397" s="4"/>
      <c r="AA397" s="4"/>
      <c r="AB397" s="4"/>
      <c r="AC397" s="4"/>
      <c r="AD397" s="4"/>
      <c r="AE397" s="4"/>
    </row>
    <row r="398" spans="1:31" ht="18" customHeight="1" x14ac:dyDescent="0.15">
      <c r="A398" s="81"/>
      <c r="B398" s="64" t="s">
        <v>69</v>
      </c>
      <c r="C398" s="65" t="s">
        <v>449</v>
      </c>
      <c r="D398" s="66">
        <f t="shared" si="12"/>
        <v>1379</v>
      </c>
      <c r="E398" s="65" t="s">
        <v>71</v>
      </c>
      <c r="F398" s="67" t="str">
        <f>IF(DATA!$D$18,CONCATENATE('Sample information'!O$6,"-",D398,"-",P398),"MISSING ID")</f>
        <v>P33105P1-1379-</v>
      </c>
      <c r="G398" s="68">
        <f t="shared" si="13"/>
        <v>0</v>
      </c>
      <c r="H398" s="55" t="e">
        <f t="shared" si="14"/>
        <v>#N/A</v>
      </c>
      <c r="I398" s="55" t="e">
        <f t="shared" si="15"/>
        <v>#N/A</v>
      </c>
      <c r="J398" s="55">
        <f t="shared" si="16"/>
        <v>0</v>
      </c>
      <c r="K398" s="55" t="e">
        <f t="shared" si="17"/>
        <v>#N/A</v>
      </c>
      <c r="L398" s="5" t="e">
        <f t="shared" si="18"/>
        <v>#N/A</v>
      </c>
      <c r="M398" s="55" t="e">
        <f t="shared" si="19"/>
        <v>#N/A</v>
      </c>
      <c r="N398" s="69" t="str">
        <f t="shared" si="20"/>
        <v>NoIndex</v>
      </c>
      <c r="O398" s="70" t="str">
        <f>IF(DATA!$D$18,IF((COUNTA(Q398)&gt;0),CONCATENATE("P",DATA!$B$18,"_",D398),""),"MISSING ID")</f>
        <v/>
      </c>
      <c r="P398" s="71"/>
      <c r="Q398" s="72"/>
      <c r="R398" s="72"/>
      <c r="S398" s="68"/>
      <c r="T398" s="73" t="str">
        <f>IF(OR($S$8="NextSeq",$S$8="NovaSeq"),IF((R398='Index_NextSeq or NovaSeq'!C$2),VLOOKUP(S398,'Index_NextSeq or NovaSeq'!B$3:I$110,2),IF((R398='Index_NextSeq or NovaSeq'!D$2),VLOOKUP(S398,'Index_NextSeq or NovaSeq'!B$3:I$110,3),IF((R398='Index_NextSeq or NovaSeq'!E$2),VLOOKUP(S398,'Index_NextSeq or NovaSeq'!B$3:I$110,4),IF((R398='Index_NextSeq or NovaSeq'!F$2),VLOOKUP(S398,'Index_NextSeq or NovaSeq'!B$3:I$110,5),IF((R398='Index_NextSeq or NovaSeq'!G$2),VLOOKUP(S398,'Index_NextSeq or NovaSeq'!B$3:I$110,6),IF((R398='Index_NextSeq or NovaSeq'!H$2),VLOOKUP(S398,'Index_NextSeq or NovaSeq'!B$3:I$110,7),IF((R398='Index_NextSeq or NovaSeq'!I$2),VLOOKUP(S398,'Index_NextSeq or NovaSeq'!B$3:I$110,8),IF((R398="Custom"),"","NoIndex")))))))),IF($S$8="MiSeq",IF((R398=Index_MiSeq!C$2),VLOOKUP(S398,Index_MiSeq!B$3:I$110,2),IF((R398=Index_MiSeq!D$2),VLOOKUP(S398,Index_MiSeq!B$3:I$110,3),IF((R398=Index_MiSeq!E$2),VLOOKUP(S398,Index_MiSeq!B$3:I$110,4),IF((R398=Index_MiSeq!F$2),VLOOKUP(S398,Index_MiSeq!B$3:I$110,5),IF((R398=Index_MiSeq!G$2),VLOOKUP(S398,Index_MiSeq!B$3:I$110,6),IF((R398=Index_MiSeq!H$2),VLOOKUP(S398,Index_MiSeq!B$3:I$110,7),IF((R398=Index_MiSeq!I$2),VLOOKUP(S398,Index_MiSeq!B$3:I$110,8),IF((R398="Custom"),"","NoIndex")))))))),"NoIndex"))</f>
        <v>NoIndex</v>
      </c>
      <c r="U398" s="74" t="str">
        <f t="shared" si="21"/>
        <v/>
      </c>
      <c r="V398" s="74"/>
      <c r="W398" s="74"/>
      <c r="X398" s="90"/>
      <c r="Y398" s="4"/>
      <c r="Z398" s="4"/>
      <c r="AA398" s="4"/>
      <c r="AB398" s="4"/>
      <c r="AC398" s="4"/>
      <c r="AD398" s="4"/>
      <c r="AE398" s="4"/>
    </row>
    <row r="399" spans="1:31" ht="18" customHeight="1" x14ac:dyDescent="0.15">
      <c r="A399" s="81"/>
      <c r="B399" s="64" t="s">
        <v>69</v>
      </c>
      <c r="C399" s="65" t="s">
        <v>450</v>
      </c>
      <c r="D399" s="66">
        <f t="shared" si="12"/>
        <v>1380</v>
      </c>
      <c r="E399" s="65" t="s">
        <v>71</v>
      </c>
      <c r="F399" s="67" t="str">
        <f>IF(DATA!$D$18,CONCATENATE('Sample information'!O$6,"-",D399,"-",P399),"MISSING ID")</f>
        <v>P33105P1-1380-</v>
      </c>
      <c r="G399" s="68">
        <f t="shared" si="13"/>
        <v>0</v>
      </c>
      <c r="H399" s="55" t="e">
        <f t="shared" si="14"/>
        <v>#N/A</v>
      </c>
      <c r="I399" s="55" t="e">
        <f t="shared" si="15"/>
        <v>#N/A</v>
      </c>
      <c r="J399" s="55">
        <f t="shared" si="16"/>
        <v>0</v>
      </c>
      <c r="K399" s="55" t="e">
        <f t="shared" si="17"/>
        <v>#N/A</v>
      </c>
      <c r="L399" s="5" t="e">
        <f t="shared" si="18"/>
        <v>#N/A</v>
      </c>
      <c r="M399" s="55" t="e">
        <f t="shared" si="19"/>
        <v>#N/A</v>
      </c>
      <c r="N399" s="69" t="str">
        <f t="shared" si="20"/>
        <v>NoIndex</v>
      </c>
      <c r="O399" s="70" t="str">
        <f>IF(DATA!$D$18,IF((COUNTA(Q399)&gt;0),CONCATENATE("P",DATA!$B$18,"_",D399),""),"MISSING ID")</f>
        <v/>
      </c>
      <c r="P399" s="71"/>
      <c r="Q399" s="72"/>
      <c r="R399" s="72"/>
      <c r="S399" s="68"/>
      <c r="T399" s="73" t="str">
        <f>IF(OR($S$8="NextSeq",$S$8="NovaSeq"),IF((R399='Index_NextSeq or NovaSeq'!C$2),VLOOKUP(S399,'Index_NextSeq or NovaSeq'!B$3:I$110,2),IF((R399='Index_NextSeq or NovaSeq'!D$2),VLOOKUP(S399,'Index_NextSeq or NovaSeq'!B$3:I$110,3),IF((R399='Index_NextSeq or NovaSeq'!E$2),VLOOKUP(S399,'Index_NextSeq or NovaSeq'!B$3:I$110,4),IF((R399='Index_NextSeq or NovaSeq'!F$2),VLOOKUP(S399,'Index_NextSeq or NovaSeq'!B$3:I$110,5),IF((R399='Index_NextSeq or NovaSeq'!G$2),VLOOKUP(S399,'Index_NextSeq or NovaSeq'!B$3:I$110,6),IF((R399='Index_NextSeq or NovaSeq'!H$2),VLOOKUP(S399,'Index_NextSeq or NovaSeq'!B$3:I$110,7),IF((R399='Index_NextSeq or NovaSeq'!I$2),VLOOKUP(S399,'Index_NextSeq or NovaSeq'!B$3:I$110,8),IF((R399="Custom"),"","NoIndex")))))))),IF($S$8="MiSeq",IF((R399=Index_MiSeq!C$2),VLOOKUP(S399,Index_MiSeq!B$3:I$110,2),IF((R399=Index_MiSeq!D$2),VLOOKUP(S399,Index_MiSeq!B$3:I$110,3),IF((R399=Index_MiSeq!E$2),VLOOKUP(S399,Index_MiSeq!B$3:I$110,4),IF((R399=Index_MiSeq!F$2),VLOOKUP(S399,Index_MiSeq!B$3:I$110,5),IF((R399=Index_MiSeq!G$2),VLOOKUP(S399,Index_MiSeq!B$3:I$110,6),IF((R399=Index_MiSeq!H$2),VLOOKUP(S399,Index_MiSeq!B$3:I$110,7),IF((R399=Index_MiSeq!I$2),VLOOKUP(S399,Index_MiSeq!B$3:I$110,8),IF((R399="Custom"),"","NoIndex")))))))),"NoIndex"))</f>
        <v>NoIndex</v>
      </c>
      <c r="U399" s="74" t="str">
        <f t="shared" si="21"/>
        <v/>
      </c>
      <c r="V399" s="74"/>
      <c r="W399" s="74"/>
      <c r="X399" s="90"/>
      <c r="Y399" s="4"/>
      <c r="Z399" s="4"/>
      <c r="AA399" s="4"/>
      <c r="AB399" s="4"/>
      <c r="AC399" s="4"/>
      <c r="AD399" s="4"/>
      <c r="AE399" s="4"/>
    </row>
    <row r="400" spans="1:31" ht="18" customHeight="1" x14ac:dyDescent="0.15">
      <c r="A400" s="81"/>
      <c r="B400" s="64" t="s">
        <v>69</v>
      </c>
      <c r="C400" s="65" t="s">
        <v>451</v>
      </c>
      <c r="D400" s="66">
        <f t="shared" si="12"/>
        <v>1381</v>
      </c>
      <c r="E400" s="65" t="s">
        <v>71</v>
      </c>
      <c r="F400" s="67" t="str">
        <f>IF(DATA!$D$18,CONCATENATE('Sample information'!O$6,"-",D400,"-",P400),"MISSING ID")</f>
        <v>P33105P1-1381-</v>
      </c>
      <c r="G400" s="68">
        <f t="shared" si="13"/>
        <v>0</v>
      </c>
      <c r="H400" s="55" t="e">
        <f t="shared" si="14"/>
        <v>#N/A</v>
      </c>
      <c r="I400" s="55" t="e">
        <f t="shared" si="15"/>
        <v>#N/A</v>
      </c>
      <c r="J400" s="55">
        <f t="shared" si="16"/>
        <v>0</v>
      </c>
      <c r="K400" s="55" t="e">
        <f t="shared" si="17"/>
        <v>#N/A</v>
      </c>
      <c r="L400" s="5" t="e">
        <f t="shared" si="18"/>
        <v>#N/A</v>
      </c>
      <c r="M400" s="55" t="e">
        <f t="shared" si="19"/>
        <v>#N/A</v>
      </c>
      <c r="N400" s="69" t="str">
        <f t="shared" si="20"/>
        <v>NoIndex</v>
      </c>
      <c r="O400" s="70" t="str">
        <f>IF(DATA!$D$18,IF((COUNTA(Q400)&gt;0),CONCATENATE("P",DATA!$B$18,"_",D400),""),"MISSING ID")</f>
        <v/>
      </c>
      <c r="P400" s="71"/>
      <c r="Q400" s="72"/>
      <c r="R400" s="72"/>
      <c r="S400" s="68"/>
      <c r="T400" s="73" t="str">
        <f>IF(OR($S$8="NextSeq",$S$8="NovaSeq"),IF((R400='Index_NextSeq or NovaSeq'!C$2),VLOOKUP(S400,'Index_NextSeq or NovaSeq'!B$3:I$110,2),IF((R400='Index_NextSeq or NovaSeq'!D$2),VLOOKUP(S400,'Index_NextSeq or NovaSeq'!B$3:I$110,3),IF((R400='Index_NextSeq or NovaSeq'!E$2),VLOOKUP(S400,'Index_NextSeq or NovaSeq'!B$3:I$110,4),IF((R400='Index_NextSeq or NovaSeq'!F$2),VLOOKUP(S400,'Index_NextSeq or NovaSeq'!B$3:I$110,5),IF((R400='Index_NextSeq or NovaSeq'!G$2),VLOOKUP(S400,'Index_NextSeq or NovaSeq'!B$3:I$110,6),IF((R400='Index_NextSeq or NovaSeq'!H$2),VLOOKUP(S400,'Index_NextSeq or NovaSeq'!B$3:I$110,7),IF((R400='Index_NextSeq or NovaSeq'!I$2),VLOOKUP(S400,'Index_NextSeq or NovaSeq'!B$3:I$110,8),IF((R400="Custom"),"","NoIndex")))))))),IF($S$8="MiSeq",IF((R400=Index_MiSeq!C$2),VLOOKUP(S400,Index_MiSeq!B$3:I$110,2),IF((R400=Index_MiSeq!D$2),VLOOKUP(S400,Index_MiSeq!B$3:I$110,3),IF((R400=Index_MiSeq!E$2),VLOOKUP(S400,Index_MiSeq!B$3:I$110,4),IF((R400=Index_MiSeq!F$2),VLOOKUP(S400,Index_MiSeq!B$3:I$110,5),IF((R400=Index_MiSeq!G$2),VLOOKUP(S400,Index_MiSeq!B$3:I$110,6),IF((R400=Index_MiSeq!H$2),VLOOKUP(S400,Index_MiSeq!B$3:I$110,7),IF((R400=Index_MiSeq!I$2),VLOOKUP(S400,Index_MiSeq!B$3:I$110,8),IF((R400="Custom"),"","NoIndex")))))))),"NoIndex"))</f>
        <v>NoIndex</v>
      </c>
      <c r="U400" s="74" t="str">
        <f t="shared" si="21"/>
        <v/>
      </c>
      <c r="V400" s="74"/>
      <c r="W400" s="74"/>
      <c r="X400" s="90"/>
      <c r="Y400" s="4"/>
      <c r="Z400" s="4"/>
      <c r="AA400" s="4"/>
      <c r="AB400" s="4"/>
      <c r="AC400" s="4"/>
      <c r="AD400" s="4"/>
      <c r="AE400" s="4"/>
    </row>
    <row r="401" spans="1:31" ht="18" customHeight="1" x14ac:dyDescent="0.15">
      <c r="A401" s="81"/>
      <c r="B401" s="64" t="s">
        <v>69</v>
      </c>
      <c r="C401" s="65" t="s">
        <v>452</v>
      </c>
      <c r="D401" s="66">
        <f t="shared" si="12"/>
        <v>1382</v>
      </c>
      <c r="E401" s="65" t="s">
        <v>71</v>
      </c>
      <c r="F401" s="67" t="str">
        <f>IF(DATA!$D$18,CONCATENATE('Sample information'!O$6,"-",D401,"-",P401),"MISSING ID")</f>
        <v>P33105P1-1382-</v>
      </c>
      <c r="G401" s="68">
        <f t="shared" si="13"/>
        <v>0</v>
      </c>
      <c r="H401" s="55" t="e">
        <f t="shared" si="14"/>
        <v>#N/A</v>
      </c>
      <c r="I401" s="55" t="e">
        <f t="shared" si="15"/>
        <v>#N/A</v>
      </c>
      <c r="J401" s="55">
        <f t="shared" si="16"/>
        <v>0</v>
      </c>
      <c r="K401" s="55" t="e">
        <f t="shared" si="17"/>
        <v>#N/A</v>
      </c>
      <c r="L401" s="5" t="e">
        <f t="shared" si="18"/>
        <v>#N/A</v>
      </c>
      <c r="M401" s="55" t="e">
        <f t="shared" si="19"/>
        <v>#N/A</v>
      </c>
      <c r="N401" s="69" t="str">
        <f t="shared" si="20"/>
        <v>NoIndex</v>
      </c>
      <c r="O401" s="70" t="str">
        <f>IF(DATA!$D$18,IF((COUNTA(Q401)&gt;0),CONCATENATE("P",DATA!$B$18,"_",D401),""),"MISSING ID")</f>
        <v/>
      </c>
      <c r="P401" s="71"/>
      <c r="Q401" s="72"/>
      <c r="R401" s="72"/>
      <c r="S401" s="68"/>
      <c r="T401" s="73" t="str">
        <f>IF(OR($S$8="NextSeq",$S$8="NovaSeq"),IF((R401='Index_NextSeq or NovaSeq'!C$2),VLOOKUP(S401,'Index_NextSeq or NovaSeq'!B$3:I$110,2),IF((R401='Index_NextSeq or NovaSeq'!D$2),VLOOKUP(S401,'Index_NextSeq or NovaSeq'!B$3:I$110,3),IF((R401='Index_NextSeq or NovaSeq'!E$2),VLOOKUP(S401,'Index_NextSeq or NovaSeq'!B$3:I$110,4),IF((R401='Index_NextSeq or NovaSeq'!F$2),VLOOKUP(S401,'Index_NextSeq or NovaSeq'!B$3:I$110,5),IF((R401='Index_NextSeq or NovaSeq'!G$2),VLOOKUP(S401,'Index_NextSeq or NovaSeq'!B$3:I$110,6),IF((R401='Index_NextSeq or NovaSeq'!H$2),VLOOKUP(S401,'Index_NextSeq or NovaSeq'!B$3:I$110,7),IF((R401='Index_NextSeq or NovaSeq'!I$2),VLOOKUP(S401,'Index_NextSeq or NovaSeq'!B$3:I$110,8),IF((R401="Custom"),"","NoIndex")))))))),IF($S$8="MiSeq",IF((R401=Index_MiSeq!C$2),VLOOKUP(S401,Index_MiSeq!B$3:I$110,2),IF((R401=Index_MiSeq!D$2),VLOOKUP(S401,Index_MiSeq!B$3:I$110,3),IF((R401=Index_MiSeq!E$2),VLOOKUP(S401,Index_MiSeq!B$3:I$110,4),IF((R401=Index_MiSeq!F$2),VLOOKUP(S401,Index_MiSeq!B$3:I$110,5),IF((R401=Index_MiSeq!G$2),VLOOKUP(S401,Index_MiSeq!B$3:I$110,6),IF((R401=Index_MiSeq!H$2),VLOOKUP(S401,Index_MiSeq!B$3:I$110,7),IF((R401=Index_MiSeq!I$2),VLOOKUP(S401,Index_MiSeq!B$3:I$110,8),IF((R401="Custom"),"","NoIndex")))))))),"NoIndex"))</f>
        <v>NoIndex</v>
      </c>
      <c r="U401" s="74" t="str">
        <f t="shared" si="21"/>
        <v/>
      </c>
      <c r="V401" s="74"/>
      <c r="W401" s="74"/>
      <c r="X401" s="90"/>
      <c r="Y401" s="4"/>
      <c r="Z401" s="4"/>
      <c r="AA401" s="4"/>
      <c r="AB401" s="4"/>
      <c r="AC401" s="4"/>
      <c r="AD401" s="4"/>
      <c r="AE401" s="4"/>
    </row>
    <row r="402" spans="1:31" ht="18" customHeight="1" x14ac:dyDescent="0.15">
      <c r="A402" s="81"/>
      <c r="B402" s="64" t="s">
        <v>69</v>
      </c>
      <c r="C402" s="65" t="s">
        <v>453</v>
      </c>
      <c r="D402" s="66">
        <f t="shared" si="12"/>
        <v>1383</v>
      </c>
      <c r="E402" s="65" t="s">
        <v>71</v>
      </c>
      <c r="F402" s="67" t="str">
        <f>IF(DATA!$D$18,CONCATENATE('Sample information'!O$6,"-",D402,"-",P402),"MISSING ID")</f>
        <v>P33105P1-1383-</v>
      </c>
      <c r="G402" s="68">
        <f t="shared" si="13"/>
        <v>0</v>
      </c>
      <c r="H402" s="55" t="e">
        <f t="shared" si="14"/>
        <v>#N/A</v>
      </c>
      <c r="I402" s="55" t="e">
        <f t="shared" si="15"/>
        <v>#N/A</v>
      </c>
      <c r="J402" s="55">
        <f t="shared" si="16"/>
        <v>0</v>
      </c>
      <c r="K402" s="55" t="e">
        <f t="shared" si="17"/>
        <v>#N/A</v>
      </c>
      <c r="L402" s="5" t="e">
        <f t="shared" si="18"/>
        <v>#N/A</v>
      </c>
      <c r="M402" s="55" t="e">
        <f t="shared" si="19"/>
        <v>#N/A</v>
      </c>
      <c r="N402" s="69" t="str">
        <f t="shared" si="20"/>
        <v>NoIndex</v>
      </c>
      <c r="O402" s="70" t="str">
        <f>IF(DATA!$D$18,IF((COUNTA(Q402)&gt;0),CONCATENATE("P",DATA!$B$18,"_",D402),""),"MISSING ID")</f>
        <v/>
      </c>
      <c r="P402" s="71"/>
      <c r="Q402" s="72"/>
      <c r="R402" s="72"/>
      <c r="S402" s="68"/>
      <c r="T402" s="73" t="str">
        <f>IF(OR($S$8="NextSeq",$S$8="NovaSeq"),IF((R402='Index_NextSeq or NovaSeq'!C$2),VLOOKUP(S402,'Index_NextSeq or NovaSeq'!B$3:I$110,2),IF((R402='Index_NextSeq or NovaSeq'!D$2),VLOOKUP(S402,'Index_NextSeq or NovaSeq'!B$3:I$110,3),IF((R402='Index_NextSeq or NovaSeq'!E$2),VLOOKUP(S402,'Index_NextSeq or NovaSeq'!B$3:I$110,4),IF((R402='Index_NextSeq or NovaSeq'!F$2),VLOOKUP(S402,'Index_NextSeq or NovaSeq'!B$3:I$110,5),IF((R402='Index_NextSeq or NovaSeq'!G$2),VLOOKUP(S402,'Index_NextSeq or NovaSeq'!B$3:I$110,6),IF((R402='Index_NextSeq or NovaSeq'!H$2),VLOOKUP(S402,'Index_NextSeq or NovaSeq'!B$3:I$110,7),IF((R402='Index_NextSeq or NovaSeq'!I$2),VLOOKUP(S402,'Index_NextSeq or NovaSeq'!B$3:I$110,8),IF((R402="Custom"),"","NoIndex")))))))),IF($S$8="MiSeq",IF((R402=Index_MiSeq!C$2),VLOOKUP(S402,Index_MiSeq!B$3:I$110,2),IF((R402=Index_MiSeq!D$2),VLOOKUP(S402,Index_MiSeq!B$3:I$110,3),IF((R402=Index_MiSeq!E$2),VLOOKUP(S402,Index_MiSeq!B$3:I$110,4),IF((R402=Index_MiSeq!F$2),VLOOKUP(S402,Index_MiSeq!B$3:I$110,5),IF((R402=Index_MiSeq!G$2),VLOOKUP(S402,Index_MiSeq!B$3:I$110,6),IF((R402=Index_MiSeq!H$2),VLOOKUP(S402,Index_MiSeq!B$3:I$110,7),IF((R402=Index_MiSeq!I$2),VLOOKUP(S402,Index_MiSeq!B$3:I$110,8),IF((R402="Custom"),"","NoIndex")))))))),"NoIndex"))</f>
        <v>NoIndex</v>
      </c>
      <c r="U402" s="74" t="str">
        <f t="shared" si="21"/>
        <v/>
      </c>
      <c r="V402" s="74"/>
      <c r="W402" s="74"/>
      <c r="X402" s="90"/>
      <c r="Y402" s="4"/>
      <c r="Z402" s="4"/>
      <c r="AA402" s="4"/>
      <c r="AB402" s="4"/>
      <c r="AC402" s="4"/>
      <c r="AD402" s="4"/>
      <c r="AE402" s="4"/>
    </row>
    <row r="403" spans="1:31" ht="18" customHeight="1" x14ac:dyDescent="0.15">
      <c r="A403" s="81"/>
      <c r="B403" s="64" t="s">
        <v>69</v>
      </c>
      <c r="C403" s="65" t="s">
        <v>454</v>
      </c>
      <c r="D403" s="66">
        <f t="shared" si="12"/>
        <v>1384</v>
      </c>
      <c r="E403" s="65" t="s">
        <v>71</v>
      </c>
      <c r="F403" s="67" t="str">
        <f>IF(DATA!$D$18,CONCATENATE('Sample information'!O$6,"-",D403,"-",P403),"MISSING ID")</f>
        <v>P33105P1-1384-</v>
      </c>
      <c r="G403" s="68">
        <f t="shared" si="13"/>
        <v>0</v>
      </c>
      <c r="H403" s="55" t="e">
        <f t="shared" si="14"/>
        <v>#N/A</v>
      </c>
      <c r="I403" s="55" t="e">
        <f t="shared" si="15"/>
        <v>#N/A</v>
      </c>
      <c r="J403" s="55">
        <f t="shared" si="16"/>
        <v>0</v>
      </c>
      <c r="K403" s="55" t="e">
        <f t="shared" si="17"/>
        <v>#N/A</v>
      </c>
      <c r="L403" s="5" t="e">
        <f t="shared" si="18"/>
        <v>#N/A</v>
      </c>
      <c r="M403" s="55" t="e">
        <f t="shared" si="19"/>
        <v>#N/A</v>
      </c>
      <c r="N403" s="69" t="str">
        <f t="shared" si="20"/>
        <v>NoIndex</v>
      </c>
      <c r="O403" s="70" t="str">
        <f>IF(DATA!$D$18,IF((COUNTA(Q403)&gt;0),CONCATENATE("P",DATA!$B$18,"_",D403),""),"MISSING ID")</f>
        <v/>
      </c>
      <c r="P403" s="71"/>
      <c r="Q403" s="72"/>
      <c r="R403" s="72"/>
      <c r="S403" s="68"/>
      <c r="T403" s="73" t="str">
        <f>IF(OR($S$8="NextSeq",$S$8="NovaSeq"),IF((R403='Index_NextSeq or NovaSeq'!C$2),VLOOKUP(S403,'Index_NextSeq or NovaSeq'!B$3:I$110,2),IF((R403='Index_NextSeq or NovaSeq'!D$2),VLOOKUP(S403,'Index_NextSeq or NovaSeq'!B$3:I$110,3),IF((R403='Index_NextSeq or NovaSeq'!E$2),VLOOKUP(S403,'Index_NextSeq or NovaSeq'!B$3:I$110,4),IF((R403='Index_NextSeq or NovaSeq'!F$2),VLOOKUP(S403,'Index_NextSeq or NovaSeq'!B$3:I$110,5),IF((R403='Index_NextSeq or NovaSeq'!G$2),VLOOKUP(S403,'Index_NextSeq or NovaSeq'!B$3:I$110,6),IF((R403='Index_NextSeq or NovaSeq'!H$2),VLOOKUP(S403,'Index_NextSeq or NovaSeq'!B$3:I$110,7),IF((R403='Index_NextSeq or NovaSeq'!I$2),VLOOKUP(S403,'Index_NextSeq or NovaSeq'!B$3:I$110,8),IF((R403="Custom"),"","NoIndex")))))))),IF($S$8="MiSeq",IF((R403=Index_MiSeq!C$2),VLOOKUP(S403,Index_MiSeq!B$3:I$110,2),IF((R403=Index_MiSeq!D$2),VLOOKUP(S403,Index_MiSeq!B$3:I$110,3),IF((R403=Index_MiSeq!E$2),VLOOKUP(S403,Index_MiSeq!B$3:I$110,4),IF((R403=Index_MiSeq!F$2),VLOOKUP(S403,Index_MiSeq!B$3:I$110,5),IF((R403=Index_MiSeq!G$2),VLOOKUP(S403,Index_MiSeq!B$3:I$110,6),IF((R403=Index_MiSeq!H$2),VLOOKUP(S403,Index_MiSeq!B$3:I$110,7),IF((R403=Index_MiSeq!I$2),VLOOKUP(S403,Index_MiSeq!B$3:I$110,8),IF((R403="Custom"),"","NoIndex")))))))),"NoIndex"))</f>
        <v>NoIndex</v>
      </c>
      <c r="U403" s="74" t="str">
        <f t="shared" si="21"/>
        <v/>
      </c>
      <c r="V403" s="74"/>
      <c r="W403" s="74"/>
      <c r="X403" s="90"/>
      <c r="Y403" s="4"/>
      <c r="Z403" s="4"/>
      <c r="AA403" s="4"/>
      <c r="AB403" s="4"/>
      <c r="AC403" s="4"/>
      <c r="AD403" s="4"/>
      <c r="AE403" s="4"/>
    </row>
    <row r="404" spans="1:31" ht="18" customHeight="1" x14ac:dyDescent="0.15">
      <c r="A404" s="81"/>
      <c r="B404" s="64" t="s">
        <v>69</v>
      </c>
      <c r="C404" s="65" t="s">
        <v>455</v>
      </c>
      <c r="D404" s="66">
        <f t="shared" si="12"/>
        <v>1385</v>
      </c>
      <c r="E404" s="65" t="s">
        <v>71</v>
      </c>
      <c r="F404" s="67" t="str">
        <f>IF(DATA!$D$18,CONCATENATE('Sample information'!O$6,"-",D404,"-",P404),"MISSING ID")</f>
        <v>P33105P1-1385-</v>
      </c>
      <c r="G404" s="68">
        <f t="shared" si="13"/>
        <v>0</v>
      </c>
      <c r="H404" s="55" t="e">
        <f t="shared" si="14"/>
        <v>#N/A</v>
      </c>
      <c r="I404" s="55" t="e">
        <f t="shared" si="15"/>
        <v>#N/A</v>
      </c>
      <c r="J404" s="55">
        <f t="shared" si="16"/>
        <v>0</v>
      </c>
      <c r="K404" s="55" t="e">
        <f t="shared" si="17"/>
        <v>#N/A</v>
      </c>
      <c r="L404" s="5" t="e">
        <f t="shared" si="18"/>
        <v>#N/A</v>
      </c>
      <c r="M404" s="55" t="e">
        <f t="shared" si="19"/>
        <v>#N/A</v>
      </c>
      <c r="N404" s="69" t="str">
        <f t="shared" si="20"/>
        <v>NoIndex</v>
      </c>
      <c r="O404" s="70" t="str">
        <f>IF(DATA!$D$18,IF((COUNTA(Q404)&gt;0),CONCATENATE("P",DATA!$B$18,"_",D404),""),"MISSING ID")</f>
        <v/>
      </c>
      <c r="P404" s="71"/>
      <c r="Q404" s="72"/>
      <c r="R404" s="72"/>
      <c r="S404" s="68"/>
      <c r="T404" s="73" t="str">
        <f>IF(OR($S$8="NextSeq",$S$8="NovaSeq"),IF((R404='Index_NextSeq or NovaSeq'!C$2),VLOOKUP(S404,'Index_NextSeq or NovaSeq'!B$3:I$110,2),IF((R404='Index_NextSeq or NovaSeq'!D$2),VLOOKUP(S404,'Index_NextSeq or NovaSeq'!B$3:I$110,3),IF((R404='Index_NextSeq or NovaSeq'!E$2),VLOOKUP(S404,'Index_NextSeq or NovaSeq'!B$3:I$110,4),IF((R404='Index_NextSeq or NovaSeq'!F$2),VLOOKUP(S404,'Index_NextSeq or NovaSeq'!B$3:I$110,5),IF((R404='Index_NextSeq or NovaSeq'!G$2),VLOOKUP(S404,'Index_NextSeq or NovaSeq'!B$3:I$110,6),IF((R404='Index_NextSeq or NovaSeq'!H$2),VLOOKUP(S404,'Index_NextSeq or NovaSeq'!B$3:I$110,7),IF((R404='Index_NextSeq or NovaSeq'!I$2),VLOOKUP(S404,'Index_NextSeq or NovaSeq'!B$3:I$110,8),IF((R404="Custom"),"","NoIndex")))))))),IF($S$8="MiSeq",IF((R404=Index_MiSeq!C$2),VLOOKUP(S404,Index_MiSeq!B$3:I$110,2),IF((R404=Index_MiSeq!D$2),VLOOKUP(S404,Index_MiSeq!B$3:I$110,3),IF((R404=Index_MiSeq!E$2),VLOOKUP(S404,Index_MiSeq!B$3:I$110,4),IF((R404=Index_MiSeq!F$2),VLOOKUP(S404,Index_MiSeq!B$3:I$110,5),IF((R404=Index_MiSeq!G$2),VLOOKUP(S404,Index_MiSeq!B$3:I$110,6),IF((R404=Index_MiSeq!H$2),VLOOKUP(S404,Index_MiSeq!B$3:I$110,7),IF((R404=Index_MiSeq!I$2),VLOOKUP(S404,Index_MiSeq!B$3:I$110,8),IF((R404="Custom"),"","NoIndex")))))))),"NoIndex"))</f>
        <v>NoIndex</v>
      </c>
      <c r="U404" s="74" t="str">
        <f t="shared" si="21"/>
        <v/>
      </c>
      <c r="V404" s="74"/>
      <c r="W404" s="74"/>
      <c r="X404" s="90"/>
      <c r="Y404" s="4"/>
      <c r="Z404" s="4"/>
      <c r="AA404" s="4"/>
      <c r="AB404" s="4"/>
      <c r="AC404" s="4"/>
      <c r="AD404" s="4"/>
      <c r="AE404" s="4"/>
    </row>
    <row r="405" spans="1:31" ht="18" customHeight="1" x14ac:dyDescent="0.15">
      <c r="A405" s="81"/>
      <c r="B405" s="64" t="s">
        <v>69</v>
      </c>
      <c r="C405" s="65" t="s">
        <v>456</v>
      </c>
      <c r="D405" s="66">
        <f t="shared" si="12"/>
        <v>1386</v>
      </c>
      <c r="E405" s="65" t="s">
        <v>71</v>
      </c>
      <c r="F405" s="67" t="str">
        <f>IF(DATA!$D$18,CONCATENATE('Sample information'!O$6,"-",D405,"-",P405),"MISSING ID")</f>
        <v>P33105P1-1386-</v>
      </c>
      <c r="G405" s="68">
        <f t="shared" si="13"/>
        <v>0</v>
      </c>
      <c r="H405" s="55" t="e">
        <f t="shared" si="14"/>
        <v>#N/A</v>
      </c>
      <c r="I405" s="55" t="e">
        <f t="shared" si="15"/>
        <v>#N/A</v>
      </c>
      <c r="J405" s="55">
        <f t="shared" si="16"/>
        <v>0</v>
      </c>
      <c r="K405" s="55" t="e">
        <f t="shared" si="17"/>
        <v>#N/A</v>
      </c>
      <c r="L405" s="5" t="e">
        <f t="shared" si="18"/>
        <v>#N/A</v>
      </c>
      <c r="M405" s="55" t="e">
        <f t="shared" si="19"/>
        <v>#N/A</v>
      </c>
      <c r="N405" s="69" t="str">
        <f t="shared" si="20"/>
        <v>NoIndex</v>
      </c>
      <c r="O405" s="70" t="str">
        <f>IF(DATA!$D$18,IF((COUNTA(Q405)&gt;0),CONCATENATE("P",DATA!$B$18,"_",D405),""),"MISSING ID")</f>
        <v/>
      </c>
      <c r="P405" s="71"/>
      <c r="Q405" s="72"/>
      <c r="R405" s="72"/>
      <c r="S405" s="68"/>
      <c r="T405" s="73" t="str">
        <f>IF(OR($S$8="NextSeq",$S$8="NovaSeq"),IF((R405='Index_NextSeq or NovaSeq'!C$2),VLOOKUP(S405,'Index_NextSeq or NovaSeq'!B$3:I$110,2),IF((R405='Index_NextSeq or NovaSeq'!D$2),VLOOKUP(S405,'Index_NextSeq or NovaSeq'!B$3:I$110,3),IF((R405='Index_NextSeq or NovaSeq'!E$2),VLOOKUP(S405,'Index_NextSeq or NovaSeq'!B$3:I$110,4),IF((R405='Index_NextSeq or NovaSeq'!F$2),VLOOKUP(S405,'Index_NextSeq or NovaSeq'!B$3:I$110,5),IF((R405='Index_NextSeq or NovaSeq'!G$2),VLOOKUP(S405,'Index_NextSeq or NovaSeq'!B$3:I$110,6),IF((R405='Index_NextSeq or NovaSeq'!H$2),VLOOKUP(S405,'Index_NextSeq or NovaSeq'!B$3:I$110,7),IF((R405='Index_NextSeq or NovaSeq'!I$2),VLOOKUP(S405,'Index_NextSeq or NovaSeq'!B$3:I$110,8),IF((R405="Custom"),"","NoIndex")))))))),IF($S$8="MiSeq",IF((R405=Index_MiSeq!C$2),VLOOKUP(S405,Index_MiSeq!B$3:I$110,2),IF((R405=Index_MiSeq!D$2),VLOOKUP(S405,Index_MiSeq!B$3:I$110,3),IF((R405=Index_MiSeq!E$2),VLOOKUP(S405,Index_MiSeq!B$3:I$110,4),IF((R405=Index_MiSeq!F$2),VLOOKUP(S405,Index_MiSeq!B$3:I$110,5),IF((R405=Index_MiSeq!G$2),VLOOKUP(S405,Index_MiSeq!B$3:I$110,6),IF((R405=Index_MiSeq!H$2),VLOOKUP(S405,Index_MiSeq!B$3:I$110,7),IF((R405=Index_MiSeq!I$2),VLOOKUP(S405,Index_MiSeq!B$3:I$110,8),IF((R405="Custom"),"","NoIndex")))))))),"NoIndex"))</f>
        <v>NoIndex</v>
      </c>
      <c r="U405" s="74" t="str">
        <f t="shared" si="21"/>
        <v/>
      </c>
      <c r="V405" s="74"/>
      <c r="W405" s="74"/>
      <c r="X405" s="90"/>
      <c r="Y405" s="4"/>
      <c r="Z405" s="4"/>
      <c r="AA405" s="4"/>
      <c r="AB405" s="4"/>
      <c r="AC405" s="4"/>
      <c r="AD405" s="4"/>
      <c r="AE405" s="4"/>
    </row>
    <row r="406" spans="1:31" ht="18" customHeight="1" x14ac:dyDescent="0.15">
      <c r="A406" s="81"/>
      <c r="B406" s="64" t="s">
        <v>69</v>
      </c>
      <c r="C406" s="65" t="s">
        <v>457</v>
      </c>
      <c r="D406" s="66">
        <f t="shared" si="12"/>
        <v>1387</v>
      </c>
      <c r="E406" s="65" t="s">
        <v>71</v>
      </c>
      <c r="F406" s="67" t="str">
        <f>IF(DATA!$D$18,CONCATENATE('Sample information'!O$6,"-",D406,"-",P406),"MISSING ID")</f>
        <v>P33105P1-1387-</v>
      </c>
      <c r="G406" s="68">
        <f t="shared" si="13"/>
        <v>0</v>
      </c>
      <c r="H406" s="55" t="e">
        <f t="shared" si="14"/>
        <v>#N/A</v>
      </c>
      <c r="I406" s="55" t="e">
        <f t="shared" si="15"/>
        <v>#N/A</v>
      </c>
      <c r="J406" s="55">
        <f t="shared" si="16"/>
        <v>0</v>
      </c>
      <c r="K406" s="55" t="e">
        <f t="shared" si="17"/>
        <v>#N/A</v>
      </c>
      <c r="L406" s="5" t="e">
        <f t="shared" si="18"/>
        <v>#N/A</v>
      </c>
      <c r="M406" s="55" t="e">
        <f t="shared" si="19"/>
        <v>#N/A</v>
      </c>
      <c r="N406" s="69" t="str">
        <f t="shared" si="20"/>
        <v>NoIndex</v>
      </c>
      <c r="O406" s="70" t="str">
        <f>IF(DATA!$D$18,IF((COUNTA(Q406)&gt;0),CONCATENATE("P",DATA!$B$18,"_",D406),""),"MISSING ID")</f>
        <v/>
      </c>
      <c r="P406" s="71"/>
      <c r="Q406" s="72"/>
      <c r="R406" s="72"/>
      <c r="S406" s="68"/>
      <c r="T406" s="73" t="str">
        <f>IF(OR($S$8="NextSeq",$S$8="NovaSeq"),IF((R406='Index_NextSeq or NovaSeq'!C$2),VLOOKUP(S406,'Index_NextSeq or NovaSeq'!B$3:I$110,2),IF((R406='Index_NextSeq or NovaSeq'!D$2),VLOOKUP(S406,'Index_NextSeq or NovaSeq'!B$3:I$110,3),IF((R406='Index_NextSeq or NovaSeq'!E$2),VLOOKUP(S406,'Index_NextSeq or NovaSeq'!B$3:I$110,4),IF((R406='Index_NextSeq or NovaSeq'!F$2),VLOOKUP(S406,'Index_NextSeq or NovaSeq'!B$3:I$110,5),IF((R406='Index_NextSeq or NovaSeq'!G$2),VLOOKUP(S406,'Index_NextSeq or NovaSeq'!B$3:I$110,6),IF((R406='Index_NextSeq or NovaSeq'!H$2),VLOOKUP(S406,'Index_NextSeq or NovaSeq'!B$3:I$110,7),IF((R406='Index_NextSeq or NovaSeq'!I$2),VLOOKUP(S406,'Index_NextSeq or NovaSeq'!B$3:I$110,8),IF((R406="Custom"),"","NoIndex")))))))),IF($S$8="MiSeq",IF((R406=Index_MiSeq!C$2),VLOOKUP(S406,Index_MiSeq!B$3:I$110,2),IF((R406=Index_MiSeq!D$2),VLOOKUP(S406,Index_MiSeq!B$3:I$110,3),IF((R406=Index_MiSeq!E$2),VLOOKUP(S406,Index_MiSeq!B$3:I$110,4),IF((R406=Index_MiSeq!F$2),VLOOKUP(S406,Index_MiSeq!B$3:I$110,5),IF((R406=Index_MiSeq!G$2),VLOOKUP(S406,Index_MiSeq!B$3:I$110,6),IF((R406=Index_MiSeq!H$2),VLOOKUP(S406,Index_MiSeq!B$3:I$110,7),IF((R406=Index_MiSeq!I$2),VLOOKUP(S406,Index_MiSeq!B$3:I$110,8),IF((R406="Custom"),"","NoIndex")))))))),"NoIndex"))</f>
        <v>NoIndex</v>
      </c>
      <c r="U406" s="74" t="str">
        <f t="shared" si="21"/>
        <v/>
      </c>
      <c r="V406" s="74"/>
      <c r="W406" s="74"/>
      <c r="X406" s="90"/>
      <c r="Y406" s="4"/>
      <c r="Z406" s="4"/>
      <c r="AA406" s="4"/>
      <c r="AB406" s="4"/>
      <c r="AC406" s="4"/>
      <c r="AD406" s="4"/>
      <c r="AE406" s="4"/>
    </row>
    <row r="407" spans="1:31" ht="18" customHeight="1" x14ac:dyDescent="0.15">
      <c r="A407" s="81"/>
      <c r="B407" s="64" t="s">
        <v>69</v>
      </c>
      <c r="C407" s="65" t="s">
        <v>458</v>
      </c>
      <c r="D407" s="66">
        <f t="shared" si="12"/>
        <v>1388</v>
      </c>
      <c r="E407" s="65" t="s">
        <v>71</v>
      </c>
      <c r="F407" s="67" t="str">
        <f>IF(DATA!$D$18,CONCATENATE('Sample information'!O$6,"-",D407,"-",P407),"MISSING ID")</f>
        <v>P33105P1-1388-</v>
      </c>
      <c r="G407" s="68">
        <f t="shared" si="13"/>
        <v>0</v>
      </c>
      <c r="H407" s="55" t="e">
        <f t="shared" si="14"/>
        <v>#N/A</v>
      </c>
      <c r="I407" s="55" t="e">
        <f t="shared" si="15"/>
        <v>#N/A</v>
      </c>
      <c r="J407" s="55">
        <f t="shared" si="16"/>
        <v>0</v>
      </c>
      <c r="K407" s="55" t="e">
        <f t="shared" si="17"/>
        <v>#N/A</v>
      </c>
      <c r="L407" s="5" t="e">
        <f t="shared" si="18"/>
        <v>#N/A</v>
      </c>
      <c r="M407" s="55" t="e">
        <f t="shared" si="19"/>
        <v>#N/A</v>
      </c>
      <c r="N407" s="69" t="str">
        <f t="shared" si="20"/>
        <v>NoIndex</v>
      </c>
      <c r="O407" s="70" t="str">
        <f>IF(DATA!$D$18,IF((COUNTA(Q407)&gt;0),CONCATENATE("P",DATA!$B$18,"_",D407),""),"MISSING ID")</f>
        <v/>
      </c>
      <c r="P407" s="71"/>
      <c r="Q407" s="72"/>
      <c r="R407" s="72"/>
      <c r="S407" s="68"/>
      <c r="T407" s="73" t="str">
        <f>IF(OR($S$8="NextSeq",$S$8="NovaSeq"),IF((R407='Index_NextSeq or NovaSeq'!C$2),VLOOKUP(S407,'Index_NextSeq or NovaSeq'!B$3:I$110,2),IF((R407='Index_NextSeq or NovaSeq'!D$2),VLOOKUP(S407,'Index_NextSeq or NovaSeq'!B$3:I$110,3),IF((R407='Index_NextSeq or NovaSeq'!E$2),VLOOKUP(S407,'Index_NextSeq or NovaSeq'!B$3:I$110,4),IF((R407='Index_NextSeq or NovaSeq'!F$2),VLOOKUP(S407,'Index_NextSeq or NovaSeq'!B$3:I$110,5),IF((R407='Index_NextSeq or NovaSeq'!G$2),VLOOKUP(S407,'Index_NextSeq or NovaSeq'!B$3:I$110,6),IF((R407='Index_NextSeq or NovaSeq'!H$2),VLOOKUP(S407,'Index_NextSeq or NovaSeq'!B$3:I$110,7),IF((R407='Index_NextSeq or NovaSeq'!I$2),VLOOKUP(S407,'Index_NextSeq or NovaSeq'!B$3:I$110,8),IF((R407="Custom"),"","NoIndex")))))))),IF($S$8="MiSeq",IF((R407=Index_MiSeq!C$2),VLOOKUP(S407,Index_MiSeq!B$3:I$110,2),IF((R407=Index_MiSeq!D$2),VLOOKUP(S407,Index_MiSeq!B$3:I$110,3),IF((R407=Index_MiSeq!E$2),VLOOKUP(S407,Index_MiSeq!B$3:I$110,4),IF((R407=Index_MiSeq!F$2),VLOOKUP(S407,Index_MiSeq!B$3:I$110,5),IF((R407=Index_MiSeq!G$2),VLOOKUP(S407,Index_MiSeq!B$3:I$110,6),IF((R407=Index_MiSeq!H$2),VLOOKUP(S407,Index_MiSeq!B$3:I$110,7),IF((R407=Index_MiSeq!I$2),VLOOKUP(S407,Index_MiSeq!B$3:I$110,8),IF((R407="Custom"),"","NoIndex")))))))),"NoIndex"))</f>
        <v>NoIndex</v>
      </c>
      <c r="U407" s="74" t="str">
        <f t="shared" si="21"/>
        <v/>
      </c>
      <c r="V407" s="74"/>
      <c r="W407" s="74"/>
      <c r="X407" s="90"/>
      <c r="Y407" s="4"/>
      <c r="Z407" s="4"/>
      <c r="AA407" s="4"/>
      <c r="AB407" s="4"/>
      <c r="AC407" s="4"/>
      <c r="AD407" s="4"/>
      <c r="AE407" s="4"/>
    </row>
    <row r="408" spans="1:31" ht="18" customHeight="1" x14ac:dyDescent="0.15">
      <c r="A408" s="81"/>
      <c r="B408" s="64" t="s">
        <v>69</v>
      </c>
      <c r="C408" s="65" t="s">
        <v>459</v>
      </c>
      <c r="D408" s="66">
        <f t="shared" si="12"/>
        <v>1389</v>
      </c>
      <c r="E408" s="65" t="s">
        <v>71</v>
      </c>
      <c r="F408" s="67" t="str">
        <f>IF(DATA!$D$18,CONCATENATE('Sample information'!O$6,"-",D408,"-",P408),"MISSING ID")</f>
        <v>P33105P1-1389-</v>
      </c>
      <c r="G408" s="68">
        <f t="shared" si="13"/>
        <v>0</v>
      </c>
      <c r="H408" s="55" t="e">
        <f t="shared" si="14"/>
        <v>#N/A</v>
      </c>
      <c r="I408" s="55" t="e">
        <f t="shared" si="15"/>
        <v>#N/A</v>
      </c>
      <c r="J408" s="55">
        <f t="shared" si="16"/>
        <v>0</v>
      </c>
      <c r="K408" s="55" t="e">
        <f t="shared" si="17"/>
        <v>#N/A</v>
      </c>
      <c r="L408" s="5" t="e">
        <f t="shared" si="18"/>
        <v>#N/A</v>
      </c>
      <c r="M408" s="55" t="e">
        <f t="shared" si="19"/>
        <v>#N/A</v>
      </c>
      <c r="N408" s="69" t="str">
        <f t="shared" si="20"/>
        <v>NoIndex</v>
      </c>
      <c r="O408" s="70" t="str">
        <f>IF(DATA!$D$18,IF((COUNTA(Q408)&gt;0),CONCATENATE("P",DATA!$B$18,"_",D408),""),"MISSING ID")</f>
        <v/>
      </c>
      <c r="P408" s="71"/>
      <c r="Q408" s="72"/>
      <c r="R408" s="72"/>
      <c r="S408" s="68"/>
      <c r="T408" s="73" t="str">
        <f>IF(OR($S$8="NextSeq",$S$8="NovaSeq"),IF((R408='Index_NextSeq or NovaSeq'!C$2),VLOOKUP(S408,'Index_NextSeq or NovaSeq'!B$3:I$110,2),IF((R408='Index_NextSeq or NovaSeq'!D$2),VLOOKUP(S408,'Index_NextSeq or NovaSeq'!B$3:I$110,3),IF((R408='Index_NextSeq or NovaSeq'!E$2),VLOOKUP(S408,'Index_NextSeq or NovaSeq'!B$3:I$110,4),IF((R408='Index_NextSeq or NovaSeq'!F$2),VLOOKUP(S408,'Index_NextSeq or NovaSeq'!B$3:I$110,5),IF((R408='Index_NextSeq or NovaSeq'!G$2),VLOOKUP(S408,'Index_NextSeq or NovaSeq'!B$3:I$110,6),IF((R408='Index_NextSeq or NovaSeq'!H$2),VLOOKUP(S408,'Index_NextSeq or NovaSeq'!B$3:I$110,7),IF((R408='Index_NextSeq or NovaSeq'!I$2),VLOOKUP(S408,'Index_NextSeq or NovaSeq'!B$3:I$110,8),IF((R408="Custom"),"","NoIndex")))))))),IF($S$8="MiSeq",IF((R408=Index_MiSeq!C$2),VLOOKUP(S408,Index_MiSeq!B$3:I$110,2),IF((R408=Index_MiSeq!D$2),VLOOKUP(S408,Index_MiSeq!B$3:I$110,3),IF((R408=Index_MiSeq!E$2),VLOOKUP(S408,Index_MiSeq!B$3:I$110,4),IF((R408=Index_MiSeq!F$2),VLOOKUP(S408,Index_MiSeq!B$3:I$110,5),IF((R408=Index_MiSeq!G$2),VLOOKUP(S408,Index_MiSeq!B$3:I$110,6),IF((R408=Index_MiSeq!H$2),VLOOKUP(S408,Index_MiSeq!B$3:I$110,7),IF((R408=Index_MiSeq!I$2),VLOOKUP(S408,Index_MiSeq!B$3:I$110,8),IF((R408="Custom"),"","NoIndex")))))))),"NoIndex"))</f>
        <v>NoIndex</v>
      </c>
      <c r="U408" s="74" t="str">
        <f t="shared" si="21"/>
        <v/>
      </c>
      <c r="V408" s="74"/>
      <c r="W408" s="74"/>
      <c r="X408" s="90"/>
      <c r="Y408" s="4"/>
      <c r="Z408" s="4"/>
      <c r="AA408" s="4"/>
      <c r="AB408" s="4"/>
      <c r="AC408" s="4"/>
      <c r="AD408" s="4"/>
      <c r="AE408" s="4"/>
    </row>
    <row r="409" spans="1:31" ht="18" customHeight="1" x14ac:dyDescent="0.15">
      <c r="A409" s="81"/>
      <c r="B409" s="64" t="s">
        <v>69</v>
      </c>
      <c r="C409" s="65" t="s">
        <v>460</v>
      </c>
      <c r="D409" s="66">
        <f t="shared" si="12"/>
        <v>1390</v>
      </c>
      <c r="E409" s="65" t="s">
        <v>71</v>
      </c>
      <c r="F409" s="67" t="str">
        <f>IF(DATA!$D$18,CONCATENATE('Sample information'!O$6,"-",D409,"-",P409),"MISSING ID")</f>
        <v>P33105P1-1390-</v>
      </c>
      <c r="G409" s="68">
        <f t="shared" si="13"/>
        <v>0</v>
      </c>
      <c r="H409" s="55" t="e">
        <f t="shared" si="14"/>
        <v>#N/A</v>
      </c>
      <c r="I409" s="55" t="e">
        <f t="shared" si="15"/>
        <v>#N/A</v>
      </c>
      <c r="J409" s="55">
        <f t="shared" si="16"/>
        <v>0</v>
      </c>
      <c r="K409" s="55" t="e">
        <f t="shared" si="17"/>
        <v>#N/A</v>
      </c>
      <c r="L409" s="5" t="e">
        <f t="shared" si="18"/>
        <v>#N/A</v>
      </c>
      <c r="M409" s="55" t="e">
        <f t="shared" si="19"/>
        <v>#N/A</v>
      </c>
      <c r="N409" s="69" t="str">
        <f t="shared" si="20"/>
        <v>NoIndex</v>
      </c>
      <c r="O409" s="70" t="str">
        <f>IF(DATA!$D$18,IF((COUNTA(Q409)&gt;0),CONCATENATE("P",DATA!$B$18,"_",D409),""),"MISSING ID")</f>
        <v/>
      </c>
      <c r="P409" s="71"/>
      <c r="Q409" s="72"/>
      <c r="R409" s="72"/>
      <c r="S409" s="68"/>
      <c r="T409" s="73" t="str">
        <f>IF(OR($S$8="NextSeq",$S$8="NovaSeq"),IF((R409='Index_NextSeq or NovaSeq'!C$2),VLOOKUP(S409,'Index_NextSeq or NovaSeq'!B$3:I$110,2),IF((R409='Index_NextSeq or NovaSeq'!D$2),VLOOKUP(S409,'Index_NextSeq or NovaSeq'!B$3:I$110,3),IF((R409='Index_NextSeq or NovaSeq'!E$2),VLOOKUP(S409,'Index_NextSeq or NovaSeq'!B$3:I$110,4),IF((R409='Index_NextSeq or NovaSeq'!F$2),VLOOKUP(S409,'Index_NextSeq or NovaSeq'!B$3:I$110,5),IF((R409='Index_NextSeq or NovaSeq'!G$2),VLOOKUP(S409,'Index_NextSeq or NovaSeq'!B$3:I$110,6),IF((R409='Index_NextSeq or NovaSeq'!H$2),VLOOKUP(S409,'Index_NextSeq or NovaSeq'!B$3:I$110,7),IF((R409='Index_NextSeq or NovaSeq'!I$2),VLOOKUP(S409,'Index_NextSeq or NovaSeq'!B$3:I$110,8),IF((R409="Custom"),"","NoIndex")))))))),IF($S$8="MiSeq",IF((R409=Index_MiSeq!C$2),VLOOKUP(S409,Index_MiSeq!B$3:I$110,2),IF((R409=Index_MiSeq!D$2),VLOOKUP(S409,Index_MiSeq!B$3:I$110,3),IF((R409=Index_MiSeq!E$2),VLOOKUP(S409,Index_MiSeq!B$3:I$110,4),IF((R409=Index_MiSeq!F$2),VLOOKUP(S409,Index_MiSeq!B$3:I$110,5),IF((R409=Index_MiSeq!G$2),VLOOKUP(S409,Index_MiSeq!B$3:I$110,6),IF((R409=Index_MiSeq!H$2),VLOOKUP(S409,Index_MiSeq!B$3:I$110,7),IF((R409=Index_MiSeq!I$2),VLOOKUP(S409,Index_MiSeq!B$3:I$110,8),IF((R409="Custom"),"","NoIndex")))))))),"NoIndex"))</f>
        <v>NoIndex</v>
      </c>
      <c r="U409" s="74" t="str">
        <f t="shared" si="21"/>
        <v/>
      </c>
      <c r="V409" s="74"/>
      <c r="W409" s="74"/>
      <c r="X409" s="90"/>
      <c r="Y409" s="4"/>
      <c r="Z409" s="4"/>
      <c r="AA409" s="4"/>
      <c r="AB409" s="4"/>
      <c r="AC409" s="4"/>
      <c r="AD409" s="4"/>
      <c r="AE409" s="4"/>
    </row>
    <row r="410" spans="1:31" ht="18" customHeight="1" x14ac:dyDescent="0.15">
      <c r="A410" s="81"/>
      <c r="B410" s="64" t="s">
        <v>69</v>
      </c>
      <c r="C410" s="65" t="s">
        <v>461</v>
      </c>
      <c r="D410" s="66">
        <f t="shared" si="12"/>
        <v>1391</v>
      </c>
      <c r="E410" s="65" t="s">
        <v>71</v>
      </c>
      <c r="F410" s="67" t="str">
        <f>IF(DATA!$D$18,CONCATENATE('Sample information'!O$6,"-",D410,"-",P410),"MISSING ID")</f>
        <v>P33105P1-1391-</v>
      </c>
      <c r="G410" s="68">
        <f t="shared" si="13"/>
        <v>0</v>
      </c>
      <c r="H410" s="55" t="e">
        <f t="shared" si="14"/>
        <v>#N/A</v>
      </c>
      <c r="I410" s="55" t="e">
        <f t="shared" si="15"/>
        <v>#N/A</v>
      </c>
      <c r="J410" s="55">
        <f t="shared" si="16"/>
        <v>0</v>
      </c>
      <c r="K410" s="55" t="e">
        <f t="shared" si="17"/>
        <v>#N/A</v>
      </c>
      <c r="L410" s="5" t="e">
        <f t="shared" si="18"/>
        <v>#N/A</v>
      </c>
      <c r="M410" s="55" t="e">
        <f t="shared" si="19"/>
        <v>#N/A</v>
      </c>
      <c r="N410" s="69" t="str">
        <f t="shared" si="20"/>
        <v>NoIndex</v>
      </c>
      <c r="O410" s="70" t="str">
        <f>IF(DATA!$D$18,IF((COUNTA(Q410)&gt;0),CONCATENATE("P",DATA!$B$18,"_",D410),""),"MISSING ID")</f>
        <v/>
      </c>
      <c r="P410" s="71"/>
      <c r="Q410" s="72"/>
      <c r="R410" s="72"/>
      <c r="S410" s="68"/>
      <c r="T410" s="73" t="str">
        <f>IF(OR($S$8="NextSeq",$S$8="NovaSeq"),IF((R410='Index_NextSeq or NovaSeq'!C$2),VLOOKUP(S410,'Index_NextSeq or NovaSeq'!B$3:I$110,2),IF((R410='Index_NextSeq or NovaSeq'!D$2),VLOOKUP(S410,'Index_NextSeq or NovaSeq'!B$3:I$110,3),IF((R410='Index_NextSeq or NovaSeq'!E$2),VLOOKUP(S410,'Index_NextSeq or NovaSeq'!B$3:I$110,4),IF((R410='Index_NextSeq or NovaSeq'!F$2),VLOOKUP(S410,'Index_NextSeq or NovaSeq'!B$3:I$110,5),IF((R410='Index_NextSeq or NovaSeq'!G$2),VLOOKUP(S410,'Index_NextSeq or NovaSeq'!B$3:I$110,6),IF((R410='Index_NextSeq or NovaSeq'!H$2),VLOOKUP(S410,'Index_NextSeq or NovaSeq'!B$3:I$110,7),IF((R410='Index_NextSeq or NovaSeq'!I$2),VLOOKUP(S410,'Index_NextSeq or NovaSeq'!B$3:I$110,8),IF((R410="Custom"),"","NoIndex")))))))),IF($S$8="MiSeq",IF((R410=Index_MiSeq!C$2),VLOOKUP(S410,Index_MiSeq!B$3:I$110,2),IF((R410=Index_MiSeq!D$2),VLOOKUP(S410,Index_MiSeq!B$3:I$110,3),IF((R410=Index_MiSeq!E$2),VLOOKUP(S410,Index_MiSeq!B$3:I$110,4),IF((R410=Index_MiSeq!F$2),VLOOKUP(S410,Index_MiSeq!B$3:I$110,5),IF((R410=Index_MiSeq!G$2),VLOOKUP(S410,Index_MiSeq!B$3:I$110,6),IF((R410=Index_MiSeq!H$2),VLOOKUP(S410,Index_MiSeq!B$3:I$110,7),IF((R410=Index_MiSeq!I$2),VLOOKUP(S410,Index_MiSeq!B$3:I$110,8),IF((R410="Custom"),"","NoIndex")))))))),"NoIndex"))</f>
        <v>NoIndex</v>
      </c>
      <c r="U410" s="74" t="str">
        <f t="shared" si="21"/>
        <v/>
      </c>
      <c r="V410" s="74"/>
      <c r="W410" s="74"/>
      <c r="X410" s="90"/>
      <c r="Y410" s="4"/>
      <c r="Z410" s="4"/>
      <c r="AA410" s="4"/>
      <c r="AB410" s="4"/>
      <c r="AC410" s="4"/>
      <c r="AD410" s="4"/>
      <c r="AE410" s="4"/>
    </row>
    <row r="411" spans="1:31" ht="18" customHeight="1" x14ac:dyDescent="0.15">
      <c r="A411" s="81"/>
      <c r="B411" s="64" t="s">
        <v>69</v>
      </c>
      <c r="C411" s="65" t="s">
        <v>462</v>
      </c>
      <c r="D411" s="66">
        <f t="shared" si="12"/>
        <v>1392</v>
      </c>
      <c r="E411" s="65" t="s">
        <v>71</v>
      </c>
      <c r="F411" s="67" t="str">
        <f>IF(DATA!$D$18,CONCATENATE('Sample information'!O$6,"-",D411,"-",P411),"MISSING ID")</f>
        <v>P33105P1-1392-</v>
      </c>
      <c r="G411" s="68">
        <f t="shared" si="13"/>
        <v>0</v>
      </c>
      <c r="H411" s="55" t="e">
        <f t="shared" si="14"/>
        <v>#N/A</v>
      </c>
      <c r="I411" s="55" t="e">
        <f t="shared" si="15"/>
        <v>#N/A</v>
      </c>
      <c r="J411" s="55">
        <f t="shared" si="16"/>
        <v>0</v>
      </c>
      <c r="K411" s="55" t="e">
        <f t="shared" si="17"/>
        <v>#N/A</v>
      </c>
      <c r="L411" s="5" t="e">
        <f t="shared" si="18"/>
        <v>#N/A</v>
      </c>
      <c r="M411" s="55" t="e">
        <f t="shared" si="19"/>
        <v>#N/A</v>
      </c>
      <c r="N411" s="69" t="str">
        <f t="shared" si="20"/>
        <v>NoIndex</v>
      </c>
      <c r="O411" s="70" t="str">
        <f>IF(DATA!$D$18,IF((COUNTA(Q411)&gt;0),CONCATENATE("P",DATA!$B$18,"_",D411),""),"MISSING ID")</f>
        <v/>
      </c>
      <c r="P411" s="71"/>
      <c r="Q411" s="72"/>
      <c r="R411" s="72"/>
      <c r="S411" s="68"/>
      <c r="T411" s="73" t="str">
        <f>IF(OR($S$8="NextSeq",$S$8="NovaSeq"),IF((R411='Index_NextSeq or NovaSeq'!C$2),VLOOKUP(S411,'Index_NextSeq or NovaSeq'!B$3:I$110,2),IF((R411='Index_NextSeq or NovaSeq'!D$2),VLOOKUP(S411,'Index_NextSeq or NovaSeq'!B$3:I$110,3),IF((R411='Index_NextSeq or NovaSeq'!E$2),VLOOKUP(S411,'Index_NextSeq or NovaSeq'!B$3:I$110,4),IF((R411='Index_NextSeq or NovaSeq'!F$2),VLOOKUP(S411,'Index_NextSeq or NovaSeq'!B$3:I$110,5),IF((R411='Index_NextSeq or NovaSeq'!G$2),VLOOKUP(S411,'Index_NextSeq or NovaSeq'!B$3:I$110,6),IF((R411='Index_NextSeq or NovaSeq'!H$2),VLOOKUP(S411,'Index_NextSeq or NovaSeq'!B$3:I$110,7),IF((R411='Index_NextSeq or NovaSeq'!I$2),VLOOKUP(S411,'Index_NextSeq or NovaSeq'!B$3:I$110,8),IF((R411="Custom"),"","NoIndex")))))))),IF($S$8="MiSeq",IF((R411=Index_MiSeq!C$2),VLOOKUP(S411,Index_MiSeq!B$3:I$110,2),IF((R411=Index_MiSeq!D$2),VLOOKUP(S411,Index_MiSeq!B$3:I$110,3),IF((R411=Index_MiSeq!E$2),VLOOKUP(S411,Index_MiSeq!B$3:I$110,4),IF((R411=Index_MiSeq!F$2),VLOOKUP(S411,Index_MiSeq!B$3:I$110,5),IF((R411=Index_MiSeq!G$2),VLOOKUP(S411,Index_MiSeq!B$3:I$110,6),IF((R411=Index_MiSeq!H$2),VLOOKUP(S411,Index_MiSeq!B$3:I$110,7),IF((R411=Index_MiSeq!I$2),VLOOKUP(S411,Index_MiSeq!B$3:I$110,8),IF((R411="Custom"),"","NoIndex")))))))),"NoIndex"))</f>
        <v>NoIndex</v>
      </c>
      <c r="U411" s="74" t="str">
        <f t="shared" si="21"/>
        <v/>
      </c>
      <c r="V411" s="74"/>
      <c r="W411" s="74"/>
      <c r="X411" s="90"/>
      <c r="Y411" s="4"/>
      <c r="Z411" s="4"/>
      <c r="AA411" s="4"/>
      <c r="AB411" s="4"/>
      <c r="AC411" s="4"/>
      <c r="AD411" s="4"/>
      <c r="AE411" s="4"/>
    </row>
    <row r="412" spans="1:31" ht="18" customHeight="1" x14ac:dyDescent="0.15">
      <c r="A412" s="81"/>
      <c r="B412" s="64" t="s">
        <v>69</v>
      </c>
      <c r="C412" s="65" t="s">
        <v>463</v>
      </c>
      <c r="D412" s="66">
        <f t="shared" si="12"/>
        <v>1393</v>
      </c>
      <c r="E412" s="65" t="s">
        <v>71</v>
      </c>
      <c r="F412" s="67" t="str">
        <f>IF(DATA!$D$18,CONCATENATE('Sample information'!O$6,"-",D412,"-",P412),"MISSING ID")</f>
        <v>P33105P1-1393-</v>
      </c>
      <c r="G412" s="68">
        <f t="shared" si="13"/>
        <v>0</v>
      </c>
      <c r="H412" s="55" t="e">
        <f t="shared" si="14"/>
        <v>#N/A</v>
      </c>
      <c r="I412" s="55" t="e">
        <f t="shared" si="15"/>
        <v>#N/A</v>
      </c>
      <c r="J412" s="55">
        <f t="shared" si="16"/>
        <v>0</v>
      </c>
      <c r="K412" s="55" t="e">
        <f t="shared" si="17"/>
        <v>#N/A</v>
      </c>
      <c r="L412" s="5" t="e">
        <f t="shared" si="18"/>
        <v>#N/A</v>
      </c>
      <c r="M412" s="55" t="e">
        <f t="shared" si="19"/>
        <v>#N/A</v>
      </c>
      <c r="N412" s="69" t="str">
        <f t="shared" si="20"/>
        <v>NoIndex</v>
      </c>
      <c r="O412" s="70" t="str">
        <f>IF(DATA!$D$18,IF((COUNTA(Q412)&gt;0),CONCATENATE("P",DATA!$B$18,"_",D412),""),"MISSING ID")</f>
        <v/>
      </c>
      <c r="P412" s="71"/>
      <c r="Q412" s="72"/>
      <c r="R412" s="72"/>
      <c r="S412" s="68"/>
      <c r="T412" s="73" t="str">
        <f>IF(OR($S$8="NextSeq",$S$8="NovaSeq"),IF((R412='Index_NextSeq or NovaSeq'!C$2),VLOOKUP(S412,'Index_NextSeq or NovaSeq'!B$3:I$110,2),IF((R412='Index_NextSeq or NovaSeq'!D$2),VLOOKUP(S412,'Index_NextSeq or NovaSeq'!B$3:I$110,3),IF((R412='Index_NextSeq or NovaSeq'!E$2),VLOOKUP(S412,'Index_NextSeq or NovaSeq'!B$3:I$110,4),IF((R412='Index_NextSeq or NovaSeq'!F$2),VLOOKUP(S412,'Index_NextSeq or NovaSeq'!B$3:I$110,5),IF((R412='Index_NextSeq or NovaSeq'!G$2),VLOOKUP(S412,'Index_NextSeq or NovaSeq'!B$3:I$110,6),IF((R412='Index_NextSeq or NovaSeq'!H$2),VLOOKUP(S412,'Index_NextSeq or NovaSeq'!B$3:I$110,7),IF((R412='Index_NextSeq or NovaSeq'!I$2),VLOOKUP(S412,'Index_NextSeq or NovaSeq'!B$3:I$110,8),IF((R412="Custom"),"","NoIndex")))))))),IF($S$8="MiSeq",IF((R412=Index_MiSeq!C$2),VLOOKUP(S412,Index_MiSeq!B$3:I$110,2),IF((R412=Index_MiSeq!D$2),VLOOKUP(S412,Index_MiSeq!B$3:I$110,3),IF((R412=Index_MiSeq!E$2),VLOOKUP(S412,Index_MiSeq!B$3:I$110,4),IF((R412=Index_MiSeq!F$2),VLOOKUP(S412,Index_MiSeq!B$3:I$110,5),IF((R412=Index_MiSeq!G$2),VLOOKUP(S412,Index_MiSeq!B$3:I$110,6),IF((R412=Index_MiSeq!H$2),VLOOKUP(S412,Index_MiSeq!B$3:I$110,7),IF((R412=Index_MiSeq!I$2),VLOOKUP(S412,Index_MiSeq!B$3:I$110,8),IF((R412="Custom"),"","NoIndex")))))))),"NoIndex"))</f>
        <v>NoIndex</v>
      </c>
      <c r="U412" s="74" t="str">
        <f t="shared" si="21"/>
        <v/>
      </c>
      <c r="V412" s="74"/>
      <c r="W412" s="74"/>
      <c r="X412" s="90"/>
      <c r="Y412" s="4"/>
      <c r="Z412" s="4"/>
      <c r="AA412" s="4"/>
      <c r="AB412" s="4"/>
      <c r="AC412" s="4"/>
      <c r="AD412" s="4"/>
      <c r="AE412" s="4"/>
    </row>
    <row r="413" spans="1:31" ht="18" customHeight="1" x14ac:dyDescent="0.15">
      <c r="A413" s="81"/>
      <c r="B413" s="64" t="s">
        <v>69</v>
      </c>
      <c r="C413" s="65" t="s">
        <v>464</v>
      </c>
      <c r="D413" s="66">
        <f t="shared" si="12"/>
        <v>1394</v>
      </c>
      <c r="E413" s="65" t="s">
        <v>71</v>
      </c>
      <c r="F413" s="67" t="str">
        <f>IF(DATA!$D$18,CONCATENATE('Sample information'!O$6,"-",D413,"-",P413),"MISSING ID")</f>
        <v>P33105P1-1394-</v>
      </c>
      <c r="G413" s="68">
        <f t="shared" si="13"/>
        <v>0</v>
      </c>
      <c r="H413" s="55" t="e">
        <f t="shared" si="14"/>
        <v>#N/A</v>
      </c>
      <c r="I413" s="55" t="e">
        <f t="shared" si="15"/>
        <v>#N/A</v>
      </c>
      <c r="J413" s="55">
        <f t="shared" si="16"/>
        <v>0</v>
      </c>
      <c r="K413" s="55" t="e">
        <f t="shared" si="17"/>
        <v>#N/A</v>
      </c>
      <c r="L413" s="5" t="e">
        <f t="shared" si="18"/>
        <v>#N/A</v>
      </c>
      <c r="M413" s="55" t="e">
        <f t="shared" si="19"/>
        <v>#N/A</v>
      </c>
      <c r="N413" s="69" t="str">
        <f t="shared" si="20"/>
        <v>NoIndex</v>
      </c>
      <c r="O413" s="70" t="str">
        <f>IF(DATA!$D$18,IF((COUNTA(Q413)&gt;0),CONCATENATE("P",DATA!$B$18,"_",D413),""),"MISSING ID")</f>
        <v/>
      </c>
      <c r="P413" s="71"/>
      <c r="Q413" s="72"/>
      <c r="R413" s="72"/>
      <c r="S413" s="68"/>
      <c r="T413" s="73" t="str">
        <f>IF(OR($S$8="NextSeq",$S$8="NovaSeq"),IF((R413='Index_NextSeq or NovaSeq'!C$2),VLOOKUP(S413,'Index_NextSeq or NovaSeq'!B$3:I$110,2),IF((R413='Index_NextSeq or NovaSeq'!D$2),VLOOKUP(S413,'Index_NextSeq or NovaSeq'!B$3:I$110,3),IF((R413='Index_NextSeq or NovaSeq'!E$2),VLOOKUP(S413,'Index_NextSeq or NovaSeq'!B$3:I$110,4),IF((R413='Index_NextSeq or NovaSeq'!F$2),VLOOKUP(S413,'Index_NextSeq or NovaSeq'!B$3:I$110,5),IF((R413='Index_NextSeq or NovaSeq'!G$2),VLOOKUP(S413,'Index_NextSeq or NovaSeq'!B$3:I$110,6),IF((R413='Index_NextSeq or NovaSeq'!H$2),VLOOKUP(S413,'Index_NextSeq or NovaSeq'!B$3:I$110,7),IF((R413='Index_NextSeq or NovaSeq'!I$2),VLOOKUP(S413,'Index_NextSeq or NovaSeq'!B$3:I$110,8),IF((R413="Custom"),"","NoIndex")))))))),IF($S$8="MiSeq",IF((R413=Index_MiSeq!C$2),VLOOKUP(S413,Index_MiSeq!B$3:I$110,2),IF((R413=Index_MiSeq!D$2),VLOOKUP(S413,Index_MiSeq!B$3:I$110,3),IF((R413=Index_MiSeq!E$2),VLOOKUP(S413,Index_MiSeq!B$3:I$110,4),IF((R413=Index_MiSeq!F$2),VLOOKUP(S413,Index_MiSeq!B$3:I$110,5),IF((R413=Index_MiSeq!G$2),VLOOKUP(S413,Index_MiSeq!B$3:I$110,6),IF((R413=Index_MiSeq!H$2),VLOOKUP(S413,Index_MiSeq!B$3:I$110,7),IF((R413=Index_MiSeq!I$2),VLOOKUP(S413,Index_MiSeq!B$3:I$110,8),IF((R413="Custom"),"","NoIndex")))))))),"NoIndex"))</f>
        <v>NoIndex</v>
      </c>
      <c r="U413" s="74" t="str">
        <f t="shared" si="21"/>
        <v/>
      </c>
      <c r="V413" s="74"/>
      <c r="W413" s="74"/>
      <c r="X413" s="90"/>
      <c r="Y413" s="4"/>
      <c r="Z413" s="4"/>
      <c r="AA413" s="4"/>
      <c r="AB413" s="4"/>
      <c r="AC413" s="4"/>
      <c r="AD413" s="4"/>
      <c r="AE413" s="4"/>
    </row>
    <row r="414" spans="1:31" ht="18" customHeight="1" x14ac:dyDescent="0.15">
      <c r="A414" s="81"/>
      <c r="B414" s="64" t="s">
        <v>69</v>
      </c>
      <c r="C414" s="65" t="s">
        <v>465</v>
      </c>
      <c r="D414" s="66">
        <f t="shared" si="12"/>
        <v>1395</v>
      </c>
      <c r="E414" s="65" t="s">
        <v>71</v>
      </c>
      <c r="F414" s="67" t="str">
        <f>IF(DATA!$D$18,CONCATENATE('Sample information'!O$6,"-",D414,"-",P414),"MISSING ID")</f>
        <v>P33105P1-1395-</v>
      </c>
      <c r="G414" s="68">
        <f t="shared" si="13"/>
        <v>0</v>
      </c>
      <c r="H414" s="55" t="e">
        <f t="shared" si="14"/>
        <v>#N/A</v>
      </c>
      <c r="I414" s="55" t="e">
        <f t="shared" si="15"/>
        <v>#N/A</v>
      </c>
      <c r="J414" s="55">
        <f t="shared" si="16"/>
        <v>0</v>
      </c>
      <c r="K414" s="55" t="e">
        <f t="shared" si="17"/>
        <v>#N/A</v>
      </c>
      <c r="L414" s="5" t="e">
        <f t="shared" si="18"/>
        <v>#N/A</v>
      </c>
      <c r="M414" s="55" t="e">
        <f t="shared" si="19"/>
        <v>#N/A</v>
      </c>
      <c r="N414" s="69" t="str">
        <f t="shared" si="20"/>
        <v>NoIndex</v>
      </c>
      <c r="O414" s="70" t="str">
        <f>IF(DATA!$D$18,IF((COUNTA(Q414)&gt;0),CONCATENATE("P",DATA!$B$18,"_",D414),""),"MISSING ID")</f>
        <v/>
      </c>
      <c r="P414" s="71"/>
      <c r="Q414" s="72"/>
      <c r="R414" s="72"/>
      <c r="S414" s="68"/>
      <c r="T414" s="73" t="str">
        <f>IF(OR($S$8="NextSeq",$S$8="NovaSeq"),IF((R414='Index_NextSeq or NovaSeq'!C$2),VLOOKUP(S414,'Index_NextSeq or NovaSeq'!B$3:I$110,2),IF((R414='Index_NextSeq or NovaSeq'!D$2),VLOOKUP(S414,'Index_NextSeq or NovaSeq'!B$3:I$110,3),IF((R414='Index_NextSeq or NovaSeq'!E$2),VLOOKUP(S414,'Index_NextSeq or NovaSeq'!B$3:I$110,4),IF((R414='Index_NextSeq or NovaSeq'!F$2),VLOOKUP(S414,'Index_NextSeq or NovaSeq'!B$3:I$110,5),IF((R414='Index_NextSeq or NovaSeq'!G$2),VLOOKUP(S414,'Index_NextSeq or NovaSeq'!B$3:I$110,6),IF((R414='Index_NextSeq or NovaSeq'!H$2),VLOOKUP(S414,'Index_NextSeq or NovaSeq'!B$3:I$110,7),IF((R414='Index_NextSeq or NovaSeq'!I$2),VLOOKUP(S414,'Index_NextSeq or NovaSeq'!B$3:I$110,8),IF((R414="Custom"),"","NoIndex")))))))),IF($S$8="MiSeq",IF((R414=Index_MiSeq!C$2),VLOOKUP(S414,Index_MiSeq!B$3:I$110,2),IF((R414=Index_MiSeq!D$2),VLOOKUP(S414,Index_MiSeq!B$3:I$110,3),IF((R414=Index_MiSeq!E$2),VLOOKUP(S414,Index_MiSeq!B$3:I$110,4),IF((R414=Index_MiSeq!F$2),VLOOKUP(S414,Index_MiSeq!B$3:I$110,5),IF((R414=Index_MiSeq!G$2),VLOOKUP(S414,Index_MiSeq!B$3:I$110,6),IF((R414=Index_MiSeq!H$2),VLOOKUP(S414,Index_MiSeq!B$3:I$110,7),IF((R414=Index_MiSeq!I$2),VLOOKUP(S414,Index_MiSeq!B$3:I$110,8),IF((R414="Custom"),"","NoIndex")))))))),"NoIndex"))</f>
        <v>NoIndex</v>
      </c>
      <c r="U414" s="74" t="str">
        <f t="shared" si="21"/>
        <v/>
      </c>
      <c r="V414" s="74"/>
      <c r="W414" s="74"/>
      <c r="X414" s="90"/>
      <c r="Y414" s="4"/>
      <c r="Z414" s="4"/>
      <c r="AA414" s="4"/>
      <c r="AB414" s="4"/>
      <c r="AC414" s="4"/>
      <c r="AD414" s="4"/>
      <c r="AE414" s="4"/>
    </row>
    <row r="415" spans="1:31" ht="18" customHeight="1" x14ac:dyDescent="0.15">
      <c r="A415" s="81"/>
      <c r="B415" s="64" t="s">
        <v>69</v>
      </c>
      <c r="C415" s="65" t="s">
        <v>466</v>
      </c>
      <c r="D415" s="66">
        <f t="shared" si="12"/>
        <v>1396</v>
      </c>
      <c r="E415" s="65" t="s">
        <v>71</v>
      </c>
      <c r="F415" s="67" t="str">
        <f>IF(DATA!$D$18,CONCATENATE('Sample information'!O$6,"-",D415,"-",P415),"MISSING ID")</f>
        <v>P33105P1-1396-</v>
      </c>
      <c r="G415" s="68">
        <f t="shared" si="13"/>
        <v>0</v>
      </c>
      <c r="H415" s="55" t="e">
        <f t="shared" si="14"/>
        <v>#N/A</v>
      </c>
      <c r="I415" s="55" t="e">
        <f t="shared" si="15"/>
        <v>#N/A</v>
      </c>
      <c r="J415" s="55">
        <f t="shared" si="16"/>
        <v>0</v>
      </c>
      <c r="K415" s="55" t="e">
        <f t="shared" si="17"/>
        <v>#N/A</v>
      </c>
      <c r="L415" s="5" t="e">
        <f t="shared" si="18"/>
        <v>#N/A</v>
      </c>
      <c r="M415" s="55" t="e">
        <f t="shared" si="19"/>
        <v>#N/A</v>
      </c>
      <c r="N415" s="69" t="str">
        <f t="shared" si="20"/>
        <v>NoIndex</v>
      </c>
      <c r="O415" s="70" t="str">
        <f>IF(DATA!$D$18,IF((COUNTA(Q415)&gt;0),CONCATENATE("P",DATA!$B$18,"_",D415),""),"MISSING ID")</f>
        <v/>
      </c>
      <c r="P415" s="71"/>
      <c r="Q415" s="72"/>
      <c r="R415" s="72"/>
      <c r="S415" s="68"/>
      <c r="T415" s="73" t="str">
        <f>IF(OR($S$8="NextSeq",$S$8="NovaSeq"),IF((R415='Index_NextSeq or NovaSeq'!C$2),VLOOKUP(S415,'Index_NextSeq or NovaSeq'!B$3:I$110,2),IF((R415='Index_NextSeq or NovaSeq'!D$2),VLOOKUP(S415,'Index_NextSeq or NovaSeq'!B$3:I$110,3),IF((R415='Index_NextSeq or NovaSeq'!E$2),VLOOKUP(S415,'Index_NextSeq or NovaSeq'!B$3:I$110,4),IF((R415='Index_NextSeq or NovaSeq'!F$2),VLOOKUP(S415,'Index_NextSeq or NovaSeq'!B$3:I$110,5),IF((R415='Index_NextSeq or NovaSeq'!G$2),VLOOKUP(S415,'Index_NextSeq or NovaSeq'!B$3:I$110,6),IF((R415='Index_NextSeq or NovaSeq'!H$2),VLOOKUP(S415,'Index_NextSeq or NovaSeq'!B$3:I$110,7),IF((R415='Index_NextSeq or NovaSeq'!I$2),VLOOKUP(S415,'Index_NextSeq or NovaSeq'!B$3:I$110,8),IF((R415="Custom"),"","NoIndex")))))))),IF($S$8="MiSeq",IF((R415=Index_MiSeq!C$2),VLOOKUP(S415,Index_MiSeq!B$3:I$110,2),IF((R415=Index_MiSeq!D$2),VLOOKUP(S415,Index_MiSeq!B$3:I$110,3),IF((R415=Index_MiSeq!E$2),VLOOKUP(S415,Index_MiSeq!B$3:I$110,4),IF((R415=Index_MiSeq!F$2),VLOOKUP(S415,Index_MiSeq!B$3:I$110,5),IF((R415=Index_MiSeq!G$2),VLOOKUP(S415,Index_MiSeq!B$3:I$110,6),IF((R415=Index_MiSeq!H$2),VLOOKUP(S415,Index_MiSeq!B$3:I$110,7),IF((R415=Index_MiSeq!I$2),VLOOKUP(S415,Index_MiSeq!B$3:I$110,8),IF((R415="Custom"),"","NoIndex")))))))),"NoIndex"))</f>
        <v>NoIndex</v>
      </c>
      <c r="U415" s="74" t="str">
        <f t="shared" si="21"/>
        <v/>
      </c>
      <c r="V415" s="74"/>
      <c r="W415" s="74"/>
      <c r="X415" s="90"/>
      <c r="Y415" s="4"/>
      <c r="Z415" s="4"/>
      <c r="AA415" s="4"/>
      <c r="AB415" s="4"/>
      <c r="AC415" s="4"/>
      <c r="AD415" s="4"/>
      <c r="AE415" s="4"/>
    </row>
    <row r="416" spans="1:31" ht="18" customHeight="1" x14ac:dyDescent="0.15">
      <c r="A416" s="81"/>
      <c r="B416" s="64" t="s">
        <v>69</v>
      </c>
      <c r="C416" s="65" t="s">
        <v>467</v>
      </c>
      <c r="D416" s="66">
        <f t="shared" si="12"/>
        <v>1397</v>
      </c>
      <c r="E416" s="65" t="s">
        <v>71</v>
      </c>
      <c r="F416" s="67" t="str">
        <f>IF(DATA!$D$18,CONCATENATE('Sample information'!O$6,"-",D416,"-",P416),"MISSING ID")</f>
        <v>P33105P1-1397-</v>
      </c>
      <c r="G416" s="68">
        <f t="shared" si="13"/>
        <v>0</v>
      </c>
      <c r="H416" s="55" t="e">
        <f t="shared" si="14"/>
        <v>#N/A</v>
      </c>
      <c r="I416" s="55" t="e">
        <f t="shared" si="15"/>
        <v>#N/A</v>
      </c>
      <c r="J416" s="55">
        <f t="shared" si="16"/>
        <v>0</v>
      </c>
      <c r="K416" s="55" t="e">
        <f t="shared" si="17"/>
        <v>#N/A</v>
      </c>
      <c r="L416" s="5" t="e">
        <f t="shared" si="18"/>
        <v>#N/A</v>
      </c>
      <c r="M416" s="55" t="e">
        <f t="shared" si="19"/>
        <v>#N/A</v>
      </c>
      <c r="N416" s="69" t="str">
        <f t="shared" si="20"/>
        <v>NoIndex</v>
      </c>
      <c r="O416" s="70" t="str">
        <f>IF(DATA!$D$18,IF((COUNTA(Q416)&gt;0),CONCATENATE("P",DATA!$B$18,"_",D416),""),"MISSING ID")</f>
        <v/>
      </c>
      <c r="P416" s="71"/>
      <c r="Q416" s="72"/>
      <c r="R416" s="72"/>
      <c r="S416" s="68"/>
      <c r="T416" s="73" t="str">
        <f>IF(OR($S$8="NextSeq",$S$8="NovaSeq"),IF((R416='Index_NextSeq or NovaSeq'!C$2),VLOOKUP(S416,'Index_NextSeq or NovaSeq'!B$3:I$110,2),IF((R416='Index_NextSeq or NovaSeq'!D$2),VLOOKUP(S416,'Index_NextSeq or NovaSeq'!B$3:I$110,3),IF((R416='Index_NextSeq or NovaSeq'!E$2),VLOOKUP(S416,'Index_NextSeq or NovaSeq'!B$3:I$110,4),IF((R416='Index_NextSeq or NovaSeq'!F$2),VLOOKUP(S416,'Index_NextSeq or NovaSeq'!B$3:I$110,5),IF((R416='Index_NextSeq or NovaSeq'!G$2),VLOOKUP(S416,'Index_NextSeq or NovaSeq'!B$3:I$110,6),IF((R416='Index_NextSeq or NovaSeq'!H$2),VLOOKUP(S416,'Index_NextSeq or NovaSeq'!B$3:I$110,7),IF((R416='Index_NextSeq or NovaSeq'!I$2),VLOOKUP(S416,'Index_NextSeq or NovaSeq'!B$3:I$110,8),IF((R416="Custom"),"","NoIndex")))))))),IF($S$8="MiSeq",IF((R416=Index_MiSeq!C$2),VLOOKUP(S416,Index_MiSeq!B$3:I$110,2),IF((R416=Index_MiSeq!D$2),VLOOKUP(S416,Index_MiSeq!B$3:I$110,3),IF((R416=Index_MiSeq!E$2),VLOOKUP(S416,Index_MiSeq!B$3:I$110,4),IF((R416=Index_MiSeq!F$2),VLOOKUP(S416,Index_MiSeq!B$3:I$110,5),IF((R416=Index_MiSeq!G$2),VLOOKUP(S416,Index_MiSeq!B$3:I$110,6),IF((R416=Index_MiSeq!H$2),VLOOKUP(S416,Index_MiSeq!B$3:I$110,7),IF((R416=Index_MiSeq!I$2),VLOOKUP(S416,Index_MiSeq!B$3:I$110,8),IF((R416="Custom"),"","NoIndex")))))))),"NoIndex"))</f>
        <v>NoIndex</v>
      </c>
      <c r="U416" s="74" t="str">
        <f t="shared" si="21"/>
        <v/>
      </c>
      <c r="V416" s="74"/>
      <c r="W416" s="74"/>
      <c r="X416" s="90"/>
      <c r="Y416" s="4"/>
      <c r="Z416" s="4"/>
      <c r="AA416" s="4"/>
      <c r="AB416" s="4"/>
      <c r="AC416" s="4"/>
      <c r="AD416" s="4"/>
      <c r="AE416" s="4"/>
    </row>
    <row r="417" spans="1:31" ht="18" customHeight="1" x14ac:dyDescent="0.15">
      <c r="A417" s="81"/>
      <c r="B417" s="64" t="s">
        <v>69</v>
      </c>
      <c r="C417" s="65" t="s">
        <v>468</v>
      </c>
      <c r="D417" s="66">
        <f t="shared" si="12"/>
        <v>1398</v>
      </c>
      <c r="E417" s="65" t="s">
        <v>71</v>
      </c>
      <c r="F417" s="67" t="str">
        <f>IF(DATA!$D$18,CONCATENATE('Sample information'!O$6,"-",D417,"-",P417),"MISSING ID")</f>
        <v>P33105P1-1398-</v>
      </c>
      <c r="G417" s="68">
        <f t="shared" si="13"/>
        <v>0</v>
      </c>
      <c r="H417" s="55" t="e">
        <f t="shared" si="14"/>
        <v>#N/A</v>
      </c>
      <c r="I417" s="55" t="e">
        <f t="shared" si="15"/>
        <v>#N/A</v>
      </c>
      <c r="J417" s="55">
        <f t="shared" si="16"/>
        <v>0</v>
      </c>
      <c r="K417" s="55" t="e">
        <f t="shared" si="17"/>
        <v>#N/A</v>
      </c>
      <c r="L417" s="5" t="e">
        <f t="shared" si="18"/>
        <v>#N/A</v>
      </c>
      <c r="M417" s="55" t="e">
        <f t="shared" si="19"/>
        <v>#N/A</v>
      </c>
      <c r="N417" s="69" t="str">
        <f t="shared" si="20"/>
        <v>NoIndex</v>
      </c>
      <c r="O417" s="70" t="str">
        <f>IF(DATA!$D$18,IF((COUNTA(Q417)&gt;0),CONCATENATE("P",DATA!$B$18,"_",D417),""),"MISSING ID")</f>
        <v/>
      </c>
      <c r="P417" s="71"/>
      <c r="Q417" s="72"/>
      <c r="R417" s="72"/>
      <c r="S417" s="68"/>
      <c r="T417" s="73" t="str">
        <f>IF(OR($S$8="NextSeq",$S$8="NovaSeq"),IF((R417='Index_NextSeq or NovaSeq'!C$2),VLOOKUP(S417,'Index_NextSeq or NovaSeq'!B$3:I$110,2),IF((R417='Index_NextSeq or NovaSeq'!D$2),VLOOKUP(S417,'Index_NextSeq or NovaSeq'!B$3:I$110,3),IF((R417='Index_NextSeq or NovaSeq'!E$2),VLOOKUP(S417,'Index_NextSeq or NovaSeq'!B$3:I$110,4),IF((R417='Index_NextSeq or NovaSeq'!F$2),VLOOKUP(S417,'Index_NextSeq or NovaSeq'!B$3:I$110,5),IF((R417='Index_NextSeq or NovaSeq'!G$2),VLOOKUP(S417,'Index_NextSeq or NovaSeq'!B$3:I$110,6),IF((R417='Index_NextSeq or NovaSeq'!H$2),VLOOKUP(S417,'Index_NextSeq or NovaSeq'!B$3:I$110,7),IF((R417='Index_NextSeq or NovaSeq'!I$2),VLOOKUP(S417,'Index_NextSeq or NovaSeq'!B$3:I$110,8),IF((R417="Custom"),"","NoIndex")))))))),IF($S$8="MiSeq",IF((R417=Index_MiSeq!C$2),VLOOKUP(S417,Index_MiSeq!B$3:I$110,2),IF((R417=Index_MiSeq!D$2),VLOOKUP(S417,Index_MiSeq!B$3:I$110,3),IF((R417=Index_MiSeq!E$2),VLOOKUP(S417,Index_MiSeq!B$3:I$110,4),IF((R417=Index_MiSeq!F$2),VLOOKUP(S417,Index_MiSeq!B$3:I$110,5),IF((R417=Index_MiSeq!G$2),VLOOKUP(S417,Index_MiSeq!B$3:I$110,6),IF((R417=Index_MiSeq!H$2),VLOOKUP(S417,Index_MiSeq!B$3:I$110,7),IF((R417=Index_MiSeq!I$2),VLOOKUP(S417,Index_MiSeq!B$3:I$110,8),IF((R417="Custom"),"","NoIndex")))))))),"NoIndex"))</f>
        <v>NoIndex</v>
      </c>
      <c r="U417" s="74" t="str">
        <f t="shared" si="21"/>
        <v/>
      </c>
      <c r="V417" s="74"/>
      <c r="W417" s="74"/>
      <c r="X417" s="90"/>
      <c r="Y417" s="4"/>
      <c r="Z417" s="4"/>
      <c r="AA417" s="4"/>
      <c r="AB417" s="4"/>
      <c r="AC417" s="4"/>
      <c r="AD417" s="4"/>
      <c r="AE417" s="4"/>
    </row>
    <row r="418" spans="1:31" ht="18" customHeight="1" x14ac:dyDescent="0.15">
      <c r="A418" s="81"/>
      <c r="B418" s="64" t="s">
        <v>69</v>
      </c>
      <c r="C418" s="65" t="s">
        <v>469</v>
      </c>
      <c r="D418" s="66">
        <f t="shared" si="12"/>
        <v>1399</v>
      </c>
      <c r="E418" s="65" t="s">
        <v>71</v>
      </c>
      <c r="F418" s="67" t="str">
        <f>IF(DATA!$D$18,CONCATENATE('Sample information'!O$6,"-",D418,"-",P418),"MISSING ID")</f>
        <v>P33105P1-1399-</v>
      </c>
      <c r="G418" s="68">
        <f t="shared" si="13"/>
        <v>0</v>
      </c>
      <c r="H418" s="55" t="e">
        <f t="shared" si="14"/>
        <v>#N/A</v>
      </c>
      <c r="I418" s="55" t="e">
        <f t="shared" si="15"/>
        <v>#N/A</v>
      </c>
      <c r="J418" s="55">
        <f t="shared" si="16"/>
        <v>0</v>
      </c>
      <c r="K418" s="55" t="e">
        <f t="shared" si="17"/>
        <v>#N/A</v>
      </c>
      <c r="L418" s="5" t="e">
        <f t="shared" si="18"/>
        <v>#N/A</v>
      </c>
      <c r="M418" s="55" t="e">
        <f t="shared" si="19"/>
        <v>#N/A</v>
      </c>
      <c r="N418" s="69" t="str">
        <f t="shared" si="20"/>
        <v>NoIndex</v>
      </c>
      <c r="O418" s="70" t="str">
        <f>IF(DATA!$D$18,IF((COUNTA(Q418)&gt;0),CONCATENATE("P",DATA!$B$18,"_",D418),""),"MISSING ID")</f>
        <v/>
      </c>
      <c r="P418" s="71"/>
      <c r="Q418" s="72"/>
      <c r="R418" s="72"/>
      <c r="S418" s="68"/>
      <c r="T418" s="73" t="str">
        <f>IF(OR($S$8="NextSeq",$S$8="NovaSeq"),IF((R418='Index_NextSeq or NovaSeq'!C$2),VLOOKUP(S418,'Index_NextSeq or NovaSeq'!B$3:I$110,2),IF((R418='Index_NextSeq or NovaSeq'!D$2),VLOOKUP(S418,'Index_NextSeq or NovaSeq'!B$3:I$110,3),IF((R418='Index_NextSeq or NovaSeq'!E$2),VLOOKUP(S418,'Index_NextSeq or NovaSeq'!B$3:I$110,4),IF((R418='Index_NextSeq or NovaSeq'!F$2),VLOOKUP(S418,'Index_NextSeq or NovaSeq'!B$3:I$110,5),IF((R418='Index_NextSeq or NovaSeq'!G$2),VLOOKUP(S418,'Index_NextSeq or NovaSeq'!B$3:I$110,6),IF((R418='Index_NextSeq or NovaSeq'!H$2),VLOOKUP(S418,'Index_NextSeq or NovaSeq'!B$3:I$110,7),IF((R418='Index_NextSeq or NovaSeq'!I$2),VLOOKUP(S418,'Index_NextSeq or NovaSeq'!B$3:I$110,8),IF((R418="Custom"),"","NoIndex")))))))),IF($S$8="MiSeq",IF((R418=Index_MiSeq!C$2),VLOOKUP(S418,Index_MiSeq!B$3:I$110,2),IF((R418=Index_MiSeq!D$2),VLOOKUP(S418,Index_MiSeq!B$3:I$110,3),IF((R418=Index_MiSeq!E$2),VLOOKUP(S418,Index_MiSeq!B$3:I$110,4),IF((R418=Index_MiSeq!F$2),VLOOKUP(S418,Index_MiSeq!B$3:I$110,5),IF((R418=Index_MiSeq!G$2),VLOOKUP(S418,Index_MiSeq!B$3:I$110,6),IF((R418=Index_MiSeq!H$2),VLOOKUP(S418,Index_MiSeq!B$3:I$110,7),IF((R418=Index_MiSeq!I$2),VLOOKUP(S418,Index_MiSeq!B$3:I$110,8),IF((R418="Custom"),"","NoIndex")))))))),"NoIndex"))</f>
        <v>NoIndex</v>
      </c>
      <c r="U418" s="74" t="str">
        <f t="shared" si="21"/>
        <v/>
      </c>
      <c r="V418" s="74"/>
      <c r="W418" s="74"/>
      <c r="X418" s="90"/>
      <c r="Y418" s="4"/>
      <c r="Z418" s="4"/>
      <c r="AA418" s="4"/>
      <c r="AB418" s="4"/>
      <c r="AC418" s="4"/>
      <c r="AD418" s="4"/>
      <c r="AE418" s="4"/>
    </row>
    <row r="419" spans="1:31" ht="18" customHeight="1" x14ac:dyDescent="0.15">
      <c r="A419" s="81"/>
      <c r="B419" s="64" t="s">
        <v>69</v>
      </c>
      <c r="C419" s="65" t="s">
        <v>470</v>
      </c>
      <c r="D419" s="66">
        <f t="shared" si="12"/>
        <v>1400</v>
      </c>
      <c r="E419" s="65" t="s">
        <v>71</v>
      </c>
      <c r="F419" s="67" t="str">
        <f>IF(DATA!$D$18,CONCATENATE('Sample information'!O$6,"-",D419,"-",P419),"MISSING ID")</f>
        <v>P33105P1-1400-</v>
      </c>
      <c r="G419" s="68">
        <f t="shared" si="13"/>
        <v>0</v>
      </c>
      <c r="H419" s="55" t="e">
        <f t="shared" si="14"/>
        <v>#N/A</v>
      </c>
      <c r="I419" s="55" t="e">
        <f t="shared" si="15"/>
        <v>#N/A</v>
      </c>
      <c r="J419" s="55">
        <f t="shared" si="16"/>
        <v>0</v>
      </c>
      <c r="K419" s="55" t="e">
        <f t="shared" si="17"/>
        <v>#N/A</v>
      </c>
      <c r="L419" s="5" t="e">
        <f t="shared" si="18"/>
        <v>#N/A</v>
      </c>
      <c r="M419" s="55" t="e">
        <f t="shared" si="19"/>
        <v>#N/A</v>
      </c>
      <c r="N419" s="69" t="str">
        <f t="shared" si="20"/>
        <v>NoIndex</v>
      </c>
      <c r="O419" s="70" t="str">
        <f>IF(DATA!$D$18,IF((COUNTA(Q419)&gt;0),CONCATENATE("P",DATA!$B$18,"_",D419),""),"MISSING ID")</f>
        <v/>
      </c>
      <c r="P419" s="71"/>
      <c r="Q419" s="72"/>
      <c r="R419" s="72"/>
      <c r="S419" s="68"/>
      <c r="T419" s="73" t="str">
        <f>IF(OR($S$8="NextSeq",$S$8="NovaSeq"),IF((R419='Index_NextSeq or NovaSeq'!C$2),VLOOKUP(S419,'Index_NextSeq or NovaSeq'!B$3:I$110,2),IF((R419='Index_NextSeq or NovaSeq'!D$2),VLOOKUP(S419,'Index_NextSeq or NovaSeq'!B$3:I$110,3),IF((R419='Index_NextSeq or NovaSeq'!E$2),VLOOKUP(S419,'Index_NextSeq or NovaSeq'!B$3:I$110,4),IF((R419='Index_NextSeq or NovaSeq'!F$2),VLOOKUP(S419,'Index_NextSeq or NovaSeq'!B$3:I$110,5),IF((R419='Index_NextSeq or NovaSeq'!G$2),VLOOKUP(S419,'Index_NextSeq or NovaSeq'!B$3:I$110,6),IF((R419='Index_NextSeq or NovaSeq'!H$2),VLOOKUP(S419,'Index_NextSeq or NovaSeq'!B$3:I$110,7),IF((R419='Index_NextSeq or NovaSeq'!I$2),VLOOKUP(S419,'Index_NextSeq or NovaSeq'!B$3:I$110,8),IF((R419="Custom"),"","NoIndex")))))))),IF($S$8="MiSeq",IF((R419=Index_MiSeq!C$2),VLOOKUP(S419,Index_MiSeq!B$3:I$110,2),IF((R419=Index_MiSeq!D$2),VLOOKUP(S419,Index_MiSeq!B$3:I$110,3),IF((R419=Index_MiSeq!E$2),VLOOKUP(S419,Index_MiSeq!B$3:I$110,4),IF((R419=Index_MiSeq!F$2),VLOOKUP(S419,Index_MiSeq!B$3:I$110,5),IF((R419=Index_MiSeq!G$2),VLOOKUP(S419,Index_MiSeq!B$3:I$110,6),IF((R419=Index_MiSeq!H$2),VLOOKUP(S419,Index_MiSeq!B$3:I$110,7),IF((R419=Index_MiSeq!I$2),VLOOKUP(S419,Index_MiSeq!B$3:I$110,8),IF((R419="Custom"),"","NoIndex")))))))),"NoIndex"))</f>
        <v>NoIndex</v>
      </c>
      <c r="U419" s="74" t="str">
        <f t="shared" si="21"/>
        <v/>
      </c>
      <c r="V419" s="74"/>
      <c r="W419" s="74"/>
      <c r="X419" s="90"/>
      <c r="Y419" s="4"/>
      <c r="Z419" s="4"/>
      <c r="AA419" s="4"/>
      <c r="AB419" s="4"/>
      <c r="AC419" s="4"/>
      <c r="AD419" s="4"/>
      <c r="AE419" s="4"/>
    </row>
    <row r="420" spans="1:31" ht="18" customHeight="1" x14ac:dyDescent="0.15">
      <c r="A420" s="81"/>
      <c r="B420" s="64" t="s">
        <v>69</v>
      </c>
      <c r="C420" s="65" t="s">
        <v>471</v>
      </c>
      <c r="D420" s="66">
        <f t="shared" si="12"/>
        <v>1401</v>
      </c>
      <c r="E420" s="65" t="s">
        <v>71</v>
      </c>
      <c r="F420" s="67" t="str">
        <f>IF(DATA!$D$18,CONCATENATE('Sample information'!O$6,"-",D420,"-",P420),"MISSING ID")</f>
        <v>P33105P1-1401-</v>
      </c>
      <c r="G420" s="68">
        <f t="shared" si="13"/>
        <v>0</v>
      </c>
      <c r="H420" s="55" t="e">
        <f t="shared" si="14"/>
        <v>#N/A</v>
      </c>
      <c r="I420" s="55" t="e">
        <f t="shared" si="15"/>
        <v>#N/A</v>
      </c>
      <c r="J420" s="55">
        <f t="shared" si="16"/>
        <v>0</v>
      </c>
      <c r="K420" s="55" t="e">
        <f t="shared" si="17"/>
        <v>#N/A</v>
      </c>
      <c r="L420" s="5" t="e">
        <f t="shared" si="18"/>
        <v>#N/A</v>
      </c>
      <c r="M420" s="55" t="e">
        <f t="shared" si="19"/>
        <v>#N/A</v>
      </c>
      <c r="N420" s="69" t="str">
        <f t="shared" si="20"/>
        <v>NoIndex</v>
      </c>
      <c r="O420" s="70" t="str">
        <f>IF(DATA!$D$18,IF((COUNTA(Q420)&gt;0),CONCATENATE("P",DATA!$B$18,"_",D420),""),"MISSING ID")</f>
        <v/>
      </c>
      <c r="P420" s="71"/>
      <c r="Q420" s="72"/>
      <c r="R420" s="72"/>
      <c r="S420" s="68"/>
      <c r="T420" s="73" t="str">
        <f>IF(OR($S$8="NextSeq",$S$8="NovaSeq"),IF((R420='Index_NextSeq or NovaSeq'!C$2),VLOOKUP(S420,'Index_NextSeq or NovaSeq'!B$3:I$110,2),IF((R420='Index_NextSeq or NovaSeq'!D$2),VLOOKUP(S420,'Index_NextSeq or NovaSeq'!B$3:I$110,3),IF((R420='Index_NextSeq or NovaSeq'!E$2),VLOOKUP(S420,'Index_NextSeq or NovaSeq'!B$3:I$110,4),IF((R420='Index_NextSeq or NovaSeq'!F$2),VLOOKUP(S420,'Index_NextSeq or NovaSeq'!B$3:I$110,5),IF((R420='Index_NextSeq or NovaSeq'!G$2),VLOOKUP(S420,'Index_NextSeq or NovaSeq'!B$3:I$110,6),IF((R420='Index_NextSeq or NovaSeq'!H$2),VLOOKUP(S420,'Index_NextSeq or NovaSeq'!B$3:I$110,7),IF((R420='Index_NextSeq or NovaSeq'!I$2),VLOOKUP(S420,'Index_NextSeq or NovaSeq'!B$3:I$110,8),IF((R420="Custom"),"","NoIndex")))))))),IF($S$8="MiSeq",IF((R420=Index_MiSeq!C$2),VLOOKUP(S420,Index_MiSeq!B$3:I$110,2),IF((R420=Index_MiSeq!D$2),VLOOKUP(S420,Index_MiSeq!B$3:I$110,3),IF((R420=Index_MiSeq!E$2),VLOOKUP(S420,Index_MiSeq!B$3:I$110,4),IF((R420=Index_MiSeq!F$2),VLOOKUP(S420,Index_MiSeq!B$3:I$110,5),IF((R420=Index_MiSeq!G$2),VLOOKUP(S420,Index_MiSeq!B$3:I$110,6),IF((R420=Index_MiSeq!H$2),VLOOKUP(S420,Index_MiSeq!B$3:I$110,7),IF((R420=Index_MiSeq!I$2),VLOOKUP(S420,Index_MiSeq!B$3:I$110,8),IF((R420="Custom"),"","NoIndex")))))))),"NoIndex"))</f>
        <v>NoIndex</v>
      </c>
      <c r="U420" s="74" t="str">
        <f t="shared" si="21"/>
        <v/>
      </c>
      <c r="V420" s="74"/>
      <c r="W420" s="74"/>
      <c r="X420" s="90"/>
      <c r="Y420" s="4"/>
      <c r="Z420" s="4"/>
      <c r="AA420" s="4"/>
      <c r="AB420" s="4"/>
      <c r="AC420" s="4"/>
      <c r="AD420" s="4"/>
      <c r="AE420" s="4"/>
    </row>
    <row r="421" spans="1:31" ht="18" customHeight="1" x14ac:dyDescent="0.15">
      <c r="A421" s="81"/>
      <c r="B421" s="64" t="s">
        <v>69</v>
      </c>
      <c r="C421" s="65" t="s">
        <v>472</v>
      </c>
      <c r="D421" s="66">
        <f t="shared" si="12"/>
        <v>1402</v>
      </c>
      <c r="E421" s="65" t="s">
        <v>71</v>
      </c>
      <c r="F421" s="67" t="str">
        <f>IF(DATA!$D$18,CONCATENATE('Sample information'!O$6,"-",D421,"-",P421),"MISSING ID")</f>
        <v>P33105P1-1402-</v>
      </c>
      <c r="G421" s="68">
        <f t="shared" si="13"/>
        <v>0</v>
      </c>
      <c r="H421" s="55" t="e">
        <f t="shared" si="14"/>
        <v>#N/A</v>
      </c>
      <c r="I421" s="55" t="e">
        <f t="shared" si="15"/>
        <v>#N/A</v>
      </c>
      <c r="J421" s="55">
        <f t="shared" si="16"/>
        <v>0</v>
      </c>
      <c r="K421" s="55" t="e">
        <f t="shared" si="17"/>
        <v>#N/A</v>
      </c>
      <c r="L421" s="5" t="e">
        <f t="shared" si="18"/>
        <v>#N/A</v>
      </c>
      <c r="M421" s="55" t="e">
        <f t="shared" si="19"/>
        <v>#N/A</v>
      </c>
      <c r="N421" s="69" t="str">
        <f t="shared" si="20"/>
        <v>NoIndex</v>
      </c>
      <c r="O421" s="70" t="str">
        <f>IF(DATA!$D$18,IF((COUNTA(Q421)&gt;0),CONCATENATE("P",DATA!$B$18,"_",D421),""),"MISSING ID")</f>
        <v/>
      </c>
      <c r="P421" s="71"/>
      <c r="Q421" s="72"/>
      <c r="R421" s="72"/>
      <c r="S421" s="68"/>
      <c r="T421" s="73" t="str">
        <f>IF(OR($S$8="NextSeq",$S$8="NovaSeq"),IF((R421='Index_NextSeq or NovaSeq'!C$2),VLOOKUP(S421,'Index_NextSeq or NovaSeq'!B$3:I$110,2),IF((R421='Index_NextSeq or NovaSeq'!D$2),VLOOKUP(S421,'Index_NextSeq or NovaSeq'!B$3:I$110,3),IF((R421='Index_NextSeq or NovaSeq'!E$2),VLOOKUP(S421,'Index_NextSeq or NovaSeq'!B$3:I$110,4),IF((R421='Index_NextSeq or NovaSeq'!F$2),VLOOKUP(S421,'Index_NextSeq or NovaSeq'!B$3:I$110,5),IF((R421='Index_NextSeq or NovaSeq'!G$2),VLOOKUP(S421,'Index_NextSeq or NovaSeq'!B$3:I$110,6),IF((R421='Index_NextSeq or NovaSeq'!H$2),VLOOKUP(S421,'Index_NextSeq or NovaSeq'!B$3:I$110,7),IF((R421='Index_NextSeq or NovaSeq'!I$2),VLOOKUP(S421,'Index_NextSeq or NovaSeq'!B$3:I$110,8),IF((R421="Custom"),"","NoIndex")))))))),IF($S$8="MiSeq",IF((R421=Index_MiSeq!C$2),VLOOKUP(S421,Index_MiSeq!B$3:I$110,2),IF((R421=Index_MiSeq!D$2),VLOOKUP(S421,Index_MiSeq!B$3:I$110,3),IF((R421=Index_MiSeq!E$2),VLOOKUP(S421,Index_MiSeq!B$3:I$110,4),IF((R421=Index_MiSeq!F$2),VLOOKUP(S421,Index_MiSeq!B$3:I$110,5),IF((R421=Index_MiSeq!G$2),VLOOKUP(S421,Index_MiSeq!B$3:I$110,6),IF((R421=Index_MiSeq!H$2),VLOOKUP(S421,Index_MiSeq!B$3:I$110,7),IF((R421=Index_MiSeq!I$2),VLOOKUP(S421,Index_MiSeq!B$3:I$110,8),IF((R421="Custom"),"","NoIndex")))))))),"NoIndex"))</f>
        <v>NoIndex</v>
      </c>
      <c r="U421" s="74" t="str">
        <f t="shared" si="21"/>
        <v/>
      </c>
      <c r="V421" s="74"/>
      <c r="W421" s="74"/>
      <c r="X421" s="90"/>
      <c r="Y421" s="4"/>
      <c r="Z421" s="4"/>
      <c r="AA421" s="4"/>
      <c r="AB421" s="4"/>
      <c r="AC421" s="4"/>
      <c r="AD421" s="4"/>
      <c r="AE421" s="4"/>
    </row>
    <row r="422" spans="1:31" ht="18" customHeight="1" x14ac:dyDescent="0.15">
      <c r="A422" s="81"/>
      <c r="B422" s="64" t="s">
        <v>69</v>
      </c>
      <c r="C422" s="65" t="s">
        <v>473</v>
      </c>
      <c r="D422" s="66">
        <f t="shared" si="12"/>
        <v>1403</v>
      </c>
      <c r="E422" s="65" t="s">
        <v>71</v>
      </c>
      <c r="F422" s="67" t="str">
        <f>IF(DATA!$D$18,CONCATENATE('Sample information'!O$6,"-",D422,"-",P422),"MISSING ID")</f>
        <v>P33105P1-1403-</v>
      </c>
      <c r="G422" s="68">
        <f t="shared" si="13"/>
        <v>0</v>
      </c>
      <c r="H422" s="55" t="e">
        <f t="shared" si="14"/>
        <v>#N/A</v>
      </c>
      <c r="I422" s="55" t="e">
        <f t="shared" si="15"/>
        <v>#N/A</v>
      </c>
      <c r="J422" s="55">
        <f t="shared" si="16"/>
        <v>0</v>
      </c>
      <c r="K422" s="55" t="e">
        <f t="shared" si="17"/>
        <v>#N/A</v>
      </c>
      <c r="L422" s="5" t="e">
        <f t="shared" si="18"/>
        <v>#N/A</v>
      </c>
      <c r="M422" s="55" t="e">
        <f t="shared" si="19"/>
        <v>#N/A</v>
      </c>
      <c r="N422" s="69" t="str">
        <f t="shared" si="20"/>
        <v>NoIndex</v>
      </c>
      <c r="O422" s="70" t="str">
        <f>IF(DATA!$D$18,IF((COUNTA(Q422)&gt;0),CONCATENATE("P",DATA!$B$18,"_",D422),""),"MISSING ID")</f>
        <v/>
      </c>
      <c r="P422" s="71"/>
      <c r="Q422" s="72"/>
      <c r="R422" s="72"/>
      <c r="S422" s="68"/>
      <c r="T422" s="73" t="str">
        <f>IF(OR($S$8="NextSeq",$S$8="NovaSeq"),IF((R422='Index_NextSeq or NovaSeq'!C$2),VLOOKUP(S422,'Index_NextSeq or NovaSeq'!B$3:I$110,2),IF((R422='Index_NextSeq or NovaSeq'!D$2),VLOOKUP(S422,'Index_NextSeq or NovaSeq'!B$3:I$110,3),IF((R422='Index_NextSeq or NovaSeq'!E$2),VLOOKUP(S422,'Index_NextSeq or NovaSeq'!B$3:I$110,4),IF((R422='Index_NextSeq or NovaSeq'!F$2),VLOOKUP(S422,'Index_NextSeq or NovaSeq'!B$3:I$110,5),IF((R422='Index_NextSeq or NovaSeq'!G$2),VLOOKUP(S422,'Index_NextSeq or NovaSeq'!B$3:I$110,6),IF((R422='Index_NextSeq or NovaSeq'!H$2),VLOOKUP(S422,'Index_NextSeq or NovaSeq'!B$3:I$110,7),IF((R422='Index_NextSeq or NovaSeq'!I$2),VLOOKUP(S422,'Index_NextSeq or NovaSeq'!B$3:I$110,8),IF((R422="Custom"),"","NoIndex")))))))),IF($S$8="MiSeq",IF((R422=Index_MiSeq!C$2),VLOOKUP(S422,Index_MiSeq!B$3:I$110,2),IF((R422=Index_MiSeq!D$2),VLOOKUP(S422,Index_MiSeq!B$3:I$110,3),IF((R422=Index_MiSeq!E$2),VLOOKUP(S422,Index_MiSeq!B$3:I$110,4),IF((R422=Index_MiSeq!F$2),VLOOKUP(S422,Index_MiSeq!B$3:I$110,5),IF((R422=Index_MiSeq!G$2),VLOOKUP(S422,Index_MiSeq!B$3:I$110,6),IF((R422=Index_MiSeq!H$2),VLOOKUP(S422,Index_MiSeq!B$3:I$110,7),IF((R422=Index_MiSeq!I$2),VLOOKUP(S422,Index_MiSeq!B$3:I$110,8),IF((R422="Custom"),"","NoIndex")))))))),"NoIndex"))</f>
        <v>NoIndex</v>
      </c>
      <c r="U422" s="74" t="str">
        <f t="shared" si="21"/>
        <v/>
      </c>
      <c r="V422" s="74"/>
      <c r="W422" s="74"/>
      <c r="X422" s="90"/>
      <c r="Y422" s="4"/>
      <c r="Z422" s="4"/>
      <c r="AA422" s="4"/>
      <c r="AB422" s="4"/>
      <c r="AC422" s="4"/>
      <c r="AD422" s="4"/>
      <c r="AE422" s="4"/>
    </row>
    <row r="423" spans="1:31" ht="18" customHeight="1" x14ac:dyDescent="0.15">
      <c r="A423" s="81"/>
      <c r="B423" s="64" t="s">
        <v>69</v>
      </c>
      <c r="C423" s="65" t="s">
        <v>474</v>
      </c>
      <c r="D423" s="66">
        <f t="shared" si="12"/>
        <v>1404</v>
      </c>
      <c r="E423" s="65" t="s">
        <v>71</v>
      </c>
      <c r="F423" s="67" t="str">
        <f>IF(DATA!$D$18,CONCATENATE('Sample information'!O$6,"-",D423,"-",P423),"MISSING ID")</f>
        <v>P33105P1-1404-</v>
      </c>
      <c r="G423" s="68">
        <f t="shared" si="13"/>
        <v>0</v>
      </c>
      <c r="H423" s="55" t="e">
        <f t="shared" si="14"/>
        <v>#N/A</v>
      </c>
      <c r="I423" s="55" t="e">
        <f t="shared" si="15"/>
        <v>#N/A</v>
      </c>
      <c r="J423" s="55">
        <f t="shared" si="16"/>
        <v>0</v>
      </c>
      <c r="K423" s="55" t="e">
        <f t="shared" si="17"/>
        <v>#N/A</v>
      </c>
      <c r="L423" s="5" t="e">
        <f t="shared" si="18"/>
        <v>#N/A</v>
      </c>
      <c r="M423" s="55" t="e">
        <f t="shared" si="19"/>
        <v>#N/A</v>
      </c>
      <c r="N423" s="69" t="str">
        <f t="shared" si="20"/>
        <v>NoIndex</v>
      </c>
      <c r="O423" s="70" t="str">
        <f>IF(DATA!$D$18,IF((COUNTA(Q423)&gt;0),CONCATENATE("P",DATA!$B$18,"_",D423),""),"MISSING ID")</f>
        <v/>
      </c>
      <c r="P423" s="71"/>
      <c r="Q423" s="72"/>
      <c r="R423" s="72"/>
      <c r="S423" s="68"/>
      <c r="T423" s="73" t="str">
        <f>IF(OR($S$8="NextSeq",$S$8="NovaSeq"),IF((R423='Index_NextSeq or NovaSeq'!C$2),VLOOKUP(S423,'Index_NextSeq or NovaSeq'!B$3:I$110,2),IF((R423='Index_NextSeq or NovaSeq'!D$2),VLOOKUP(S423,'Index_NextSeq or NovaSeq'!B$3:I$110,3),IF((R423='Index_NextSeq or NovaSeq'!E$2),VLOOKUP(S423,'Index_NextSeq or NovaSeq'!B$3:I$110,4),IF((R423='Index_NextSeq or NovaSeq'!F$2),VLOOKUP(S423,'Index_NextSeq or NovaSeq'!B$3:I$110,5),IF((R423='Index_NextSeq or NovaSeq'!G$2),VLOOKUP(S423,'Index_NextSeq or NovaSeq'!B$3:I$110,6),IF((R423='Index_NextSeq or NovaSeq'!H$2),VLOOKUP(S423,'Index_NextSeq or NovaSeq'!B$3:I$110,7),IF((R423='Index_NextSeq or NovaSeq'!I$2),VLOOKUP(S423,'Index_NextSeq or NovaSeq'!B$3:I$110,8),IF((R423="Custom"),"","NoIndex")))))))),IF($S$8="MiSeq",IF((R423=Index_MiSeq!C$2),VLOOKUP(S423,Index_MiSeq!B$3:I$110,2),IF((R423=Index_MiSeq!D$2),VLOOKUP(S423,Index_MiSeq!B$3:I$110,3),IF((R423=Index_MiSeq!E$2),VLOOKUP(S423,Index_MiSeq!B$3:I$110,4),IF((R423=Index_MiSeq!F$2),VLOOKUP(S423,Index_MiSeq!B$3:I$110,5),IF((R423=Index_MiSeq!G$2),VLOOKUP(S423,Index_MiSeq!B$3:I$110,6),IF((R423=Index_MiSeq!H$2),VLOOKUP(S423,Index_MiSeq!B$3:I$110,7),IF((R423=Index_MiSeq!I$2),VLOOKUP(S423,Index_MiSeq!B$3:I$110,8),IF((R423="Custom"),"","NoIndex")))))))),"NoIndex"))</f>
        <v>NoIndex</v>
      </c>
      <c r="U423" s="74" t="str">
        <f t="shared" si="21"/>
        <v/>
      </c>
      <c r="V423" s="74"/>
      <c r="W423" s="74"/>
      <c r="X423" s="90"/>
      <c r="Y423" s="4"/>
      <c r="Z423" s="4"/>
      <c r="AA423" s="4"/>
      <c r="AB423" s="4"/>
      <c r="AC423" s="4"/>
      <c r="AD423" s="4"/>
      <c r="AE423" s="4"/>
    </row>
    <row r="424" spans="1:31" ht="18" customHeight="1" x14ac:dyDescent="0.15">
      <c r="A424" s="81"/>
      <c r="B424" s="64" t="s">
        <v>69</v>
      </c>
      <c r="C424" s="65" t="s">
        <v>475</v>
      </c>
      <c r="D424" s="66">
        <f t="shared" si="12"/>
        <v>1405</v>
      </c>
      <c r="E424" s="65" t="s">
        <v>71</v>
      </c>
      <c r="F424" s="67" t="str">
        <f>IF(DATA!$D$18,CONCATENATE('Sample information'!O$6,"-",D424,"-",P424),"MISSING ID")</f>
        <v>P33105P1-1405-</v>
      </c>
      <c r="G424" s="68">
        <f t="shared" si="13"/>
        <v>0</v>
      </c>
      <c r="H424" s="55" t="e">
        <f t="shared" si="14"/>
        <v>#N/A</v>
      </c>
      <c r="I424" s="55" t="e">
        <f t="shared" si="15"/>
        <v>#N/A</v>
      </c>
      <c r="J424" s="55">
        <f t="shared" si="16"/>
        <v>0</v>
      </c>
      <c r="K424" s="55" t="e">
        <f t="shared" si="17"/>
        <v>#N/A</v>
      </c>
      <c r="L424" s="5" t="e">
        <f t="shared" si="18"/>
        <v>#N/A</v>
      </c>
      <c r="M424" s="55" t="e">
        <f t="shared" si="19"/>
        <v>#N/A</v>
      </c>
      <c r="N424" s="69" t="str">
        <f t="shared" si="20"/>
        <v>NoIndex</v>
      </c>
      <c r="O424" s="70" t="str">
        <f>IF(DATA!$D$18,IF((COUNTA(Q424)&gt;0),CONCATENATE("P",DATA!$B$18,"_",D424),""),"MISSING ID")</f>
        <v/>
      </c>
      <c r="P424" s="71"/>
      <c r="Q424" s="72"/>
      <c r="R424" s="72"/>
      <c r="S424" s="68"/>
      <c r="T424" s="73" t="str">
        <f>IF(OR($S$8="NextSeq",$S$8="NovaSeq"),IF((R424='Index_NextSeq or NovaSeq'!C$2),VLOOKUP(S424,'Index_NextSeq or NovaSeq'!B$3:I$110,2),IF((R424='Index_NextSeq or NovaSeq'!D$2),VLOOKUP(S424,'Index_NextSeq or NovaSeq'!B$3:I$110,3),IF((R424='Index_NextSeq or NovaSeq'!E$2),VLOOKUP(S424,'Index_NextSeq or NovaSeq'!B$3:I$110,4),IF((R424='Index_NextSeq or NovaSeq'!F$2),VLOOKUP(S424,'Index_NextSeq or NovaSeq'!B$3:I$110,5),IF((R424='Index_NextSeq or NovaSeq'!G$2),VLOOKUP(S424,'Index_NextSeq or NovaSeq'!B$3:I$110,6),IF((R424='Index_NextSeq or NovaSeq'!H$2),VLOOKUP(S424,'Index_NextSeq or NovaSeq'!B$3:I$110,7),IF((R424='Index_NextSeq or NovaSeq'!I$2),VLOOKUP(S424,'Index_NextSeq or NovaSeq'!B$3:I$110,8),IF((R424="Custom"),"","NoIndex")))))))),IF($S$8="MiSeq",IF((R424=Index_MiSeq!C$2),VLOOKUP(S424,Index_MiSeq!B$3:I$110,2),IF((R424=Index_MiSeq!D$2),VLOOKUP(S424,Index_MiSeq!B$3:I$110,3),IF((R424=Index_MiSeq!E$2),VLOOKUP(S424,Index_MiSeq!B$3:I$110,4),IF((R424=Index_MiSeq!F$2),VLOOKUP(S424,Index_MiSeq!B$3:I$110,5),IF((R424=Index_MiSeq!G$2),VLOOKUP(S424,Index_MiSeq!B$3:I$110,6),IF((R424=Index_MiSeq!H$2),VLOOKUP(S424,Index_MiSeq!B$3:I$110,7),IF((R424=Index_MiSeq!I$2),VLOOKUP(S424,Index_MiSeq!B$3:I$110,8),IF((R424="Custom"),"","NoIndex")))))))),"NoIndex"))</f>
        <v>NoIndex</v>
      </c>
      <c r="U424" s="74" t="str">
        <f t="shared" si="21"/>
        <v/>
      </c>
      <c r="V424" s="74"/>
      <c r="W424" s="74"/>
      <c r="X424" s="90"/>
      <c r="Y424" s="4"/>
      <c r="Z424" s="4"/>
      <c r="AA424" s="4"/>
      <c r="AB424" s="4"/>
      <c r="AC424" s="4"/>
      <c r="AD424" s="4"/>
      <c r="AE424" s="4"/>
    </row>
    <row r="425" spans="1:31" ht="18" customHeight="1" x14ac:dyDescent="0.15">
      <c r="A425" s="81"/>
      <c r="B425" s="64" t="s">
        <v>69</v>
      </c>
      <c r="C425" s="65" t="s">
        <v>476</v>
      </c>
      <c r="D425" s="66">
        <f t="shared" si="12"/>
        <v>1406</v>
      </c>
      <c r="E425" s="65" t="s">
        <v>71</v>
      </c>
      <c r="F425" s="67" t="str">
        <f>IF(DATA!$D$18,CONCATENATE('Sample information'!O$6,"-",D425,"-",P425),"MISSING ID")</f>
        <v>P33105P1-1406-</v>
      </c>
      <c r="G425" s="68">
        <f t="shared" si="13"/>
        <v>0</v>
      </c>
      <c r="H425" s="55" t="e">
        <f t="shared" si="14"/>
        <v>#N/A</v>
      </c>
      <c r="I425" s="55" t="e">
        <f t="shared" si="15"/>
        <v>#N/A</v>
      </c>
      <c r="J425" s="55">
        <f t="shared" si="16"/>
        <v>0</v>
      </c>
      <c r="K425" s="55" t="e">
        <f t="shared" si="17"/>
        <v>#N/A</v>
      </c>
      <c r="L425" s="5" t="e">
        <f t="shared" si="18"/>
        <v>#N/A</v>
      </c>
      <c r="M425" s="55" t="e">
        <f t="shared" si="19"/>
        <v>#N/A</v>
      </c>
      <c r="N425" s="69" t="str">
        <f t="shared" si="20"/>
        <v>NoIndex</v>
      </c>
      <c r="O425" s="70" t="str">
        <f>IF(DATA!$D$18,IF((COUNTA(Q425)&gt;0),CONCATENATE("P",DATA!$B$18,"_",D425),""),"MISSING ID")</f>
        <v/>
      </c>
      <c r="P425" s="71"/>
      <c r="Q425" s="72"/>
      <c r="R425" s="72"/>
      <c r="S425" s="68"/>
      <c r="T425" s="73" t="str">
        <f>IF(OR($S$8="NextSeq",$S$8="NovaSeq"),IF((R425='Index_NextSeq or NovaSeq'!C$2),VLOOKUP(S425,'Index_NextSeq or NovaSeq'!B$3:I$110,2),IF((R425='Index_NextSeq or NovaSeq'!D$2),VLOOKUP(S425,'Index_NextSeq or NovaSeq'!B$3:I$110,3),IF((R425='Index_NextSeq or NovaSeq'!E$2),VLOOKUP(S425,'Index_NextSeq or NovaSeq'!B$3:I$110,4),IF((R425='Index_NextSeq or NovaSeq'!F$2),VLOOKUP(S425,'Index_NextSeq or NovaSeq'!B$3:I$110,5),IF((R425='Index_NextSeq or NovaSeq'!G$2),VLOOKUP(S425,'Index_NextSeq or NovaSeq'!B$3:I$110,6),IF((R425='Index_NextSeq or NovaSeq'!H$2),VLOOKUP(S425,'Index_NextSeq or NovaSeq'!B$3:I$110,7),IF((R425='Index_NextSeq or NovaSeq'!I$2),VLOOKUP(S425,'Index_NextSeq or NovaSeq'!B$3:I$110,8),IF((R425="Custom"),"","NoIndex")))))))),IF($S$8="MiSeq",IF((R425=Index_MiSeq!C$2),VLOOKUP(S425,Index_MiSeq!B$3:I$110,2),IF((R425=Index_MiSeq!D$2),VLOOKUP(S425,Index_MiSeq!B$3:I$110,3),IF((R425=Index_MiSeq!E$2),VLOOKUP(S425,Index_MiSeq!B$3:I$110,4),IF((R425=Index_MiSeq!F$2),VLOOKUP(S425,Index_MiSeq!B$3:I$110,5),IF((R425=Index_MiSeq!G$2),VLOOKUP(S425,Index_MiSeq!B$3:I$110,6),IF((R425=Index_MiSeq!H$2),VLOOKUP(S425,Index_MiSeq!B$3:I$110,7),IF((R425=Index_MiSeq!I$2),VLOOKUP(S425,Index_MiSeq!B$3:I$110,8),IF((R425="Custom"),"","NoIndex")))))))),"NoIndex"))</f>
        <v>NoIndex</v>
      </c>
      <c r="U425" s="74" t="str">
        <f t="shared" si="21"/>
        <v/>
      </c>
      <c r="V425" s="74"/>
      <c r="W425" s="74"/>
      <c r="X425" s="90"/>
      <c r="Y425" s="4"/>
      <c r="Z425" s="4"/>
      <c r="AA425" s="4"/>
      <c r="AB425" s="4"/>
      <c r="AC425" s="4"/>
      <c r="AD425" s="4"/>
      <c r="AE425" s="4"/>
    </row>
    <row r="426" spans="1:31" ht="18" customHeight="1" x14ac:dyDescent="0.15">
      <c r="A426" s="81"/>
      <c r="B426" s="64" t="s">
        <v>69</v>
      </c>
      <c r="C426" s="65" t="s">
        <v>477</v>
      </c>
      <c r="D426" s="66">
        <f t="shared" si="12"/>
        <v>1407</v>
      </c>
      <c r="E426" s="65" t="s">
        <v>71</v>
      </c>
      <c r="F426" s="67" t="str">
        <f>IF(DATA!$D$18,CONCATENATE('Sample information'!O$6,"-",D426,"-",P426),"MISSING ID")</f>
        <v>P33105P1-1407-</v>
      </c>
      <c r="G426" s="68">
        <f t="shared" si="13"/>
        <v>0</v>
      </c>
      <c r="H426" s="55" t="e">
        <f t="shared" si="14"/>
        <v>#N/A</v>
      </c>
      <c r="I426" s="55" t="e">
        <f t="shared" si="15"/>
        <v>#N/A</v>
      </c>
      <c r="J426" s="55">
        <f t="shared" si="16"/>
        <v>0</v>
      </c>
      <c r="K426" s="55" t="e">
        <f t="shared" si="17"/>
        <v>#N/A</v>
      </c>
      <c r="L426" s="5" t="e">
        <f t="shared" si="18"/>
        <v>#N/A</v>
      </c>
      <c r="M426" s="55" t="e">
        <f t="shared" si="19"/>
        <v>#N/A</v>
      </c>
      <c r="N426" s="69" t="str">
        <f t="shared" si="20"/>
        <v>NoIndex</v>
      </c>
      <c r="O426" s="70" t="str">
        <f>IF(DATA!$D$18,IF((COUNTA(Q426)&gt;0),CONCATENATE("P",DATA!$B$18,"_",D426),""),"MISSING ID")</f>
        <v/>
      </c>
      <c r="P426" s="71"/>
      <c r="Q426" s="72"/>
      <c r="R426" s="72"/>
      <c r="S426" s="68"/>
      <c r="T426" s="73" t="str">
        <f>IF(OR($S$8="NextSeq",$S$8="NovaSeq"),IF((R426='Index_NextSeq or NovaSeq'!C$2),VLOOKUP(S426,'Index_NextSeq or NovaSeq'!B$3:I$110,2),IF((R426='Index_NextSeq or NovaSeq'!D$2),VLOOKUP(S426,'Index_NextSeq or NovaSeq'!B$3:I$110,3),IF((R426='Index_NextSeq or NovaSeq'!E$2),VLOOKUP(S426,'Index_NextSeq or NovaSeq'!B$3:I$110,4),IF((R426='Index_NextSeq or NovaSeq'!F$2),VLOOKUP(S426,'Index_NextSeq or NovaSeq'!B$3:I$110,5),IF((R426='Index_NextSeq or NovaSeq'!G$2),VLOOKUP(S426,'Index_NextSeq or NovaSeq'!B$3:I$110,6),IF((R426='Index_NextSeq or NovaSeq'!H$2),VLOOKUP(S426,'Index_NextSeq or NovaSeq'!B$3:I$110,7),IF((R426='Index_NextSeq or NovaSeq'!I$2),VLOOKUP(S426,'Index_NextSeq or NovaSeq'!B$3:I$110,8),IF((R426="Custom"),"","NoIndex")))))))),IF($S$8="MiSeq",IF((R426=Index_MiSeq!C$2),VLOOKUP(S426,Index_MiSeq!B$3:I$110,2),IF((R426=Index_MiSeq!D$2),VLOOKUP(S426,Index_MiSeq!B$3:I$110,3),IF((R426=Index_MiSeq!E$2),VLOOKUP(S426,Index_MiSeq!B$3:I$110,4),IF((R426=Index_MiSeq!F$2),VLOOKUP(S426,Index_MiSeq!B$3:I$110,5),IF((R426=Index_MiSeq!G$2),VLOOKUP(S426,Index_MiSeq!B$3:I$110,6),IF((R426=Index_MiSeq!H$2),VLOOKUP(S426,Index_MiSeq!B$3:I$110,7),IF((R426=Index_MiSeq!I$2),VLOOKUP(S426,Index_MiSeq!B$3:I$110,8),IF((R426="Custom"),"","NoIndex")))))))),"NoIndex"))</f>
        <v>NoIndex</v>
      </c>
      <c r="U426" s="74" t="str">
        <f t="shared" si="21"/>
        <v/>
      </c>
      <c r="V426" s="74"/>
      <c r="W426" s="74"/>
      <c r="X426" s="90"/>
      <c r="Y426" s="4"/>
      <c r="Z426" s="4"/>
      <c r="AA426" s="4"/>
      <c r="AB426" s="4"/>
      <c r="AC426" s="4"/>
      <c r="AD426" s="4"/>
      <c r="AE426" s="4"/>
    </row>
    <row r="427" spans="1:31" ht="18" customHeight="1" x14ac:dyDescent="0.15">
      <c r="A427" s="81"/>
      <c r="B427" s="64" t="s">
        <v>69</v>
      </c>
      <c r="C427" s="65" t="s">
        <v>478</v>
      </c>
      <c r="D427" s="66">
        <f t="shared" si="12"/>
        <v>1408</v>
      </c>
      <c r="E427" s="65" t="s">
        <v>71</v>
      </c>
      <c r="F427" s="67" t="str">
        <f>IF(DATA!$D$18,CONCATENATE('Sample information'!O$6,"-",D427,"-",P427),"MISSING ID")</f>
        <v>P33105P1-1408-</v>
      </c>
      <c r="G427" s="68">
        <f t="shared" si="13"/>
        <v>0</v>
      </c>
      <c r="H427" s="55" t="e">
        <f t="shared" si="14"/>
        <v>#N/A</v>
      </c>
      <c r="I427" s="55" t="e">
        <f t="shared" si="15"/>
        <v>#N/A</v>
      </c>
      <c r="J427" s="55">
        <f t="shared" si="16"/>
        <v>0</v>
      </c>
      <c r="K427" s="55" t="e">
        <f t="shared" si="17"/>
        <v>#N/A</v>
      </c>
      <c r="L427" s="5" t="e">
        <f t="shared" si="18"/>
        <v>#N/A</v>
      </c>
      <c r="M427" s="55" t="e">
        <f t="shared" si="19"/>
        <v>#N/A</v>
      </c>
      <c r="N427" s="69" t="str">
        <f t="shared" si="20"/>
        <v>NoIndex</v>
      </c>
      <c r="O427" s="70" t="str">
        <f>IF(DATA!$D$18,IF((COUNTA(Q427)&gt;0),CONCATENATE("P",DATA!$B$18,"_",D427),""),"MISSING ID")</f>
        <v/>
      </c>
      <c r="P427" s="71"/>
      <c r="Q427" s="72"/>
      <c r="R427" s="72"/>
      <c r="S427" s="68"/>
      <c r="T427" s="73" t="str">
        <f>IF(OR($S$8="NextSeq",$S$8="NovaSeq"),IF((R427='Index_NextSeq or NovaSeq'!C$2),VLOOKUP(S427,'Index_NextSeq or NovaSeq'!B$3:I$110,2),IF((R427='Index_NextSeq or NovaSeq'!D$2),VLOOKUP(S427,'Index_NextSeq or NovaSeq'!B$3:I$110,3),IF((R427='Index_NextSeq or NovaSeq'!E$2),VLOOKUP(S427,'Index_NextSeq or NovaSeq'!B$3:I$110,4),IF((R427='Index_NextSeq or NovaSeq'!F$2),VLOOKUP(S427,'Index_NextSeq or NovaSeq'!B$3:I$110,5),IF((R427='Index_NextSeq or NovaSeq'!G$2),VLOOKUP(S427,'Index_NextSeq or NovaSeq'!B$3:I$110,6),IF((R427='Index_NextSeq or NovaSeq'!H$2),VLOOKUP(S427,'Index_NextSeq or NovaSeq'!B$3:I$110,7),IF((R427='Index_NextSeq or NovaSeq'!I$2),VLOOKUP(S427,'Index_NextSeq or NovaSeq'!B$3:I$110,8),IF((R427="Custom"),"","NoIndex")))))))),IF($S$8="MiSeq",IF((R427=Index_MiSeq!C$2),VLOOKUP(S427,Index_MiSeq!B$3:I$110,2),IF((R427=Index_MiSeq!D$2),VLOOKUP(S427,Index_MiSeq!B$3:I$110,3),IF((R427=Index_MiSeq!E$2),VLOOKUP(S427,Index_MiSeq!B$3:I$110,4),IF((R427=Index_MiSeq!F$2),VLOOKUP(S427,Index_MiSeq!B$3:I$110,5),IF((R427=Index_MiSeq!G$2),VLOOKUP(S427,Index_MiSeq!B$3:I$110,6),IF((R427=Index_MiSeq!H$2),VLOOKUP(S427,Index_MiSeq!B$3:I$110,7),IF((R427=Index_MiSeq!I$2),VLOOKUP(S427,Index_MiSeq!B$3:I$110,8),IF((R427="Custom"),"","NoIndex")))))))),"NoIndex"))</f>
        <v>NoIndex</v>
      </c>
      <c r="U427" s="74" t="str">
        <f t="shared" si="21"/>
        <v/>
      </c>
      <c r="V427" s="74"/>
      <c r="W427" s="74"/>
      <c r="X427" s="90"/>
      <c r="Y427" s="4"/>
      <c r="Z427" s="4"/>
      <c r="AA427" s="4"/>
      <c r="AB427" s="4"/>
      <c r="AC427" s="4"/>
      <c r="AD427" s="4"/>
      <c r="AE427" s="4"/>
    </row>
    <row r="428" spans="1:31" ht="18" customHeight="1" x14ac:dyDescent="0.15">
      <c r="A428" s="81"/>
      <c r="B428" s="64" t="s">
        <v>69</v>
      </c>
      <c r="C428" s="65" t="s">
        <v>479</v>
      </c>
      <c r="D428" s="66">
        <f t="shared" si="12"/>
        <v>1409</v>
      </c>
      <c r="E428" s="65" t="s">
        <v>71</v>
      </c>
      <c r="F428" s="67" t="str">
        <f>IF(DATA!$D$18,CONCATENATE('Sample information'!O$6,"-",D428,"-",P428),"MISSING ID")</f>
        <v>P33105P1-1409-</v>
      </c>
      <c r="G428" s="68">
        <f t="shared" si="13"/>
        <v>0</v>
      </c>
      <c r="H428" s="55" t="e">
        <f t="shared" si="14"/>
        <v>#N/A</v>
      </c>
      <c r="I428" s="55" t="e">
        <f t="shared" si="15"/>
        <v>#N/A</v>
      </c>
      <c r="J428" s="55">
        <f t="shared" si="16"/>
        <v>0</v>
      </c>
      <c r="K428" s="55" t="e">
        <f t="shared" si="17"/>
        <v>#N/A</v>
      </c>
      <c r="L428" s="5" t="e">
        <f t="shared" si="18"/>
        <v>#N/A</v>
      </c>
      <c r="M428" s="55" t="e">
        <f t="shared" si="19"/>
        <v>#N/A</v>
      </c>
      <c r="N428" s="69" t="str">
        <f t="shared" si="20"/>
        <v>NoIndex</v>
      </c>
      <c r="O428" s="70" t="str">
        <f>IF(DATA!$D$18,IF((COUNTA(Q428)&gt;0),CONCATENATE("P",DATA!$B$18,"_",D428),""),"MISSING ID")</f>
        <v/>
      </c>
      <c r="P428" s="71"/>
      <c r="Q428" s="72"/>
      <c r="R428" s="72"/>
      <c r="S428" s="68"/>
      <c r="T428" s="73" t="str">
        <f>IF(OR($S$8="NextSeq",$S$8="NovaSeq"),IF((R428='Index_NextSeq or NovaSeq'!C$2),VLOOKUP(S428,'Index_NextSeq or NovaSeq'!B$3:I$110,2),IF((R428='Index_NextSeq or NovaSeq'!D$2),VLOOKUP(S428,'Index_NextSeq or NovaSeq'!B$3:I$110,3),IF((R428='Index_NextSeq or NovaSeq'!E$2),VLOOKUP(S428,'Index_NextSeq or NovaSeq'!B$3:I$110,4),IF((R428='Index_NextSeq or NovaSeq'!F$2),VLOOKUP(S428,'Index_NextSeq or NovaSeq'!B$3:I$110,5),IF((R428='Index_NextSeq or NovaSeq'!G$2),VLOOKUP(S428,'Index_NextSeq or NovaSeq'!B$3:I$110,6),IF((R428='Index_NextSeq or NovaSeq'!H$2),VLOOKUP(S428,'Index_NextSeq or NovaSeq'!B$3:I$110,7),IF((R428='Index_NextSeq or NovaSeq'!I$2),VLOOKUP(S428,'Index_NextSeq or NovaSeq'!B$3:I$110,8),IF((R428="Custom"),"","NoIndex")))))))),IF($S$8="MiSeq",IF((R428=Index_MiSeq!C$2),VLOOKUP(S428,Index_MiSeq!B$3:I$110,2),IF((R428=Index_MiSeq!D$2),VLOOKUP(S428,Index_MiSeq!B$3:I$110,3),IF((R428=Index_MiSeq!E$2),VLOOKUP(S428,Index_MiSeq!B$3:I$110,4),IF((R428=Index_MiSeq!F$2),VLOOKUP(S428,Index_MiSeq!B$3:I$110,5),IF((R428=Index_MiSeq!G$2),VLOOKUP(S428,Index_MiSeq!B$3:I$110,6),IF((R428=Index_MiSeq!H$2),VLOOKUP(S428,Index_MiSeq!B$3:I$110,7),IF((R428=Index_MiSeq!I$2),VLOOKUP(S428,Index_MiSeq!B$3:I$110,8),IF((R428="Custom"),"","NoIndex")))))))),"NoIndex"))</f>
        <v>NoIndex</v>
      </c>
      <c r="U428" s="74" t="str">
        <f t="shared" si="21"/>
        <v/>
      </c>
      <c r="V428" s="74"/>
      <c r="W428" s="74"/>
      <c r="X428" s="90"/>
      <c r="Y428" s="4"/>
      <c r="Z428" s="4"/>
      <c r="AA428" s="4"/>
      <c r="AB428" s="4"/>
      <c r="AC428" s="4"/>
      <c r="AD428" s="4"/>
      <c r="AE428" s="4"/>
    </row>
    <row r="429" spans="1:31" ht="18" customHeight="1" x14ac:dyDescent="0.15">
      <c r="A429" s="81"/>
      <c r="B429" s="64" t="s">
        <v>69</v>
      </c>
      <c r="C429" s="65" t="s">
        <v>480</v>
      </c>
      <c r="D429" s="66">
        <f t="shared" si="12"/>
        <v>1410</v>
      </c>
      <c r="E429" s="65" t="s">
        <v>71</v>
      </c>
      <c r="F429" s="67" t="str">
        <f>IF(DATA!$D$18,CONCATENATE('Sample information'!O$6,"-",D429,"-",P429),"MISSING ID")</f>
        <v>P33105P1-1410-</v>
      </c>
      <c r="G429" s="68">
        <f t="shared" si="13"/>
        <v>0</v>
      </c>
      <c r="H429" s="55" t="e">
        <f t="shared" si="14"/>
        <v>#N/A</v>
      </c>
      <c r="I429" s="55" t="e">
        <f t="shared" si="15"/>
        <v>#N/A</v>
      </c>
      <c r="J429" s="55">
        <f t="shared" si="16"/>
        <v>0</v>
      </c>
      <c r="K429" s="55" t="e">
        <f t="shared" si="17"/>
        <v>#N/A</v>
      </c>
      <c r="L429" s="5" t="e">
        <f t="shared" si="18"/>
        <v>#N/A</v>
      </c>
      <c r="M429" s="55" t="e">
        <f t="shared" si="19"/>
        <v>#N/A</v>
      </c>
      <c r="N429" s="69" t="str">
        <f t="shared" si="20"/>
        <v>NoIndex</v>
      </c>
      <c r="O429" s="70" t="str">
        <f>IF(DATA!$D$18,IF((COUNTA(Q429)&gt;0),CONCATENATE("P",DATA!$B$18,"_",D429),""),"MISSING ID")</f>
        <v/>
      </c>
      <c r="P429" s="71"/>
      <c r="Q429" s="72"/>
      <c r="R429" s="72"/>
      <c r="S429" s="68"/>
      <c r="T429" s="73" t="str">
        <f>IF(OR($S$8="NextSeq",$S$8="NovaSeq"),IF((R429='Index_NextSeq or NovaSeq'!C$2),VLOOKUP(S429,'Index_NextSeq or NovaSeq'!B$3:I$110,2),IF((R429='Index_NextSeq or NovaSeq'!D$2),VLOOKUP(S429,'Index_NextSeq or NovaSeq'!B$3:I$110,3),IF((R429='Index_NextSeq or NovaSeq'!E$2),VLOOKUP(S429,'Index_NextSeq or NovaSeq'!B$3:I$110,4),IF((R429='Index_NextSeq or NovaSeq'!F$2),VLOOKUP(S429,'Index_NextSeq or NovaSeq'!B$3:I$110,5),IF((R429='Index_NextSeq or NovaSeq'!G$2),VLOOKUP(S429,'Index_NextSeq or NovaSeq'!B$3:I$110,6),IF((R429='Index_NextSeq or NovaSeq'!H$2),VLOOKUP(S429,'Index_NextSeq or NovaSeq'!B$3:I$110,7),IF((R429='Index_NextSeq or NovaSeq'!I$2),VLOOKUP(S429,'Index_NextSeq or NovaSeq'!B$3:I$110,8),IF((R429="Custom"),"","NoIndex")))))))),IF($S$8="MiSeq",IF((R429=Index_MiSeq!C$2),VLOOKUP(S429,Index_MiSeq!B$3:I$110,2),IF((R429=Index_MiSeq!D$2),VLOOKUP(S429,Index_MiSeq!B$3:I$110,3),IF((R429=Index_MiSeq!E$2),VLOOKUP(S429,Index_MiSeq!B$3:I$110,4),IF((R429=Index_MiSeq!F$2),VLOOKUP(S429,Index_MiSeq!B$3:I$110,5),IF((R429=Index_MiSeq!G$2),VLOOKUP(S429,Index_MiSeq!B$3:I$110,6),IF((R429=Index_MiSeq!H$2),VLOOKUP(S429,Index_MiSeq!B$3:I$110,7),IF((R429=Index_MiSeq!I$2),VLOOKUP(S429,Index_MiSeq!B$3:I$110,8),IF((R429="Custom"),"","NoIndex")))))))),"NoIndex"))</f>
        <v>NoIndex</v>
      </c>
      <c r="U429" s="74" t="str">
        <f t="shared" si="21"/>
        <v/>
      </c>
      <c r="V429" s="74"/>
      <c r="W429" s="74"/>
      <c r="X429" s="90"/>
      <c r="Y429" s="4"/>
      <c r="Z429" s="4"/>
      <c r="AA429" s="4"/>
      <c r="AB429" s="4"/>
      <c r="AC429" s="4"/>
      <c r="AD429" s="4"/>
      <c r="AE429" s="4"/>
    </row>
    <row r="430" spans="1:31" ht="18" customHeight="1" x14ac:dyDescent="0.15">
      <c r="A430" s="81"/>
      <c r="B430" s="64" t="s">
        <v>69</v>
      </c>
      <c r="C430" s="65" t="s">
        <v>481</v>
      </c>
      <c r="D430" s="66">
        <f t="shared" si="12"/>
        <v>1411</v>
      </c>
      <c r="E430" s="65" t="s">
        <v>71</v>
      </c>
      <c r="F430" s="67" t="str">
        <f>IF(DATA!$D$18,CONCATENATE('Sample information'!O$6,"-",D430,"-",P430),"MISSING ID")</f>
        <v>P33105P1-1411-</v>
      </c>
      <c r="G430" s="68">
        <f t="shared" si="13"/>
        <v>0</v>
      </c>
      <c r="H430" s="55" t="e">
        <f t="shared" si="14"/>
        <v>#N/A</v>
      </c>
      <c r="I430" s="55" t="e">
        <f t="shared" si="15"/>
        <v>#N/A</v>
      </c>
      <c r="J430" s="55">
        <f t="shared" si="16"/>
        <v>0</v>
      </c>
      <c r="K430" s="55" t="e">
        <f t="shared" si="17"/>
        <v>#N/A</v>
      </c>
      <c r="L430" s="5" t="e">
        <f t="shared" si="18"/>
        <v>#N/A</v>
      </c>
      <c r="M430" s="55" t="e">
        <f t="shared" si="19"/>
        <v>#N/A</v>
      </c>
      <c r="N430" s="69" t="str">
        <f t="shared" si="20"/>
        <v>NoIndex</v>
      </c>
      <c r="O430" s="70" t="str">
        <f>IF(DATA!$D$18,IF((COUNTA(Q430)&gt;0),CONCATENATE("P",DATA!$B$18,"_",D430),""),"MISSING ID")</f>
        <v/>
      </c>
      <c r="P430" s="71"/>
      <c r="Q430" s="72"/>
      <c r="R430" s="72"/>
      <c r="S430" s="68"/>
      <c r="T430" s="73" t="str">
        <f>IF(OR($S$8="NextSeq",$S$8="NovaSeq"),IF((R430='Index_NextSeq or NovaSeq'!C$2),VLOOKUP(S430,'Index_NextSeq or NovaSeq'!B$3:I$110,2),IF((R430='Index_NextSeq or NovaSeq'!D$2),VLOOKUP(S430,'Index_NextSeq or NovaSeq'!B$3:I$110,3),IF((R430='Index_NextSeq or NovaSeq'!E$2),VLOOKUP(S430,'Index_NextSeq or NovaSeq'!B$3:I$110,4),IF((R430='Index_NextSeq or NovaSeq'!F$2),VLOOKUP(S430,'Index_NextSeq or NovaSeq'!B$3:I$110,5),IF((R430='Index_NextSeq or NovaSeq'!G$2),VLOOKUP(S430,'Index_NextSeq or NovaSeq'!B$3:I$110,6),IF((R430='Index_NextSeq or NovaSeq'!H$2),VLOOKUP(S430,'Index_NextSeq or NovaSeq'!B$3:I$110,7),IF((R430='Index_NextSeq or NovaSeq'!I$2),VLOOKUP(S430,'Index_NextSeq or NovaSeq'!B$3:I$110,8),IF((R430="Custom"),"","NoIndex")))))))),IF($S$8="MiSeq",IF((R430=Index_MiSeq!C$2),VLOOKUP(S430,Index_MiSeq!B$3:I$110,2),IF((R430=Index_MiSeq!D$2),VLOOKUP(S430,Index_MiSeq!B$3:I$110,3),IF((R430=Index_MiSeq!E$2),VLOOKUP(S430,Index_MiSeq!B$3:I$110,4),IF((R430=Index_MiSeq!F$2),VLOOKUP(S430,Index_MiSeq!B$3:I$110,5),IF((R430=Index_MiSeq!G$2),VLOOKUP(S430,Index_MiSeq!B$3:I$110,6),IF((R430=Index_MiSeq!H$2),VLOOKUP(S430,Index_MiSeq!B$3:I$110,7),IF((R430=Index_MiSeq!I$2),VLOOKUP(S430,Index_MiSeq!B$3:I$110,8),IF((R430="Custom"),"","NoIndex")))))))),"NoIndex"))</f>
        <v>NoIndex</v>
      </c>
      <c r="U430" s="74" t="str">
        <f t="shared" si="21"/>
        <v/>
      </c>
      <c r="V430" s="74"/>
      <c r="W430" s="74"/>
      <c r="X430" s="90"/>
      <c r="Y430" s="4"/>
      <c r="Z430" s="4"/>
      <c r="AA430" s="4"/>
      <c r="AB430" s="4"/>
      <c r="AC430" s="4"/>
      <c r="AD430" s="4"/>
      <c r="AE430" s="4"/>
    </row>
    <row r="431" spans="1:31" ht="18" customHeight="1" x14ac:dyDescent="0.15">
      <c r="A431" s="81"/>
      <c r="B431" s="64" t="s">
        <v>69</v>
      </c>
      <c r="C431" s="65" t="s">
        <v>482</v>
      </c>
      <c r="D431" s="66">
        <f t="shared" si="12"/>
        <v>1412</v>
      </c>
      <c r="E431" s="65" t="s">
        <v>71</v>
      </c>
      <c r="F431" s="67" t="str">
        <f>IF(DATA!$D$18,CONCATENATE('Sample information'!O$6,"-",D431,"-",P431),"MISSING ID")</f>
        <v>P33105P1-1412-</v>
      </c>
      <c r="G431" s="68">
        <f t="shared" si="13"/>
        <v>0</v>
      </c>
      <c r="H431" s="55" t="e">
        <f t="shared" si="14"/>
        <v>#N/A</v>
      </c>
      <c r="I431" s="55" t="e">
        <f t="shared" si="15"/>
        <v>#N/A</v>
      </c>
      <c r="J431" s="55">
        <f t="shared" si="16"/>
        <v>0</v>
      </c>
      <c r="K431" s="55" t="e">
        <f t="shared" si="17"/>
        <v>#N/A</v>
      </c>
      <c r="L431" s="5" t="e">
        <f t="shared" si="18"/>
        <v>#N/A</v>
      </c>
      <c r="M431" s="55" t="e">
        <f t="shared" si="19"/>
        <v>#N/A</v>
      </c>
      <c r="N431" s="69" t="str">
        <f t="shared" si="20"/>
        <v>NoIndex</v>
      </c>
      <c r="O431" s="70" t="str">
        <f>IF(DATA!$D$18,IF((COUNTA(Q431)&gt;0),CONCATENATE("P",DATA!$B$18,"_",D431),""),"MISSING ID")</f>
        <v/>
      </c>
      <c r="P431" s="71"/>
      <c r="Q431" s="72"/>
      <c r="R431" s="72"/>
      <c r="S431" s="68"/>
      <c r="T431" s="73" t="str">
        <f>IF(OR($S$8="NextSeq",$S$8="NovaSeq"),IF((R431='Index_NextSeq or NovaSeq'!C$2),VLOOKUP(S431,'Index_NextSeq or NovaSeq'!B$3:I$110,2),IF((R431='Index_NextSeq or NovaSeq'!D$2),VLOOKUP(S431,'Index_NextSeq or NovaSeq'!B$3:I$110,3),IF((R431='Index_NextSeq or NovaSeq'!E$2),VLOOKUP(S431,'Index_NextSeq or NovaSeq'!B$3:I$110,4),IF((R431='Index_NextSeq or NovaSeq'!F$2),VLOOKUP(S431,'Index_NextSeq or NovaSeq'!B$3:I$110,5),IF((R431='Index_NextSeq or NovaSeq'!G$2),VLOOKUP(S431,'Index_NextSeq or NovaSeq'!B$3:I$110,6),IF((R431='Index_NextSeq or NovaSeq'!H$2),VLOOKUP(S431,'Index_NextSeq or NovaSeq'!B$3:I$110,7),IF((R431='Index_NextSeq or NovaSeq'!I$2),VLOOKUP(S431,'Index_NextSeq or NovaSeq'!B$3:I$110,8),IF((R431="Custom"),"","NoIndex")))))))),IF($S$8="MiSeq",IF((R431=Index_MiSeq!C$2),VLOOKUP(S431,Index_MiSeq!B$3:I$110,2),IF((R431=Index_MiSeq!D$2),VLOOKUP(S431,Index_MiSeq!B$3:I$110,3),IF((R431=Index_MiSeq!E$2),VLOOKUP(S431,Index_MiSeq!B$3:I$110,4),IF((R431=Index_MiSeq!F$2),VLOOKUP(S431,Index_MiSeq!B$3:I$110,5),IF((R431=Index_MiSeq!G$2),VLOOKUP(S431,Index_MiSeq!B$3:I$110,6),IF((R431=Index_MiSeq!H$2),VLOOKUP(S431,Index_MiSeq!B$3:I$110,7),IF((R431=Index_MiSeq!I$2),VLOOKUP(S431,Index_MiSeq!B$3:I$110,8),IF((R431="Custom"),"","NoIndex")))))))),"NoIndex"))</f>
        <v>NoIndex</v>
      </c>
      <c r="U431" s="74" t="str">
        <f t="shared" si="21"/>
        <v/>
      </c>
      <c r="V431" s="74"/>
      <c r="W431" s="74"/>
      <c r="X431" s="90"/>
      <c r="Y431" s="4"/>
      <c r="Z431" s="4"/>
      <c r="AA431" s="4"/>
      <c r="AB431" s="4"/>
      <c r="AC431" s="4"/>
      <c r="AD431" s="4"/>
      <c r="AE431" s="4"/>
    </row>
    <row r="432" spans="1:31" ht="18" customHeight="1" x14ac:dyDescent="0.15">
      <c r="A432" s="81"/>
      <c r="B432" s="64" t="s">
        <v>69</v>
      </c>
      <c r="C432" s="65" t="s">
        <v>483</v>
      </c>
      <c r="D432" s="66">
        <f t="shared" si="12"/>
        <v>1413</v>
      </c>
      <c r="E432" s="65" t="s">
        <v>71</v>
      </c>
      <c r="F432" s="67" t="str">
        <f>IF(DATA!$D$18,CONCATENATE('Sample information'!O$6,"-",D432,"-",P432),"MISSING ID")</f>
        <v>P33105P1-1413-</v>
      </c>
      <c r="G432" s="68">
        <f t="shared" si="13"/>
        <v>0</v>
      </c>
      <c r="H432" s="55" t="e">
        <f t="shared" si="14"/>
        <v>#N/A</v>
      </c>
      <c r="I432" s="55" t="e">
        <f t="shared" si="15"/>
        <v>#N/A</v>
      </c>
      <c r="J432" s="55">
        <f t="shared" si="16"/>
        <v>0</v>
      </c>
      <c r="K432" s="55" t="e">
        <f t="shared" si="17"/>
        <v>#N/A</v>
      </c>
      <c r="L432" s="5" t="e">
        <f t="shared" si="18"/>
        <v>#N/A</v>
      </c>
      <c r="M432" s="55" t="e">
        <f t="shared" si="19"/>
        <v>#N/A</v>
      </c>
      <c r="N432" s="69" t="str">
        <f t="shared" si="20"/>
        <v>NoIndex</v>
      </c>
      <c r="O432" s="70" t="str">
        <f>IF(DATA!$D$18,IF((COUNTA(Q432)&gt;0),CONCATENATE("P",DATA!$B$18,"_",D432),""),"MISSING ID")</f>
        <v/>
      </c>
      <c r="P432" s="71"/>
      <c r="Q432" s="72"/>
      <c r="R432" s="72"/>
      <c r="S432" s="68"/>
      <c r="T432" s="73" t="str">
        <f>IF(OR($S$8="NextSeq",$S$8="NovaSeq"),IF((R432='Index_NextSeq or NovaSeq'!C$2),VLOOKUP(S432,'Index_NextSeq or NovaSeq'!B$3:I$110,2),IF((R432='Index_NextSeq or NovaSeq'!D$2),VLOOKUP(S432,'Index_NextSeq or NovaSeq'!B$3:I$110,3),IF((R432='Index_NextSeq or NovaSeq'!E$2),VLOOKUP(S432,'Index_NextSeq or NovaSeq'!B$3:I$110,4),IF((R432='Index_NextSeq or NovaSeq'!F$2),VLOOKUP(S432,'Index_NextSeq or NovaSeq'!B$3:I$110,5),IF((R432='Index_NextSeq or NovaSeq'!G$2),VLOOKUP(S432,'Index_NextSeq or NovaSeq'!B$3:I$110,6),IF((R432='Index_NextSeq or NovaSeq'!H$2),VLOOKUP(S432,'Index_NextSeq or NovaSeq'!B$3:I$110,7),IF((R432='Index_NextSeq or NovaSeq'!I$2),VLOOKUP(S432,'Index_NextSeq or NovaSeq'!B$3:I$110,8),IF((R432="Custom"),"","NoIndex")))))))),IF($S$8="MiSeq",IF((R432=Index_MiSeq!C$2),VLOOKUP(S432,Index_MiSeq!B$3:I$110,2),IF((R432=Index_MiSeq!D$2),VLOOKUP(S432,Index_MiSeq!B$3:I$110,3),IF((R432=Index_MiSeq!E$2),VLOOKUP(S432,Index_MiSeq!B$3:I$110,4),IF((R432=Index_MiSeq!F$2),VLOOKUP(S432,Index_MiSeq!B$3:I$110,5),IF((R432=Index_MiSeq!G$2),VLOOKUP(S432,Index_MiSeq!B$3:I$110,6),IF((R432=Index_MiSeq!H$2),VLOOKUP(S432,Index_MiSeq!B$3:I$110,7),IF((R432=Index_MiSeq!I$2),VLOOKUP(S432,Index_MiSeq!B$3:I$110,8),IF((R432="Custom"),"","NoIndex")))))))),"NoIndex"))</f>
        <v>NoIndex</v>
      </c>
      <c r="U432" s="74" t="str">
        <f t="shared" si="21"/>
        <v/>
      </c>
      <c r="V432" s="74"/>
      <c r="W432" s="74"/>
      <c r="X432" s="90"/>
      <c r="Y432" s="4"/>
      <c r="Z432" s="4"/>
      <c r="AA432" s="4"/>
      <c r="AB432" s="4"/>
      <c r="AC432" s="4"/>
      <c r="AD432" s="4"/>
      <c r="AE432" s="4"/>
    </row>
    <row r="433" spans="1:31" ht="18" customHeight="1" x14ac:dyDescent="0.15">
      <c r="A433" s="81"/>
      <c r="B433" s="64" t="s">
        <v>69</v>
      </c>
      <c r="C433" s="65" t="s">
        <v>484</v>
      </c>
      <c r="D433" s="66">
        <f t="shared" si="12"/>
        <v>1414</v>
      </c>
      <c r="E433" s="65" t="s">
        <v>71</v>
      </c>
      <c r="F433" s="67" t="str">
        <f>IF(DATA!$D$18,CONCATENATE('Sample information'!O$6,"-",D433,"-",P433),"MISSING ID")</f>
        <v>P33105P1-1414-</v>
      </c>
      <c r="G433" s="68">
        <f t="shared" si="13"/>
        <v>0</v>
      </c>
      <c r="H433" s="55" t="e">
        <f t="shared" si="14"/>
        <v>#N/A</v>
      </c>
      <c r="I433" s="55" t="e">
        <f t="shared" si="15"/>
        <v>#N/A</v>
      </c>
      <c r="J433" s="55">
        <f t="shared" si="16"/>
        <v>0</v>
      </c>
      <c r="K433" s="55" t="e">
        <f t="shared" si="17"/>
        <v>#N/A</v>
      </c>
      <c r="L433" s="5" t="e">
        <f t="shared" si="18"/>
        <v>#N/A</v>
      </c>
      <c r="M433" s="55" t="e">
        <f t="shared" si="19"/>
        <v>#N/A</v>
      </c>
      <c r="N433" s="69" t="str">
        <f t="shared" si="20"/>
        <v>NoIndex</v>
      </c>
      <c r="O433" s="70" t="str">
        <f>IF(DATA!$D$18,IF((COUNTA(Q433)&gt;0),CONCATENATE("P",DATA!$B$18,"_",D433),""),"MISSING ID")</f>
        <v/>
      </c>
      <c r="P433" s="71"/>
      <c r="Q433" s="72"/>
      <c r="R433" s="72"/>
      <c r="S433" s="68"/>
      <c r="T433" s="73" t="str">
        <f>IF(OR($S$8="NextSeq",$S$8="NovaSeq"),IF((R433='Index_NextSeq or NovaSeq'!C$2),VLOOKUP(S433,'Index_NextSeq or NovaSeq'!B$3:I$110,2),IF((R433='Index_NextSeq or NovaSeq'!D$2),VLOOKUP(S433,'Index_NextSeq or NovaSeq'!B$3:I$110,3),IF((R433='Index_NextSeq or NovaSeq'!E$2),VLOOKUP(S433,'Index_NextSeq or NovaSeq'!B$3:I$110,4),IF((R433='Index_NextSeq or NovaSeq'!F$2),VLOOKUP(S433,'Index_NextSeq or NovaSeq'!B$3:I$110,5),IF((R433='Index_NextSeq or NovaSeq'!G$2),VLOOKUP(S433,'Index_NextSeq or NovaSeq'!B$3:I$110,6),IF((R433='Index_NextSeq or NovaSeq'!H$2),VLOOKUP(S433,'Index_NextSeq or NovaSeq'!B$3:I$110,7),IF((R433='Index_NextSeq or NovaSeq'!I$2),VLOOKUP(S433,'Index_NextSeq or NovaSeq'!B$3:I$110,8),IF((R433="Custom"),"","NoIndex")))))))),IF($S$8="MiSeq",IF((R433=Index_MiSeq!C$2),VLOOKUP(S433,Index_MiSeq!B$3:I$110,2),IF((R433=Index_MiSeq!D$2),VLOOKUP(S433,Index_MiSeq!B$3:I$110,3),IF((R433=Index_MiSeq!E$2),VLOOKUP(S433,Index_MiSeq!B$3:I$110,4),IF((R433=Index_MiSeq!F$2),VLOOKUP(S433,Index_MiSeq!B$3:I$110,5),IF((R433=Index_MiSeq!G$2),VLOOKUP(S433,Index_MiSeq!B$3:I$110,6),IF((R433=Index_MiSeq!H$2),VLOOKUP(S433,Index_MiSeq!B$3:I$110,7),IF((R433=Index_MiSeq!I$2),VLOOKUP(S433,Index_MiSeq!B$3:I$110,8),IF((R433="Custom"),"","NoIndex")))))))),"NoIndex"))</f>
        <v>NoIndex</v>
      </c>
      <c r="U433" s="74" t="str">
        <f t="shared" si="21"/>
        <v/>
      </c>
      <c r="V433" s="74"/>
      <c r="W433" s="74"/>
      <c r="X433" s="90"/>
      <c r="Y433" s="4"/>
      <c r="Z433" s="4"/>
      <c r="AA433" s="4"/>
      <c r="AB433" s="4"/>
      <c r="AC433" s="4"/>
      <c r="AD433" s="4"/>
      <c r="AE433" s="4"/>
    </row>
    <row r="434" spans="1:31" ht="18" customHeight="1" x14ac:dyDescent="0.15">
      <c r="A434" s="81"/>
      <c r="B434" s="64" t="s">
        <v>69</v>
      </c>
      <c r="C434" s="65" t="s">
        <v>485</v>
      </c>
      <c r="D434" s="66">
        <f t="shared" si="12"/>
        <v>1415</v>
      </c>
      <c r="E434" s="65" t="s">
        <v>71</v>
      </c>
      <c r="F434" s="67" t="str">
        <f>IF(DATA!$D$18,CONCATENATE('Sample information'!O$6,"-",D434,"-",P434),"MISSING ID")</f>
        <v>P33105P1-1415-</v>
      </c>
      <c r="G434" s="68">
        <f t="shared" si="13"/>
        <v>0</v>
      </c>
      <c r="H434" s="55" t="e">
        <f t="shared" si="14"/>
        <v>#N/A</v>
      </c>
      <c r="I434" s="55" t="e">
        <f t="shared" si="15"/>
        <v>#N/A</v>
      </c>
      <c r="J434" s="55">
        <f t="shared" si="16"/>
        <v>0</v>
      </c>
      <c r="K434" s="55" t="e">
        <f t="shared" si="17"/>
        <v>#N/A</v>
      </c>
      <c r="L434" s="5" t="e">
        <f t="shared" si="18"/>
        <v>#N/A</v>
      </c>
      <c r="M434" s="55" t="e">
        <f t="shared" si="19"/>
        <v>#N/A</v>
      </c>
      <c r="N434" s="69" t="str">
        <f t="shared" si="20"/>
        <v>NoIndex</v>
      </c>
      <c r="O434" s="70" t="str">
        <f>IF(DATA!$D$18,IF((COUNTA(Q434)&gt;0),CONCATENATE("P",DATA!$B$18,"_",D434),""),"MISSING ID")</f>
        <v/>
      </c>
      <c r="P434" s="71"/>
      <c r="Q434" s="72"/>
      <c r="R434" s="72"/>
      <c r="S434" s="68"/>
      <c r="T434" s="73" t="str">
        <f>IF(OR($S$8="NextSeq",$S$8="NovaSeq"),IF((R434='Index_NextSeq or NovaSeq'!C$2),VLOOKUP(S434,'Index_NextSeq or NovaSeq'!B$3:I$110,2),IF((R434='Index_NextSeq or NovaSeq'!D$2),VLOOKUP(S434,'Index_NextSeq or NovaSeq'!B$3:I$110,3),IF((R434='Index_NextSeq or NovaSeq'!E$2),VLOOKUP(S434,'Index_NextSeq or NovaSeq'!B$3:I$110,4),IF((R434='Index_NextSeq or NovaSeq'!F$2),VLOOKUP(S434,'Index_NextSeq or NovaSeq'!B$3:I$110,5),IF((R434='Index_NextSeq or NovaSeq'!G$2),VLOOKUP(S434,'Index_NextSeq or NovaSeq'!B$3:I$110,6),IF((R434='Index_NextSeq or NovaSeq'!H$2),VLOOKUP(S434,'Index_NextSeq or NovaSeq'!B$3:I$110,7),IF((R434='Index_NextSeq or NovaSeq'!I$2),VLOOKUP(S434,'Index_NextSeq or NovaSeq'!B$3:I$110,8),IF((R434="Custom"),"","NoIndex")))))))),IF($S$8="MiSeq",IF((R434=Index_MiSeq!C$2),VLOOKUP(S434,Index_MiSeq!B$3:I$110,2),IF((R434=Index_MiSeq!D$2),VLOOKUP(S434,Index_MiSeq!B$3:I$110,3),IF((R434=Index_MiSeq!E$2),VLOOKUP(S434,Index_MiSeq!B$3:I$110,4),IF((R434=Index_MiSeq!F$2),VLOOKUP(S434,Index_MiSeq!B$3:I$110,5),IF((R434=Index_MiSeq!G$2),VLOOKUP(S434,Index_MiSeq!B$3:I$110,6),IF((R434=Index_MiSeq!H$2),VLOOKUP(S434,Index_MiSeq!B$3:I$110,7),IF((R434=Index_MiSeq!I$2),VLOOKUP(S434,Index_MiSeq!B$3:I$110,8),IF((R434="Custom"),"","NoIndex")))))))),"NoIndex"))</f>
        <v>NoIndex</v>
      </c>
      <c r="U434" s="74" t="str">
        <f t="shared" si="21"/>
        <v/>
      </c>
      <c r="V434" s="74"/>
      <c r="W434" s="74"/>
      <c r="X434" s="90"/>
      <c r="Y434" s="4"/>
      <c r="Z434" s="4"/>
      <c r="AA434" s="4"/>
      <c r="AB434" s="4"/>
      <c r="AC434" s="4"/>
      <c r="AD434" s="4"/>
      <c r="AE434" s="4"/>
    </row>
    <row r="435" spans="1:31" ht="18" customHeight="1" x14ac:dyDescent="0.15">
      <c r="A435" s="81"/>
      <c r="B435" s="64" t="s">
        <v>69</v>
      </c>
      <c r="C435" s="65" t="s">
        <v>486</v>
      </c>
      <c r="D435" s="66">
        <f t="shared" si="12"/>
        <v>1416</v>
      </c>
      <c r="E435" s="65" t="s">
        <v>71</v>
      </c>
      <c r="F435" s="67" t="str">
        <f>IF(DATA!$D$18,CONCATENATE('Sample information'!O$6,"-",D435,"-",P435),"MISSING ID")</f>
        <v>P33105P1-1416-</v>
      </c>
      <c r="G435" s="68">
        <f t="shared" si="13"/>
        <v>0</v>
      </c>
      <c r="H435" s="55" t="e">
        <f t="shared" si="14"/>
        <v>#N/A</v>
      </c>
      <c r="I435" s="55" t="e">
        <f t="shared" si="15"/>
        <v>#N/A</v>
      </c>
      <c r="J435" s="55">
        <f t="shared" si="16"/>
        <v>0</v>
      </c>
      <c r="K435" s="55" t="e">
        <f t="shared" si="17"/>
        <v>#N/A</v>
      </c>
      <c r="L435" s="5" t="e">
        <f t="shared" si="18"/>
        <v>#N/A</v>
      </c>
      <c r="M435" s="55" t="e">
        <f t="shared" si="19"/>
        <v>#N/A</v>
      </c>
      <c r="N435" s="69" t="str">
        <f t="shared" si="20"/>
        <v>NoIndex</v>
      </c>
      <c r="O435" s="70" t="str">
        <f>IF(DATA!$D$18,IF((COUNTA(Q435)&gt;0),CONCATENATE("P",DATA!$B$18,"_",D435),""),"MISSING ID")</f>
        <v/>
      </c>
      <c r="P435" s="71"/>
      <c r="Q435" s="72"/>
      <c r="R435" s="72"/>
      <c r="S435" s="68"/>
      <c r="T435" s="73" t="str">
        <f>IF(OR($S$8="NextSeq",$S$8="NovaSeq"),IF((R435='Index_NextSeq or NovaSeq'!C$2),VLOOKUP(S435,'Index_NextSeq or NovaSeq'!B$3:I$110,2),IF((R435='Index_NextSeq or NovaSeq'!D$2),VLOOKUP(S435,'Index_NextSeq or NovaSeq'!B$3:I$110,3),IF((R435='Index_NextSeq or NovaSeq'!E$2),VLOOKUP(S435,'Index_NextSeq or NovaSeq'!B$3:I$110,4),IF((R435='Index_NextSeq or NovaSeq'!F$2),VLOOKUP(S435,'Index_NextSeq or NovaSeq'!B$3:I$110,5),IF((R435='Index_NextSeq or NovaSeq'!G$2),VLOOKUP(S435,'Index_NextSeq or NovaSeq'!B$3:I$110,6),IF((R435='Index_NextSeq or NovaSeq'!H$2),VLOOKUP(S435,'Index_NextSeq or NovaSeq'!B$3:I$110,7),IF((R435='Index_NextSeq or NovaSeq'!I$2),VLOOKUP(S435,'Index_NextSeq or NovaSeq'!B$3:I$110,8),IF((R435="Custom"),"","NoIndex")))))))),IF($S$8="MiSeq",IF((R435=Index_MiSeq!C$2),VLOOKUP(S435,Index_MiSeq!B$3:I$110,2),IF((R435=Index_MiSeq!D$2),VLOOKUP(S435,Index_MiSeq!B$3:I$110,3),IF((R435=Index_MiSeq!E$2),VLOOKUP(S435,Index_MiSeq!B$3:I$110,4),IF((R435=Index_MiSeq!F$2),VLOOKUP(S435,Index_MiSeq!B$3:I$110,5),IF((R435=Index_MiSeq!G$2),VLOOKUP(S435,Index_MiSeq!B$3:I$110,6),IF((R435=Index_MiSeq!H$2),VLOOKUP(S435,Index_MiSeq!B$3:I$110,7),IF((R435=Index_MiSeq!I$2),VLOOKUP(S435,Index_MiSeq!B$3:I$110,8),IF((R435="Custom"),"","NoIndex")))))))),"NoIndex"))</f>
        <v>NoIndex</v>
      </c>
      <c r="U435" s="74" t="str">
        <f t="shared" si="21"/>
        <v/>
      </c>
      <c r="V435" s="74"/>
      <c r="W435" s="74"/>
      <c r="X435" s="90"/>
      <c r="Y435" s="4"/>
      <c r="Z435" s="4"/>
      <c r="AA435" s="4"/>
      <c r="AB435" s="4"/>
      <c r="AC435" s="4"/>
      <c r="AD435" s="4"/>
      <c r="AE435" s="4"/>
    </row>
    <row r="436" spans="1:31" ht="18" customHeight="1" x14ac:dyDescent="0.15">
      <c r="A436" s="81"/>
      <c r="B436" s="64" t="s">
        <v>69</v>
      </c>
      <c r="C436" s="65" t="s">
        <v>487</v>
      </c>
      <c r="D436" s="66">
        <f t="shared" si="12"/>
        <v>1417</v>
      </c>
      <c r="E436" s="65" t="s">
        <v>71</v>
      </c>
      <c r="F436" s="67" t="str">
        <f>IF(DATA!$D$18,CONCATENATE('Sample information'!O$6,"-",D436,"-",P436),"MISSING ID")</f>
        <v>P33105P1-1417-</v>
      </c>
      <c r="G436" s="68">
        <f t="shared" si="13"/>
        <v>0</v>
      </c>
      <c r="H436" s="55" t="e">
        <f t="shared" si="14"/>
        <v>#N/A</v>
      </c>
      <c r="I436" s="55" t="e">
        <f t="shared" si="15"/>
        <v>#N/A</v>
      </c>
      <c r="J436" s="55">
        <f t="shared" si="16"/>
        <v>0</v>
      </c>
      <c r="K436" s="55" t="e">
        <f t="shared" si="17"/>
        <v>#N/A</v>
      </c>
      <c r="L436" s="5" t="e">
        <f t="shared" si="18"/>
        <v>#N/A</v>
      </c>
      <c r="M436" s="55" t="e">
        <f t="shared" si="19"/>
        <v>#N/A</v>
      </c>
      <c r="N436" s="69" t="str">
        <f t="shared" si="20"/>
        <v>NoIndex</v>
      </c>
      <c r="O436" s="70" t="str">
        <f>IF(DATA!$D$18,IF((COUNTA(Q436)&gt;0),CONCATENATE("P",DATA!$B$18,"_",D436),""),"MISSING ID")</f>
        <v/>
      </c>
      <c r="P436" s="71"/>
      <c r="Q436" s="72"/>
      <c r="R436" s="72"/>
      <c r="S436" s="68"/>
      <c r="T436" s="73" t="str">
        <f>IF(OR($S$8="NextSeq",$S$8="NovaSeq"),IF((R436='Index_NextSeq or NovaSeq'!C$2),VLOOKUP(S436,'Index_NextSeq or NovaSeq'!B$3:I$110,2),IF((R436='Index_NextSeq or NovaSeq'!D$2),VLOOKUP(S436,'Index_NextSeq or NovaSeq'!B$3:I$110,3),IF((R436='Index_NextSeq or NovaSeq'!E$2),VLOOKUP(S436,'Index_NextSeq or NovaSeq'!B$3:I$110,4),IF((R436='Index_NextSeq or NovaSeq'!F$2),VLOOKUP(S436,'Index_NextSeq or NovaSeq'!B$3:I$110,5),IF((R436='Index_NextSeq or NovaSeq'!G$2),VLOOKUP(S436,'Index_NextSeq or NovaSeq'!B$3:I$110,6),IF((R436='Index_NextSeq or NovaSeq'!H$2),VLOOKUP(S436,'Index_NextSeq or NovaSeq'!B$3:I$110,7),IF((R436='Index_NextSeq or NovaSeq'!I$2),VLOOKUP(S436,'Index_NextSeq or NovaSeq'!B$3:I$110,8),IF((R436="Custom"),"","NoIndex")))))))),IF($S$8="MiSeq",IF((R436=Index_MiSeq!C$2),VLOOKUP(S436,Index_MiSeq!B$3:I$110,2),IF((R436=Index_MiSeq!D$2),VLOOKUP(S436,Index_MiSeq!B$3:I$110,3),IF((R436=Index_MiSeq!E$2),VLOOKUP(S436,Index_MiSeq!B$3:I$110,4),IF((R436=Index_MiSeq!F$2),VLOOKUP(S436,Index_MiSeq!B$3:I$110,5),IF((R436=Index_MiSeq!G$2),VLOOKUP(S436,Index_MiSeq!B$3:I$110,6),IF((R436=Index_MiSeq!H$2),VLOOKUP(S436,Index_MiSeq!B$3:I$110,7),IF((R436=Index_MiSeq!I$2),VLOOKUP(S436,Index_MiSeq!B$3:I$110,8),IF((R436="Custom"),"","NoIndex")))))))),"NoIndex"))</f>
        <v>NoIndex</v>
      </c>
      <c r="U436" s="74" t="str">
        <f t="shared" si="21"/>
        <v/>
      </c>
      <c r="V436" s="74"/>
      <c r="W436" s="74"/>
      <c r="X436" s="90"/>
      <c r="Y436" s="4"/>
      <c r="Z436" s="4"/>
      <c r="AA436" s="4"/>
      <c r="AB436" s="4"/>
      <c r="AC436" s="4"/>
      <c r="AD436" s="4"/>
      <c r="AE436" s="4"/>
    </row>
    <row r="437" spans="1:31" ht="18" customHeight="1" x14ac:dyDescent="0.15">
      <c r="A437" s="81"/>
      <c r="B437" s="64" t="s">
        <v>69</v>
      </c>
      <c r="C437" s="65" t="s">
        <v>488</v>
      </c>
      <c r="D437" s="66">
        <f t="shared" si="12"/>
        <v>1418</v>
      </c>
      <c r="E437" s="65" t="s">
        <v>71</v>
      </c>
      <c r="F437" s="67" t="str">
        <f>IF(DATA!$D$18,CONCATENATE('Sample information'!O$6,"-",D437,"-",P437),"MISSING ID")</f>
        <v>P33105P1-1418-</v>
      </c>
      <c r="G437" s="68">
        <f t="shared" si="13"/>
        <v>0</v>
      </c>
      <c r="H437" s="55" t="e">
        <f t="shared" si="14"/>
        <v>#N/A</v>
      </c>
      <c r="I437" s="55" t="e">
        <f t="shared" si="15"/>
        <v>#N/A</v>
      </c>
      <c r="J437" s="55">
        <f t="shared" si="16"/>
        <v>0</v>
      </c>
      <c r="K437" s="55" t="e">
        <f t="shared" si="17"/>
        <v>#N/A</v>
      </c>
      <c r="L437" s="5" t="e">
        <f t="shared" si="18"/>
        <v>#N/A</v>
      </c>
      <c r="M437" s="55" t="e">
        <f t="shared" si="19"/>
        <v>#N/A</v>
      </c>
      <c r="N437" s="69" t="str">
        <f t="shared" si="20"/>
        <v>NoIndex</v>
      </c>
      <c r="O437" s="70" t="str">
        <f>IF(DATA!$D$18,IF((COUNTA(Q437)&gt;0),CONCATENATE("P",DATA!$B$18,"_",D437),""),"MISSING ID")</f>
        <v/>
      </c>
      <c r="P437" s="71"/>
      <c r="Q437" s="72"/>
      <c r="R437" s="72"/>
      <c r="S437" s="68"/>
      <c r="T437" s="73" t="str">
        <f>IF(OR($S$8="NextSeq",$S$8="NovaSeq"),IF((R437='Index_NextSeq or NovaSeq'!C$2),VLOOKUP(S437,'Index_NextSeq or NovaSeq'!B$3:I$110,2),IF((R437='Index_NextSeq or NovaSeq'!D$2),VLOOKUP(S437,'Index_NextSeq or NovaSeq'!B$3:I$110,3),IF((R437='Index_NextSeq or NovaSeq'!E$2),VLOOKUP(S437,'Index_NextSeq or NovaSeq'!B$3:I$110,4),IF((R437='Index_NextSeq or NovaSeq'!F$2),VLOOKUP(S437,'Index_NextSeq or NovaSeq'!B$3:I$110,5),IF((R437='Index_NextSeq or NovaSeq'!G$2),VLOOKUP(S437,'Index_NextSeq or NovaSeq'!B$3:I$110,6),IF((R437='Index_NextSeq or NovaSeq'!H$2),VLOOKUP(S437,'Index_NextSeq or NovaSeq'!B$3:I$110,7),IF((R437='Index_NextSeq or NovaSeq'!I$2),VLOOKUP(S437,'Index_NextSeq or NovaSeq'!B$3:I$110,8),IF((R437="Custom"),"","NoIndex")))))))),IF($S$8="MiSeq",IF((R437=Index_MiSeq!C$2),VLOOKUP(S437,Index_MiSeq!B$3:I$110,2),IF((R437=Index_MiSeq!D$2),VLOOKUP(S437,Index_MiSeq!B$3:I$110,3),IF((R437=Index_MiSeq!E$2),VLOOKUP(S437,Index_MiSeq!B$3:I$110,4),IF((R437=Index_MiSeq!F$2),VLOOKUP(S437,Index_MiSeq!B$3:I$110,5),IF((R437=Index_MiSeq!G$2),VLOOKUP(S437,Index_MiSeq!B$3:I$110,6),IF((R437=Index_MiSeq!H$2),VLOOKUP(S437,Index_MiSeq!B$3:I$110,7),IF((R437=Index_MiSeq!I$2),VLOOKUP(S437,Index_MiSeq!B$3:I$110,8),IF((R437="Custom"),"","NoIndex")))))))),"NoIndex"))</f>
        <v>NoIndex</v>
      </c>
      <c r="U437" s="74" t="str">
        <f t="shared" si="21"/>
        <v/>
      </c>
      <c r="V437" s="74"/>
      <c r="W437" s="74"/>
      <c r="X437" s="90"/>
      <c r="Y437" s="4"/>
      <c r="Z437" s="4"/>
      <c r="AA437" s="4"/>
      <c r="AB437" s="4"/>
      <c r="AC437" s="4"/>
      <c r="AD437" s="4"/>
      <c r="AE437" s="4"/>
    </row>
    <row r="438" spans="1:31" ht="18" customHeight="1" x14ac:dyDescent="0.15">
      <c r="A438" s="81"/>
      <c r="B438" s="64" t="s">
        <v>69</v>
      </c>
      <c r="C438" s="65" t="s">
        <v>489</v>
      </c>
      <c r="D438" s="66">
        <f t="shared" si="12"/>
        <v>1419</v>
      </c>
      <c r="E438" s="65" t="s">
        <v>71</v>
      </c>
      <c r="F438" s="67" t="str">
        <f>IF(DATA!$D$18,CONCATENATE('Sample information'!O$6,"-",D438,"-",P438),"MISSING ID")</f>
        <v>P33105P1-1419-</v>
      </c>
      <c r="G438" s="68">
        <f t="shared" si="13"/>
        <v>0</v>
      </c>
      <c r="H438" s="55" t="e">
        <f t="shared" si="14"/>
        <v>#N/A</v>
      </c>
      <c r="I438" s="55" t="e">
        <f t="shared" si="15"/>
        <v>#N/A</v>
      </c>
      <c r="J438" s="55">
        <f t="shared" si="16"/>
        <v>0</v>
      </c>
      <c r="K438" s="55" t="e">
        <f t="shared" si="17"/>
        <v>#N/A</v>
      </c>
      <c r="L438" s="5" t="e">
        <f t="shared" si="18"/>
        <v>#N/A</v>
      </c>
      <c r="M438" s="55" t="e">
        <f t="shared" si="19"/>
        <v>#N/A</v>
      </c>
      <c r="N438" s="69" t="str">
        <f t="shared" si="20"/>
        <v>NoIndex</v>
      </c>
      <c r="O438" s="70" t="str">
        <f>IF(DATA!$D$18,IF((COUNTA(Q438)&gt;0),CONCATENATE("P",DATA!$B$18,"_",D438),""),"MISSING ID")</f>
        <v/>
      </c>
      <c r="P438" s="71"/>
      <c r="Q438" s="72"/>
      <c r="R438" s="72"/>
      <c r="S438" s="68"/>
      <c r="T438" s="73" t="str">
        <f>IF(OR($S$8="NextSeq",$S$8="NovaSeq"),IF((R438='Index_NextSeq or NovaSeq'!C$2),VLOOKUP(S438,'Index_NextSeq or NovaSeq'!B$3:I$110,2),IF((R438='Index_NextSeq or NovaSeq'!D$2),VLOOKUP(S438,'Index_NextSeq or NovaSeq'!B$3:I$110,3),IF((R438='Index_NextSeq or NovaSeq'!E$2),VLOOKUP(S438,'Index_NextSeq or NovaSeq'!B$3:I$110,4),IF((R438='Index_NextSeq or NovaSeq'!F$2),VLOOKUP(S438,'Index_NextSeq or NovaSeq'!B$3:I$110,5),IF((R438='Index_NextSeq or NovaSeq'!G$2),VLOOKUP(S438,'Index_NextSeq or NovaSeq'!B$3:I$110,6),IF((R438='Index_NextSeq or NovaSeq'!H$2),VLOOKUP(S438,'Index_NextSeq or NovaSeq'!B$3:I$110,7),IF((R438='Index_NextSeq or NovaSeq'!I$2),VLOOKUP(S438,'Index_NextSeq or NovaSeq'!B$3:I$110,8),IF((R438="Custom"),"","NoIndex")))))))),IF($S$8="MiSeq",IF((R438=Index_MiSeq!C$2),VLOOKUP(S438,Index_MiSeq!B$3:I$110,2),IF((R438=Index_MiSeq!D$2),VLOOKUP(S438,Index_MiSeq!B$3:I$110,3),IF((R438=Index_MiSeq!E$2),VLOOKUP(S438,Index_MiSeq!B$3:I$110,4),IF((R438=Index_MiSeq!F$2),VLOOKUP(S438,Index_MiSeq!B$3:I$110,5),IF((R438=Index_MiSeq!G$2),VLOOKUP(S438,Index_MiSeq!B$3:I$110,6),IF((R438=Index_MiSeq!H$2),VLOOKUP(S438,Index_MiSeq!B$3:I$110,7),IF((R438=Index_MiSeq!I$2),VLOOKUP(S438,Index_MiSeq!B$3:I$110,8),IF((R438="Custom"),"","NoIndex")))))))),"NoIndex"))</f>
        <v>NoIndex</v>
      </c>
      <c r="U438" s="74" t="str">
        <f t="shared" si="21"/>
        <v/>
      </c>
      <c r="V438" s="74"/>
      <c r="W438" s="74"/>
      <c r="X438" s="90"/>
      <c r="Y438" s="4"/>
      <c r="Z438" s="4"/>
      <c r="AA438" s="4"/>
      <c r="AB438" s="4"/>
      <c r="AC438" s="4"/>
      <c r="AD438" s="4"/>
      <c r="AE438" s="4"/>
    </row>
    <row r="439" spans="1:31" ht="18" customHeight="1" x14ac:dyDescent="0.15">
      <c r="A439" s="81"/>
      <c r="B439" s="64" t="s">
        <v>69</v>
      </c>
      <c r="C439" s="65" t="s">
        <v>490</v>
      </c>
      <c r="D439" s="66">
        <f t="shared" si="12"/>
        <v>1420</v>
      </c>
      <c r="E439" s="65" t="s">
        <v>71</v>
      </c>
      <c r="F439" s="67" t="str">
        <f>IF(DATA!$D$18,CONCATENATE('Sample information'!O$6,"-",D439,"-",P439),"MISSING ID")</f>
        <v>P33105P1-1420-</v>
      </c>
      <c r="G439" s="68">
        <f t="shared" si="13"/>
        <v>0</v>
      </c>
      <c r="H439" s="55" t="e">
        <f t="shared" si="14"/>
        <v>#N/A</v>
      </c>
      <c r="I439" s="55" t="e">
        <f t="shared" si="15"/>
        <v>#N/A</v>
      </c>
      <c r="J439" s="55">
        <f t="shared" si="16"/>
        <v>0</v>
      </c>
      <c r="K439" s="55" t="e">
        <f t="shared" si="17"/>
        <v>#N/A</v>
      </c>
      <c r="L439" s="5" t="e">
        <f t="shared" si="18"/>
        <v>#N/A</v>
      </c>
      <c r="M439" s="55" t="e">
        <f t="shared" si="19"/>
        <v>#N/A</v>
      </c>
      <c r="N439" s="69" t="str">
        <f t="shared" si="20"/>
        <v>NoIndex</v>
      </c>
      <c r="O439" s="70" t="str">
        <f>IF(DATA!$D$18,IF((COUNTA(Q439)&gt;0),CONCATENATE("P",DATA!$B$18,"_",D439),""),"MISSING ID")</f>
        <v/>
      </c>
      <c r="P439" s="71"/>
      <c r="Q439" s="72"/>
      <c r="R439" s="72"/>
      <c r="S439" s="68"/>
      <c r="T439" s="73" t="str">
        <f>IF(OR($S$8="NextSeq",$S$8="NovaSeq"),IF((R439='Index_NextSeq or NovaSeq'!C$2),VLOOKUP(S439,'Index_NextSeq or NovaSeq'!B$3:I$110,2),IF((R439='Index_NextSeq or NovaSeq'!D$2),VLOOKUP(S439,'Index_NextSeq or NovaSeq'!B$3:I$110,3),IF((R439='Index_NextSeq or NovaSeq'!E$2),VLOOKUP(S439,'Index_NextSeq or NovaSeq'!B$3:I$110,4),IF((R439='Index_NextSeq or NovaSeq'!F$2),VLOOKUP(S439,'Index_NextSeq or NovaSeq'!B$3:I$110,5),IF((R439='Index_NextSeq or NovaSeq'!G$2),VLOOKUP(S439,'Index_NextSeq or NovaSeq'!B$3:I$110,6),IF((R439='Index_NextSeq or NovaSeq'!H$2),VLOOKUP(S439,'Index_NextSeq or NovaSeq'!B$3:I$110,7),IF((R439='Index_NextSeq or NovaSeq'!I$2),VLOOKUP(S439,'Index_NextSeq or NovaSeq'!B$3:I$110,8),IF((R439="Custom"),"","NoIndex")))))))),IF($S$8="MiSeq",IF((R439=Index_MiSeq!C$2),VLOOKUP(S439,Index_MiSeq!B$3:I$110,2),IF((R439=Index_MiSeq!D$2),VLOOKUP(S439,Index_MiSeq!B$3:I$110,3),IF((R439=Index_MiSeq!E$2),VLOOKUP(S439,Index_MiSeq!B$3:I$110,4),IF((R439=Index_MiSeq!F$2),VLOOKUP(S439,Index_MiSeq!B$3:I$110,5),IF((R439=Index_MiSeq!G$2),VLOOKUP(S439,Index_MiSeq!B$3:I$110,6),IF((R439=Index_MiSeq!H$2),VLOOKUP(S439,Index_MiSeq!B$3:I$110,7),IF((R439=Index_MiSeq!I$2),VLOOKUP(S439,Index_MiSeq!B$3:I$110,8),IF((R439="Custom"),"","NoIndex")))))))),"NoIndex"))</f>
        <v>NoIndex</v>
      </c>
      <c r="U439" s="74" t="str">
        <f t="shared" si="21"/>
        <v/>
      </c>
      <c r="V439" s="74"/>
      <c r="W439" s="74"/>
      <c r="X439" s="90"/>
      <c r="Y439" s="4"/>
      <c r="Z439" s="4"/>
      <c r="AA439" s="4"/>
      <c r="AB439" s="4"/>
      <c r="AC439" s="4"/>
      <c r="AD439" s="4"/>
      <c r="AE439" s="4"/>
    </row>
    <row r="440" spans="1:31" ht="18" customHeight="1" x14ac:dyDescent="0.15">
      <c r="A440" s="81"/>
      <c r="B440" s="64" t="s">
        <v>69</v>
      </c>
      <c r="C440" s="65" t="s">
        <v>491</v>
      </c>
      <c r="D440" s="66">
        <f t="shared" si="12"/>
        <v>1421</v>
      </c>
      <c r="E440" s="65" t="s">
        <v>71</v>
      </c>
      <c r="F440" s="67" t="str">
        <f>IF(DATA!$D$18,CONCATENATE('Sample information'!O$6,"-",D440,"-",P440),"MISSING ID")</f>
        <v>P33105P1-1421-</v>
      </c>
      <c r="G440" s="68">
        <f t="shared" si="13"/>
        <v>0</v>
      </c>
      <c r="H440" s="55" t="e">
        <f t="shared" si="14"/>
        <v>#N/A</v>
      </c>
      <c r="I440" s="55" t="e">
        <f t="shared" si="15"/>
        <v>#N/A</v>
      </c>
      <c r="J440" s="55">
        <f t="shared" si="16"/>
        <v>0</v>
      </c>
      <c r="K440" s="55" t="e">
        <f t="shared" si="17"/>
        <v>#N/A</v>
      </c>
      <c r="L440" s="5" t="e">
        <f t="shared" si="18"/>
        <v>#N/A</v>
      </c>
      <c r="M440" s="55" t="e">
        <f t="shared" si="19"/>
        <v>#N/A</v>
      </c>
      <c r="N440" s="69" t="str">
        <f t="shared" si="20"/>
        <v>NoIndex</v>
      </c>
      <c r="O440" s="70" t="str">
        <f>IF(DATA!$D$18,IF((COUNTA(Q440)&gt;0),CONCATENATE("P",DATA!$B$18,"_",D440),""),"MISSING ID")</f>
        <v/>
      </c>
      <c r="P440" s="71"/>
      <c r="Q440" s="72"/>
      <c r="R440" s="72"/>
      <c r="S440" s="68"/>
      <c r="T440" s="73" t="str">
        <f>IF(OR($S$8="NextSeq",$S$8="NovaSeq"),IF((R440='Index_NextSeq or NovaSeq'!C$2),VLOOKUP(S440,'Index_NextSeq or NovaSeq'!B$3:I$110,2),IF((R440='Index_NextSeq or NovaSeq'!D$2),VLOOKUP(S440,'Index_NextSeq or NovaSeq'!B$3:I$110,3),IF((R440='Index_NextSeq or NovaSeq'!E$2),VLOOKUP(S440,'Index_NextSeq or NovaSeq'!B$3:I$110,4),IF((R440='Index_NextSeq or NovaSeq'!F$2),VLOOKUP(S440,'Index_NextSeq or NovaSeq'!B$3:I$110,5),IF((R440='Index_NextSeq or NovaSeq'!G$2),VLOOKUP(S440,'Index_NextSeq or NovaSeq'!B$3:I$110,6),IF((R440='Index_NextSeq or NovaSeq'!H$2),VLOOKUP(S440,'Index_NextSeq or NovaSeq'!B$3:I$110,7),IF((R440='Index_NextSeq or NovaSeq'!I$2),VLOOKUP(S440,'Index_NextSeq or NovaSeq'!B$3:I$110,8),IF((R440="Custom"),"","NoIndex")))))))),IF($S$8="MiSeq",IF((R440=Index_MiSeq!C$2),VLOOKUP(S440,Index_MiSeq!B$3:I$110,2),IF((R440=Index_MiSeq!D$2),VLOOKUP(S440,Index_MiSeq!B$3:I$110,3),IF((R440=Index_MiSeq!E$2),VLOOKUP(S440,Index_MiSeq!B$3:I$110,4),IF((R440=Index_MiSeq!F$2),VLOOKUP(S440,Index_MiSeq!B$3:I$110,5),IF((R440=Index_MiSeq!G$2),VLOOKUP(S440,Index_MiSeq!B$3:I$110,6),IF((R440=Index_MiSeq!H$2),VLOOKUP(S440,Index_MiSeq!B$3:I$110,7),IF((R440=Index_MiSeq!I$2),VLOOKUP(S440,Index_MiSeq!B$3:I$110,8),IF((R440="Custom"),"","NoIndex")))))))),"NoIndex"))</f>
        <v>NoIndex</v>
      </c>
      <c r="U440" s="74" t="str">
        <f t="shared" si="21"/>
        <v/>
      </c>
      <c r="V440" s="74"/>
      <c r="W440" s="74"/>
      <c r="X440" s="90"/>
      <c r="Y440" s="4"/>
      <c r="Z440" s="4"/>
      <c r="AA440" s="4"/>
      <c r="AB440" s="4"/>
      <c r="AC440" s="4"/>
      <c r="AD440" s="4"/>
      <c r="AE440" s="4"/>
    </row>
    <row r="441" spans="1:31" ht="18" customHeight="1" x14ac:dyDescent="0.15">
      <c r="A441" s="81"/>
      <c r="B441" s="64" t="s">
        <v>69</v>
      </c>
      <c r="C441" s="65" t="s">
        <v>492</v>
      </c>
      <c r="D441" s="66">
        <f t="shared" si="12"/>
        <v>1422</v>
      </c>
      <c r="E441" s="65" t="s">
        <v>71</v>
      </c>
      <c r="F441" s="67" t="str">
        <f>IF(DATA!$D$18,CONCATENATE('Sample information'!O$6,"-",D441,"-",P441),"MISSING ID")</f>
        <v>P33105P1-1422-</v>
      </c>
      <c r="G441" s="68">
        <f t="shared" si="13"/>
        <v>0</v>
      </c>
      <c r="H441" s="55" t="e">
        <f t="shared" si="14"/>
        <v>#N/A</v>
      </c>
      <c r="I441" s="55" t="e">
        <f t="shared" si="15"/>
        <v>#N/A</v>
      </c>
      <c r="J441" s="55">
        <f t="shared" si="16"/>
        <v>0</v>
      </c>
      <c r="K441" s="55" t="e">
        <f t="shared" si="17"/>
        <v>#N/A</v>
      </c>
      <c r="L441" s="5" t="e">
        <f t="shared" si="18"/>
        <v>#N/A</v>
      </c>
      <c r="M441" s="55" t="e">
        <f t="shared" si="19"/>
        <v>#N/A</v>
      </c>
      <c r="N441" s="69" t="str">
        <f t="shared" si="20"/>
        <v>NoIndex</v>
      </c>
      <c r="O441" s="70" t="str">
        <f>IF(DATA!$D$18,IF((COUNTA(Q441)&gt;0),CONCATENATE("P",DATA!$B$18,"_",D441),""),"MISSING ID")</f>
        <v/>
      </c>
      <c r="P441" s="71"/>
      <c r="Q441" s="72"/>
      <c r="R441" s="72"/>
      <c r="S441" s="68"/>
      <c r="T441" s="73" t="str">
        <f>IF(OR($S$8="NextSeq",$S$8="NovaSeq"),IF((R441='Index_NextSeq or NovaSeq'!C$2),VLOOKUP(S441,'Index_NextSeq or NovaSeq'!B$3:I$110,2),IF((R441='Index_NextSeq or NovaSeq'!D$2),VLOOKUP(S441,'Index_NextSeq or NovaSeq'!B$3:I$110,3),IF((R441='Index_NextSeq or NovaSeq'!E$2),VLOOKUP(S441,'Index_NextSeq or NovaSeq'!B$3:I$110,4),IF((R441='Index_NextSeq or NovaSeq'!F$2),VLOOKUP(S441,'Index_NextSeq or NovaSeq'!B$3:I$110,5),IF((R441='Index_NextSeq or NovaSeq'!G$2),VLOOKUP(S441,'Index_NextSeq or NovaSeq'!B$3:I$110,6),IF((R441='Index_NextSeq or NovaSeq'!H$2),VLOOKUP(S441,'Index_NextSeq or NovaSeq'!B$3:I$110,7),IF((R441='Index_NextSeq or NovaSeq'!I$2),VLOOKUP(S441,'Index_NextSeq or NovaSeq'!B$3:I$110,8),IF((R441="Custom"),"","NoIndex")))))))),IF($S$8="MiSeq",IF((R441=Index_MiSeq!C$2),VLOOKUP(S441,Index_MiSeq!B$3:I$110,2),IF((R441=Index_MiSeq!D$2),VLOOKUP(S441,Index_MiSeq!B$3:I$110,3),IF((R441=Index_MiSeq!E$2),VLOOKUP(S441,Index_MiSeq!B$3:I$110,4),IF((R441=Index_MiSeq!F$2),VLOOKUP(S441,Index_MiSeq!B$3:I$110,5),IF((R441=Index_MiSeq!G$2),VLOOKUP(S441,Index_MiSeq!B$3:I$110,6),IF((R441=Index_MiSeq!H$2),VLOOKUP(S441,Index_MiSeq!B$3:I$110,7),IF((R441=Index_MiSeq!I$2),VLOOKUP(S441,Index_MiSeq!B$3:I$110,8),IF((R441="Custom"),"","NoIndex")))))))),"NoIndex"))</f>
        <v>NoIndex</v>
      </c>
      <c r="U441" s="74" t="str">
        <f t="shared" si="21"/>
        <v/>
      </c>
      <c r="V441" s="74"/>
      <c r="W441" s="74"/>
      <c r="X441" s="90"/>
      <c r="Y441" s="4"/>
      <c r="Z441" s="4"/>
      <c r="AA441" s="4"/>
      <c r="AB441" s="4"/>
      <c r="AC441" s="4"/>
      <c r="AD441" s="4"/>
      <c r="AE441" s="4"/>
    </row>
    <row r="442" spans="1:31" ht="18" customHeight="1" x14ac:dyDescent="0.15">
      <c r="A442" s="81"/>
      <c r="B442" s="64" t="s">
        <v>69</v>
      </c>
      <c r="C442" s="65" t="s">
        <v>493</v>
      </c>
      <c r="D442" s="66">
        <f t="shared" si="12"/>
        <v>1423</v>
      </c>
      <c r="E442" s="65" t="s">
        <v>71</v>
      </c>
      <c r="F442" s="67" t="str">
        <f>IF(DATA!$D$18,CONCATENATE('Sample information'!O$6,"-",D442,"-",P442),"MISSING ID")</f>
        <v>P33105P1-1423-</v>
      </c>
      <c r="G442" s="68">
        <f t="shared" si="13"/>
        <v>0</v>
      </c>
      <c r="H442" s="55" t="e">
        <f t="shared" si="14"/>
        <v>#N/A</v>
      </c>
      <c r="I442" s="55" t="e">
        <f t="shared" si="15"/>
        <v>#N/A</v>
      </c>
      <c r="J442" s="55">
        <f t="shared" si="16"/>
        <v>0</v>
      </c>
      <c r="K442" s="55" t="e">
        <f t="shared" si="17"/>
        <v>#N/A</v>
      </c>
      <c r="L442" s="5" t="e">
        <f t="shared" si="18"/>
        <v>#N/A</v>
      </c>
      <c r="M442" s="55" t="e">
        <f t="shared" si="19"/>
        <v>#N/A</v>
      </c>
      <c r="N442" s="69" t="str">
        <f t="shared" si="20"/>
        <v>NoIndex</v>
      </c>
      <c r="O442" s="70" t="str">
        <f>IF(DATA!$D$18,IF((COUNTA(Q442)&gt;0),CONCATENATE("P",DATA!$B$18,"_",D442),""),"MISSING ID")</f>
        <v/>
      </c>
      <c r="P442" s="71"/>
      <c r="Q442" s="72"/>
      <c r="R442" s="72"/>
      <c r="S442" s="68"/>
      <c r="T442" s="73" t="str">
        <f>IF(OR($S$8="NextSeq",$S$8="NovaSeq"),IF((R442='Index_NextSeq or NovaSeq'!C$2),VLOOKUP(S442,'Index_NextSeq or NovaSeq'!B$3:I$110,2),IF((R442='Index_NextSeq or NovaSeq'!D$2),VLOOKUP(S442,'Index_NextSeq or NovaSeq'!B$3:I$110,3),IF((R442='Index_NextSeq or NovaSeq'!E$2),VLOOKUP(S442,'Index_NextSeq or NovaSeq'!B$3:I$110,4),IF((R442='Index_NextSeq or NovaSeq'!F$2),VLOOKUP(S442,'Index_NextSeq or NovaSeq'!B$3:I$110,5),IF((R442='Index_NextSeq or NovaSeq'!G$2),VLOOKUP(S442,'Index_NextSeq or NovaSeq'!B$3:I$110,6),IF((R442='Index_NextSeq or NovaSeq'!H$2),VLOOKUP(S442,'Index_NextSeq or NovaSeq'!B$3:I$110,7),IF((R442='Index_NextSeq or NovaSeq'!I$2),VLOOKUP(S442,'Index_NextSeq or NovaSeq'!B$3:I$110,8),IF((R442="Custom"),"","NoIndex")))))))),IF($S$8="MiSeq",IF((R442=Index_MiSeq!C$2),VLOOKUP(S442,Index_MiSeq!B$3:I$110,2),IF((R442=Index_MiSeq!D$2),VLOOKUP(S442,Index_MiSeq!B$3:I$110,3),IF((R442=Index_MiSeq!E$2),VLOOKUP(S442,Index_MiSeq!B$3:I$110,4),IF((R442=Index_MiSeq!F$2),VLOOKUP(S442,Index_MiSeq!B$3:I$110,5),IF((R442=Index_MiSeq!G$2),VLOOKUP(S442,Index_MiSeq!B$3:I$110,6),IF((R442=Index_MiSeq!H$2),VLOOKUP(S442,Index_MiSeq!B$3:I$110,7),IF((R442=Index_MiSeq!I$2),VLOOKUP(S442,Index_MiSeq!B$3:I$110,8),IF((R442="Custom"),"","NoIndex")))))))),"NoIndex"))</f>
        <v>NoIndex</v>
      </c>
      <c r="U442" s="74" t="str">
        <f t="shared" si="21"/>
        <v/>
      </c>
      <c r="V442" s="74"/>
      <c r="W442" s="74"/>
      <c r="X442" s="90"/>
      <c r="Y442" s="4"/>
      <c r="Z442" s="4"/>
      <c r="AA442" s="4"/>
      <c r="AB442" s="4"/>
      <c r="AC442" s="4"/>
      <c r="AD442" s="4"/>
      <c r="AE442" s="4"/>
    </row>
    <row r="443" spans="1:31" ht="18" customHeight="1" x14ac:dyDescent="0.15">
      <c r="A443" s="81"/>
      <c r="B443" s="64" t="s">
        <v>69</v>
      </c>
      <c r="C443" s="65" t="s">
        <v>494</v>
      </c>
      <c r="D443" s="66">
        <f t="shared" si="12"/>
        <v>1424</v>
      </c>
      <c r="E443" s="65" t="s">
        <v>71</v>
      </c>
      <c r="F443" s="67" t="str">
        <f>IF(DATA!$D$18,CONCATENATE('Sample information'!O$6,"-",D443,"-",P443),"MISSING ID")</f>
        <v>P33105P1-1424-</v>
      </c>
      <c r="G443" s="68">
        <f t="shared" si="13"/>
        <v>0</v>
      </c>
      <c r="H443" s="55" t="e">
        <f t="shared" si="14"/>
        <v>#N/A</v>
      </c>
      <c r="I443" s="55" t="e">
        <f t="shared" si="15"/>
        <v>#N/A</v>
      </c>
      <c r="J443" s="55">
        <f t="shared" si="16"/>
        <v>0</v>
      </c>
      <c r="K443" s="55" t="e">
        <f t="shared" si="17"/>
        <v>#N/A</v>
      </c>
      <c r="L443" s="5" t="e">
        <f t="shared" si="18"/>
        <v>#N/A</v>
      </c>
      <c r="M443" s="55" t="e">
        <f t="shared" si="19"/>
        <v>#N/A</v>
      </c>
      <c r="N443" s="69" t="str">
        <f t="shared" si="20"/>
        <v>NoIndex</v>
      </c>
      <c r="O443" s="70" t="str">
        <f>IF(DATA!$D$18,IF((COUNTA(Q443)&gt;0),CONCATENATE("P",DATA!$B$18,"_",D443),""),"MISSING ID")</f>
        <v/>
      </c>
      <c r="P443" s="71"/>
      <c r="Q443" s="72"/>
      <c r="R443" s="72"/>
      <c r="S443" s="68"/>
      <c r="T443" s="73" t="str">
        <f>IF(OR($S$8="NextSeq",$S$8="NovaSeq"),IF((R443='Index_NextSeq or NovaSeq'!C$2),VLOOKUP(S443,'Index_NextSeq or NovaSeq'!B$3:I$110,2),IF((R443='Index_NextSeq or NovaSeq'!D$2),VLOOKUP(S443,'Index_NextSeq or NovaSeq'!B$3:I$110,3),IF((R443='Index_NextSeq or NovaSeq'!E$2),VLOOKUP(S443,'Index_NextSeq or NovaSeq'!B$3:I$110,4),IF((R443='Index_NextSeq or NovaSeq'!F$2),VLOOKUP(S443,'Index_NextSeq or NovaSeq'!B$3:I$110,5),IF((R443='Index_NextSeq or NovaSeq'!G$2),VLOOKUP(S443,'Index_NextSeq or NovaSeq'!B$3:I$110,6),IF((R443='Index_NextSeq or NovaSeq'!H$2),VLOOKUP(S443,'Index_NextSeq or NovaSeq'!B$3:I$110,7),IF((R443='Index_NextSeq or NovaSeq'!I$2),VLOOKUP(S443,'Index_NextSeq or NovaSeq'!B$3:I$110,8),IF((R443="Custom"),"","NoIndex")))))))),IF($S$8="MiSeq",IF((R443=Index_MiSeq!C$2),VLOOKUP(S443,Index_MiSeq!B$3:I$110,2),IF((R443=Index_MiSeq!D$2),VLOOKUP(S443,Index_MiSeq!B$3:I$110,3),IF((R443=Index_MiSeq!E$2),VLOOKUP(S443,Index_MiSeq!B$3:I$110,4),IF((R443=Index_MiSeq!F$2),VLOOKUP(S443,Index_MiSeq!B$3:I$110,5),IF((R443=Index_MiSeq!G$2),VLOOKUP(S443,Index_MiSeq!B$3:I$110,6),IF((R443=Index_MiSeq!H$2),VLOOKUP(S443,Index_MiSeq!B$3:I$110,7),IF((R443=Index_MiSeq!I$2),VLOOKUP(S443,Index_MiSeq!B$3:I$110,8),IF((R443="Custom"),"","NoIndex")))))))),"NoIndex"))</f>
        <v>NoIndex</v>
      </c>
      <c r="U443" s="74" t="str">
        <f t="shared" si="21"/>
        <v/>
      </c>
      <c r="V443" s="74"/>
      <c r="W443" s="74"/>
      <c r="X443" s="90"/>
      <c r="Y443" s="4"/>
      <c r="Z443" s="4"/>
      <c r="AA443" s="4"/>
      <c r="AB443" s="4"/>
      <c r="AC443" s="4"/>
      <c r="AD443" s="4"/>
      <c r="AE443" s="4"/>
    </row>
    <row r="444" spans="1:31" ht="18" customHeight="1" x14ac:dyDescent="0.15">
      <c r="A444" s="81"/>
      <c r="B444" s="64" t="s">
        <v>69</v>
      </c>
      <c r="C444" s="65" t="s">
        <v>495</v>
      </c>
      <c r="D444" s="66">
        <f t="shared" si="12"/>
        <v>1425</v>
      </c>
      <c r="E444" s="65" t="s">
        <v>71</v>
      </c>
      <c r="F444" s="67" t="str">
        <f>IF(DATA!$D$18,CONCATENATE('Sample information'!O$6,"-",D444,"-",P444),"MISSING ID")</f>
        <v>P33105P1-1425-</v>
      </c>
      <c r="G444" s="68">
        <f t="shared" si="13"/>
        <v>0</v>
      </c>
      <c r="H444" s="55" t="e">
        <f t="shared" si="14"/>
        <v>#N/A</v>
      </c>
      <c r="I444" s="55" t="e">
        <f t="shared" si="15"/>
        <v>#N/A</v>
      </c>
      <c r="J444" s="55">
        <f t="shared" si="16"/>
        <v>0</v>
      </c>
      <c r="K444" s="55" t="e">
        <f t="shared" si="17"/>
        <v>#N/A</v>
      </c>
      <c r="L444" s="5" t="e">
        <f t="shared" si="18"/>
        <v>#N/A</v>
      </c>
      <c r="M444" s="55" t="e">
        <f t="shared" si="19"/>
        <v>#N/A</v>
      </c>
      <c r="N444" s="69" t="str">
        <f t="shared" si="20"/>
        <v>NoIndex</v>
      </c>
      <c r="O444" s="70" t="str">
        <f>IF(DATA!$D$18,IF((COUNTA(Q444)&gt;0),CONCATENATE("P",DATA!$B$18,"_",D444),""),"MISSING ID")</f>
        <v/>
      </c>
      <c r="P444" s="71"/>
      <c r="Q444" s="72"/>
      <c r="R444" s="72"/>
      <c r="S444" s="68"/>
      <c r="T444" s="73" t="str">
        <f>IF(OR($S$8="NextSeq",$S$8="NovaSeq"),IF((R444='Index_NextSeq or NovaSeq'!C$2),VLOOKUP(S444,'Index_NextSeq or NovaSeq'!B$3:I$110,2),IF((R444='Index_NextSeq or NovaSeq'!D$2),VLOOKUP(S444,'Index_NextSeq or NovaSeq'!B$3:I$110,3),IF((R444='Index_NextSeq or NovaSeq'!E$2),VLOOKUP(S444,'Index_NextSeq or NovaSeq'!B$3:I$110,4),IF((R444='Index_NextSeq or NovaSeq'!F$2),VLOOKUP(S444,'Index_NextSeq or NovaSeq'!B$3:I$110,5),IF((R444='Index_NextSeq or NovaSeq'!G$2),VLOOKUP(S444,'Index_NextSeq or NovaSeq'!B$3:I$110,6),IF((R444='Index_NextSeq or NovaSeq'!H$2),VLOOKUP(S444,'Index_NextSeq or NovaSeq'!B$3:I$110,7),IF((R444='Index_NextSeq or NovaSeq'!I$2),VLOOKUP(S444,'Index_NextSeq or NovaSeq'!B$3:I$110,8),IF((R444="Custom"),"","NoIndex")))))))),IF($S$8="MiSeq",IF((R444=Index_MiSeq!C$2),VLOOKUP(S444,Index_MiSeq!B$3:I$110,2),IF((R444=Index_MiSeq!D$2),VLOOKUP(S444,Index_MiSeq!B$3:I$110,3),IF((R444=Index_MiSeq!E$2),VLOOKUP(S444,Index_MiSeq!B$3:I$110,4),IF((R444=Index_MiSeq!F$2),VLOOKUP(S444,Index_MiSeq!B$3:I$110,5),IF((R444=Index_MiSeq!G$2),VLOOKUP(S444,Index_MiSeq!B$3:I$110,6),IF((R444=Index_MiSeq!H$2),VLOOKUP(S444,Index_MiSeq!B$3:I$110,7),IF((R444=Index_MiSeq!I$2),VLOOKUP(S444,Index_MiSeq!B$3:I$110,8),IF((R444="Custom"),"","NoIndex")))))))),"NoIndex"))</f>
        <v>NoIndex</v>
      </c>
      <c r="U444" s="74" t="str">
        <f t="shared" si="21"/>
        <v/>
      </c>
      <c r="V444" s="74"/>
      <c r="W444" s="74"/>
      <c r="X444" s="90"/>
      <c r="Y444" s="4"/>
      <c r="Z444" s="4"/>
      <c r="AA444" s="4"/>
      <c r="AB444" s="4"/>
      <c r="AC444" s="4"/>
      <c r="AD444" s="4"/>
      <c r="AE444" s="4"/>
    </row>
    <row r="445" spans="1:31" ht="18" customHeight="1" x14ac:dyDescent="0.15">
      <c r="A445" s="81"/>
      <c r="B445" s="64" t="s">
        <v>69</v>
      </c>
      <c r="C445" s="65" t="s">
        <v>496</v>
      </c>
      <c r="D445" s="66">
        <f t="shared" si="12"/>
        <v>1426</v>
      </c>
      <c r="E445" s="65" t="s">
        <v>71</v>
      </c>
      <c r="F445" s="67" t="str">
        <f>IF(DATA!$D$18,CONCATENATE('Sample information'!O$6,"-",D445,"-",P445),"MISSING ID")</f>
        <v>P33105P1-1426-</v>
      </c>
      <c r="G445" s="68">
        <f t="shared" si="13"/>
        <v>0</v>
      </c>
      <c r="H445" s="55" t="e">
        <f t="shared" si="14"/>
        <v>#N/A</v>
      </c>
      <c r="I445" s="55" t="e">
        <f t="shared" si="15"/>
        <v>#N/A</v>
      </c>
      <c r="J445" s="55">
        <f t="shared" si="16"/>
        <v>0</v>
      </c>
      <c r="K445" s="55" t="e">
        <f t="shared" si="17"/>
        <v>#N/A</v>
      </c>
      <c r="L445" s="5" t="e">
        <f t="shared" si="18"/>
        <v>#N/A</v>
      </c>
      <c r="M445" s="55" t="e">
        <f t="shared" si="19"/>
        <v>#N/A</v>
      </c>
      <c r="N445" s="69" t="str">
        <f t="shared" si="20"/>
        <v>NoIndex</v>
      </c>
      <c r="O445" s="70" t="str">
        <f>IF(DATA!$D$18,IF((COUNTA(Q445)&gt;0),CONCATENATE("P",DATA!$B$18,"_",D445),""),"MISSING ID")</f>
        <v/>
      </c>
      <c r="P445" s="71"/>
      <c r="Q445" s="72"/>
      <c r="R445" s="72"/>
      <c r="S445" s="68"/>
      <c r="T445" s="73" t="str">
        <f>IF(OR($S$8="NextSeq",$S$8="NovaSeq"),IF((R445='Index_NextSeq or NovaSeq'!C$2),VLOOKUP(S445,'Index_NextSeq or NovaSeq'!B$3:I$110,2),IF((R445='Index_NextSeq or NovaSeq'!D$2),VLOOKUP(S445,'Index_NextSeq or NovaSeq'!B$3:I$110,3),IF((R445='Index_NextSeq or NovaSeq'!E$2),VLOOKUP(S445,'Index_NextSeq or NovaSeq'!B$3:I$110,4),IF((R445='Index_NextSeq or NovaSeq'!F$2),VLOOKUP(S445,'Index_NextSeq or NovaSeq'!B$3:I$110,5),IF((R445='Index_NextSeq or NovaSeq'!G$2),VLOOKUP(S445,'Index_NextSeq or NovaSeq'!B$3:I$110,6),IF((R445='Index_NextSeq or NovaSeq'!H$2),VLOOKUP(S445,'Index_NextSeq or NovaSeq'!B$3:I$110,7),IF((R445='Index_NextSeq or NovaSeq'!I$2),VLOOKUP(S445,'Index_NextSeq or NovaSeq'!B$3:I$110,8),IF((R445="Custom"),"","NoIndex")))))))),IF($S$8="MiSeq",IF((R445=Index_MiSeq!C$2),VLOOKUP(S445,Index_MiSeq!B$3:I$110,2),IF((R445=Index_MiSeq!D$2),VLOOKUP(S445,Index_MiSeq!B$3:I$110,3),IF((R445=Index_MiSeq!E$2),VLOOKUP(S445,Index_MiSeq!B$3:I$110,4),IF((R445=Index_MiSeq!F$2),VLOOKUP(S445,Index_MiSeq!B$3:I$110,5),IF((R445=Index_MiSeq!G$2),VLOOKUP(S445,Index_MiSeq!B$3:I$110,6),IF((R445=Index_MiSeq!H$2),VLOOKUP(S445,Index_MiSeq!B$3:I$110,7),IF((R445=Index_MiSeq!I$2),VLOOKUP(S445,Index_MiSeq!B$3:I$110,8),IF((R445="Custom"),"","NoIndex")))))))),"NoIndex"))</f>
        <v>NoIndex</v>
      </c>
      <c r="U445" s="74" t="str">
        <f t="shared" si="21"/>
        <v/>
      </c>
      <c r="V445" s="74"/>
      <c r="W445" s="74"/>
      <c r="X445" s="90"/>
      <c r="Y445" s="4"/>
      <c r="Z445" s="4"/>
      <c r="AA445" s="4"/>
      <c r="AB445" s="4"/>
      <c r="AC445" s="4"/>
      <c r="AD445" s="4"/>
      <c r="AE445" s="4"/>
    </row>
    <row r="446" spans="1:31" ht="18" customHeight="1" x14ac:dyDescent="0.15">
      <c r="A446" s="81"/>
      <c r="B446" s="64" t="s">
        <v>69</v>
      </c>
      <c r="C446" s="65" t="s">
        <v>497</v>
      </c>
      <c r="D446" s="66">
        <f t="shared" si="12"/>
        <v>1427</v>
      </c>
      <c r="E446" s="65" t="s">
        <v>71</v>
      </c>
      <c r="F446" s="67" t="str">
        <f>IF(DATA!$D$18,CONCATENATE('Sample information'!O$6,"-",D446,"-",P446),"MISSING ID")</f>
        <v>P33105P1-1427-</v>
      </c>
      <c r="G446" s="68">
        <f t="shared" si="13"/>
        <v>0</v>
      </c>
      <c r="H446" s="55" t="e">
        <f t="shared" si="14"/>
        <v>#N/A</v>
      </c>
      <c r="I446" s="55" t="e">
        <f t="shared" si="15"/>
        <v>#N/A</v>
      </c>
      <c r="J446" s="55">
        <f t="shared" si="16"/>
        <v>0</v>
      </c>
      <c r="K446" s="55" t="e">
        <f t="shared" si="17"/>
        <v>#N/A</v>
      </c>
      <c r="L446" s="5" t="e">
        <f t="shared" si="18"/>
        <v>#N/A</v>
      </c>
      <c r="M446" s="55" t="e">
        <f t="shared" si="19"/>
        <v>#N/A</v>
      </c>
      <c r="N446" s="69" t="str">
        <f t="shared" si="20"/>
        <v>NoIndex</v>
      </c>
      <c r="O446" s="70" t="str">
        <f>IF(DATA!$D$18,IF((COUNTA(Q446)&gt;0),CONCATENATE("P",DATA!$B$18,"_",D446),""),"MISSING ID")</f>
        <v/>
      </c>
      <c r="P446" s="71"/>
      <c r="Q446" s="72"/>
      <c r="R446" s="72"/>
      <c r="S446" s="68"/>
      <c r="T446" s="73" t="str">
        <f>IF(OR($S$8="NextSeq",$S$8="NovaSeq"),IF((R446='Index_NextSeq or NovaSeq'!C$2),VLOOKUP(S446,'Index_NextSeq or NovaSeq'!B$3:I$110,2),IF((R446='Index_NextSeq or NovaSeq'!D$2),VLOOKUP(S446,'Index_NextSeq or NovaSeq'!B$3:I$110,3),IF((R446='Index_NextSeq or NovaSeq'!E$2),VLOOKUP(S446,'Index_NextSeq or NovaSeq'!B$3:I$110,4),IF((R446='Index_NextSeq or NovaSeq'!F$2),VLOOKUP(S446,'Index_NextSeq or NovaSeq'!B$3:I$110,5),IF((R446='Index_NextSeq or NovaSeq'!G$2),VLOOKUP(S446,'Index_NextSeq or NovaSeq'!B$3:I$110,6),IF((R446='Index_NextSeq or NovaSeq'!H$2),VLOOKUP(S446,'Index_NextSeq or NovaSeq'!B$3:I$110,7),IF((R446='Index_NextSeq or NovaSeq'!I$2),VLOOKUP(S446,'Index_NextSeq or NovaSeq'!B$3:I$110,8),IF((R446="Custom"),"","NoIndex")))))))),IF($S$8="MiSeq",IF((R446=Index_MiSeq!C$2),VLOOKUP(S446,Index_MiSeq!B$3:I$110,2),IF((R446=Index_MiSeq!D$2),VLOOKUP(S446,Index_MiSeq!B$3:I$110,3),IF((R446=Index_MiSeq!E$2),VLOOKUP(S446,Index_MiSeq!B$3:I$110,4),IF((R446=Index_MiSeq!F$2),VLOOKUP(S446,Index_MiSeq!B$3:I$110,5),IF((R446=Index_MiSeq!G$2),VLOOKUP(S446,Index_MiSeq!B$3:I$110,6),IF((R446=Index_MiSeq!H$2),VLOOKUP(S446,Index_MiSeq!B$3:I$110,7),IF((R446=Index_MiSeq!I$2),VLOOKUP(S446,Index_MiSeq!B$3:I$110,8),IF((R446="Custom"),"","NoIndex")))))))),"NoIndex"))</f>
        <v>NoIndex</v>
      </c>
      <c r="U446" s="74" t="str">
        <f t="shared" si="21"/>
        <v/>
      </c>
      <c r="V446" s="74"/>
      <c r="W446" s="74"/>
      <c r="X446" s="90"/>
      <c r="Y446" s="4"/>
      <c r="Z446" s="4"/>
      <c r="AA446" s="4"/>
      <c r="AB446" s="4"/>
      <c r="AC446" s="4"/>
      <c r="AD446" s="4"/>
      <c r="AE446" s="4"/>
    </row>
    <row r="447" spans="1:31" ht="18" customHeight="1" x14ac:dyDescent="0.15">
      <c r="A447" s="81"/>
      <c r="B447" s="64" t="s">
        <v>69</v>
      </c>
      <c r="C447" s="65" t="s">
        <v>498</v>
      </c>
      <c r="D447" s="66">
        <f t="shared" si="12"/>
        <v>1428</v>
      </c>
      <c r="E447" s="65" t="s">
        <v>71</v>
      </c>
      <c r="F447" s="67" t="str">
        <f>IF(DATA!$D$18,CONCATENATE('Sample information'!O$6,"-",D447,"-",P447),"MISSING ID")</f>
        <v>P33105P1-1428-</v>
      </c>
      <c r="G447" s="68">
        <f t="shared" si="13"/>
        <v>0</v>
      </c>
      <c r="H447" s="55" t="e">
        <f t="shared" si="14"/>
        <v>#N/A</v>
      </c>
      <c r="I447" s="55" t="e">
        <f t="shared" si="15"/>
        <v>#N/A</v>
      </c>
      <c r="J447" s="55">
        <f t="shared" si="16"/>
        <v>0</v>
      </c>
      <c r="K447" s="55" t="e">
        <f t="shared" si="17"/>
        <v>#N/A</v>
      </c>
      <c r="L447" s="5" t="e">
        <f t="shared" si="18"/>
        <v>#N/A</v>
      </c>
      <c r="M447" s="55" t="e">
        <f t="shared" si="19"/>
        <v>#N/A</v>
      </c>
      <c r="N447" s="69" t="str">
        <f t="shared" si="20"/>
        <v>NoIndex</v>
      </c>
      <c r="O447" s="70" t="str">
        <f>IF(DATA!$D$18,IF((COUNTA(Q447)&gt;0),CONCATENATE("P",DATA!$B$18,"_",D447),""),"MISSING ID")</f>
        <v/>
      </c>
      <c r="P447" s="71"/>
      <c r="Q447" s="72"/>
      <c r="R447" s="72"/>
      <c r="S447" s="68"/>
      <c r="T447" s="73" t="str">
        <f>IF(OR($S$8="NextSeq",$S$8="NovaSeq"),IF((R447='Index_NextSeq or NovaSeq'!C$2),VLOOKUP(S447,'Index_NextSeq or NovaSeq'!B$3:I$110,2),IF((R447='Index_NextSeq or NovaSeq'!D$2),VLOOKUP(S447,'Index_NextSeq or NovaSeq'!B$3:I$110,3),IF((R447='Index_NextSeq or NovaSeq'!E$2),VLOOKUP(S447,'Index_NextSeq or NovaSeq'!B$3:I$110,4),IF((R447='Index_NextSeq or NovaSeq'!F$2),VLOOKUP(S447,'Index_NextSeq or NovaSeq'!B$3:I$110,5),IF((R447='Index_NextSeq or NovaSeq'!G$2),VLOOKUP(S447,'Index_NextSeq or NovaSeq'!B$3:I$110,6),IF((R447='Index_NextSeq or NovaSeq'!H$2),VLOOKUP(S447,'Index_NextSeq or NovaSeq'!B$3:I$110,7),IF((R447='Index_NextSeq or NovaSeq'!I$2),VLOOKUP(S447,'Index_NextSeq or NovaSeq'!B$3:I$110,8),IF((R447="Custom"),"","NoIndex")))))))),IF($S$8="MiSeq",IF((R447=Index_MiSeq!C$2),VLOOKUP(S447,Index_MiSeq!B$3:I$110,2),IF((R447=Index_MiSeq!D$2),VLOOKUP(S447,Index_MiSeq!B$3:I$110,3),IF((R447=Index_MiSeq!E$2),VLOOKUP(S447,Index_MiSeq!B$3:I$110,4),IF((R447=Index_MiSeq!F$2),VLOOKUP(S447,Index_MiSeq!B$3:I$110,5),IF((R447=Index_MiSeq!G$2),VLOOKUP(S447,Index_MiSeq!B$3:I$110,6),IF((R447=Index_MiSeq!H$2),VLOOKUP(S447,Index_MiSeq!B$3:I$110,7),IF((R447=Index_MiSeq!I$2),VLOOKUP(S447,Index_MiSeq!B$3:I$110,8),IF((R447="Custom"),"","NoIndex")))))))),"NoIndex"))</f>
        <v>NoIndex</v>
      </c>
      <c r="U447" s="74" t="str">
        <f t="shared" si="21"/>
        <v/>
      </c>
      <c r="V447" s="74"/>
      <c r="W447" s="74"/>
      <c r="X447" s="90"/>
      <c r="Y447" s="4"/>
      <c r="Z447" s="4"/>
      <c r="AA447" s="4"/>
      <c r="AB447" s="4"/>
      <c r="AC447" s="4"/>
      <c r="AD447" s="4"/>
      <c r="AE447" s="4"/>
    </row>
    <row r="448" spans="1:31" ht="18" customHeight="1" x14ac:dyDescent="0.15">
      <c r="A448" s="81"/>
      <c r="B448" s="64" t="s">
        <v>69</v>
      </c>
      <c r="C448" s="65" t="s">
        <v>499</v>
      </c>
      <c r="D448" s="66">
        <f t="shared" si="12"/>
        <v>1429</v>
      </c>
      <c r="E448" s="65" t="s">
        <v>71</v>
      </c>
      <c r="F448" s="67" t="str">
        <f>IF(DATA!$D$18,CONCATENATE('Sample information'!O$6,"-",D448,"-",P448),"MISSING ID")</f>
        <v>P33105P1-1429-</v>
      </c>
      <c r="G448" s="68">
        <f t="shared" si="13"/>
        <v>0</v>
      </c>
      <c r="H448" s="55" t="e">
        <f t="shared" si="14"/>
        <v>#N/A</v>
      </c>
      <c r="I448" s="55" t="e">
        <f t="shared" si="15"/>
        <v>#N/A</v>
      </c>
      <c r="J448" s="55">
        <f t="shared" si="16"/>
        <v>0</v>
      </c>
      <c r="K448" s="55" t="e">
        <f t="shared" si="17"/>
        <v>#N/A</v>
      </c>
      <c r="L448" s="5" t="e">
        <f t="shared" si="18"/>
        <v>#N/A</v>
      </c>
      <c r="M448" s="55" t="e">
        <f t="shared" si="19"/>
        <v>#N/A</v>
      </c>
      <c r="N448" s="69" t="str">
        <f t="shared" si="20"/>
        <v>NoIndex</v>
      </c>
      <c r="O448" s="70" t="str">
        <f>IF(DATA!$D$18,IF((COUNTA(Q448)&gt;0),CONCATENATE("P",DATA!$B$18,"_",D448),""),"MISSING ID")</f>
        <v/>
      </c>
      <c r="P448" s="71"/>
      <c r="Q448" s="72"/>
      <c r="R448" s="72"/>
      <c r="S448" s="68"/>
      <c r="T448" s="73" t="str">
        <f>IF(OR($S$8="NextSeq",$S$8="NovaSeq"),IF((R448='Index_NextSeq or NovaSeq'!C$2),VLOOKUP(S448,'Index_NextSeq or NovaSeq'!B$3:I$110,2),IF((R448='Index_NextSeq or NovaSeq'!D$2),VLOOKUP(S448,'Index_NextSeq or NovaSeq'!B$3:I$110,3),IF((R448='Index_NextSeq or NovaSeq'!E$2),VLOOKUP(S448,'Index_NextSeq or NovaSeq'!B$3:I$110,4),IF((R448='Index_NextSeq or NovaSeq'!F$2),VLOOKUP(S448,'Index_NextSeq or NovaSeq'!B$3:I$110,5),IF((R448='Index_NextSeq or NovaSeq'!G$2),VLOOKUP(S448,'Index_NextSeq or NovaSeq'!B$3:I$110,6),IF((R448='Index_NextSeq or NovaSeq'!H$2),VLOOKUP(S448,'Index_NextSeq or NovaSeq'!B$3:I$110,7),IF((R448='Index_NextSeq or NovaSeq'!I$2),VLOOKUP(S448,'Index_NextSeq or NovaSeq'!B$3:I$110,8),IF((R448="Custom"),"","NoIndex")))))))),IF($S$8="MiSeq",IF((R448=Index_MiSeq!C$2),VLOOKUP(S448,Index_MiSeq!B$3:I$110,2),IF((R448=Index_MiSeq!D$2),VLOOKUP(S448,Index_MiSeq!B$3:I$110,3),IF((R448=Index_MiSeq!E$2),VLOOKUP(S448,Index_MiSeq!B$3:I$110,4),IF((R448=Index_MiSeq!F$2),VLOOKUP(S448,Index_MiSeq!B$3:I$110,5),IF((R448=Index_MiSeq!G$2),VLOOKUP(S448,Index_MiSeq!B$3:I$110,6),IF((R448=Index_MiSeq!H$2),VLOOKUP(S448,Index_MiSeq!B$3:I$110,7),IF((R448=Index_MiSeq!I$2),VLOOKUP(S448,Index_MiSeq!B$3:I$110,8),IF((R448="Custom"),"","NoIndex")))))))),"NoIndex"))</f>
        <v>NoIndex</v>
      </c>
      <c r="U448" s="74" t="str">
        <f t="shared" si="21"/>
        <v/>
      </c>
      <c r="V448" s="74"/>
      <c r="W448" s="74"/>
      <c r="X448" s="90"/>
      <c r="Y448" s="4"/>
      <c r="Z448" s="4"/>
      <c r="AA448" s="4"/>
      <c r="AB448" s="4"/>
      <c r="AC448" s="4"/>
      <c r="AD448" s="4"/>
      <c r="AE448" s="4"/>
    </row>
    <row r="449" spans="1:31" ht="18" customHeight="1" x14ac:dyDescent="0.15">
      <c r="A449" s="81"/>
      <c r="B449" s="64" t="s">
        <v>69</v>
      </c>
      <c r="C449" s="65" t="s">
        <v>500</v>
      </c>
      <c r="D449" s="66">
        <f t="shared" si="12"/>
        <v>1430</v>
      </c>
      <c r="E449" s="65" t="s">
        <v>71</v>
      </c>
      <c r="F449" s="67" t="str">
        <f>IF(DATA!$D$18,CONCATENATE('Sample information'!O$6,"-",D449,"-",P449),"MISSING ID")</f>
        <v>P33105P1-1430-</v>
      </c>
      <c r="G449" s="68">
        <f t="shared" si="13"/>
        <v>0</v>
      </c>
      <c r="H449" s="55" t="e">
        <f t="shared" si="14"/>
        <v>#N/A</v>
      </c>
      <c r="I449" s="55" t="e">
        <f t="shared" si="15"/>
        <v>#N/A</v>
      </c>
      <c r="J449" s="55">
        <f t="shared" si="16"/>
        <v>0</v>
      </c>
      <c r="K449" s="55" t="e">
        <f t="shared" si="17"/>
        <v>#N/A</v>
      </c>
      <c r="L449" s="5" t="e">
        <f t="shared" si="18"/>
        <v>#N/A</v>
      </c>
      <c r="M449" s="55" t="e">
        <f t="shared" si="19"/>
        <v>#N/A</v>
      </c>
      <c r="N449" s="69" t="str">
        <f t="shared" si="20"/>
        <v>NoIndex</v>
      </c>
      <c r="O449" s="70" t="str">
        <f>IF(DATA!$D$18,IF((COUNTA(Q449)&gt;0),CONCATENATE("P",DATA!$B$18,"_",D449),""),"MISSING ID")</f>
        <v/>
      </c>
      <c r="P449" s="71"/>
      <c r="Q449" s="72"/>
      <c r="R449" s="72"/>
      <c r="S449" s="68"/>
      <c r="T449" s="73" t="str">
        <f>IF(OR($S$8="NextSeq",$S$8="NovaSeq"),IF((R449='Index_NextSeq or NovaSeq'!C$2),VLOOKUP(S449,'Index_NextSeq or NovaSeq'!B$3:I$110,2),IF((R449='Index_NextSeq or NovaSeq'!D$2),VLOOKUP(S449,'Index_NextSeq or NovaSeq'!B$3:I$110,3),IF((R449='Index_NextSeq or NovaSeq'!E$2),VLOOKUP(S449,'Index_NextSeq or NovaSeq'!B$3:I$110,4),IF((R449='Index_NextSeq or NovaSeq'!F$2),VLOOKUP(S449,'Index_NextSeq or NovaSeq'!B$3:I$110,5),IF((R449='Index_NextSeq or NovaSeq'!G$2),VLOOKUP(S449,'Index_NextSeq or NovaSeq'!B$3:I$110,6),IF((R449='Index_NextSeq or NovaSeq'!H$2),VLOOKUP(S449,'Index_NextSeq or NovaSeq'!B$3:I$110,7),IF((R449='Index_NextSeq or NovaSeq'!I$2),VLOOKUP(S449,'Index_NextSeq or NovaSeq'!B$3:I$110,8),IF((R449="Custom"),"","NoIndex")))))))),IF($S$8="MiSeq",IF((R449=Index_MiSeq!C$2),VLOOKUP(S449,Index_MiSeq!B$3:I$110,2),IF((R449=Index_MiSeq!D$2),VLOOKUP(S449,Index_MiSeq!B$3:I$110,3),IF((R449=Index_MiSeq!E$2),VLOOKUP(S449,Index_MiSeq!B$3:I$110,4),IF((R449=Index_MiSeq!F$2),VLOOKUP(S449,Index_MiSeq!B$3:I$110,5),IF((R449=Index_MiSeq!G$2),VLOOKUP(S449,Index_MiSeq!B$3:I$110,6),IF((R449=Index_MiSeq!H$2),VLOOKUP(S449,Index_MiSeq!B$3:I$110,7),IF((R449=Index_MiSeq!I$2),VLOOKUP(S449,Index_MiSeq!B$3:I$110,8),IF((R449="Custom"),"","NoIndex")))))))),"NoIndex"))</f>
        <v>NoIndex</v>
      </c>
      <c r="U449" s="74" t="str">
        <f t="shared" si="21"/>
        <v/>
      </c>
      <c r="V449" s="74"/>
      <c r="W449" s="74"/>
      <c r="X449" s="90"/>
      <c r="Y449" s="4"/>
      <c r="Z449" s="4"/>
      <c r="AA449" s="4"/>
      <c r="AB449" s="4"/>
      <c r="AC449" s="4"/>
      <c r="AD449" s="4"/>
      <c r="AE449" s="4"/>
    </row>
    <row r="450" spans="1:31" ht="18" customHeight="1" x14ac:dyDescent="0.15">
      <c r="A450" s="81"/>
      <c r="B450" s="64" t="s">
        <v>69</v>
      </c>
      <c r="C450" s="65" t="s">
        <v>501</v>
      </c>
      <c r="D450" s="66">
        <f t="shared" si="12"/>
        <v>1431</v>
      </c>
      <c r="E450" s="65" t="s">
        <v>71</v>
      </c>
      <c r="F450" s="67" t="str">
        <f>IF(DATA!$D$18,CONCATENATE('Sample information'!O$6,"-",D450,"-",P450),"MISSING ID")</f>
        <v>P33105P1-1431-</v>
      </c>
      <c r="G450" s="68">
        <f t="shared" si="13"/>
        <v>0</v>
      </c>
      <c r="H450" s="55" t="e">
        <f t="shared" si="14"/>
        <v>#N/A</v>
      </c>
      <c r="I450" s="55" t="e">
        <f t="shared" si="15"/>
        <v>#N/A</v>
      </c>
      <c r="J450" s="55">
        <f t="shared" si="16"/>
        <v>0</v>
      </c>
      <c r="K450" s="55" t="e">
        <f t="shared" si="17"/>
        <v>#N/A</v>
      </c>
      <c r="L450" s="5" t="e">
        <f t="shared" si="18"/>
        <v>#N/A</v>
      </c>
      <c r="M450" s="55" t="e">
        <f t="shared" si="19"/>
        <v>#N/A</v>
      </c>
      <c r="N450" s="69" t="str">
        <f t="shared" si="20"/>
        <v>NoIndex</v>
      </c>
      <c r="O450" s="70" t="str">
        <f>IF(DATA!$D$18,IF((COUNTA(Q450)&gt;0),CONCATENATE("P",DATA!$B$18,"_",D450),""),"MISSING ID")</f>
        <v/>
      </c>
      <c r="P450" s="71"/>
      <c r="Q450" s="72"/>
      <c r="R450" s="72"/>
      <c r="S450" s="68"/>
      <c r="T450" s="73" t="str">
        <f>IF(OR($S$8="NextSeq",$S$8="NovaSeq"),IF((R450='Index_NextSeq or NovaSeq'!C$2),VLOOKUP(S450,'Index_NextSeq or NovaSeq'!B$3:I$110,2),IF((R450='Index_NextSeq or NovaSeq'!D$2),VLOOKUP(S450,'Index_NextSeq or NovaSeq'!B$3:I$110,3),IF((R450='Index_NextSeq or NovaSeq'!E$2),VLOOKUP(S450,'Index_NextSeq or NovaSeq'!B$3:I$110,4),IF((R450='Index_NextSeq or NovaSeq'!F$2),VLOOKUP(S450,'Index_NextSeq or NovaSeq'!B$3:I$110,5),IF((R450='Index_NextSeq or NovaSeq'!G$2),VLOOKUP(S450,'Index_NextSeq or NovaSeq'!B$3:I$110,6),IF((R450='Index_NextSeq or NovaSeq'!H$2),VLOOKUP(S450,'Index_NextSeq or NovaSeq'!B$3:I$110,7),IF((R450='Index_NextSeq or NovaSeq'!I$2),VLOOKUP(S450,'Index_NextSeq or NovaSeq'!B$3:I$110,8),IF((R450="Custom"),"","NoIndex")))))))),IF($S$8="MiSeq",IF((R450=Index_MiSeq!C$2),VLOOKUP(S450,Index_MiSeq!B$3:I$110,2),IF((R450=Index_MiSeq!D$2),VLOOKUP(S450,Index_MiSeq!B$3:I$110,3),IF((R450=Index_MiSeq!E$2),VLOOKUP(S450,Index_MiSeq!B$3:I$110,4),IF((R450=Index_MiSeq!F$2),VLOOKUP(S450,Index_MiSeq!B$3:I$110,5),IF((R450=Index_MiSeq!G$2),VLOOKUP(S450,Index_MiSeq!B$3:I$110,6),IF((R450=Index_MiSeq!H$2),VLOOKUP(S450,Index_MiSeq!B$3:I$110,7),IF((R450=Index_MiSeq!I$2),VLOOKUP(S450,Index_MiSeq!B$3:I$110,8),IF((R450="Custom"),"","NoIndex")))))))),"NoIndex"))</f>
        <v>NoIndex</v>
      </c>
      <c r="U450" s="74" t="str">
        <f t="shared" si="21"/>
        <v/>
      </c>
      <c r="V450" s="74"/>
      <c r="W450" s="74"/>
      <c r="X450" s="90"/>
      <c r="Y450" s="4"/>
      <c r="Z450" s="4"/>
      <c r="AA450" s="4"/>
      <c r="AB450" s="4"/>
      <c r="AC450" s="4"/>
      <c r="AD450" s="4"/>
      <c r="AE450" s="4"/>
    </row>
    <row r="451" spans="1:31" ht="18" customHeight="1" x14ac:dyDescent="0.15">
      <c r="A451" s="81"/>
      <c r="B451" s="64" t="s">
        <v>69</v>
      </c>
      <c r="C451" s="65" t="s">
        <v>502</v>
      </c>
      <c r="D451" s="66">
        <f t="shared" si="12"/>
        <v>1432</v>
      </c>
      <c r="E451" s="65" t="s">
        <v>71</v>
      </c>
      <c r="F451" s="67" t="str">
        <f>IF(DATA!$D$18,CONCATENATE('Sample information'!O$6,"-",D451,"-",P451),"MISSING ID")</f>
        <v>P33105P1-1432-</v>
      </c>
      <c r="G451" s="68">
        <f t="shared" si="13"/>
        <v>0</v>
      </c>
      <c r="H451" s="55" t="e">
        <f t="shared" si="14"/>
        <v>#N/A</v>
      </c>
      <c r="I451" s="55" t="e">
        <f t="shared" si="15"/>
        <v>#N/A</v>
      </c>
      <c r="J451" s="55">
        <f t="shared" si="16"/>
        <v>0</v>
      </c>
      <c r="K451" s="55" t="e">
        <f t="shared" si="17"/>
        <v>#N/A</v>
      </c>
      <c r="L451" s="5" t="e">
        <f t="shared" si="18"/>
        <v>#N/A</v>
      </c>
      <c r="M451" s="55" t="e">
        <f t="shared" si="19"/>
        <v>#N/A</v>
      </c>
      <c r="N451" s="69" t="str">
        <f t="shared" si="20"/>
        <v>NoIndex</v>
      </c>
      <c r="O451" s="70" t="str">
        <f>IF(DATA!$D$18,IF((COUNTA(Q451)&gt;0),CONCATENATE("P",DATA!$B$18,"_",D451),""),"MISSING ID")</f>
        <v/>
      </c>
      <c r="P451" s="71"/>
      <c r="Q451" s="72"/>
      <c r="R451" s="72"/>
      <c r="S451" s="68"/>
      <c r="T451" s="73" t="str">
        <f>IF(OR($S$8="NextSeq",$S$8="NovaSeq"),IF((R451='Index_NextSeq or NovaSeq'!C$2),VLOOKUP(S451,'Index_NextSeq or NovaSeq'!B$3:I$110,2),IF((R451='Index_NextSeq or NovaSeq'!D$2),VLOOKUP(S451,'Index_NextSeq or NovaSeq'!B$3:I$110,3),IF((R451='Index_NextSeq or NovaSeq'!E$2),VLOOKUP(S451,'Index_NextSeq or NovaSeq'!B$3:I$110,4),IF((R451='Index_NextSeq or NovaSeq'!F$2),VLOOKUP(S451,'Index_NextSeq or NovaSeq'!B$3:I$110,5),IF((R451='Index_NextSeq or NovaSeq'!G$2),VLOOKUP(S451,'Index_NextSeq or NovaSeq'!B$3:I$110,6),IF((R451='Index_NextSeq or NovaSeq'!H$2),VLOOKUP(S451,'Index_NextSeq or NovaSeq'!B$3:I$110,7),IF((R451='Index_NextSeq or NovaSeq'!I$2),VLOOKUP(S451,'Index_NextSeq or NovaSeq'!B$3:I$110,8),IF((R451="Custom"),"","NoIndex")))))))),IF($S$8="MiSeq",IF((R451=Index_MiSeq!C$2),VLOOKUP(S451,Index_MiSeq!B$3:I$110,2),IF((R451=Index_MiSeq!D$2),VLOOKUP(S451,Index_MiSeq!B$3:I$110,3),IF((R451=Index_MiSeq!E$2),VLOOKUP(S451,Index_MiSeq!B$3:I$110,4),IF((R451=Index_MiSeq!F$2),VLOOKUP(S451,Index_MiSeq!B$3:I$110,5),IF((R451=Index_MiSeq!G$2),VLOOKUP(S451,Index_MiSeq!B$3:I$110,6),IF((R451=Index_MiSeq!H$2),VLOOKUP(S451,Index_MiSeq!B$3:I$110,7),IF((R451=Index_MiSeq!I$2),VLOOKUP(S451,Index_MiSeq!B$3:I$110,8),IF((R451="Custom"),"","NoIndex")))))))),"NoIndex"))</f>
        <v>NoIndex</v>
      </c>
      <c r="U451" s="74" t="str">
        <f t="shared" si="21"/>
        <v/>
      </c>
      <c r="V451" s="74"/>
      <c r="W451" s="74"/>
      <c r="X451" s="90"/>
      <c r="Y451" s="4"/>
      <c r="Z451" s="4"/>
      <c r="AA451" s="4"/>
      <c r="AB451" s="4"/>
      <c r="AC451" s="4"/>
      <c r="AD451" s="4"/>
      <c r="AE451" s="4"/>
    </row>
    <row r="452" spans="1:31" ht="18" customHeight="1" x14ac:dyDescent="0.15">
      <c r="A452" s="81"/>
      <c r="B452" s="64" t="s">
        <v>69</v>
      </c>
      <c r="C452" s="65" t="s">
        <v>503</v>
      </c>
      <c r="D452" s="66">
        <f t="shared" si="12"/>
        <v>1433</v>
      </c>
      <c r="E452" s="65" t="s">
        <v>71</v>
      </c>
      <c r="F452" s="67" t="str">
        <f>IF(DATA!$D$18,CONCATENATE('Sample information'!O$6,"-",D452,"-",P452),"MISSING ID")</f>
        <v>P33105P1-1433-</v>
      </c>
      <c r="G452" s="68">
        <f t="shared" si="13"/>
        <v>0</v>
      </c>
      <c r="H452" s="55" t="e">
        <f t="shared" si="14"/>
        <v>#N/A</v>
      </c>
      <c r="I452" s="55" t="e">
        <f t="shared" si="15"/>
        <v>#N/A</v>
      </c>
      <c r="J452" s="55">
        <f t="shared" si="16"/>
        <v>0</v>
      </c>
      <c r="K452" s="55" t="e">
        <f t="shared" si="17"/>
        <v>#N/A</v>
      </c>
      <c r="L452" s="5" t="e">
        <f t="shared" si="18"/>
        <v>#N/A</v>
      </c>
      <c r="M452" s="55" t="e">
        <f t="shared" si="19"/>
        <v>#N/A</v>
      </c>
      <c r="N452" s="69" t="str">
        <f t="shared" si="20"/>
        <v>NoIndex</v>
      </c>
      <c r="O452" s="70" t="str">
        <f>IF(DATA!$D$18,IF((COUNTA(Q452)&gt;0),CONCATENATE("P",DATA!$B$18,"_",D452),""),"MISSING ID")</f>
        <v/>
      </c>
      <c r="P452" s="71"/>
      <c r="Q452" s="72"/>
      <c r="R452" s="72"/>
      <c r="S452" s="68"/>
      <c r="T452" s="73" t="str">
        <f>IF(OR($S$8="NextSeq",$S$8="NovaSeq"),IF((R452='Index_NextSeq or NovaSeq'!C$2),VLOOKUP(S452,'Index_NextSeq or NovaSeq'!B$3:I$110,2),IF((R452='Index_NextSeq or NovaSeq'!D$2),VLOOKUP(S452,'Index_NextSeq or NovaSeq'!B$3:I$110,3),IF((R452='Index_NextSeq or NovaSeq'!E$2),VLOOKUP(S452,'Index_NextSeq or NovaSeq'!B$3:I$110,4),IF((R452='Index_NextSeq or NovaSeq'!F$2),VLOOKUP(S452,'Index_NextSeq or NovaSeq'!B$3:I$110,5),IF((R452='Index_NextSeq or NovaSeq'!G$2),VLOOKUP(S452,'Index_NextSeq or NovaSeq'!B$3:I$110,6),IF((R452='Index_NextSeq or NovaSeq'!H$2),VLOOKUP(S452,'Index_NextSeq or NovaSeq'!B$3:I$110,7),IF((R452='Index_NextSeq or NovaSeq'!I$2),VLOOKUP(S452,'Index_NextSeq or NovaSeq'!B$3:I$110,8),IF((R452="Custom"),"","NoIndex")))))))),IF($S$8="MiSeq",IF((R452=Index_MiSeq!C$2),VLOOKUP(S452,Index_MiSeq!B$3:I$110,2),IF((R452=Index_MiSeq!D$2),VLOOKUP(S452,Index_MiSeq!B$3:I$110,3),IF((R452=Index_MiSeq!E$2),VLOOKUP(S452,Index_MiSeq!B$3:I$110,4),IF((R452=Index_MiSeq!F$2),VLOOKUP(S452,Index_MiSeq!B$3:I$110,5),IF((R452=Index_MiSeq!G$2),VLOOKUP(S452,Index_MiSeq!B$3:I$110,6),IF((R452=Index_MiSeq!H$2),VLOOKUP(S452,Index_MiSeq!B$3:I$110,7),IF((R452=Index_MiSeq!I$2),VLOOKUP(S452,Index_MiSeq!B$3:I$110,8),IF((R452="Custom"),"","NoIndex")))))))),"NoIndex"))</f>
        <v>NoIndex</v>
      </c>
      <c r="U452" s="74" t="str">
        <f t="shared" si="21"/>
        <v/>
      </c>
      <c r="V452" s="74"/>
      <c r="W452" s="74"/>
      <c r="X452" s="90"/>
      <c r="Y452" s="4"/>
      <c r="Z452" s="4"/>
      <c r="AA452" s="4"/>
      <c r="AB452" s="4"/>
      <c r="AC452" s="4"/>
      <c r="AD452" s="4"/>
      <c r="AE452" s="4"/>
    </row>
    <row r="453" spans="1:31" ht="18" customHeight="1" x14ac:dyDescent="0.15">
      <c r="A453" s="81"/>
      <c r="B453" s="64" t="s">
        <v>69</v>
      </c>
      <c r="C453" s="65" t="s">
        <v>504</v>
      </c>
      <c r="D453" s="66">
        <f t="shared" si="12"/>
        <v>1434</v>
      </c>
      <c r="E453" s="65" t="s">
        <v>71</v>
      </c>
      <c r="F453" s="67" t="str">
        <f>IF(DATA!$D$18,CONCATENATE('Sample information'!O$6,"-",D453,"-",P453),"MISSING ID")</f>
        <v>P33105P1-1434-</v>
      </c>
      <c r="G453" s="68">
        <f t="shared" si="13"/>
        <v>0</v>
      </c>
      <c r="H453" s="55" t="e">
        <f t="shared" si="14"/>
        <v>#N/A</v>
      </c>
      <c r="I453" s="55" t="e">
        <f t="shared" si="15"/>
        <v>#N/A</v>
      </c>
      <c r="J453" s="55">
        <f t="shared" si="16"/>
        <v>0</v>
      </c>
      <c r="K453" s="55" t="e">
        <f t="shared" si="17"/>
        <v>#N/A</v>
      </c>
      <c r="L453" s="5" t="e">
        <f t="shared" si="18"/>
        <v>#N/A</v>
      </c>
      <c r="M453" s="55" t="e">
        <f t="shared" si="19"/>
        <v>#N/A</v>
      </c>
      <c r="N453" s="69" t="str">
        <f t="shared" si="20"/>
        <v>NoIndex</v>
      </c>
      <c r="O453" s="70" t="str">
        <f>IF(DATA!$D$18,IF((COUNTA(Q453)&gt;0),CONCATENATE("P",DATA!$B$18,"_",D453),""),"MISSING ID")</f>
        <v/>
      </c>
      <c r="P453" s="71"/>
      <c r="Q453" s="72"/>
      <c r="R453" s="72"/>
      <c r="S453" s="68"/>
      <c r="T453" s="73" t="str">
        <f>IF(OR($S$8="NextSeq",$S$8="NovaSeq"),IF((R453='Index_NextSeq or NovaSeq'!C$2),VLOOKUP(S453,'Index_NextSeq or NovaSeq'!B$3:I$110,2),IF((R453='Index_NextSeq or NovaSeq'!D$2),VLOOKUP(S453,'Index_NextSeq or NovaSeq'!B$3:I$110,3),IF((R453='Index_NextSeq or NovaSeq'!E$2),VLOOKUP(S453,'Index_NextSeq or NovaSeq'!B$3:I$110,4),IF((R453='Index_NextSeq or NovaSeq'!F$2),VLOOKUP(S453,'Index_NextSeq or NovaSeq'!B$3:I$110,5),IF((R453='Index_NextSeq or NovaSeq'!G$2),VLOOKUP(S453,'Index_NextSeq or NovaSeq'!B$3:I$110,6),IF((R453='Index_NextSeq or NovaSeq'!H$2),VLOOKUP(S453,'Index_NextSeq or NovaSeq'!B$3:I$110,7),IF((R453='Index_NextSeq or NovaSeq'!I$2),VLOOKUP(S453,'Index_NextSeq or NovaSeq'!B$3:I$110,8),IF((R453="Custom"),"","NoIndex")))))))),IF($S$8="MiSeq",IF((R453=Index_MiSeq!C$2),VLOOKUP(S453,Index_MiSeq!B$3:I$110,2),IF((R453=Index_MiSeq!D$2),VLOOKUP(S453,Index_MiSeq!B$3:I$110,3),IF((R453=Index_MiSeq!E$2),VLOOKUP(S453,Index_MiSeq!B$3:I$110,4),IF((R453=Index_MiSeq!F$2),VLOOKUP(S453,Index_MiSeq!B$3:I$110,5),IF((R453=Index_MiSeq!G$2),VLOOKUP(S453,Index_MiSeq!B$3:I$110,6),IF((R453=Index_MiSeq!H$2),VLOOKUP(S453,Index_MiSeq!B$3:I$110,7),IF((R453=Index_MiSeq!I$2),VLOOKUP(S453,Index_MiSeq!B$3:I$110,8),IF((R453="Custom"),"","NoIndex")))))))),"NoIndex"))</f>
        <v>NoIndex</v>
      </c>
      <c r="U453" s="74" t="str">
        <f t="shared" si="21"/>
        <v/>
      </c>
      <c r="V453" s="74"/>
      <c r="W453" s="74"/>
      <c r="X453" s="90"/>
      <c r="Y453" s="4"/>
      <c r="Z453" s="4"/>
      <c r="AA453" s="4"/>
      <c r="AB453" s="4"/>
      <c r="AC453" s="4"/>
      <c r="AD453" s="4"/>
      <c r="AE453" s="4"/>
    </row>
    <row r="454" spans="1:31" ht="18" customHeight="1" x14ac:dyDescent="0.15">
      <c r="A454" s="81"/>
      <c r="B454" s="64" t="s">
        <v>69</v>
      </c>
      <c r="C454" s="65" t="s">
        <v>505</v>
      </c>
      <c r="D454" s="66">
        <f t="shared" si="12"/>
        <v>1435</v>
      </c>
      <c r="E454" s="65" t="s">
        <v>71</v>
      </c>
      <c r="F454" s="67" t="str">
        <f>IF(DATA!$D$18,CONCATENATE('Sample information'!O$6,"-",D454,"-",P454),"MISSING ID")</f>
        <v>P33105P1-1435-</v>
      </c>
      <c r="G454" s="68">
        <f t="shared" si="13"/>
        <v>0</v>
      </c>
      <c r="H454" s="55" t="e">
        <f t="shared" si="14"/>
        <v>#N/A</v>
      </c>
      <c r="I454" s="55" t="e">
        <f t="shared" si="15"/>
        <v>#N/A</v>
      </c>
      <c r="J454" s="55">
        <f t="shared" si="16"/>
        <v>0</v>
      </c>
      <c r="K454" s="55" t="e">
        <f t="shared" si="17"/>
        <v>#N/A</v>
      </c>
      <c r="L454" s="5" t="e">
        <f t="shared" si="18"/>
        <v>#N/A</v>
      </c>
      <c r="M454" s="55" t="e">
        <f t="shared" si="19"/>
        <v>#N/A</v>
      </c>
      <c r="N454" s="69" t="str">
        <f t="shared" si="20"/>
        <v>NoIndex</v>
      </c>
      <c r="O454" s="70" t="str">
        <f>IF(DATA!$D$18,IF((COUNTA(Q454)&gt;0),CONCATENATE("P",DATA!$B$18,"_",D454),""),"MISSING ID")</f>
        <v/>
      </c>
      <c r="P454" s="71"/>
      <c r="Q454" s="72"/>
      <c r="R454" s="72"/>
      <c r="S454" s="68"/>
      <c r="T454" s="73" t="str">
        <f>IF(OR($S$8="NextSeq",$S$8="NovaSeq"),IF((R454='Index_NextSeq or NovaSeq'!C$2),VLOOKUP(S454,'Index_NextSeq or NovaSeq'!B$3:I$110,2),IF((R454='Index_NextSeq or NovaSeq'!D$2),VLOOKUP(S454,'Index_NextSeq or NovaSeq'!B$3:I$110,3),IF((R454='Index_NextSeq or NovaSeq'!E$2),VLOOKUP(S454,'Index_NextSeq or NovaSeq'!B$3:I$110,4),IF((R454='Index_NextSeq or NovaSeq'!F$2),VLOOKUP(S454,'Index_NextSeq or NovaSeq'!B$3:I$110,5),IF((R454='Index_NextSeq or NovaSeq'!G$2),VLOOKUP(S454,'Index_NextSeq or NovaSeq'!B$3:I$110,6),IF((R454='Index_NextSeq or NovaSeq'!H$2),VLOOKUP(S454,'Index_NextSeq or NovaSeq'!B$3:I$110,7),IF((R454='Index_NextSeq or NovaSeq'!I$2),VLOOKUP(S454,'Index_NextSeq or NovaSeq'!B$3:I$110,8),IF((R454="Custom"),"","NoIndex")))))))),IF($S$8="MiSeq",IF((R454=Index_MiSeq!C$2),VLOOKUP(S454,Index_MiSeq!B$3:I$110,2),IF((R454=Index_MiSeq!D$2),VLOOKUP(S454,Index_MiSeq!B$3:I$110,3),IF((R454=Index_MiSeq!E$2),VLOOKUP(S454,Index_MiSeq!B$3:I$110,4),IF((R454=Index_MiSeq!F$2),VLOOKUP(S454,Index_MiSeq!B$3:I$110,5),IF((R454=Index_MiSeq!G$2),VLOOKUP(S454,Index_MiSeq!B$3:I$110,6),IF((R454=Index_MiSeq!H$2),VLOOKUP(S454,Index_MiSeq!B$3:I$110,7),IF((R454=Index_MiSeq!I$2),VLOOKUP(S454,Index_MiSeq!B$3:I$110,8),IF((R454="Custom"),"","NoIndex")))))))),"NoIndex"))</f>
        <v>NoIndex</v>
      </c>
      <c r="U454" s="74" t="str">
        <f t="shared" si="21"/>
        <v/>
      </c>
      <c r="V454" s="74"/>
      <c r="W454" s="74"/>
      <c r="X454" s="90"/>
      <c r="Y454" s="4"/>
      <c r="Z454" s="4"/>
      <c r="AA454" s="4"/>
      <c r="AB454" s="4"/>
      <c r="AC454" s="4"/>
      <c r="AD454" s="4"/>
      <c r="AE454" s="4"/>
    </row>
    <row r="455" spans="1:31" ht="18" customHeight="1" x14ac:dyDescent="0.15">
      <c r="A455" s="81"/>
      <c r="B455" s="64" t="s">
        <v>69</v>
      </c>
      <c r="C455" s="65" t="s">
        <v>506</v>
      </c>
      <c r="D455" s="66">
        <f t="shared" si="12"/>
        <v>1436</v>
      </c>
      <c r="E455" s="65" t="s">
        <v>71</v>
      </c>
      <c r="F455" s="67" t="str">
        <f>IF(DATA!$D$18,CONCATENATE('Sample information'!O$6,"-",D455,"-",P455),"MISSING ID")</f>
        <v>P33105P1-1436-</v>
      </c>
      <c r="G455" s="68">
        <f t="shared" si="13"/>
        <v>0</v>
      </c>
      <c r="H455" s="55" t="e">
        <f t="shared" si="14"/>
        <v>#N/A</v>
      </c>
      <c r="I455" s="55" t="e">
        <f t="shared" si="15"/>
        <v>#N/A</v>
      </c>
      <c r="J455" s="55">
        <f t="shared" si="16"/>
        <v>0</v>
      </c>
      <c r="K455" s="55" t="e">
        <f t="shared" si="17"/>
        <v>#N/A</v>
      </c>
      <c r="L455" s="5" t="e">
        <f t="shared" si="18"/>
        <v>#N/A</v>
      </c>
      <c r="M455" s="55" t="e">
        <f t="shared" si="19"/>
        <v>#N/A</v>
      </c>
      <c r="N455" s="69" t="str">
        <f t="shared" si="20"/>
        <v>NoIndex</v>
      </c>
      <c r="O455" s="70" t="str">
        <f>IF(DATA!$D$18,IF((COUNTA(Q455)&gt;0),CONCATENATE("P",DATA!$B$18,"_",D455),""),"MISSING ID")</f>
        <v/>
      </c>
      <c r="P455" s="71"/>
      <c r="Q455" s="72"/>
      <c r="R455" s="72"/>
      <c r="S455" s="68"/>
      <c r="T455" s="73" t="str">
        <f>IF(OR($S$8="NextSeq",$S$8="NovaSeq"),IF((R455='Index_NextSeq or NovaSeq'!C$2),VLOOKUP(S455,'Index_NextSeq or NovaSeq'!B$3:I$110,2),IF((R455='Index_NextSeq or NovaSeq'!D$2),VLOOKUP(S455,'Index_NextSeq or NovaSeq'!B$3:I$110,3),IF((R455='Index_NextSeq or NovaSeq'!E$2),VLOOKUP(S455,'Index_NextSeq or NovaSeq'!B$3:I$110,4),IF((R455='Index_NextSeq or NovaSeq'!F$2),VLOOKUP(S455,'Index_NextSeq or NovaSeq'!B$3:I$110,5),IF((R455='Index_NextSeq or NovaSeq'!G$2),VLOOKUP(S455,'Index_NextSeq or NovaSeq'!B$3:I$110,6),IF((R455='Index_NextSeq or NovaSeq'!H$2),VLOOKUP(S455,'Index_NextSeq or NovaSeq'!B$3:I$110,7),IF((R455='Index_NextSeq or NovaSeq'!I$2),VLOOKUP(S455,'Index_NextSeq or NovaSeq'!B$3:I$110,8),IF((R455="Custom"),"","NoIndex")))))))),IF($S$8="MiSeq",IF((R455=Index_MiSeq!C$2),VLOOKUP(S455,Index_MiSeq!B$3:I$110,2),IF((R455=Index_MiSeq!D$2),VLOOKUP(S455,Index_MiSeq!B$3:I$110,3),IF((R455=Index_MiSeq!E$2),VLOOKUP(S455,Index_MiSeq!B$3:I$110,4),IF((R455=Index_MiSeq!F$2),VLOOKUP(S455,Index_MiSeq!B$3:I$110,5),IF((R455=Index_MiSeq!G$2),VLOOKUP(S455,Index_MiSeq!B$3:I$110,6),IF((R455=Index_MiSeq!H$2),VLOOKUP(S455,Index_MiSeq!B$3:I$110,7),IF((R455=Index_MiSeq!I$2),VLOOKUP(S455,Index_MiSeq!B$3:I$110,8),IF((R455="Custom"),"","NoIndex")))))))),"NoIndex"))</f>
        <v>NoIndex</v>
      </c>
      <c r="U455" s="74" t="str">
        <f t="shared" si="21"/>
        <v/>
      </c>
      <c r="V455" s="74"/>
      <c r="W455" s="74"/>
      <c r="X455" s="90"/>
      <c r="Y455" s="4"/>
      <c r="Z455" s="4"/>
      <c r="AA455" s="4"/>
      <c r="AB455" s="4"/>
      <c r="AC455" s="4"/>
      <c r="AD455" s="4"/>
      <c r="AE455" s="4"/>
    </row>
    <row r="456" spans="1:31" ht="18" customHeight="1" x14ac:dyDescent="0.15">
      <c r="A456" s="81"/>
      <c r="B456" s="64" t="s">
        <v>69</v>
      </c>
      <c r="C456" s="65" t="s">
        <v>507</v>
      </c>
      <c r="D456" s="66">
        <f t="shared" si="12"/>
        <v>1437</v>
      </c>
      <c r="E456" s="65" t="s">
        <v>71</v>
      </c>
      <c r="F456" s="67" t="str">
        <f>IF(DATA!$D$18,CONCATENATE('Sample information'!O$6,"-",D456,"-",P456),"MISSING ID")</f>
        <v>P33105P1-1437-</v>
      </c>
      <c r="G456" s="68">
        <f t="shared" si="13"/>
        <v>0</v>
      </c>
      <c r="H456" s="55" t="e">
        <f t="shared" si="14"/>
        <v>#N/A</v>
      </c>
      <c r="I456" s="55" t="e">
        <f t="shared" si="15"/>
        <v>#N/A</v>
      </c>
      <c r="J456" s="55">
        <f t="shared" si="16"/>
        <v>0</v>
      </c>
      <c r="K456" s="55" t="e">
        <f t="shared" si="17"/>
        <v>#N/A</v>
      </c>
      <c r="L456" s="5" t="e">
        <f t="shared" si="18"/>
        <v>#N/A</v>
      </c>
      <c r="M456" s="55" t="e">
        <f t="shared" si="19"/>
        <v>#N/A</v>
      </c>
      <c r="N456" s="69" t="str">
        <f t="shared" si="20"/>
        <v>NoIndex</v>
      </c>
      <c r="O456" s="70" t="str">
        <f>IF(DATA!$D$18,IF((COUNTA(Q456)&gt;0),CONCATENATE("P",DATA!$B$18,"_",D456),""),"MISSING ID")</f>
        <v/>
      </c>
      <c r="P456" s="71"/>
      <c r="Q456" s="72"/>
      <c r="R456" s="72"/>
      <c r="S456" s="68"/>
      <c r="T456" s="73" t="str">
        <f>IF(OR($S$8="NextSeq",$S$8="NovaSeq"),IF((R456='Index_NextSeq or NovaSeq'!C$2),VLOOKUP(S456,'Index_NextSeq or NovaSeq'!B$3:I$110,2),IF((R456='Index_NextSeq or NovaSeq'!D$2),VLOOKUP(S456,'Index_NextSeq or NovaSeq'!B$3:I$110,3),IF((R456='Index_NextSeq or NovaSeq'!E$2),VLOOKUP(S456,'Index_NextSeq or NovaSeq'!B$3:I$110,4),IF((R456='Index_NextSeq or NovaSeq'!F$2),VLOOKUP(S456,'Index_NextSeq or NovaSeq'!B$3:I$110,5),IF((R456='Index_NextSeq or NovaSeq'!G$2),VLOOKUP(S456,'Index_NextSeq or NovaSeq'!B$3:I$110,6),IF((R456='Index_NextSeq or NovaSeq'!H$2),VLOOKUP(S456,'Index_NextSeq or NovaSeq'!B$3:I$110,7),IF((R456='Index_NextSeq or NovaSeq'!I$2),VLOOKUP(S456,'Index_NextSeq or NovaSeq'!B$3:I$110,8),IF((R456="Custom"),"","NoIndex")))))))),IF($S$8="MiSeq",IF((R456=Index_MiSeq!C$2),VLOOKUP(S456,Index_MiSeq!B$3:I$110,2),IF((R456=Index_MiSeq!D$2),VLOOKUP(S456,Index_MiSeq!B$3:I$110,3),IF((R456=Index_MiSeq!E$2),VLOOKUP(S456,Index_MiSeq!B$3:I$110,4),IF((R456=Index_MiSeq!F$2),VLOOKUP(S456,Index_MiSeq!B$3:I$110,5),IF((R456=Index_MiSeq!G$2),VLOOKUP(S456,Index_MiSeq!B$3:I$110,6),IF((R456=Index_MiSeq!H$2),VLOOKUP(S456,Index_MiSeq!B$3:I$110,7),IF((R456=Index_MiSeq!I$2),VLOOKUP(S456,Index_MiSeq!B$3:I$110,8),IF((R456="Custom"),"","NoIndex")))))))),"NoIndex"))</f>
        <v>NoIndex</v>
      </c>
      <c r="U456" s="74" t="str">
        <f t="shared" si="21"/>
        <v/>
      </c>
      <c r="V456" s="74"/>
      <c r="W456" s="74"/>
      <c r="X456" s="90"/>
      <c r="Y456" s="4"/>
      <c r="Z456" s="4"/>
      <c r="AA456" s="4"/>
      <c r="AB456" s="4"/>
      <c r="AC456" s="4"/>
      <c r="AD456" s="4"/>
      <c r="AE456" s="4"/>
    </row>
    <row r="457" spans="1:31" ht="18" customHeight="1" x14ac:dyDescent="0.15">
      <c r="A457" s="81"/>
      <c r="B457" s="64" t="s">
        <v>69</v>
      </c>
      <c r="C457" s="65" t="s">
        <v>508</v>
      </c>
      <c r="D457" s="66">
        <f t="shared" si="12"/>
        <v>1438</v>
      </c>
      <c r="E457" s="65" t="s">
        <v>71</v>
      </c>
      <c r="F457" s="67" t="str">
        <f>IF(DATA!$D$18,CONCATENATE('Sample information'!O$6,"-",D457,"-",P457),"MISSING ID")</f>
        <v>P33105P1-1438-</v>
      </c>
      <c r="G457" s="68">
        <f t="shared" si="13"/>
        <v>0</v>
      </c>
      <c r="H457" s="55" t="e">
        <f t="shared" si="14"/>
        <v>#N/A</v>
      </c>
      <c r="I457" s="55" t="e">
        <f t="shared" si="15"/>
        <v>#N/A</v>
      </c>
      <c r="J457" s="55">
        <f t="shared" si="16"/>
        <v>0</v>
      </c>
      <c r="K457" s="55" t="e">
        <f t="shared" si="17"/>
        <v>#N/A</v>
      </c>
      <c r="L457" s="5" t="e">
        <f t="shared" si="18"/>
        <v>#N/A</v>
      </c>
      <c r="M457" s="55" t="e">
        <f t="shared" si="19"/>
        <v>#N/A</v>
      </c>
      <c r="N457" s="69" t="str">
        <f t="shared" si="20"/>
        <v>NoIndex</v>
      </c>
      <c r="O457" s="70" t="str">
        <f>IF(DATA!$D$18,IF((COUNTA(Q457)&gt;0),CONCATENATE("P",DATA!$B$18,"_",D457),""),"MISSING ID")</f>
        <v/>
      </c>
      <c r="P457" s="71"/>
      <c r="Q457" s="72"/>
      <c r="R457" s="72"/>
      <c r="S457" s="68"/>
      <c r="T457" s="73" t="str">
        <f>IF(OR($S$8="NextSeq",$S$8="NovaSeq"),IF((R457='Index_NextSeq or NovaSeq'!C$2),VLOOKUP(S457,'Index_NextSeq or NovaSeq'!B$3:I$110,2),IF((R457='Index_NextSeq or NovaSeq'!D$2),VLOOKUP(S457,'Index_NextSeq or NovaSeq'!B$3:I$110,3),IF((R457='Index_NextSeq or NovaSeq'!E$2),VLOOKUP(S457,'Index_NextSeq or NovaSeq'!B$3:I$110,4),IF((R457='Index_NextSeq or NovaSeq'!F$2),VLOOKUP(S457,'Index_NextSeq or NovaSeq'!B$3:I$110,5),IF((R457='Index_NextSeq or NovaSeq'!G$2),VLOOKUP(S457,'Index_NextSeq or NovaSeq'!B$3:I$110,6),IF((R457='Index_NextSeq or NovaSeq'!H$2),VLOOKUP(S457,'Index_NextSeq or NovaSeq'!B$3:I$110,7),IF((R457='Index_NextSeq or NovaSeq'!I$2),VLOOKUP(S457,'Index_NextSeq or NovaSeq'!B$3:I$110,8),IF((R457="Custom"),"","NoIndex")))))))),IF($S$8="MiSeq",IF((R457=Index_MiSeq!C$2),VLOOKUP(S457,Index_MiSeq!B$3:I$110,2),IF((R457=Index_MiSeq!D$2),VLOOKUP(S457,Index_MiSeq!B$3:I$110,3),IF((R457=Index_MiSeq!E$2),VLOOKUP(S457,Index_MiSeq!B$3:I$110,4),IF((R457=Index_MiSeq!F$2),VLOOKUP(S457,Index_MiSeq!B$3:I$110,5),IF((R457=Index_MiSeq!G$2),VLOOKUP(S457,Index_MiSeq!B$3:I$110,6),IF((R457=Index_MiSeq!H$2),VLOOKUP(S457,Index_MiSeq!B$3:I$110,7),IF((R457=Index_MiSeq!I$2),VLOOKUP(S457,Index_MiSeq!B$3:I$110,8),IF((R457="Custom"),"","NoIndex")))))))),"NoIndex"))</f>
        <v>NoIndex</v>
      </c>
      <c r="U457" s="74" t="str">
        <f t="shared" si="21"/>
        <v/>
      </c>
      <c r="V457" s="74"/>
      <c r="W457" s="74"/>
      <c r="X457" s="90"/>
      <c r="Y457" s="4"/>
      <c r="Z457" s="4"/>
      <c r="AA457" s="4"/>
      <c r="AB457" s="4"/>
      <c r="AC457" s="4"/>
      <c r="AD457" s="4"/>
      <c r="AE457" s="4"/>
    </row>
    <row r="458" spans="1:31" ht="18" customHeight="1" x14ac:dyDescent="0.15">
      <c r="A458" s="81"/>
      <c r="B458" s="64" t="s">
        <v>69</v>
      </c>
      <c r="C458" s="65" t="s">
        <v>509</v>
      </c>
      <c r="D458" s="66">
        <f t="shared" si="12"/>
        <v>1439</v>
      </c>
      <c r="E458" s="65" t="s">
        <v>71</v>
      </c>
      <c r="F458" s="67" t="str">
        <f>IF(DATA!$D$18,CONCATENATE('Sample information'!O$6,"-",D458,"-",P458),"MISSING ID")</f>
        <v>P33105P1-1439-</v>
      </c>
      <c r="G458" s="68">
        <f t="shared" si="13"/>
        <v>0</v>
      </c>
      <c r="H458" s="55" t="e">
        <f t="shared" si="14"/>
        <v>#N/A</v>
      </c>
      <c r="I458" s="55" t="e">
        <f t="shared" si="15"/>
        <v>#N/A</v>
      </c>
      <c r="J458" s="55">
        <f t="shared" si="16"/>
        <v>0</v>
      </c>
      <c r="K458" s="55" t="e">
        <f t="shared" si="17"/>
        <v>#N/A</v>
      </c>
      <c r="L458" s="5" t="e">
        <f t="shared" si="18"/>
        <v>#N/A</v>
      </c>
      <c r="M458" s="55" t="e">
        <f t="shared" si="19"/>
        <v>#N/A</v>
      </c>
      <c r="N458" s="69" t="str">
        <f t="shared" si="20"/>
        <v>NoIndex</v>
      </c>
      <c r="O458" s="70" t="str">
        <f>IF(DATA!$D$18,IF((COUNTA(Q458)&gt;0),CONCATENATE("P",DATA!$B$18,"_",D458),""),"MISSING ID")</f>
        <v/>
      </c>
      <c r="P458" s="71"/>
      <c r="Q458" s="72"/>
      <c r="R458" s="72"/>
      <c r="S458" s="68"/>
      <c r="T458" s="73" t="str">
        <f>IF(OR($S$8="NextSeq",$S$8="NovaSeq"),IF((R458='Index_NextSeq or NovaSeq'!C$2),VLOOKUP(S458,'Index_NextSeq or NovaSeq'!B$3:I$110,2),IF((R458='Index_NextSeq or NovaSeq'!D$2),VLOOKUP(S458,'Index_NextSeq or NovaSeq'!B$3:I$110,3),IF((R458='Index_NextSeq or NovaSeq'!E$2),VLOOKUP(S458,'Index_NextSeq or NovaSeq'!B$3:I$110,4),IF((R458='Index_NextSeq or NovaSeq'!F$2),VLOOKUP(S458,'Index_NextSeq or NovaSeq'!B$3:I$110,5),IF((R458='Index_NextSeq or NovaSeq'!G$2),VLOOKUP(S458,'Index_NextSeq or NovaSeq'!B$3:I$110,6),IF((R458='Index_NextSeq or NovaSeq'!H$2),VLOOKUP(S458,'Index_NextSeq or NovaSeq'!B$3:I$110,7),IF((R458='Index_NextSeq or NovaSeq'!I$2),VLOOKUP(S458,'Index_NextSeq or NovaSeq'!B$3:I$110,8),IF((R458="Custom"),"","NoIndex")))))))),IF($S$8="MiSeq",IF((R458=Index_MiSeq!C$2),VLOOKUP(S458,Index_MiSeq!B$3:I$110,2),IF((R458=Index_MiSeq!D$2),VLOOKUP(S458,Index_MiSeq!B$3:I$110,3),IF((R458=Index_MiSeq!E$2),VLOOKUP(S458,Index_MiSeq!B$3:I$110,4),IF((R458=Index_MiSeq!F$2),VLOOKUP(S458,Index_MiSeq!B$3:I$110,5),IF((R458=Index_MiSeq!G$2),VLOOKUP(S458,Index_MiSeq!B$3:I$110,6),IF((R458=Index_MiSeq!H$2),VLOOKUP(S458,Index_MiSeq!B$3:I$110,7),IF((R458=Index_MiSeq!I$2),VLOOKUP(S458,Index_MiSeq!B$3:I$110,8),IF((R458="Custom"),"","NoIndex")))))))),"NoIndex"))</f>
        <v>NoIndex</v>
      </c>
      <c r="U458" s="74" t="str">
        <f t="shared" si="21"/>
        <v/>
      </c>
      <c r="V458" s="74"/>
      <c r="W458" s="74"/>
      <c r="X458" s="90"/>
      <c r="Y458" s="4"/>
      <c r="Z458" s="4"/>
      <c r="AA458" s="4"/>
      <c r="AB458" s="4"/>
      <c r="AC458" s="4"/>
      <c r="AD458" s="4"/>
      <c r="AE458" s="4"/>
    </row>
    <row r="459" spans="1:31" ht="18" customHeight="1" x14ac:dyDescent="0.15">
      <c r="A459" s="81"/>
      <c r="B459" s="64" t="s">
        <v>69</v>
      </c>
      <c r="C459" s="65" t="s">
        <v>510</v>
      </c>
      <c r="D459" s="66">
        <f t="shared" si="12"/>
        <v>1440</v>
      </c>
      <c r="E459" s="65" t="s">
        <v>71</v>
      </c>
      <c r="F459" s="67" t="str">
        <f>IF(DATA!$D$18,CONCATENATE('Sample information'!O$6,"-",D459,"-",P459),"MISSING ID")</f>
        <v>P33105P1-1440-</v>
      </c>
      <c r="G459" s="68">
        <f t="shared" si="13"/>
        <v>0</v>
      </c>
      <c r="H459" s="55" t="e">
        <f t="shared" si="14"/>
        <v>#N/A</v>
      </c>
      <c r="I459" s="55" t="e">
        <f t="shared" si="15"/>
        <v>#N/A</v>
      </c>
      <c r="J459" s="55">
        <f t="shared" si="16"/>
        <v>0</v>
      </c>
      <c r="K459" s="55" t="e">
        <f t="shared" si="17"/>
        <v>#N/A</v>
      </c>
      <c r="L459" s="5" t="e">
        <f t="shared" si="18"/>
        <v>#N/A</v>
      </c>
      <c r="M459" s="55" t="e">
        <f t="shared" si="19"/>
        <v>#N/A</v>
      </c>
      <c r="N459" s="69" t="str">
        <f t="shared" si="20"/>
        <v>NoIndex</v>
      </c>
      <c r="O459" s="70" t="str">
        <f>IF(DATA!$D$18,IF((COUNTA(Q459)&gt;0),CONCATENATE("P",DATA!$B$18,"_",D459),""),"MISSING ID")</f>
        <v/>
      </c>
      <c r="P459" s="71"/>
      <c r="Q459" s="72"/>
      <c r="R459" s="72"/>
      <c r="S459" s="68"/>
      <c r="T459" s="73" t="str">
        <f>IF(OR($S$8="NextSeq",$S$8="NovaSeq"),IF((R459='Index_NextSeq or NovaSeq'!C$2),VLOOKUP(S459,'Index_NextSeq or NovaSeq'!B$3:I$110,2),IF((R459='Index_NextSeq or NovaSeq'!D$2),VLOOKUP(S459,'Index_NextSeq or NovaSeq'!B$3:I$110,3),IF((R459='Index_NextSeq or NovaSeq'!E$2),VLOOKUP(S459,'Index_NextSeq or NovaSeq'!B$3:I$110,4),IF((R459='Index_NextSeq or NovaSeq'!F$2),VLOOKUP(S459,'Index_NextSeq or NovaSeq'!B$3:I$110,5),IF((R459='Index_NextSeq or NovaSeq'!G$2),VLOOKUP(S459,'Index_NextSeq or NovaSeq'!B$3:I$110,6),IF((R459='Index_NextSeq or NovaSeq'!H$2),VLOOKUP(S459,'Index_NextSeq or NovaSeq'!B$3:I$110,7),IF((R459='Index_NextSeq or NovaSeq'!I$2),VLOOKUP(S459,'Index_NextSeq or NovaSeq'!B$3:I$110,8),IF((R459="Custom"),"","NoIndex")))))))),IF($S$8="MiSeq",IF((R459=Index_MiSeq!C$2),VLOOKUP(S459,Index_MiSeq!B$3:I$110,2),IF((R459=Index_MiSeq!D$2),VLOOKUP(S459,Index_MiSeq!B$3:I$110,3),IF((R459=Index_MiSeq!E$2),VLOOKUP(S459,Index_MiSeq!B$3:I$110,4),IF((R459=Index_MiSeq!F$2),VLOOKUP(S459,Index_MiSeq!B$3:I$110,5),IF((R459=Index_MiSeq!G$2),VLOOKUP(S459,Index_MiSeq!B$3:I$110,6),IF((R459=Index_MiSeq!H$2),VLOOKUP(S459,Index_MiSeq!B$3:I$110,7),IF((R459=Index_MiSeq!I$2),VLOOKUP(S459,Index_MiSeq!B$3:I$110,8),IF((R459="Custom"),"","NoIndex")))))))),"NoIndex"))</f>
        <v>NoIndex</v>
      </c>
      <c r="U459" s="74" t="str">
        <f t="shared" si="21"/>
        <v/>
      </c>
      <c r="V459" s="74"/>
      <c r="W459" s="74"/>
      <c r="X459" s="90"/>
      <c r="Y459" s="4"/>
      <c r="Z459" s="4"/>
      <c r="AA459" s="4"/>
      <c r="AB459" s="4"/>
      <c r="AC459" s="4"/>
      <c r="AD459" s="4"/>
      <c r="AE459" s="4"/>
    </row>
    <row r="460" spans="1:31" ht="18" customHeight="1" x14ac:dyDescent="0.15">
      <c r="A460" s="81"/>
      <c r="B460" s="64" t="s">
        <v>69</v>
      </c>
      <c r="C460" s="65" t="s">
        <v>511</v>
      </c>
      <c r="D460" s="66">
        <f t="shared" si="12"/>
        <v>1441</v>
      </c>
      <c r="E460" s="65" t="s">
        <v>71</v>
      </c>
      <c r="F460" s="67" t="str">
        <f>IF(DATA!$D$18,CONCATENATE('Sample information'!O$6,"-",D460,"-",P460),"MISSING ID")</f>
        <v>P33105P1-1441-</v>
      </c>
      <c r="G460" s="68">
        <f t="shared" si="13"/>
        <v>0</v>
      </c>
      <c r="H460" s="55" t="e">
        <f t="shared" si="14"/>
        <v>#N/A</v>
      </c>
      <c r="I460" s="55" t="e">
        <f t="shared" si="15"/>
        <v>#N/A</v>
      </c>
      <c r="J460" s="55">
        <f t="shared" si="16"/>
        <v>0</v>
      </c>
      <c r="K460" s="55" t="e">
        <f t="shared" si="17"/>
        <v>#N/A</v>
      </c>
      <c r="L460" s="5" t="e">
        <f t="shared" si="18"/>
        <v>#N/A</v>
      </c>
      <c r="M460" s="55" t="e">
        <f t="shared" si="19"/>
        <v>#N/A</v>
      </c>
      <c r="N460" s="69" t="str">
        <f t="shared" si="20"/>
        <v>NoIndex</v>
      </c>
      <c r="O460" s="70" t="str">
        <f>IF(DATA!$D$18,IF((COUNTA(Q460)&gt;0),CONCATENATE("P",DATA!$B$18,"_",D460),""),"MISSING ID")</f>
        <v/>
      </c>
      <c r="P460" s="71"/>
      <c r="Q460" s="72"/>
      <c r="R460" s="72"/>
      <c r="S460" s="68"/>
      <c r="T460" s="73" t="str">
        <f>IF(OR($S$8="NextSeq",$S$8="NovaSeq"),IF((R460='Index_NextSeq or NovaSeq'!C$2),VLOOKUP(S460,'Index_NextSeq or NovaSeq'!B$3:I$110,2),IF((R460='Index_NextSeq or NovaSeq'!D$2),VLOOKUP(S460,'Index_NextSeq or NovaSeq'!B$3:I$110,3),IF((R460='Index_NextSeq or NovaSeq'!E$2),VLOOKUP(S460,'Index_NextSeq or NovaSeq'!B$3:I$110,4),IF((R460='Index_NextSeq or NovaSeq'!F$2),VLOOKUP(S460,'Index_NextSeq or NovaSeq'!B$3:I$110,5),IF((R460='Index_NextSeq or NovaSeq'!G$2),VLOOKUP(S460,'Index_NextSeq or NovaSeq'!B$3:I$110,6),IF((R460='Index_NextSeq or NovaSeq'!H$2),VLOOKUP(S460,'Index_NextSeq or NovaSeq'!B$3:I$110,7),IF((R460='Index_NextSeq or NovaSeq'!I$2),VLOOKUP(S460,'Index_NextSeq or NovaSeq'!B$3:I$110,8),IF((R460="Custom"),"","NoIndex")))))))),IF($S$8="MiSeq",IF((R460=Index_MiSeq!C$2),VLOOKUP(S460,Index_MiSeq!B$3:I$110,2),IF((R460=Index_MiSeq!D$2),VLOOKUP(S460,Index_MiSeq!B$3:I$110,3),IF((R460=Index_MiSeq!E$2),VLOOKUP(S460,Index_MiSeq!B$3:I$110,4),IF((R460=Index_MiSeq!F$2),VLOOKUP(S460,Index_MiSeq!B$3:I$110,5),IF((R460=Index_MiSeq!G$2),VLOOKUP(S460,Index_MiSeq!B$3:I$110,6),IF((R460=Index_MiSeq!H$2),VLOOKUP(S460,Index_MiSeq!B$3:I$110,7),IF((R460=Index_MiSeq!I$2),VLOOKUP(S460,Index_MiSeq!B$3:I$110,8),IF((R460="Custom"),"","NoIndex")))))))),"NoIndex"))</f>
        <v>NoIndex</v>
      </c>
      <c r="U460" s="74" t="str">
        <f t="shared" si="21"/>
        <v/>
      </c>
      <c r="V460" s="74"/>
      <c r="W460" s="74"/>
      <c r="X460" s="90"/>
      <c r="Y460" s="4"/>
      <c r="Z460" s="4"/>
      <c r="AA460" s="4"/>
      <c r="AB460" s="4"/>
      <c r="AC460" s="4"/>
      <c r="AD460" s="4"/>
      <c r="AE460" s="4"/>
    </row>
    <row r="461" spans="1:31" ht="18" customHeight="1" x14ac:dyDescent="0.15">
      <c r="A461" s="81"/>
      <c r="B461" s="64" t="s">
        <v>69</v>
      </c>
      <c r="C461" s="65" t="s">
        <v>512</v>
      </c>
      <c r="D461" s="66">
        <f t="shared" si="12"/>
        <v>1442</v>
      </c>
      <c r="E461" s="65" t="s">
        <v>71</v>
      </c>
      <c r="F461" s="67" t="str">
        <f>IF(DATA!$D$18,CONCATENATE('Sample information'!O$6,"-",D461,"-",P461),"MISSING ID")</f>
        <v>P33105P1-1442-</v>
      </c>
      <c r="G461" s="68">
        <f t="shared" si="13"/>
        <v>0</v>
      </c>
      <c r="H461" s="55" t="e">
        <f t="shared" si="14"/>
        <v>#N/A</v>
      </c>
      <c r="I461" s="55" t="e">
        <f t="shared" si="15"/>
        <v>#N/A</v>
      </c>
      <c r="J461" s="55">
        <f t="shared" si="16"/>
        <v>0</v>
      </c>
      <c r="K461" s="55" t="e">
        <f t="shared" si="17"/>
        <v>#N/A</v>
      </c>
      <c r="L461" s="5" t="e">
        <f t="shared" si="18"/>
        <v>#N/A</v>
      </c>
      <c r="M461" s="55" t="e">
        <f t="shared" si="19"/>
        <v>#N/A</v>
      </c>
      <c r="N461" s="69" t="str">
        <f t="shared" si="20"/>
        <v>NoIndex</v>
      </c>
      <c r="O461" s="70" t="str">
        <f>IF(DATA!$D$18,IF((COUNTA(Q461)&gt;0),CONCATENATE("P",DATA!$B$18,"_",D461),""),"MISSING ID")</f>
        <v/>
      </c>
      <c r="P461" s="71"/>
      <c r="Q461" s="72"/>
      <c r="R461" s="72"/>
      <c r="S461" s="68"/>
      <c r="T461" s="73" t="str">
        <f>IF(OR($S$8="NextSeq",$S$8="NovaSeq"),IF((R461='Index_NextSeq or NovaSeq'!C$2),VLOOKUP(S461,'Index_NextSeq or NovaSeq'!B$3:I$110,2),IF((R461='Index_NextSeq or NovaSeq'!D$2),VLOOKUP(S461,'Index_NextSeq or NovaSeq'!B$3:I$110,3),IF((R461='Index_NextSeq or NovaSeq'!E$2),VLOOKUP(S461,'Index_NextSeq or NovaSeq'!B$3:I$110,4),IF((R461='Index_NextSeq or NovaSeq'!F$2),VLOOKUP(S461,'Index_NextSeq or NovaSeq'!B$3:I$110,5),IF((R461='Index_NextSeq or NovaSeq'!G$2),VLOOKUP(S461,'Index_NextSeq or NovaSeq'!B$3:I$110,6),IF((R461='Index_NextSeq or NovaSeq'!H$2),VLOOKUP(S461,'Index_NextSeq or NovaSeq'!B$3:I$110,7),IF((R461='Index_NextSeq or NovaSeq'!I$2),VLOOKUP(S461,'Index_NextSeq or NovaSeq'!B$3:I$110,8),IF((R461="Custom"),"","NoIndex")))))))),IF($S$8="MiSeq",IF((R461=Index_MiSeq!C$2),VLOOKUP(S461,Index_MiSeq!B$3:I$110,2),IF((R461=Index_MiSeq!D$2),VLOOKUP(S461,Index_MiSeq!B$3:I$110,3),IF((R461=Index_MiSeq!E$2),VLOOKUP(S461,Index_MiSeq!B$3:I$110,4),IF((R461=Index_MiSeq!F$2),VLOOKUP(S461,Index_MiSeq!B$3:I$110,5),IF((R461=Index_MiSeq!G$2),VLOOKUP(S461,Index_MiSeq!B$3:I$110,6),IF((R461=Index_MiSeq!H$2),VLOOKUP(S461,Index_MiSeq!B$3:I$110,7),IF((R461=Index_MiSeq!I$2),VLOOKUP(S461,Index_MiSeq!B$3:I$110,8),IF((R461="Custom"),"","NoIndex")))))))),"NoIndex"))</f>
        <v>NoIndex</v>
      </c>
      <c r="U461" s="74" t="str">
        <f t="shared" si="21"/>
        <v/>
      </c>
      <c r="V461" s="74"/>
      <c r="W461" s="74"/>
      <c r="X461" s="90"/>
      <c r="Y461" s="4"/>
      <c r="Z461" s="4"/>
      <c r="AA461" s="4"/>
      <c r="AB461" s="4"/>
      <c r="AC461" s="4"/>
      <c r="AD461" s="4"/>
      <c r="AE461" s="4"/>
    </row>
    <row r="462" spans="1:31" ht="18" customHeight="1" x14ac:dyDescent="0.15">
      <c r="A462" s="81"/>
      <c r="B462" s="64" t="s">
        <v>69</v>
      </c>
      <c r="C462" s="65" t="s">
        <v>513</v>
      </c>
      <c r="D462" s="66">
        <f t="shared" si="12"/>
        <v>1443</v>
      </c>
      <c r="E462" s="65" t="s">
        <v>71</v>
      </c>
      <c r="F462" s="67" t="str">
        <f>IF(DATA!$D$18,CONCATENATE('Sample information'!O$6,"-",D462,"-",P462),"MISSING ID")</f>
        <v>P33105P1-1443-</v>
      </c>
      <c r="G462" s="68">
        <f t="shared" si="13"/>
        <v>0</v>
      </c>
      <c r="H462" s="55" t="e">
        <f t="shared" si="14"/>
        <v>#N/A</v>
      </c>
      <c r="I462" s="55" t="e">
        <f t="shared" si="15"/>
        <v>#N/A</v>
      </c>
      <c r="J462" s="55">
        <f t="shared" si="16"/>
        <v>0</v>
      </c>
      <c r="K462" s="55" t="e">
        <f t="shared" si="17"/>
        <v>#N/A</v>
      </c>
      <c r="L462" s="5" t="e">
        <f t="shared" si="18"/>
        <v>#N/A</v>
      </c>
      <c r="M462" s="55" t="e">
        <f t="shared" si="19"/>
        <v>#N/A</v>
      </c>
      <c r="N462" s="69" t="str">
        <f t="shared" si="20"/>
        <v>NoIndex</v>
      </c>
      <c r="O462" s="70" t="str">
        <f>IF(DATA!$D$18,IF((COUNTA(Q462)&gt;0),CONCATENATE("P",DATA!$B$18,"_",D462),""),"MISSING ID")</f>
        <v/>
      </c>
      <c r="P462" s="71"/>
      <c r="Q462" s="72"/>
      <c r="R462" s="72"/>
      <c r="S462" s="68"/>
      <c r="T462" s="73" t="str">
        <f>IF(OR($S$8="NextSeq",$S$8="NovaSeq"),IF((R462='Index_NextSeq or NovaSeq'!C$2),VLOOKUP(S462,'Index_NextSeq or NovaSeq'!B$3:I$110,2),IF((R462='Index_NextSeq or NovaSeq'!D$2),VLOOKUP(S462,'Index_NextSeq or NovaSeq'!B$3:I$110,3),IF((R462='Index_NextSeq or NovaSeq'!E$2),VLOOKUP(S462,'Index_NextSeq or NovaSeq'!B$3:I$110,4),IF((R462='Index_NextSeq or NovaSeq'!F$2),VLOOKUP(S462,'Index_NextSeq or NovaSeq'!B$3:I$110,5),IF((R462='Index_NextSeq or NovaSeq'!G$2),VLOOKUP(S462,'Index_NextSeq or NovaSeq'!B$3:I$110,6),IF((R462='Index_NextSeq or NovaSeq'!H$2),VLOOKUP(S462,'Index_NextSeq or NovaSeq'!B$3:I$110,7),IF((R462='Index_NextSeq or NovaSeq'!I$2),VLOOKUP(S462,'Index_NextSeq or NovaSeq'!B$3:I$110,8),IF((R462="Custom"),"","NoIndex")))))))),IF($S$8="MiSeq",IF((R462=Index_MiSeq!C$2),VLOOKUP(S462,Index_MiSeq!B$3:I$110,2),IF((R462=Index_MiSeq!D$2),VLOOKUP(S462,Index_MiSeq!B$3:I$110,3),IF((R462=Index_MiSeq!E$2),VLOOKUP(S462,Index_MiSeq!B$3:I$110,4),IF((R462=Index_MiSeq!F$2),VLOOKUP(S462,Index_MiSeq!B$3:I$110,5),IF((R462=Index_MiSeq!G$2),VLOOKUP(S462,Index_MiSeq!B$3:I$110,6),IF((R462=Index_MiSeq!H$2),VLOOKUP(S462,Index_MiSeq!B$3:I$110,7),IF((R462=Index_MiSeq!I$2),VLOOKUP(S462,Index_MiSeq!B$3:I$110,8),IF((R462="Custom"),"","NoIndex")))))))),"NoIndex"))</f>
        <v>NoIndex</v>
      </c>
      <c r="U462" s="74" t="str">
        <f t="shared" si="21"/>
        <v/>
      </c>
      <c r="V462" s="74"/>
      <c r="W462" s="74"/>
      <c r="X462" s="90"/>
      <c r="Y462" s="4"/>
      <c r="Z462" s="4"/>
      <c r="AA462" s="4"/>
      <c r="AB462" s="4"/>
      <c r="AC462" s="4"/>
      <c r="AD462" s="4"/>
      <c r="AE462" s="4"/>
    </row>
    <row r="463" spans="1:31" ht="18" customHeight="1" x14ac:dyDescent="0.15">
      <c r="A463" s="81"/>
      <c r="B463" s="64" t="s">
        <v>69</v>
      </c>
      <c r="C463" s="65" t="s">
        <v>514</v>
      </c>
      <c r="D463" s="66">
        <f t="shared" si="12"/>
        <v>1444</v>
      </c>
      <c r="E463" s="65" t="s">
        <v>71</v>
      </c>
      <c r="F463" s="67" t="str">
        <f>IF(DATA!$D$18,CONCATENATE('Sample information'!O$6,"-",D463,"-",P463),"MISSING ID")</f>
        <v>P33105P1-1444-</v>
      </c>
      <c r="G463" s="68">
        <f t="shared" si="13"/>
        <v>0</v>
      </c>
      <c r="H463" s="55" t="e">
        <f t="shared" si="14"/>
        <v>#N/A</v>
      </c>
      <c r="I463" s="55" t="e">
        <f t="shared" si="15"/>
        <v>#N/A</v>
      </c>
      <c r="J463" s="55">
        <f t="shared" si="16"/>
        <v>0</v>
      </c>
      <c r="K463" s="55" t="e">
        <f t="shared" si="17"/>
        <v>#N/A</v>
      </c>
      <c r="L463" s="5" t="e">
        <f t="shared" si="18"/>
        <v>#N/A</v>
      </c>
      <c r="M463" s="55" t="e">
        <f t="shared" si="19"/>
        <v>#N/A</v>
      </c>
      <c r="N463" s="69" t="str">
        <f t="shared" si="20"/>
        <v>NoIndex</v>
      </c>
      <c r="O463" s="70" t="str">
        <f>IF(DATA!$D$18,IF((COUNTA(Q463)&gt;0),CONCATENATE("P",DATA!$B$18,"_",D463),""),"MISSING ID")</f>
        <v/>
      </c>
      <c r="P463" s="71"/>
      <c r="Q463" s="72"/>
      <c r="R463" s="72"/>
      <c r="S463" s="68"/>
      <c r="T463" s="73" t="str">
        <f>IF(OR($S$8="NextSeq",$S$8="NovaSeq"),IF((R463='Index_NextSeq or NovaSeq'!C$2),VLOOKUP(S463,'Index_NextSeq or NovaSeq'!B$3:I$110,2),IF((R463='Index_NextSeq or NovaSeq'!D$2),VLOOKUP(S463,'Index_NextSeq or NovaSeq'!B$3:I$110,3),IF((R463='Index_NextSeq or NovaSeq'!E$2),VLOOKUP(S463,'Index_NextSeq or NovaSeq'!B$3:I$110,4),IF((R463='Index_NextSeq or NovaSeq'!F$2),VLOOKUP(S463,'Index_NextSeq or NovaSeq'!B$3:I$110,5),IF((R463='Index_NextSeq or NovaSeq'!G$2),VLOOKUP(S463,'Index_NextSeq or NovaSeq'!B$3:I$110,6),IF((R463='Index_NextSeq or NovaSeq'!H$2),VLOOKUP(S463,'Index_NextSeq or NovaSeq'!B$3:I$110,7),IF((R463='Index_NextSeq or NovaSeq'!I$2),VLOOKUP(S463,'Index_NextSeq or NovaSeq'!B$3:I$110,8),IF((R463="Custom"),"","NoIndex")))))))),IF($S$8="MiSeq",IF((R463=Index_MiSeq!C$2),VLOOKUP(S463,Index_MiSeq!B$3:I$110,2),IF((R463=Index_MiSeq!D$2),VLOOKUP(S463,Index_MiSeq!B$3:I$110,3),IF((R463=Index_MiSeq!E$2),VLOOKUP(S463,Index_MiSeq!B$3:I$110,4),IF((R463=Index_MiSeq!F$2),VLOOKUP(S463,Index_MiSeq!B$3:I$110,5),IF((R463=Index_MiSeq!G$2),VLOOKUP(S463,Index_MiSeq!B$3:I$110,6),IF((R463=Index_MiSeq!H$2),VLOOKUP(S463,Index_MiSeq!B$3:I$110,7),IF((R463=Index_MiSeq!I$2),VLOOKUP(S463,Index_MiSeq!B$3:I$110,8),IF((R463="Custom"),"","NoIndex")))))))),"NoIndex"))</f>
        <v>NoIndex</v>
      </c>
      <c r="U463" s="74" t="str">
        <f t="shared" si="21"/>
        <v/>
      </c>
      <c r="V463" s="74"/>
      <c r="W463" s="74"/>
      <c r="X463" s="90"/>
      <c r="Y463" s="4"/>
      <c r="Z463" s="4"/>
      <c r="AA463" s="4"/>
      <c r="AB463" s="4"/>
      <c r="AC463" s="4"/>
      <c r="AD463" s="4"/>
      <c r="AE463" s="4"/>
    </row>
    <row r="464" spans="1:31" ht="18" customHeight="1" x14ac:dyDescent="0.15">
      <c r="A464" s="81"/>
      <c r="B464" s="64" t="s">
        <v>69</v>
      </c>
      <c r="C464" s="65" t="s">
        <v>515</v>
      </c>
      <c r="D464" s="66">
        <f t="shared" si="12"/>
        <v>1445</v>
      </c>
      <c r="E464" s="65" t="s">
        <v>71</v>
      </c>
      <c r="F464" s="67" t="str">
        <f>IF(DATA!$D$18,CONCATENATE('Sample information'!O$6,"-",D464,"-",P464),"MISSING ID")</f>
        <v>P33105P1-1445-</v>
      </c>
      <c r="G464" s="68">
        <f t="shared" si="13"/>
        <v>0</v>
      </c>
      <c r="H464" s="55" t="e">
        <f t="shared" si="14"/>
        <v>#N/A</v>
      </c>
      <c r="I464" s="55" t="e">
        <f t="shared" si="15"/>
        <v>#N/A</v>
      </c>
      <c r="J464" s="55">
        <f t="shared" si="16"/>
        <v>0</v>
      </c>
      <c r="K464" s="55" t="e">
        <f t="shared" si="17"/>
        <v>#N/A</v>
      </c>
      <c r="L464" s="5" t="e">
        <f t="shared" si="18"/>
        <v>#N/A</v>
      </c>
      <c r="M464" s="55" t="e">
        <f t="shared" si="19"/>
        <v>#N/A</v>
      </c>
      <c r="N464" s="69" t="str">
        <f t="shared" si="20"/>
        <v>NoIndex</v>
      </c>
      <c r="O464" s="70" t="str">
        <f>IF(DATA!$D$18,IF((COUNTA(Q464)&gt;0),CONCATENATE("P",DATA!$B$18,"_",D464),""),"MISSING ID")</f>
        <v/>
      </c>
      <c r="P464" s="71"/>
      <c r="Q464" s="72"/>
      <c r="R464" s="72"/>
      <c r="S464" s="68"/>
      <c r="T464" s="73" t="str">
        <f>IF(OR($S$8="NextSeq",$S$8="NovaSeq"),IF((R464='Index_NextSeq or NovaSeq'!C$2),VLOOKUP(S464,'Index_NextSeq or NovaSeq'!B$3:I$110,2),IF((R464='Index_NextSeq or NovaSeq'!D$2),VLOOKUP(S464,'Index_NextSeq or NovaSeq'!B$3:I$110,3),IF((R464='Index_NextSeq or NovaSeq'!E$2),VLOOKUP(S464,'Index_NextSeq or NovaSeq'!B$3:I$110,4),IF((R464='Index_NextSeq or NovaSeq'!F$2),VLOOKUP(S464,'Index_NextSeq or NovaSeq'!B$3:I$110,5),IF((R464='Index_NextSeq or NovaSeq'!G$2),VLOOKUP(S464,'Index_NextSeq or NovaSeq'!B$3:I$110,6),IF((R464='Index_NextSeq or NovaSeq'!H$2),VLOOKUP(S464,'Index_NextSeq or NovaSeq'!B$3:I$110,7),IF((R464='Index_NextSeq or NovaSeq'!I$2),VLOOKUP(S464,'Index_NextSeq or NovaSeq'!B$3:I$110,8),IF((R464="Custom"),"","NoIndex")))))))),IF($S$8="MiSeq",IF((R464=Index_MiSeq!C$2),VLOOKUP(S464,Index_MiSeq!B$3:I$110,2),IF((R464=Index_MiSeq!D$2),VLOOKUP(S464,Index_MiSeq!B$3:I$110,3),IF((R464=Index_MiSeq!E$2),VLOOKUP(S464,Index_MiSeq!B$3:I$110,4),IF((R464=Index_MiSeq!F$2),VLOOKUP(S464,Index_MiSeq!B$3:I$110,5),IF((R464=Index_MiSeq!G$2),VLOOKUP(S464,Index_MiSeq!B$3:I$110,6),IF((R464=Index_MiSeq!H$2),VLOOKUP(S464,Index_MiSeq!B$3:I$110,7),IF((R464=Index_MiSeq!I$2),VLOOKUP(S464,Index_MiSeq!B$3:I$110,8),IF((R464="Custom"),"","NoIndex")))))))),"NoIndex"))</f>
        <v>NoIndex</v>
      </c>
      <c r="U464" s="74" t="str">
        <f t="shared" si="21"/>
        <v/>
      </c>
      <c r="V464" s="74"/>
      <c r="W464" s="74"/>
      <c r="X464" s="90"/>
      <c r="Y464" s="4"/>
      <c r="Z464" s="4"/>
      <c r="AA464" s="4"/>
      <c r="AB464" s="4"/>
      <c r="AC464" s="4"/>
      <c r="AD464" s="4"/>
      <c r="AE464" s="4"/>
    </row>
    <row r="465" spans="1:31" ht="18" customHeight="1" x14ac:dyDescent="0.15">
      <c r="A465" s="81"/>
      <c r="B465" s="64" t="s">
        <v>69</v>
      </c>
      <c r="C465" s="65" t="s">
        <v>516</v>
      </c>
      <c r="D465" s="66">
        <f t="shared" si="12"/>
        <v>1446</v>
      </c>
      <c r="E465" s="65" t="s">
        <v>71</v>
      </c>
      <c r="F465" s="67" t="str">
        <f>IF(DATA!$D$18,CONCATENATE('Sample information'!O$6,"-",D465,"-",P465),"MISSING ID")</f>
        <v>P33105P1-1446-</v>
      </c>
      <c r="G465" s="68">
        <f t="shared" si="13"/>
        <v>0</v>
      </c>
      <c r="H465" s="55" t="e">
        <f t="shared" si="14"/>
        <v>#N/A</v>
      </c>
      <c r="I465" s="55" t="e">
        <f t="shared" si="15"/>
        <v>#N/A</v>
      </c>
      <c r="J465" s="55">
        <f t="shared" si="16"/>
        <v>0</v>
      </c>
      <c r="K465" s="55" t="e">
        <f t="shared" si="17"/>
        <v>#N/A</v>
      </c>
      <c r="L465" s="5" t="e">
        <f t="shared" si="18"/>
        <v>#N/A</v>
      </c>
      <c r="M465" s="55" t="e">
        <f t="shared" si="19"/>
        <v>#N/A</v>
      </c>
      <c r="N465" s="69" t="str">
        <f t="shared" si="20"/>
        <v>NoIndex</v>
      </c>
      <c r="O465" s="70" t="str">
        <f>IF(DATA!$D$18,IF((COUNTA(Q465)&gt;0),CONCATENATE("P",DATA!$B$18,"_",D465),""),"MISSING ID")</f>
        <v/>
      </c>
      <c r="P465" s="71"/>
      <c r="Q465" s="72"/>
      <c r="R465" s="72"/>
      <c r="S465" s="68"/>
      <c r="T465" s="73" t="str">
        <f>IF(OR($S$8="NextSeq",$S$8="NovaSeq"),IF((R465='Index_NextSeq or NovaSeq'!C$2),VLOOKUP(S465,'Index_NextSeq or NovaSeq'!B$3:I$110,2),IF((R465='Index_NextSeq or NovaSeq'!D$2),VLOOKUP(S465,'Index_NextSeq or NovaSeq'!B$3:I$110,3),IF((R465='Index_NextSeq or NovaSeq'!E$2),VLOOKUP(S465,'Index_NextSeq or NovaSeq'!B$3:I$110,4),IF((R465='Index_NextSeq or NovaSeq'!F$2),VLOOKUP(S465,'Index_NextSeq or NovaSeq'!B$3:I$110,5),IF((R465='Index_NextSeq or NovaSeq'!G$2),VLOOKUP(S465,'Index_NextSeq or NovaSeq'!B$3:I$110,6),IF((R465='Index_NextSeq or NovaSeq'!H$2),VLOOKUP(S465,'Index_NextSeq or NovaSeq'!B$3:I$110,7),IF((R465='Index_NextSeq or NovaSeq'!I$2),VLOOKUP(S465,'Index_NextSeq or NovaSeq'!B$3:I$110,8),IF((R465="Custom"),"","NoIndex")))))))),IF($S$8="MiSeq",IF((R465=Index_MiSeq!C$2),VLOOKUP(S465,Index_MiSeq!B$3:I$110,2),IF((R465=Index_MiSeq!D$2),VLOOKUP(S465,Index_MiSeq!B$3:I$110,3),IF((R465=Index_MiSeq!E$2),VLOOKUP(S465,Index_MiSeq!B$3:I$110,4),IF((R465=Index_MiSeq!F$2),VLOOKUP(S465,Index_MiSeq!B$3:I$110,5),IF((R465=Index_MiSeq!G$2),VLOOKUP(S465,Index_MiSeq!B$3:I$110,6),IF((R465=Index_MiSeq!H$2),VLOOKUP(S465,Index_MiSeq!B$3:I$110,7),IF((R465=Index_MiSeq!I$2),VLOOKUP(S465,Index_MiSeq!B$3:I$110,8),IF((R465="Custom"),"","NoIndex")))))))),"NoIndex"))</f>
        <v>NoIndex</v>
      </c>
      <c r="U465" s="74" t="str">
        <f t="shared" si="21"/>
        <v/>
      </c>
      <c r="V465" s="74"/>
      <c r="W465" s="74"/>
      <c r="X465" s="90"/>
      <c r="Y465" s="4"/>
      <c r="Z465" s="4"/>
      <c r="AA465" s="4"/>
      <c r="AB465" s="4"/>
      <c r="AC465" s="4"/>
      <c r="AD465" s="4"/>
      <c r="AE465" s="4"/>
    </row>
    <row r="466" spans="1:31" ht="18" customHeight="1" x14ac:dyDescent="0.15">
      <c r="A466" s="81"/>
      <c r="B466" s="64" t="s">
        <v>69</v>
      </c>
      <c r="C466" s="65" t="s">
        <v>517</v>
      </c>
      <c r="D466" s="66">
        <f t="shared" si="12"/>
        <v>1447</v>
      </c>
      <c r="E466" s="65" t="s">
        <v>71</v>
      </c>
      <c r="F466" s="67" t="str">
        <f>IF(DATA!$D$18,CONCATENATE('Sample information'!O$6,"-",D466,"-",P466),"MISSING ID")</f>
        <v>P33105P1-1447-</v>
      </c>
      <c r="G466" s="68">
        <f t="shared" si="13"/>
        <v>0</v>
      </c>
      <c r="H466" s="55" t="e">
        <f t="shared" si="14"/>
        <v>#N/A</v>
      </c>
      <c r="I466" s="55" t="e">
        <f t="shared" si="15"/>
        <v>#N/A</v>
      </c>
      <c r="J466" s="55">
        <f t="shared" si="16"/>
        <v>0</v>
      </c>
      <c r="K466" s="55" t="e">
        <f t="shared" si="17"/>
        <v>#N/A</v>
      </c>
      <c r="L466" s="5" t="e">
        <f t="shared" si="18"/>
        <v>#N/A</v>
      </c>
      <c r="M466" s="55" t="e">
        <f t="shared" si="19"/>
        <v>#N/A</v>
      </c>
      <c r="N466" s="69" t="str">
        <f t="shared" si="20"/>
        <v>NoIndex</v>
      </c>
      <c r="O466" s="70" t="str">
        <f>IF(DATA!$D$18,IF((COUNTA(Q466)&gt;0),CONCATENATE("P",DATA!$B$18,"_",D466),""),"MISSING ID")</f>
        <v/>
      </c>
      <c r="P466" s="71"/>
      <c r="Q466" s="72"/>
      <c r="R466" s="72"/>
      <c r="S466" s="68"/>
      <c r="T466" s="73" t="str">
        <f>IF(OR($S$8="NextSeq",$S$8="NovaSeq"),IF((R466='Index_NextSeq or NovaSeq'!C$2),VLOOKUP(S466,'Index_NextSeq or NovaSeq'!B$3:I$110,2),IF((R466='Index_NextSeq or NovaSeq'!D$2),VLOOKUP(S466,'Index_NextSeq or NovaSeq'!B$3:I$110,3),IF((R466='Index_NextSeq or NovaSeq'!E$2),VLOOKUP(S466,'Index_NextSeq or NovaSeq'!B$3:I$110,4),IF((R466='Index_NextSeq or NovaSeq'!F$2),VLOOKUP(S466,'Index_NextSeq or NovaSeq'!B$3:I$110,5),IF((R466='Index_NextSeq or NovaSeq'!G$2),VLOOKUP(S466,'Index_NextSeq or NovaSeq'!B$3:I$110,6),IF((R466='Index_NextSeq or NovaSeq'!H$2),VLOOKUP(S466,'Index_NextSeq or NovaSeq'!B$3:I$110,7),IF((R466='Index_NextSeq or NovaSeq'!I$2),VLOOKUP(S466,'Index_NextSeq or NovaSeq'!B$3:I$110,8),IF((R466="Custom"),"","NoIndex")))))))),IF($S$8="MiSeq",IF((R466=Index_MiSeq!C$2),VLOOKUP(S466,Index_MiSeq!B$3:I$110,2),IF((R466=Index_MiSeq!D$2),VLOOKUP(S466,Index_MiSeq!B$3:I$110,3),IF((R466=Index_MiSeq!E$2),VLOOKUP(S466,Index_MiSeq!B$3:I$110,4),IF((R466=Index_MiSeq!F$2),VLOOKUP(S466,Index_MiSeq!B$3:I$110,5),IF((R466=Index_MiSeq!G$2),VLOOKUP(S466,Index_MiSeq!B$3:I$110,6),IF((R466=Index_MiSeq!H$2),VLOOKUP(S466,Index_MiSeq!B$3:I$110,7),IF((R466=Index_MiSeq!I$2),VLOOKUP(S466,Index_MiSeq!B$3:I$110,8),IF((R466="Custom"),"","NoIndex")))))))),"NoIndex"))</f>
        <v>NoIndex</v>
      </c>
      <c r="U466" s="74" t="str">
        <f t="shared" si="21"/>
        <v/>
      </c>
      <c r="V466" s="74"/>
      <c r="W466" s="74"/>
      <c r="X466" s="90"/>
      <c r="Y466" s="4"/>
      <c r="Z466" s="4"/>
      <c r="AA466" s="4"/>
      <c r="AB466" s="4"/>
      <c r="AC466" s="4"/>
      <c r="AD466" s="4"/>
      <c r="AE466" s="4"/>
    </row>
    <row r="467" spans="1:31" ht="18" customHeight="1" x14ac:dyDescent="0.15">
      <c r="A467" s="81"/>
      <c r="B467" s="64" t="s">
        <v>69</v>
      </c>
      <c r="C467" s="65" t="s">
        <v>518</v>
      </c>
      <c r="D467" s="66">
        <f t="shared" si="12"/>
        <v>1448</v>
      </c>
      <c r="E467" s="65" t="s">
        <v>71</v>
      </c>
      <c r="F467" s="67" t="str">
        <f>IF(DATA!$D$18,CONCATENATE('Sample information'!O$6,"-",D467,"-",P467),"MISSING ID")</f>
        <v>P33105P1-1448-</v>
      </c>
      <c r="G467" s="68">
        <f t="shared" si="13"/>
        <v>0</v>
      </c>
      <c r="H467" s="55" t="e">
        <f t="shared" si="14"/>
        <v>#N/A</v>
      </c>
      <c r="I467" s="55" t="e">
        <f t="shared" si="15"/>
        <v>#N/A</v>
      </c>
      <c r="J467" s="55">
        <f t="shared" si="16"/>
        <v>0</v>
      </c>
      <c r="K467" s="55" t="e">
        <f t="shared" si="17"/>
        <v>#N/A</v>
      </c>
      <c r="L467" s="5" t="e">
        <f t="shared" si="18"/>
        <v>#N/A</v>
      </c>
      <c r="M467" s="55" t="e">
        <f t="shared" si="19"/>
        <v>#N/A</v>
      </c>
      <c r="N467" s="69" t="str">
        <f t="shared" si="20"/>
        <v>NoIndex</v>
      </c>
      <c r="O467" s="70" t="str">
        <f>IF(DATA!$D$18,IF((COUNTA(Q467)&gt;0),CONCATENATE("P",DATA!$B$18,"_",D467),""),"MISSING ID")</f>
        <v/>
      </c>
      <c r="P467" s="71"/>
      <c r="Q467" s="72"/>
      <c r="R467" s="72"/>
      <c r="S467" s="68"/>
      <c r="T467" s="73" t="str">
        <f>IF(OR($S$8="NextSeq",$S$8="NovaSeq"),IF((R467='Index_NextSeq or NovaSeq'!C$2),VLOOKUP(S467,'Index_NextSeq or NovaSeq'!B$3:I$110,2),IF((R467='Index_NextSeq or NovaSeq'!D$2),VLOOKUP(S467,'Index_NextSeq or NovaSeq'!B$3:I$110,3),IF((R467='Index_NextSeq or NovaSeq'!E$2),VLOOKUP(S467,'Index_NextSeq or NovaSeq'!B$3:I$110,4),IF((R467='Index_NextSeq or NovaSeq'!F$2),VLOOKUP(S467,'Index_NextSeq or NovaSeq'!B$3:I$110,5),IF((R467='Index_NextSeq or NovaSeq'!G$2),VLOOKUP(S467,'Index_NextSeq or NovaSeq'!B$3:I$110,6),IF((R467='Index_NextSeq or NovaSeq'!H$2),VLOOKUP(S467,'Index_NextSeq or NovaSeq'!B$3:I$110,7),IF((R467='Index_NextSeq or NovaSeq'!I$2),VLOOKUP(S467,'Index_NextSeq or NovaSeq'!B$3:I$110,8),IF((R467="Custom"),"","NoIndex")))))))),IF($S$8="MiSeq",IF((R467=Index_MiSeq!C$2),VLOOKUP(S467,Index_MiSeq!B$3:I$110,2),IF((R467=Index_MiSeq!D$2),VLOOKUP(S467,Index_MiSeq!B$3:I$110,3),IF((R467=Index_MiSeq!E$2),VLOOKUP(S467,Index_MiSeq!B$3:I$110,4),IF((R467=Index_MiSeq!F$2),VLOOKUP(S467,Index_MiSeq!B$3:I$110,5),IF((R467=Index_MiSeq!G$2),VLOOKUP(S467,Index_MiSeq!B$3:I$110,6),IF((R467=Index_MiSeq!H$2),VLOOKUP(S467,Index_MiSeq!B$3:I$110,7),IF((R467=Index_MiSeq!I$2),VLOOKUP(S467,Index_MiSeq!B$3:I$110,8),IF((R467="Custom"),"","NoIndex")))))))),"NoIndex"))</f>
        <v>NoIndex</v>
      </c>
      <c r="U467" s="74" t="str">
        <f t="shared" si="21"/>
        <v/>
      </c>
      <c r="V467" s="74"/>
      <c r="W467" s="74"/>
      <c r="X467" s="90"/>
      <c r="Y467" s="4"/>
      <c r="Z467" s="4"/>
      <c r="AA467" s="4"/>
      <c r="AB467" s="4"/>
      <c r="AC467" s="4"/>
      <c r="AD467" s="4"/>
      <c r="AE467" s="4"/>
    </row>
    <row r="468" spans="1:31" ht="18" customHeight="1" x14ac:dyDescent="0.15">
      <c r="A468" s="81"/>
      <c r="B468" s="64" t="s">
        <v>69</v>
      </c>
      <c r="C468" s="65" t="s">
        <v>519</v>
      </c>
      <c r="D468" s="66">
        <f t="shared" si="12"/>
        <v>1449</v>
      </c>
      <c r="E468" s="65" t="s">
        <v>71</v>
      </c>
      <c r="F468" s="67" t="str">
        <f>IF(DATA!$D$18,CONCATENATE('Sample information'!O$6,"-",D468,"-",P468),"MISSING ID")</f>
        <v>P33105P1-1449-</v>
      </c>
      <c r="G468" s="68">
        <f t="shared" si="13"/>
        <v>0</v>
      </c>
      <c r="H468" s="55" t="e">
        <f t="shared" si="14"/>
        <v>#N/A</v>
      </c>
      <c r="I468" s="55" t="e">
        <f t="shared" si="15"/>
        <v>#N/A</v>
      </c>
      <c r="J468" s="55">
        <f t="shared" si="16"/>
        <v>0</v>
      </c>
      <c r="K468" s="55" t="e">
        <f t="shared" si="17"/>
        <v>#N/A</v>
      </c>
      <c r="L468" s="5" t="e">
        <f t="shared" si="18"/>
        <v>#N/A</v>
      </c>
      <c r="M468" s="55" t="e">
        <f t="shared" si="19"/>
        <v>#N/A</v>
      </c>
      <c r="N468" s="69" t="str">
        <f t="shared" si="20"/>
        <v>NoIndex</v>
      </c>
      <c r="O468" s="70" t="str">
        <f>IF(DATA!$D$18,IF((COUNTA(Q468)&gt;0),CONCATENATE("P",DATA!$B$18,"_",D468),""),"MISSING ID")</f>
        <v/>
      </c>
      <c r="P468" s="71"/>
      <c r="Q468" s="72"/>
      <c r="R468" s="72"/>
      <c r="S468" s="68"/>
      <c r="T468" s="73" t="str">
        <f>IF(OR($S$8="NextSeq",$S$8="NovaSeq"),IF((R468='Index_NextSeq or NovaSeq'!C$2),VLOOKUP(S468,'Index_NextSeq or NovaSeq'!B$3:I$110,2),IF((R468='Index_NextSeq or NovaSeq'!D$2),VLOOKUP(S468,'Index_NextSeq or NovaSeq'!B$3:I$110,3),IF((R468='Index_NextSeq or NovaSeq'!E$2),VLOOKUP(S468,'Index_NextSeq or NovaSeq'!B$3:I$110,4),IF((R468='Index_NextSeq or NovaSeq'!F$2),VLOOKUP(S468,'Index_NextSeq or NovaSeq'!B$3:I$110,5),IF((R468='Index_NextSeq or NovaSeq'!G$2),VLOOKUP(S468,'Index_NextSeq or NovaSeq'!B$3:I$110,6),IF((R468='Index_NextSeq or NovaSeq'!H$2),VLOOKUP(S468,'Index_NextSeq or NovaSeq'!B$3:I$110,7),IF((R468='Index_NextSeq or NovaSeq'!I$2),VLOOKUP(S468,'Index_NextSeq or NovaSeq'!B$3:I$110,8),IF((R468="Custom"),"","NoIndex")))))))),IF($S$8="MiSeq",IF((R468=Index_MiSeq!C$2),VLOOKUP(S468,Index_MiSeq!B$3:I$110,2),IF((R468=Index_MiSeq!D$2),VLOOKUP(S468,Index_MiSeq!B$3:I$110,3),IF((R468=Index_MiSeq!E$2),VLOOKUP(S468,Index_MiSeq!B$3:I$110,4),IF((R468=Index_MiSeq!F$2),VLOOKUP(S468,Index_MiSeq!B$3:I$110,5),IF((R468=Index_MiSeq!G$2),VLOOKUP(S468,Index_MiSeq!B$3:I$110,6),IF((R468=Index_MiSeq!H$2),VLOOKUP(S468,Index_MiSeq!B$3:I$110,7),IF((R468=Index_MiSeq!I$2),VLOOKUP(S468,Index_MiSeq!B$3:I$110,8),IF((R468="Custom"),"","NoIndex")))))))),"NoIndex"))</f>
        <v>NoIndex</v>
      </c>
      <c r="U468" s="74" t="str">
        <f t="shared" si="21"/>
        <v/>
      </c>
      <c r="V468" s="74"/>
      <c r="W468" s="74"/>
      <c r="X468" s="90"/>
      <c r="Y468" s="4"/>
      <c r="Z468" s="4"/>
      <c r="AA468" s="4"/>
      <c r="AB468" s="4"/>
      <c r="AC468" s="4"/>
      <c r="AD468" s="4"/>
      <c r="AE468" s="4"/>
    </row>
    <row r="469" spans="1:31" ht="18" customHeight="1" x14ac:dyDescent="0.15">
      <c r="A469" s="81"/>
      <c r="B469" s="64" t="s">
        <v>69</v>
      </c>
      <c r="C469" s="65" t="s">
        <v>520</v>
      </c>
      <c r="D469" s="66">
        <f t="shared" si="12"/>
        <v>1450</v>
      </c>
      <c r="E469" s="65" t="s">
        <v>71</v>
      </c>
      <c r="F469" s="67" t="str">
        <f>IF(DATA!$D$18,CONCATENATE('Sample information'!O$6,"-",D469,"-",P469),"MISSING ID")</f>
        <v>P33105P1-1450-</v>
      </c>
      <c r="G469" s="68">
        <f t="shared" si="13"/>
        <v>0</v>
      </c>
      <c r="H469" s="55" t="e">
        <f t="shared" si="14"/>
        <v>#N/A</v>
      </c>
      <c r="I469" s="55" t="e">
        <f t="shared" si="15"/>
        <v>#N/A</v>
      </c>
      <c r="J469" s="55">
        <f t="shared" si="16"/>
        <v>0</v>
      </c>
      <c r="K469" s="55" t="e">
        <f t="shared" si="17"/>
        <v>#N/A</v>
      </c>
      <c r="L469" s="5" t="e">
        <f t="shared" si="18"/>
        <v>#N/A</v>
      </c>
      <c r="M469" s="55" t="e">
        <f t="shared" si="19"/>
        <v>#N/A</v>
      </c>
      <c r="N469" s="69" t="str">
        <f t="shared" si="20"/>
        <v>NoIndex</v>
      </c>
      <c r="O469" s="70" t="str">
        <f>IF(DATA!$D$18,IF((COUNTA(Q469)&gt;0),CONCATENATE("P",DATA!$B$18,"_",D469),""),"MISSING ID")</f>
        <v/>
      </c>
      <c r="P469" s="71"/>
      <c r="Q469" s="72"/>
      <c r="R469" s="72"/>
      <c r="S469" s="68"/>
      <c r="T469" s="73" t="str">
        <f>IF(OR($S$8="NextSeq",$S$8="NovaSeq"),IF((R469='Index_NextSeq or NovaSeq'!C$2),VLOOKUP(S469,'Index_NextSeq or NovaSeq'!B$3:I$110,2),IF((R469='Index_NextSeq or NovaSeq'!D$2),VLOOKUP(S469,'Index_NextSeq or NovaSeq'!B$3:I$110,3),IF((R469='Index_NextSeq or NovaSeq'!E$2),VLOOKUP(S469,'Index_NextSeq or NovaSeq'!B$3:I$110,4),IF((R469='Index_NextSeq or NovaSeq'!F$2),VLOOKUP(S469,'Index_NextSeq or NovaSeq'!B$3:I$110,5),IF((R469='Index_NextSeq or NovaSeq'!G$2),VLOOKUP(S469,'Index_NextSeq or NovaSeq'!B$3:I$110,6),IF((R469='Index_NextSeq or NovaSeq'!H$2),VLOOKUP(S469,'Index_NextSeq or NovaSeq'!B$3:I$110,7),IF((R469='Index_NextSeq or NovaSeq'!I$2),VLOOKUP(S469,'Index_NextSeq or NovaSeq'!B$3:I$110,8),IF((R469="Custom"),"","NoIndex")))))))),IF($S$8="MiSeq",IF((R469=Index_MiSeq!C$2),VLOOKUP(S469,Index_MiSeq!B$3:I$110,2),IF((R469=Index_MiSeq!D$2),VLOOKUP(S469,Index_MiSeq!B$3:I$110,3),IF((R469=Index_MiSeq!E$2),VLOOKUP(S469,Index_MiSeq!B$3:I$110,4),IF((R469=Index_MiSeq!F$2),VLOOKUP(S469,Index_MiSeq!B$3:I$110,5),IF((R469=Index_MiSeq!G$2),VLOOKUP(S469,Index_MiSeq!B$3:I$110,6),IF((R469=Index_MiSeq!H$2),VLOOKUP(S469,Index_MiSeq!B$3:I$110,7),IF((R469=Index_MiSeq!I$2),VLOOKUP(S469,Index_MiSeq!B$3:I$110,8),IF((R469="Custom"),"","NoIndex")))))))),"NoIndex"))</f>
        <v>NoIndex</v>
      </c>
      <c r="U469" s="74" t="str">
        <f t="shared" si="21"/>
        <v/>
      </c>
      <c r="V469" s="74"/>
      <c r="W469" s="74"/>
      <c r="X469" s="90"/>
      <c r="Y469" s="4"/>
      <c r="Z469" s="4"/>
      <c r="AA469" s="4"/>
      <c r="AB469" s="4"/>
      <c r="AC469" s="4"/>
      <c r="AD469" s="4"/>
      <c r="AE469" s="4"/>
    </row>
    <row r="470" spans="1:31" ht="18" customHeight="1" x14ac:dyDescent="0.15">
      <c r="A470" s="81"/>
      <c r="B470" s="64" t="s">
        <v>69</v>
      </c>
      <c r="C470" s="65" t="s">
        <v>521</v>
      </c>
      <c r="D470" s="66">
        <f t="shared" si="12"/>
        <v>1451</v>
      </c>
      <c r="E470" s="65" t="s">
        <v>71</v>
      </c>
      <c r="F470" s="67" t="str">
        <f>IF(DATA!$D$18,CONCATENATE('Sample information'!O$6,"-",D470,"-",P470),"MISSING ID")</f>
        <v>P33105P1-1451-</v>
      </c>
      <c r="G470" s="68">
        <f t="shared" si="13"/>
        <v>0</v>
      </c>
      <c r="H470" s="55" t="e">
        <f t="shared" si="14"/>
        <v>#N/A</v>
      </c>
      <c r="I470" s="55" t="e">
        <f t="shared" si="15"/>
        <v>#N/A</v>
      </c>
      <c r="J470" s="55">
        <f t="shared" si="16"/>
        <v>0</v>
      </c>
      <c r="K470" s="55" t="e">
        <f t="shared" si="17"/>
        <v>#N/A</v>
      </c>
      <c r="L470" s="5" t="e">
        <f t="shared" si="18"/>
        <v>#N/A</v>
      </c>
      <c r="M470" s="55" t="e">
        <f t="shared" si="19"/>
        <v>#N/A</v>
      </c>
      <c r="N470" s="69" t="str">
        <f t="shared" si="20"/>
        <v>NoIndex</v>
      </c>
      <c r="O470" s="70" t="str">
        <f>IF(DATA!$D$18,IF((COUNTA(Q470)&gt;0),CONCATENATE("P",DATA!$B$18,"_",D470),""),"MISSING ID")</f>
        <v/>
      </c>
      <c r="P470" s="71"/>
      <c r="Q470" s="72"/>
      <c r="R470" s="72"/>
      <c r="S470" s="68"/>
      <c r="T470" s="73" t="str">
        <f>IF(OR($S$8="NextSeq",$S$8="NovaSeq"),IF((R470='Index_NextSeq or NovaSeq'!C$2),VLOOKUP(S470,'Index_NextSeq or NovaSeq'!B$3:I$110,2),IF((R470='Index_NextSeq or NovaSeq'!D$2),VLOOKUP(S470,'Index_NextSeq or NovaSeq'!B$3:I$110,3),IF((R470='Index_NextSeq or NovaSeq'!E$2),VLOOKUP(S470,'Index_NextSeq or NovaSeq'!B$3:I$110,4),IF((R470='Index_NextSeq or NovaSeq'!F$2),VLOOKUP(S470,'Index_NextSeq or NovaSeq'!B$3:I$110,5),IF((R470='Index_NextSeq or NovaSeq'!G$2),VLOOKUP(S470,'Index_NextSeq or NovaSeq'!B$3:I$110,6),IF((R470='Index_NextSeq or NovaSeq'!H$2),VLOOKUP(S470,'Index_NextSeq or NovaSeq'!B$3:I$110,7),IF((R470='Index_NextSeq or NovaSeq'!I$2),VLOOKUP(S470,'Index_NextSeq or NovaSeq'!B$3:I$110,8),IF((R470="Custom"),"","NoIndex")))))))),IF($S$8="MiSeq",IF((R470=Index_MiSeq!C$2),VLOOKUP(S470,Index_MiSeq!B$3:I$110,2),IF((R470=Index_MiSeq!D$2),VLOOKUP(S470,Index_MiSeq!B$3:I$110,3),IF((R470=Index_MiSeq!E$2),VLOOKUP(S470,Index_MiSeq!B$3:I$110,4),IF((R470=Index_MiSeq!F$2),VLOOKUP(S470,Index_MiSeq!B$3:I$110,5),IF((R470=Index_MiSeq!G$2),VLOOKUP(S470,Index_MiSeq!B$3:I$110,6),IF((R470=Index_MiSeq!H$2),VLOOKUP(S470,Index_MiSeq!B$3:I$110,7),IF((R470=Index_MiSeq!I$2),VLOOKUP(S470,Index_MiSeq!B$3:I$110,8),IF((R470="Custom"),"","NoIndex")))))))),"NoIndex"))</f>
        <v>NoIndex</v>
      </c>
      <c r="U470" s="74" t="str">
        <f t="shared" si="21"/>
        <v/>
      </c>
      <c r="V470" s="74"/>
      <c r="W470" s="74"/>
      <c r="X470" s="90"/>
      <c r="Y470" s="4"/>
      <c r="Z470" s="4"/>
      <c r="AA470" s="4"/>
      <c r="AB470" s="4"/>
      <c r="AC470" s="4"/>
      <c r="AD470" s="4"/>
      <c r="AE470" s="4"/>
    </row>
    <row r="471" spans="1:31" ht="18" customHeight="1" x14ac:dyDescent="0.15">
      <c r="A471" s="81"/>
      <c r="B471" s="64" t="s">
        <v>69</v>
      </c>
      <c r="C471" s="65" t="s">
        <v>522</v>
      </c>
      <c r="D471" s="66">
        <f t="shared" si="12"/>
        <v>1452</v>
      </c>
      <c r="E471" s="65" t="s">
        <v>71</v>
      </c>
      <c r="F471" s="67" t="str">
        <f>IF(DATA!$D$18,CONCATENATE('Sample information'!O$6,"-",D471,"-",P471),"MISSING ID")</f>
        <v>P33105P1-1452-</v>
      </c>
      <c r="G471" s="68">
        <f t="shared" si="13"/>
        <v>0</v>
      </c>
      <c r="H471" s="55" t="e">
        <f t="shared" si="14"/>
        <v>#N/A</v>
      </c>
      <c r="I471" s="55" t="e">
        <f t="shared" si="15"/>
        <v>#N/A</v>
      </c>
      <c r="J471" s="55">
        <f t="shared" si="16"/>
        <v>0</v>
      </c>
      <c r="K471" s="55" t="e">
        <f t="shared" si="17"/>
        <v>#N/A</v>
      </c>
      <c r="L471" s="5" t="e">
        <f t="shared" si="18"/>
        <v>#N/A</v>
      </c>
      <c r="M471" s="55" t="e">
        <f t="shared" si="19"/>
        <v>#N/A</v>
      </c>
      <c r="N471" s="69" t="str">
        <f t="shared" si="20"/>
        <v>NoIndex</v>
      </c>
      <c r="O471" s="70" t="str">
        <f>IF(DATA!$D$18,IF((COUNTA(Q471)&gt;0),CONCATENATE("P",DATA!$B$18,"_",D471),""),"MISSING ID")</f>
        <v/>
      </c>
      <c r="P471" s="71"/>
      <c r="Q471" s="72"/>
      <c r="R471" s="72"/>
      <c r="S471" s="68"/>
      <c r="T471" s="73" t="str">
        <f>IF(OR($S$8="NextSeq",$S$8="NovaSeq"),IF((R471='Index_NextSeq or NovaSeq'!C$2),VLOOKUP(S471,'Index_NextSeq or NovaSeq'!B$3:I$110,2),IF((R471='Index_NextSeq or NovaSeq'!D$2),VLOOKUP(S471,'Index_NextSeq or NovaSeq'!B$3:I$110,3),IF((R471='Index_NextSeq or NovaSeq'!E$2),VLOOKUP(S471,'Index_NextSeq or NovaSeq'!B$3:I$110,4),IF((R471='Index_NextSeq or NovaSeq'!F$2),VLOOKUP(S471,'Index_NextSeq or NovaSeq'!B$3:I$110,5),IF((R471='Index_NextSeq or NovaSeq'!G$2),VLOOKUP(S471,'Index_NextSeq or NovaSeq'!B$3:I$110,6),IF((R471='Index_NextSeq or NovaSeq'!H$2),VLOOKUP(S471,'Index_NextSeq or NovaSeq'!B$3:I$110,7),IF((R471='Index_NextSeq or NovaSeq'!I$2),VLOOKUP(S471,'Index_NextSeq or NovaSeq'!B$3:I$110,8),IF((R471="Custom"),"","NoIndex")))))))),IF($S$8="MiSeq",IF((R471=Index_MiSeq!C$2),VLOOKUP(S471,Index_MiSeq!B$3:I$110,2),IF((R471=Index_MiSeq!D$2),VLOOKUP(S471,Index_MiSeq!B$3:I$110,3),IF((R471=Index_MiSeq!E$2),VLOOKUP(S471,Index_MiSeq!B$3:I$110,4),IF((R471=Index_MiSeq!F$2),VLOOKUP(S471,Index_MiSeq!B$3:I$110,5),IF((R471=Index_MiSeq!G$2),VLOOKUP(S471,Index_MiSeq!B$3:I$110,6),IF((R471=Index_MiSeq!H$2),VLOOKUP(S471,Index_MiSeq!B$3:I$110,7),IF((R471=Index_MiSeq!I$2),VLOOKUP(S471,Index_MiSeq!B$3:I$110,8),IF((R471="Custom"),"","NoIndex")))))))),"NoIndex"))</f>
        <v>NoIndex</v>
      </c>
      <c r="U471" s="74" t="str">
        <f t="shared" si="21"/>
        <v/>
      </c>
      <c r="V471" s="74"/>
      <c r="W471" s="74"/>
      <c r="X471" s="90"/>
      <c r="Y471" s="4"/>
      <c r="Z471" s="4"/>
      <c r="AA471" s="4"/>
      <c r="AB471" s="4"/>
      <c r="AC471" s="4"/>
      <c r="AD471" s="4"/>
      <c r="AE471" s="4"/>
    </row>
    <row r="472" spans="1:31" ht="18" customHeight="1" x14ac:dyDescent="0.15">
      <c r="A472" s="81"/>
      <c r="B472" s="64" t="s">
        <v>69</v>
      </c>
      <c r="C472" s="65" t="s">
        <v>523</v>
      </c>
      <c r="D472" s="66">
        <f t="shared" si="12"/>
        <v>1453</v>
      </c>
      <c r="E472" s="65" t="s">
        <v>71</v>
      </c>
      <c r="F472" s="67" t="str">
        <f>IF(DATA!$D$18,CONCATENATE('Sample information'!O$6,"-",D472,"-",P472),"MISSING ID")</f>
        <v>P33105P1-1453-</v>
      </c>
      <c r="G472" s="68">
        <f t="shared" si="13"/>
        <v>0</v>
      </c>
      <c r="H472" s="55" t="e">
        <f t="shared" si="14"/>
        <v>#N/A</v>
      </c>
      <c r="I472" s="55" t="e">
        <f t="shared" si="15"/>
        <v>#N/A</v>
      </c>
      <c r="J472" s="55">
        <f t="shared" si="16"/>
        <v>0</v>
      </c>
      <c r="K472" s="55" t="e">
        <f t="shared" si="17"/>
        <v>#N/A</v>
      </c>
      <c r="L472" s="5" t="e">
        <f t="shared" si="18"/>
        <v>#N/A</v>
      </c>
      <c r="M472" s="55" t="e">
        <f t="shared" si="19"/>
        <v>#N/A</v>
      </c>
      <c r="N472" s="69" t="str">
        <f t="shared" si="20"/>
        <v>NoIndex</v>
      </c>
      <c r="O472" s="70" t="str">
        <f>IF(DATA!$D$18,IF((COUNTA(Q472)&gt;0),CONCATENATE("P",DATA!$B$18,"_",D472),""),"MISSING ID")</f>
        <v/>
      </c>
      <c r="P472" s="71"/>
      <c r="Q472" s="72"/>
      <c r="R472" s="72"/>
      <c r="S472" s="68"/>
      <c r="T472" s="73" t="str">
        <f>IF(OR($S$8="NextSeq",$S$8="NovaSeq"),IF((R472='Index_NextSeq or NovaSeq'!C$2),VLOOKUP(S472,'Index_NextSeq or NovaSeq'!B$3:I$110,2),IF((R472='Index_NextSeq or NovaSeq'!D$2),VLOOKUP(S472,'Index_NextSeq or NovaSeq'!B$3:I$110,3),IF((R472='Index_NextSeq or NovaSeq'!E$2),VLOOKUP(S472,'Index_NextSeq or NovaSeq'!B$3:I$110,4),IF((R472='Index_NextSeq or NovaSeq'!F$2),VLOOKUP(S472,'Index_NextSeq or NovaSeq'!B$3:I$110,5),IF((R472='Index_NextSeq or NovaSeq'!G$2),VLOOKUP(S472,'Index_NextSeq or NovaSeq'!B$3:I$110,6),IF((R472='Index_NextSeq or NovaSeq'!H$2),VLOOKUP(S472,'Index_NextSeq or NovaSeq'!B$3:I$110,7),IF((R472='Index_NextSeq or NovaSeq'!I$2),VLOOKUP(S472,'Index_NextSeq or NovaSeq'!B$3:I$110,8),IF((R472="Custom"),"","NoIndex")))))))),IF($S$8="MiSeq",IF((R472=Index_MiSeq!C$2),VLOOKUP(S472,Index_MiSeq!B$3:I$110,2),IF((R472=Index_MiSeq!D$2),VLOOKUP(S472,Index_MiSeq!B$3:I$110,3),IF((R472=Index_MiSeq!E$2),VLOOKUP(S472,Index_MiSeq!B$3:I$110,4),IF((R472=Index_MiSeq!F$2),VLOOKUP(S472,Index_MiSeq!B$3:I$110,5),IF((R472=Index_MiSeq!G$2),VLOOKUP(S472,Index_MiSeq!B$3:I$110,6),IF((R472=Index_MiSeq!H$2),VLOOKUP(S472,Index_MiSeq!B$3:I$110,7),IF((R472=Index_MiSeq!I$2),VLOOKUP(S472,Index_MiSeq!B$3:I$110,8),IF((R472="Custom"),"","NoIndex")))))))),"NoIndex"))</f>
        <v>NoIndex</v>
      </c>
      <c r="U472" s="74" t="str">
        <f t="shared" si="21"/>
        <v/>
      </c>
      <c r="V472" s="74"/>
      <c r="W472" s="74"/>
      <c r="X472" s="90"/>
      <c r="Y472" s="4"/>
      <c r="Z472" s="4"/>
      <c r="AA472" s="4"/>
      <c r="AB472" s="4"/>
      <c r="AC472" s="4"/>
      <c r="AD472" s="4"/>
      <c r="AE472" s="4"/>
    </row>
    <row r="473" spans="1:31" ht="18" customHeight="1" x14ac:dyDescent="0.15">
      <c r="A473" s="81"/>
      <c r="B473" s="64" t="s">
        <v>69</v>
      </c>
      <c r="C473" s="65" t="s">
        <v>524</v>
      </c>
      <c r="D473" s="66">
        <f t="shared" si="12"/>
        <v>1454</v>
      </c>
      <c r="E473" s="65" t="s">
        <v>71</v>
      </c>
      <c r="F473" s="67" t="str">
        <f>IF(DATA!$D$18,CONCATENATE('Sample information'!O$6,"-",D473,"-",P473),"MISSING ID")</f>
        <v>P33105P1-1454-</v>
      </c>
      <c r="G473" s="68">
        <f t="shared" si="13"/>
        <v>0</v>
      </c>
      <c r="H473" s="55" t="e">
        <f t="shared" si="14"/>
        <v>#N/A</v>
      </c>
      <c r="I473" s="55" t="e">
        <f t="shared" si="15"/>
        <v>#N/A</v>
      </c>
      <c r="J473" s="55">
        <f t="shared" si="16"/>
        <v>0</v>
      </c>
      <c r="K473" s="55" t="e">
        <f t="shared" si="17"/>
        <v>#N/A</v>
      </c>
      <c r="L473" s="5" t="e">
        <f t="shared" si="18"/>
        <v>#N/A</v>
      </c>
      <c r="M473" s="55" t="e">
        <f t="shared" si="19"/>
        <v>#N/A</v>
      </c>
      <c r="N473" s="69" t="str">
        <f t="shared" si="20"/>
        <v>NoIndex</v>
      </c>
      <c r="O473" s="70" t="str">
        <f>IF(DATA!$D$18,IF((COUNTA(Q473)&gt;0),CONCATENATE("P",DATA!$B$18,"_",D473),""),"MISSING ID")</f>
        <v/>
      </c>
      <c r="P473" s="71"/>
      <c r="Q473" s="72"/>
      <c r="R473" s="72"/>
      <c r="S473" s="68"/>
      <c r="T473" s="73" t="str">
        <f>IF(OR($S$8="NextSeq",$S$8="NovaSeq"),IF((R473='Index_NextSeq or NovaSeq'!C$2),VLOOKUP(S473,'Index_NextSeq or NovaSeq'!B$3:I$110,2),IF((R473='Index_NextSeq or NovaSeq'!D$2),VLOOKUP(S473,'Index_NextSeq or NovaSeq'!B$3:I$110,3),IF((R473='Index_NextSeq or NovaSeq'!E$2),VLOOKUP(S473,'Index_NextSeq or NovaSeq'!B$3:I$110,4),IF((R473='Index_NextSeq or NovaSeq'!F$2),VLOOKUP(S473,'Index_NextSeq or NovaSeq'!B$3:I$110,5),IF((R473='Index_NextSeq or NovaSeq'!G$2),VLOOKUP(S473,'Index_NextSeq or NovaSeq'!B$3:I$110,6),IF((R473='Index_NextSeq or NovaSeq'!H$2),VLOOKUP(S473,'Index_NextSeq or NovaSeq'!B$3:I$110,7),IF((R473='Index_NextSeq or NovaSeq'!I$2),VLOOKUP(S473,'Index_NextSeq or NovaSeq'!B$3:I$110,8),IF((R473="Custom"),"","NoIndex")))))))),IF($S$8="MiSeq",IF((R473=Index_MiSeq!C$2),VLOOKUP(S473,Index_MiSeq!B$3:I$110,2),IF((R473=Index_MiSeq!D$2),VLOOKUP(S473,Index_MiSeq!B$3:I$110,3),IF((R473=Index_MiSeq!E$2),VLOOKUP(S473,Index_MiSeq!B$3:I$110,4),IF((R473=Index_MiSeq!F$2),VLOOKUP(S473,Index_MiSeq!B$3:I$110,5),IF((R473=Index_MiSeq!G$2),VLOOKUP(S473,Index_MiSeq!B$3:I$110,6),IF((R473=Index_MiSeq!H$2),VLOOKUP(S473,Index_MiSeq!B$3:I$110,7),IF((R473=Index_MiSeq!I$2),VLOOKUP(S473,Index_MiSeq!B$3:I$110,8),IF((R473="Custom"),"","NoIndex")))))))),"NoIndex"))</f>
        <v>NoIndex</v>
      </c>
      <c r="U473" s="74" t="str">
        <f t="shared" si="21"/>
        <v/>
      </c>
      <c r="V473" s="74"/>
      <c r="W473" s="74"/>
      <c r="X473" s="90"/>
      <c r="Y473" s="4"/>
      <c r="Z473" s="4"/>
      <c r="AA473" s="4"/>
      <c r="AB473" s="4"/>
      <c r="AC473" s="4"/>
      <c r="AD473" s="4"/>
      <c r="AE473" s="4"/>
    </row>
    <row r="474" spans="1:31" ht="18" customHeight="1" x14ac:dyDescent="0.15">
      <c r="A474" s="81"/>
      <c r="B474" s="64" t="s">
        <v>69</v>
      </c>
      <c r="C474" s="65" t="s">
        <v>525</v>
      </c>
      <c r="D474" s="66">
        <f t="shared" si="12"/>
        <v>1455</v>
      </c>
      <c r="E474" s="65" t="s">
        <v>71</v>
      </c>
      <c r="F474" s="67" t="str">
        <f>IF(DATA!$D$18,CONCATENATE('Sample information'!O$6,"-",D474,"-",P474),"MISSING ID")</f>
        <v>P33105P1-1455-</v>
      </c>
      <c r="G474" s="68">
        <f t="shared" si="13"/>
        <v>0</v>
      </c>
      <c r="H474" s="55" t="e">
        <f t="shared" si="14"/>
        <v>#N/A</v>
      </c>
      <c r="I474" s="55" t="e">
        <f t="shared" si="15"/>
        <v>#N/A</v>
      </c>
      <c r="J474" s="55">
        <f t="shared" si="16"/>
        <v>0</v>
      </c>
      <c r="K474" s="55" t="e">
        <f t="shared" si="17"/>
        <v>#N/A</v>
      </c>
      <c r="L474" s="5" t="e">
        <f t="shared" si="18"/>
        <v>#N/A</v>
      </c>
      <c r="M474" s="55" t="e">
        <f t="shared" si="19"/>
        <v>#N/A</v>
      </c>
      <c r="N474" s="69" t="str">
        <f t="shared" si="20"/>
        <v>NoIndex</v>
      </c>
      <c r="O474" s="70" t="str">
        <f>IF(DATA!$D$18,IF((COUNTA(Q474)&gt;0),CONCATENATE("P",DATA!$B$18,"_",D474),""),"MISSING ID")</f>
        <v/>
      </c>
      <c r="P474" s="71"/>
      <c r="Q474" s="72"/>
      <c r="R474" s="72"/>
      <c r="S474" s="68"/>
      <c r="T474" s="73" t="str">
        <f>IF(OR($S$8="NextSeq",$S$8="NovaSeq"),IF((R474='Index_NextSeq or NovaSeq'!C$2),VLOOKUP(S474,'Index_NextSeq or NovaSeq'!B$3:I$110,2),IF((R474='Index_NextSeq or NovaSeq'!D$2),VLOOKUP(S474,'Index_NextSeq or NovaSeq'!B$3:I$110,3),IF((R474='Index_NextSeq or NovaSeq'!E$2),VLOOKUP(S474,'Index_NextSeq or NovaSeq'!B$3:I$110,4),IF((R474='Index_NextSeq or NovaSeq'!F$2),VLOOKUP(S474,'Index_NextSeq or NovaSeq'!B$3:I$110,5),IF((R474='Index_NextSeq or NovaSeq'!G$2),VLOOKUP(S474,'Index_NextSeq or NovaSeq'!B$3:I$110,6),IF((R474='Index_NextSeq or NovaSeq'!H$2),VLOOKUP(S474,'Index_NextSeq or NovaSeq'!B$3:I$110,7),IF((R474='Index_NextSeq or NovaSeq'!I$2),VLOOKUP(S474,'Index_NextSeq or NovaSeq'!B$3:I$110,8),IF((R474="Custom"),"","NoIndex")))))))),IF($S$8="MiSeq",IF((R474=Index_MiSeq!C$2),VLOOKUP(S474,Index_MiSeq!B$3:I$110,2),IF((R474=Index_MiSeq!D$2),VLOOKUP(S474,Index_MiSeq!B$3:I$110,3),IF((R474=Index_MiSeq!E$2),VLOOKUP(S474,Index_MiSeq!B$3:I$110,4),IF((R474=Index_MiSeq!F$2),VLOOKUP(S474,Index_MiSeq!B$3:I$110,5),IF((R474=Index_MiSeq!G$2),VLOOKUP(S474,Index_MiSeq!B$3:I$110,6),IF((R474=Index_MiSeq!H$2),VLOOKUP(S474,Index_MiSeq!B$3:I$110,7),IF((R474=Index_MiSeq!I$2),VLOOKUP(S474,Index_MiSeq!B$3:I$110,8),IF((R474="Custom"),"","NoIndex")))))))),"NoIndex"))</f>
        <v>NoIndex</v>
      </c>
      <c r="U474" s="74" t="str">
        <f t="shared" si="21"/>
        <v/>
      </c>
      <c r="V474" s="74"/>
      <c r="W474" s="74"/>
      <c r="X474" s="90"/>
      <c r="Y474" s="4"/>
      <c r="Z474" s="4"/>
      <c r="AA474" s="4"/>
      <c r="AB474" s="4"/>
      <c r="AC474" s="4"/>
      <c r="AD474" s="4"/>
      <c r="AE474" s="4"/>
    </row>
    <row r="475" spans="1:31" ht="18" customHeight="1" x14ac:dyDescent="0.15">
      <c r="A475" s="81"/>
      <c r="B475" s="64" t="s">
        <v>69</v>
      </c>
      <c r="C475" s="65" t="s">
        <v>526</v>
      </c>
      <c r="D475" s="66">
        <f t="shared" si="12"/>
        <v>1456</v>
      </c>
      <c r="E475" s="65" t="s">
        <v>71</v>
      </c>
      <c r="F475" s="67" t="str">
        <f>IF(DATA!$D$18,CONCATENATE('Sample information'!O$6,"-",D475,"-",P475),"MISSING ID")</f>
        <v>P33105P1-1456-</v>
      </c>
      <c r="G475" s="68">
        <f t="shared" si="13"/>
        <v>0</v>
      </c>
      <c r="H475" s="55" t="e">
        <f t="shared" si="14"/>
        <v>#N/A</v>
      </c>
      <c r="I475" s="55" t="e">
        <f t="shared" si="15"/>
        <v>#N/A</v>
      </c>
      <c r="J475" s="55">
        <f t="shared" si="16"/>
        <v>0</v>
      </c>
      <c r="K475" s="55" t="e">
        <f t="shared" si="17"/>
        <v>#N/A</v>
      </c>
      <c r="L475" s="5" t="e">
        <f t="shared" si="18"/>
        <v>#N/A</v>
      </c>
      <c r="M475" s="55" t="e">
        <f t="shared" si="19"/>
        <v>#N/A</v>
      </c>
      <c r="N475" s="69" t="str">
        <f t="shared" si="20"/>
        <v>NoIndex</v>
      </c>
      <c r="O475" s="70" t="str">
        <f>IF(DATA!$D$18,IF((COUNTA(Q475)&gt;0),CONCATENATE("P",DATA!$B$18,"_",D475),""),"MISSING ID")</f>
        <v/>
      </c>
      <c r="P475" s="71"/>
      <c r="Q475" s="72"/>
      <c r="R475" s="72"/>
      <c r="S475" s="68"/>
      <c r="T475" s="73" t="str">
        <f>IF(OR($S$8="NextSeq",$S$8="NovaSeq"),IF((R475='Index_NextSeq or NovaSeq'!C$2),VLOOKUP(S475,'Index_NextSeq or NovaSeq'!B$3:I$110,2),IF((R475='Index_NextSeq or NovaSeq'!D$2),VLOOKUP(S475,'Index_NextSeq or NovaSeq'!B$3:I$110,3),IF((R475='Index_NextSeq or NovaSeq'!E$2),VLOOKUP(S475,'Index_NextSeq or NovaSeq'!B$3:I$110,4),IF((R475='Index_NextSeq or NovaSeq'!F$2),VLOOKUP(S475,'Index_NextSeq or NovaSeq'!B$3:I$110,5),IF((R475='Index_NextSeq or NovaSeq'!G$2),VLOOKUP(S475,'Index_NextSeq or NovaSeq'!B$3:I$110,6),IF((R475='Index_NextSeq or NovaSeq'!H$2),VLOOKUP(S475,'Index_NextSeq or NovaSeq'!B$3:I$110,7),IF((R475='Index_NextSeq or NovaSeq'!I$2),VLOOKUP(S475,'Index_NextSeq or NovaSeq'!B$3:I$110,8),IF((R475="Custom"),"","NoIndex")))))))),IF($S$8="MiSeq",IF((R475=Index_MiSeq!C$2),VLOOKUP(S475,Index_MiSeq!B$3:I$110,2),IF((R475=Index_MiSeq!D$2),VLOOKUP(S475,Index_MiSeq!B$3:I$110,3),IF((R475=Index_MiSeq!E$2),VLOOKUP(S475,Index_MiSeq!B$3:I$110,4),IF((R475=Index_MiSeq!F$2),VLOOKUP(S475,Index_MiSeq!B$3:I$110,5),IF((R475=Index_MiSeq!G$2),VLOOKUP(S475,Index_MiSeq!B$3:I$110,6),IF((R475=Index_MiSeq!H$2),VLOOKUP(S475,Index_MiSeq!B$3:I$110,7),IF((R475=Index_MiSeq!I$2),VLOOKUP(S475,Index_MiSeq!B$3:I$110,8),IF((R475="Custom"),"","NoIndex")))))))),"NoIndex"))</f>
        <v>NoIndex</v>
      </c>
      <c r="U475" s="74" t="str">
        <f t="shared" si="21"/>
        <v/>
      </c>
      <c r="V475" s="74"/>
      <c r="W475" s="74"/>
      <c r="X475" s="90"/>
      <c r="Y475" s="4"/>
      <c r="Z475" s="4"/>
      <c r="AA475" s="4"/>
      <c r="AB475" s="4"/>
      <c r="AC475" s="4"/>
      <c r="AD475" s="4"/>
      <c r="AE475" s="4"/>
    </row>
    <row r="476" spans="1:31" ht="18" customHeight="1" x14ac:dyDescent="0.15">
      <c r="A476" s="81"/>
      <c r="B476" s="64" t="s">
        <v>69</v>
      </c>
      <c r="C476" s="65" t="s">
        <v>527</v>
      </c>
      <c r="D476" s="66">
        <f t="shared" si="12"/>
        <v>1457</v>
      </c>
      <c r="E476" s="65" t="s">
        <v>71</v>
      </c>
      <c r="F476" s="67" t="str">
        <f>IF(DATA!$D$18,CONCATENATE('Sample information'!O$6,"-",D476,"-",P476),"MISSING ID")</f>
        <v>P33105P1-1457-</v>
      </c>
      <c r="G476" s="68">
        <f t="shared" si="13"/>
        <v>0</v>
      </c>
      <c r="H476" s="55" t="e">
        <f t="shared" si="14"/>
        <v>#N/A</v>
      </c>
      <c r="I476" s="55" t="e">
        <f t="shared" si="15"/>
        <v>#N/A</v>
      </c>
      <c r="J476" s="55">
        <f t="shared" si="16"/>
        <v>0</v>
      </c>
      <c r="K476" s="55" t="e">
        <f t="shared" si="17"/>
        <v>#N/A</v>
      </c>
      <c r="L476" s="5" t="e">
        <f t="shared" si="18"/>
        <v>#N/A</v>
      </c>
      <c r="M476" s="55" t="e">
        <f t="shared" si="19"/>
        <v>#N/A</v>
      </c>
      <c r="N476" s="69" t="str">
        <f t="shared" si="20"/>
        <v>NoIndex</v>
      </c>
      <c r="O476" s="70" t="str">
        <f>IF(DATA!$D$18,IF((COUNTA(Q476)&gt;0),CONCATENATE("P",DATA!$B$18,"_",D476),""),"MISSING ID")</f>
        <v/>
      </c>
      <c r="P476" s="71"/>
      <c r="Q476" s="72"/>
      <c r="R476" s="72"/>
      <c r="S476" s="68"/>
      <c r="T476" s="73" t="str">
        <f>IF(OR($S$8="NextSeq",$S$8="NovaSeq"),IF((R476='Index_NextSeq or NovaSeq'!C$2),VLOOKUP(S476,'Index_NextSeq or NovaSeq'!B$3:I$110,2),IF((R476='Index_NextSeq or NovaSeq'!D$2),VLOOKUP(S476,'Index_NextSeq or NovaSeq'!B$3:I$110,3),IF((R476='Index_NextSeq or NovaSeq'!E$2),VLOOKUP(S476,'Index_NextSeq or NovaSeq'!B$3:I$110,4),IF((R476='Index_NextSeq or NovaSeq'!F$2),VLOOKUP(S476,'Index_NextSeq or NovaSeq'!B$3:I$110,5),IF((R476='Index_NextSeq or NovaSeq'!G$2),VLOOKUP(S476,'Index_NextSeq or NovaSeq'!B$3:I$110,6),IF((R476='Index_NextSeq or NovaSeq'!H$2),VLOOKUP(S476,'Index_NextSeq or NovaSeq'!B$3:I$110,7),IF((R476='Index_NextSeq or NovaSeq'!I$2),VLOOKUP(S476,'Index_NextSeq or NovaSeq'!B$3:I$110,8),IF((R476="Custom"),"","NoIndex")))))))),IF($S$8="MiSeq",IF((R476=Index_MiSeq!C$2),VLOOKUP(S476,Index_MiSeq!B$3:I$110,2),IF((R476=Index_MiSeq!D$2),VLOOKUP(S476,Index_MiSeq!B$3:I$110,3),IF((R476=Index_MiSeq!E$2),VLOOKUP(S476,Index_MiSeq!B$3:I$110,4),IF((R476=Index_MiSeq!F$2),VLOOKUP(S476,Index_MiSeq!B$3:I$110,5),IF((R476=Index_MiSeq!G$2),VLOOKUP(S476,Index_MiSeq!B$3:I$110,6),IF((R476=Index_MiSeq!H$2),VLOOKUP(S476,Index_MiSeq!B$3:I$110,7),IF((R476=Index_MiSeq!I$2),VLOOKUP(S476,Index_MiSeq!B$3:I$110,8),IF((R476="Custom"),"","NoIndex")))))))),"NoIndex"))</f>
        <v>NoIndex</v>
      </c>
      <c r="U476" s="74" t="str">
        <f t="shared" si="21"/>
        <v/>
      </c>
      <c r="V476" s="74"/>
      <c r="W476" s="74"/>
      <c r="X476" s="90"/>
      <c r="Y476" s="4"/>
      <c r="Z476" s="4"/>
      <c r="AA476" s="4"/>
      <c r="AB476" s="4"/>
      <c r="AC476" s="4"/>
      <c r="AD476" s="4"/>
      <c r="AE476" s="4"/>
    </row>
    <row r="477" spans="1:31" ht="18" customHeight="1" x14ac:dyDescent="0.15">
      <c r="A477" s="81"/>
      <c r="B477" s="64" t="s">
        <v>69</v>
      </c>
      <c r="C477" s="65" t="s">
        <v>528</v>
      </c>
      <c r="D477" s="66">
        <f t="shared" si="12"/>
        <v>1458</v>
      </c>
      <c r="E477" s="65" t="s">
        <v>71</v>
      </c>
      <c r="F477" s="67" t="str">
        <f>IF(DATA!$D$18,CONCATENATE('Sample information'!O$6,"-",D477,"-",P477),"MISSING ID")</f>
        <v>P33105P1-1458-</v>
      </c>
      <c r="G477" s="68">
        <f t="shared" si="13"/>
        <v>0</v>
      </c>
      <c r="H477" s="55" t="e">
        <f t="shared" si="14"/>
        <v>#N/A</v>
      </c>
      <c r="I477" s="55" t="e">
        <f t="shared" si="15"/>
        <v>#N/A</v>
      </c>
      <c r="J477" s="55">
        <f t="shared" si="16"/>
        <v>0</v>
      </c>
      <c r="K477" s="55" t="e">
        <f t="shared" si="17"/>
        <v>#N/A</v>
      </c>
      <c r="L477" s="5" t="e">
        <f t="shared" si="18"/>
        <v>#N/A</v>
      </c>
      <c r="M477" s="55" t="e">
        <f t="shared" si="19"/>
        <v>#N/A</v>
      </c>
      <c r="N477" s="69" t="str">
        <f t="shared" si="20"/>
        <v>NoIndex</v>
      </c>
      <c r="O477" s="70" t="str">
        <f>IF(DATA!$D$18,IF((COUNTA(Q477)&gt;0),CONCATENATE("P",DATA!$B$18,"_",D477),""),"MISSING ID")</f>
        <v/>
      </c>
      <c r="P477" s="71"/>
      <c r="Q477" s="72"/>
      <c r="R477" s="72"/>
      <c r="S477" s="68"/>
      <c r="T477" s="73" t="str">
        <f>IF(OR($S$8="NextSeq",$S$8="NovaSeq"),IF((R477='Index_NextSeq or NovaSeq'!C$2),VLOOKUP(S477,'Index_NextSeq or NovaSeq'!B$3:I$110,2),IF((R477='Index_NextSeq or NovaSeq'!D$2),VLOOKUP(S477,'Index_NextSeq or NovaSeq'!B$3:I$110,3),IF((R477='Index_NextSeq or NovaSeq'!E$2),VLOOKUP(S477,'Index_NextSeq or NovaSeq'!B$3:I$110,4),IF((R477='Index_NextSeq or NovaSeq'!F$2),VLOOKUP(S477,'Index_NextSeq or NovaSeq'!B$3:I$110,5),IF((R477='Index_NextSeq or NovaSeq'!G$2),VLOOKUP(S477,'Index_NextSeq or NovaSeq'!B$3:I$110,6),IF((R477='Index_NextSeq or NovaSeq'!H$2),VLOOKUP(S477,'Index_NextSeq or NovaSeq'!B$3:I$110,7),IF((R477='Index_NextSeq or NovaSeq'!I$2),VLOOKUP(S477,'Index_NextSeq or NovaSeq'!B$3:I$110,8),IF((R477="Custom"),"","NoIndex")))))))),IF($S$8="MiSeq",IF((R477=Index_MiSeq!C$2),VLOOKUP(S477,Index_MiSeq!B$3:I$110,2),IF((R477=Index_MiSeq!D$2),VLOOKUP(S477,Index_MiSeq!B$3:I$110,3),IF((R477=Index_MiSeq!E$2),VLOOKUP(S477,Index_MiSeq!B$3:I$110,4),IF((R477=Index_MiSeq!F$2),VLOOKUP(S477,Index_MiSeq!B$3:I$110,5),IF((R477=Index_MiSeq!G$2),VLOOKUP(S477,Index_MiSeq!B$3:I$110,6),IF((R477=Index_MiSeq!H$2),VLOOKUP(S477,Index_MiSeq!B$3:I$110,7),IF((R477=Index_MiSeq!I$2),VLOOKUP(S477,Index_MiSeq!B$3:I$110,8),IF((R477="Custom"),"","NoIndex")))))))),"NoIndex"))</f>
        <v>NoIndex</v>
      </c>
      <c r="U477" s="74" t="str">
        <f t="shared" si="21"/>
        <v/>
      </c>
      <c r="V477" s="74"/>
      <c r="W477" s="74"/>
      <c r="X477" s="90"/>
      <c r="Y477" s="4"/>
      <c r="Z477" s="4"/>
      <c r="AA477" s="4"/>
      <c r="AB477" s="4"/>
      <c r="AC477" s="4"/>
      <c r="AD477" s="4"/>
      <c r="AE477" s="4"/>
    </row>
    <row r="478" spans="1:31" ht="18" customHeight="1" x14ac:dyDescent="0.15">
      <c r="A478" s="81"/>
      <c r="B478" s="64" t="s">
        <v>69</v>
      </c>
      <c r="C478" s="65" t="s">
        <v>529</v>
      </c>
      <c r="D478" s="66">
        <f t="shared" si="12"/>
        <v>1459</v>
      </c>
      <c r="E478" s="65" t="s">
        <v>71</v>
      </c>
      <c r="F478" s="67" t="str">
        <f>IF(DATA!$D$18,CONCATENATE('Sample information'!O$6,"-",D478,"-",P478),"MISSING ID")</f>
        <v>P33105P1-1459-</v>
      </c>
      <c r="G478" s="68">
        <f t="shared" si="13"/>
        <v>0</v>
      </c>
      <c r="H478" s="55" t="e">
        <f t="shared" si="14"/>
        <v>#N/A</v>
      </c>
      <c r="I478" s="55" t="e">
        <f t="shared" si="15"/>
        <v>#N/A</v>
      </c>
      <c r="J478" s="55">
        <f t="shared" si="16"/>
        <v>0</v>
      </c>
      <c r="K478" s="55" t="e">
        <f t="shared" si="17"/>
        <v>#N/A</v>
      </c>
      <c r="L478" s="5" t="e">
        <f t="shared" si="18"/>
        <v>#N/A</v>
      </c>
      <c r="M478" s="55" t="e">
        <f t="shared" si="19"/>
        <v>#N/A</v>
      </c>
      <c r="N478" s="69" t="str">
        <f t="shared" si="20"/>
        <v>NoIndex</v>
      </c>
      <c r="O478" s="70" t="str">
        <f>IF(DATA!$D$18,IF((COUNTA(Q478)&gt;0),CONCATENATE("P",DATA!$B$18,"_",D478),""),"MISSING ID")</f>
        <v/>
      </c>
      <c r="P478" s="71"/>
      <c r="Q478" s="72"/>
      <c r="R478" s="72"/>
      <c r="S478" s="68"/>
      <c r="T478" s="73" t="str">
        <f>IF(OR($S$8="NextSeq",$S$8="NovaSeq"),IF((R478='Index_NextSeq or NovaSeq'!C$2),VLOOKUP(S478,'Index_NextSeq or NovaSeq'!B$3:I$110,2),IF((R478='Index_NextSeq or NovaSeq'!D$2),VLOOKUP(S478,'Index_NextSeq or NovaSeq'!B$3:I$110,3),IF((R478='Index_NextSeq or NovaSeq'!E$2),VLOOKUP(S478,'Index_NextSeq or NovaSeq'!B$3:I$110,4),IF((R478='Index_NextSeq or NovaSeq'!F$2),VLOOKUP(S478,'Index_NextSeq or NovaSeq'!B$3:I$110,5),IF((R478='Index_NextSeq or NovaSeq'!G$2),VLOOKUP(S478,'Index_NextSeq or NovaSeq'!B$3:I$110,6),IF((R478='Index_NextSeq or NovaSeq'!H$2),VLOOKUP(S478,'Index_NextSeq or NovaSeq'!B$3:I$110,7),IF((R478='Index_NextSeq or NovaSeq'!I$2),VLOOKUP(S478,'Index_NextSeq or NovaSeq'!B$3:I$110,8),IF((R478="Custom"),"","NoIndex")))))))),IF($S$8="MiSeq",IF((R478=Index_MiSeq!C$2),VLOOKUP(S478,Index_MiSeq!B$3:I$110,2),IF((R478=Index_MiSeq!D$2),VLOOKUP(S478,Index_MiSeq!B$3:I$110,3),IF((R478=Index_MiSeq!E$2),VLOOKUP(S478,Index_MiSeq!B$3:I$110,4),IF((R478=Index_MiSeq!F$2),VLOOKUP(S478,Index_MiSeq!B$3:I$110,5),IF((R478=Index_MiSeq!G$2),VLOOKUP(S478,Index_MiSeq!B$3:I$110,6),IF((R478=Index_MiSeq!H$2),VLOOKUP(S478,Index_MiSeq!B$3:I$110,7),IF((R478=Index_MiSeq!I$2),VLOOKUP(S478,Index_MiSeq!B$3:I$110,8),IF((R478="Custom"),"","NoIndex")))))))),"NoIndex"))</f>
        <v>NoIndex</v>
      </c>
      <c r="U478" s="74" t="str">
        <f t="shared" si="21"/>
        <v/>
      </c>
      <c r="V478" s="74"/>
      <c r="W478" s="74"/>
      <c r="X478" s="90"/>
      <c r="Y478" s="4"/>
      <c r="Z478" s="4"/>
      <c r="AA478" s="4"/>
      <c r="AB478" s="4"/>
      <c r="AC478" s="4"/>
      <c r="AD478" s="4"/>
      <c r="AE478" s="4"/>
    </row>
    <row r="479" spans="1:31" ht="18" customHeight="1" x14ac:dyDescent="0.15">
      <c r="A479" s="81"/>
      <c r="B479" s="64" t="s">
        <v>69</v>
      </c>
      <c r="C479" s="65" t="s">
        <v>530</v>
      </c>
      <c r="D479" s="66">
        <f t="shared" si="12"/>
        <v>1460</v>
      </c>
      <c r="E479" s="65" t="s">
        <v>71</v>
      </c>
      <c r="F479" s="67" t="str">
        <f>IF(DATA!$D$18,CONCATENATE('Sample information'!O$6,"-",D479,"-",P479),"MISSING ID")</f>
        <v>P33105P1-1460-</v>
      </c>
      <c r="G479" s="68">
        <f t="shared" si="13"/>
        <v>0</v>
      </c>
      <c r="H479" s="55" t="e">
        <f t="shared" si="14"/>
        <v>#N/A</v>
      </c>
      <c r="I479" s="55" t="e">
        <f t="shared" si="15"/>
        <v>#N/A</v>
      </c>
      <c r="J479" s="55">
        <f t="shared" si="16"/>
        <v>0</v>
      </c>
      <c r="K479" s="55" t="e">
        <f t="shared" si="17"/>
        <v>#N/A</v>
      </c>
      <c r="L479" s="5" t="e">
        <f t="shared" si="18"/>
        <v>#N/A</v>
      </c>
      <c r="M479" s="55" t="e">
        <f t="shared" si="19"/>
        <v>#N/A</v>
      </c>
      <c r="N479" s="69" t="str">
        <f t="shared" si="20"/>
        <v>NoIndex</v>
      </c>
      <c r="O479" s="70" t="str">
        <f>IF(DATA!$D$18,IF((COUNTA(Q479)&gt;0),CONCATENATE("P",DATA!$B$18,"_",D479),""),"MISSING ID")</f>
        <v/>
      </c>
      <c r="P479" s="71"/>
      <c r="Q479" s="72"/>
      <c r="R479" s="72"/>
      <c r="S479" s="68"/>
      <c r="T479" s="73" t="str">
        <f>IF(OR($S$8="NextSeq",$S$8="NovaSeq"),IF((R479='Index_NextSeq or NovaSeq'!C$2),VLOOKUP(S479,'Index_NextSeq or NovaSeq'!B$3:I$110,2),IF((R479='Index_NextSeq or NovaSeq'!D$2),VLOOKUP(S479,'Index_NextSeq or NovaSeq'!B$3:I$110,3),IF((R479='Index_NextSeq or NovaSeq'!E$2),VLOOKUP(S479,'Index_NextSeq or NovaSeq'!B$3:I$110,4),IF((R479='Index_NextSeq or NovaSeq'!F$2),VLOOKUP(S479,'Index_NextSeq or NovaSeq'!B$3:I$110,5),IF((R479='Index_NextSeq or NovaSeq'!G$2),VLOOKUP(S479,'Index_NextSeq or NovaSeq'!B$3:I$110,6),IF((R479='Index_NextSeq or NovaSeq'!H$2),VLOOKUP(S479,'Index_NextSeq or NovaSeq'!B$3:I$110,7),IF((R479='Index_NextSeq or NovaSeq'!I$2),VLOOKUP(S479,'Index_NextSeq or NovaSeq'!B$3:I$110,8),IF((R479="Custom"),"","NoIndex")))))))),IF($S$8="MiSeq",IF((R479=Index_MiSeq!C$2),VLOOKUP(S479,Index_MiSeq!B$3:I$110,2),IF((R479=Index_MiSeq!D$2),VLOOKUP(S479,Index_MiSeq!B$3:I$110,3),IF((R479=Index_MiSeq!E$2),VLOOKUP(S479,Index_MiSeq!B$3:I$110,4),IF((R479=Index_MiSeq!F$2),VLOOKUP(S479,Index_MiSeq!B$3:I$110,5),IF((R479=Index_MiSeq!G$2),VLOOKUP(S479,Index_MiSeq!B$3:I$110,6),IF((R479=Index_MiSeq!H$2),VLOOKUP(S479,Index_MiSeq!B$3:I$110,7),IF((R479=Index_MiSeq!I$2),VLOOKUP(S479,Index_MiSeq!B$3:I$110,8),IF((R479="Custom"),"","NoIndex")))))))),"NoIndex"))</f>
        <v>NoIndex</v>
      </c>
      <c r="U479" s="74" t="str">
        <f t="shared" si="21"/>
        <v/>
      </c>
      <c r="V479" s="74"/>
      <c r="W479" s="74"/>
      <c r="X479" s="90"/>
      <c r="Y479" s="4"/>
      <c r="Z479" s="4"/>
      <c r="AA479" s="4"/>
      <c r="AB479" s="4"/>
      <c r="AC479" s="4"/>
      <c r="AD479" s="4"/>
      <c r="AE479" s="4"/>
    </row>
    <row r="480" spans="1:31" ht="18" customHeight="1" x14ac:dyDescent="0.15">
      <c r="A480" s="81"/>
      <c r="B480" s="64" t="s">
        <v>69</v>
      </c>
      <c r="C480" s="65" t="s">
        <v>531</v>
      </c>
      <c r="D480" s="66">
        <f t="shared" si="12"/>
        <v>1461</v>
      </c>
      <c r="E480" s="65" t="s">
        <v>71</v>
      </c>
      <c r="F480" s="67" t="str">
        <f>IF(DATA!$D$18,CONCATENATE('Sample information'!O$6,"-",D480,"-",P480),"MISSING ID")</f>
        <v>P33105P1-1461-</v>
      </c>
      <c r="G480" s="68">
        <f t="shared" si="13"/>
        <v>0</v>
      </c>
      <c r="H480" s="55" t="e">
        <f t="shared" si="14"/>
        <v>#N/A</v>
      </c>
      <c r="I480" s="55" t="e">
        <f t="shared" si="15"/>
        <v>#N/A</v>
      </c>
      <c r="J480" s="55">
        <f t="shared" si="16"/>
        <v>0</v>
      </c>
      <c r="K480" s="55" t="e">
        <f t="shared" si="17"/>
        <v>#N/A</v>
      </c>
      <c r="L480" s="5" t="e">
        <f t="shared" si="18"/>
        <v>#N/A</v>
      </c>
      <c r="M480" s="55" t="e">
        <f t="shared" si="19"/>
        <v>#N/A</v>
      </c>
      <c r="N480" s="69" t="str">
        <f t="shared" si="20"/>
        <v>NoIndex</v>
      </c>
      <c r="O480" s="70" t="str">
        <f>IF(DATA!$D$18,IF((COUNTA(Q480)&gt;0),CONCATENATE("P",DATA!$B$18,"_",D480),""),"MISSING ID")</f>
        <v/>
      </c>
      <c r="P480" s="71"/>
      <c r="Q480" s="72"/>
      <c r="R480" s="72"/>
      <c r="S480" s="68"/>
      <c r="T480" s="73" t="str">
        <f>IF(OR($S$8="NextSeq",$S$8="NovaSeq"),IF((R480='Index_NextSeq or NovaSeq'!C$2),VLOOKUP(S480,'Index_NextSeq or NovaSeq'!B$3:I$110,2),IF((R480='Index_NextSeq or NovaSeq'!D$2),VLOOKUP(S480,'Index_NextSeq or NovaSeq'!B$3:I$110,3),IF((R480='Index_NextSeq or NovaSeq'!E$2),VLOOKUP(S480,'Index_NextSeq or NovaSeq'!B$3:I$110,4),IF((R480='Index_NextSeq or NovaSeq'!F$2),VLOOKUP(S480,'Index_NextSeq or NovaSeq'!B$3:I$110,5),IF((R480='Index_NextSeq or NovaSeq'!G$2),VLOOKUP(S480,'Index_NextSeq or NovaSeq'!B$3:I$110,6),IF((R480='Index_NextSeq or NovaSeq'!H$2),VLOOKUP(S480,'Index_NextSeq or NovaSeq'!B$3:I$110,7),IF((R480='Index_NextSeq or NovaSeq'!I$2),VLOOKUP(S480,'Index_NextSeq or NovaSeq'!B$3:I$110,8),IF((R480="Custom"),"","NoIndex")))))))),IF($S$8="MiSeq",IF((R480=Index_MiSeq!C$2),VLOOKUP(S480,Index_MiSeq!B$3:I$110,2),IF((R480=Index_MiSeq!D$2),VLOOKUP(S480,Index_MiSeq!B$3:I$110,3),IF((R480=Index_MiSeq!E$2),VLOOKUP(S480,Index_MiSeq!B$3:I$110,4),IF((R480=Index_MiSeq!F$2),VLOOKUP(S480,Index_MiSeq!B$3:I$110,5),IF((R480=Index_MiSeq!G$2),VLOOKUP(S480,Index_MiSeq!B$3:I$110,6),IF((R480=Index_MiSeq!H$2),VLOOKUP(S480,Index_MiSeq!B$3:I$110,7),IF((R480=Index_MiSeq!I$2),VLOOKUP(S480,Index_MiSeq!B$3:I$110,8),IF((R480="Custom"),"","NoIndex")))))))),"NoIndex"))</f>
        <v>NoIndex</v>
      </c>
      <c r="U480" s="74" t="str">
        <f t="shared" si="21"/>
        <v/>
      </c>
      <c r="V480" s="74"/>
      <c r="W480" s="74"/>
      <c r="X480" s="90"/>
      <c r="Y480" s="4"/>
      <c r="Z480" s="4"/>
      <c r="AA480" s="4"/>
      <c r="AB480" s="4"/>
      <c r="AC480" s="4"/>
      <c r="AD480" s="4"/>
      <c r="AE480" s="4"/>
    </row>
    <row r="481" spans="1:31" ht="18" customHeight="1" x14ac:dyDescent="0.15">
      <c r="A481" s="81"/>
      <c r="B481" s="64" t="s">
        <v>69</v>
      </c>
      <c r="C481" s="65" t="s">
        <v>532</v>
      </c>
      <c r="D481" s="66">
        <f t="shared" si="12"/>
        <v>1462</v>
      </c>
      <c r="E481" s="65" t="s">
        <v>71</v>
      </c>
      <c r="F481" s="67" t="str">
        <f>IF(DATA!$D$18,CONCATENATE('Sample information'!O$6,"-",D481,"-",P481),"MISSING ID")</f>
        <v>P33105P1-1462-</v>
      </c>
      <c r="G481" s="68">
        <f t="shared" si="13"/>
        <v>0</v>
      </c>
      <c r="H481" s="55" t="e">
        <f t="shared" si="14"/>
        <v>#N/A</v>
      </c>
      <c r="I481" s="55" t="e">
        <f t="shared" si="15"/>
        <v>#N/A</v>
      </c>
      <c r="J481" s="55">
        <f t="shared" si="16"/>
        <v>0</v>
      </c>
      <c r="K481" s="55" t="e">
        <f t="shared" si="17"/>
        <v>#N/A</v>
      </c>
      <c r="L481" s="5" t="e">
        <f t="shared" si="18"/>
        <v>#N/A</v>
      </c>
      <c r="M481" s="55" t="e">
        <f t="shared" si="19"/>
        <v>#N/A</v>
      </c>
      <c r="N481" s="69" t="str">
        <f t="shared" si="20"/>
        <v>NoIndex</v>
      </c>
      <c r="O481" s="70" t="str">
        <f>IF(DATA!$D$18,IF((COUNTA(Q481)&gt;0),CONCATENATE("P",DATA!$B$18,"_",D481),""),"MISSING ID")</f>
        <v/>
      </c>
      <c r="P481" s="71"/>
      <c r="Q481" s="72"/>
      <c r="R481" s="72"/>
      <c r="S481" s="68"/>
      <c r="T481" s="73" t="str">
        <f>IF(OR($S$8="NextSeq",$S$8="NovaSeq"),IF((R481='Index_NextSeq or NovaSeq'!C$2),VLOOKUP(S481,'Index_NextSeq or NovaSeq'!B$3:I$110,2),IF((R481='Index_NextSeq or NovaSeq'!D$2),VLOOKUP(S481,'Index_NextSeq or NovaSeq'!B$3:I$110,3),IF((R481='Index_NextSeq or NovaSeq'!E$2),VLOOKUP(S481,'Index_NextSeq or NovaSeq'!B$3:I$110,4),IF((R481='Index_NextSeq or NovaSeq'!F$2),VLOOKUP(S481,'Index_NextSeq or NovaSeq'!B$3:I$110,5),IF((R481='Index_NextSeq or NovaSeq'!G$2),VLOOKUP(S481,'Index_NextSeq or NovaSeq'!B$3:I$110,6),IF((R481='Index_NextSeq or NovaSeq'!H$2),VLOOKUP(S481,'Index_NextSeq or NovaSeq'!B$3:I$110,7),IF((R481='Index_NextSeq or NovaSeq'!I$2),VLOOKUP(S481,'Index_NextSeq or NovaSeq'!B$3:I$110,8),IF((R481="Custom"),"","NoIndex")))))))),IF($S$8="MiSeq",IF((R481=Index_MiSeq!C$2),VLOOKUP(S481,Index_MiSeq!B$3:I$110,2),IF((R481=Index_MiSeq!D$2),VLOOKUP(S481,Index_MiSeq!B$3:I$110,3),IF((R481=Index_MiSeq!E$2),VLOOKUP(S481,Index_MiSeq!B$3:I$110,4),IF((R481=Index_MiSeq!F$2),VLOOKUP(S481,Index_MiSeq!B$3:I$110,5),IF((R481=Index_MiSeq!G$2),VLOOKUP(S481,Index_MiSeq!B$3:I$110,6),IF((R481=Index_MiSeq!H$2),VLOOKUP(S481,Index_MiSeq!B$3:I$110,7),IF((R481=Index_MiSeq!I$2),VLOOKUP(S481,Index_MiSeq!B$3:I$110,8),IF((R481="Custom"),"","NoIndex")))))))),"NoIndex"))</f>
        <v>NoIndex</v>
      </c>
      <c r="U481" s="74" t="str">
        <f t="shared" si="21"/>
        <v/>
      </c>
      <c r="V481" s="74"/>
      <c r="W481" s="74"/>
      <c r="X481" s="90"/>
      <c r="Y481" s="4"/>
      <c r="Z481" s="4"/>
      <c r="AA481" s="4"/>
      <c r="AB481" s="4"/>
      <c r="AC481" s="4"/>
      <c r="AD481" s="4"/>
      <c r="AE481" s="4"/>
    </row>
    <row r="482" spans="1:31" ht="18" customHeight="1" x14ac:dyDescent="0.15">
      <c r="A482" s="81"/>
      <c r="B482" s="64" t="s">
        <v>69</v>
      </c>
      <c r="C482" s="65" t="s">
        <v>533</v>
      </c>
      <c r="D482" s="66">
        <f t="shared" si="12"/>
        <v>1463</v>
      </c>
      <c r="E482" s="65" t="s">
        <v>71</v>
      </c>
      <c r="F482" s="67" t="str">
        <f>IF(DATA!$D$18,CONCATENATE('Sample information'!O$6,"-",D482,"-",P482),"MISSING ID")</f>
        <v>P33105P1-1463-</v>
      </c>
      <c r="G482" s="68">
        <f t="shared" si="13"/>
        <v>0</v>
      </c>
      <c r="H482" s="55" t="e">
        <f t="shared" si="14"/>
        <v>#N/A</v>
      </c>
      <c r="I482" s="55" t="e">
        <f t="shared" si="15"/>
        <v>#N/A</v>
      </c>
      <c r="J482" s="55">
        <f t="shared" si="16"/>
        <v>0</v>
      </c>
      <c r="K482" s="55" t="e">
        <f t="shared" si="17"/>
        <v>#N/A</v>
      </c>
      <c r="L482" s="5" t="e">
        <f t="shared" si="18"/>
        <v>#N/A</v>
      </c>
      <c r="M482" s="55" t="e">
        <f t="shared" si="19"/>
        <v>#N/A</v>
      </c>
      <c r="N482" s="69" t="str">
        <f t="shared" si="20"/>
        <v>NoIndex</v>
      </c>
      <c r="O482" s="70" t="str">
        <f>IF(DATA!$D$18,IF((COUNTA(Q482)&gt;0),CONCATENATE("P",DATA!$B$18,"_",D482),""),"MISSING ID")</f>
        <v/>
      </c>
      <c r="P482" s="71"/>
      <c r="Q482" s="72"/>
      <c r="R482" s="72"/>
      <c r="S482" s="68"/>
      <c r="T482" s="73" t="str">
        <f>IF(OR($S$8="NextSeq",$S$8="NovaSeq"),IF((R482='Index_NextSeq or NovaSeq'!C$2),VLOOKUP(S482,'Index_NextSeq or NovaSeq'!B$3:I$110,2),IF((R482='Index_NextSeq or NovaSeq'!D$2),VLOOKUP(S482,'Index_NextSeq or NovaSeq'!B$3:I$110,3),IF((R482='Index_NextSeq or NovaSeq'!E$2),VLOOKUP(S482,'Index_NextSeq or NovaSeq'!B$3:I$110,4),IF((R482='Index_NextSeq or NovaSeq'!F$2),VLOOKUP(S482,'Index_NextSeq or NovaSeq'!B$3:I$110,5),IF((R482='Index_NextSeq or NovaSeq'!G$2),VLOOKUP(S482,'Index_NextSeq or NovaSeq'!B$3:I$110,6),IF((R482='Index_NextSeq or NovaSeq'!H$2),VLOOKUP(S482,'Index_NextSeq or NovaSeq'!B$3:I$110,7),IF((R482='Index_NextSeq or NovaSeq'!I$2),VLOOKUP(S482,'Index_NextSeq or NovaSeq'!B$3:I$110,8),IF((R482="Custom"),"","NoIndex")))))))),IF($S$8="MiSeq",IF((R482=Index_MiSeq!C$2),VLOOKUP(S482,Index_MiSeq!B$3:I$110,2),IF((R482=Index_MiSeq!D$2),VLOOKUP(S482,Index_MiSeq!B$3:I$110,3),IF((R482=Index_MiSeq!E$2),VLOOKUP(S482,Index_MiSeq!B$3:I$110,4),IF((R482=Index_MiSeq!F$2),VLOOKUP(S482,Index_MiSeq!B$3:I$110,5),IF((R482=Index_MiSeq!G$2),VLOOKUP(S482,Index_MiSeq!B$3:I$110,6),IF((R482=Index_MiSeq!H$2),VLOOKUP(S482,Index_MiSeq!B$3:I$110,7),IF((R482=Index_MiSeq!I$2),VLOOKUP(S482,Index_MiSeq!B$3:I$110,8),IF((R482="Custom"),"","NoIndex")))))))),"NoIndex"))</f>
        <v>NoIndex</v>
      </c>
      <c r="U482" s="74" t="str">
        <f t="shared" si="21"/>
        <v/>
      </c>
      <c r="V482" s="74"/>
      <c r="W482" s="74"/>
      <c r="X482" s="90"/>
      <c r="Y482" s="4"/>
      <c r="Z482" s="4"/>
      <c r="AA482" s="4"/>
      <c r="AB482" s="4"/>
      <c r="AC482" s="4"/>
      <c r="AD482" s="4"/>
      <c r="AE482" s="4"/>
    </row>
    <row r="483" spans="1:31" ht="18" customHeight="1" x14ac:dyDescent="0.15">
      <c r="A483" s="81"/>
      <c r="B483" s="64" t="s">
        <v>69</v>
      </c>
      <c r="C483" s="65" t="s">
        <v>534</v>
      </c>
      <c r="D483" s="66">
        <f t="shared" si="12"/>
        <v>1464</v>
      </c>
      <c r="E483" s="65" t="s">
        <v>71</v>
      </c>
      <c r="F483" s="67" t="str">
        <f>IF(DATA!$D$18,CONCATENATE('Sample information'!O$6,"-",D483,"-",P483),"MISSING ID")</f>
        <v>P33105P1-1464-</v>
      </c>
      <c r="G483" s="68">
        <f t="shared" si="13"/>
        <v>0</v>
      </c>
      <c r="H483" s="55" t="e">
        <f t="shared" si="14"/>
        <v>#N/A</v>
      </c>
      <c r="I483" s="55" t="e">
        <f t="shared" si="15"/>
        <v>#N/A</v>
      </c>
      <c r="J483" s="55">
        <f t="shared" si="16"/>
        <v>0</v>
      </c>
      <c r="K483" s="55" t="e">
        <f t="shared" si="17"/>
        <v>#N/A</v>
      </c>
      <c r="L483" s="5" t="e">
        <f t="shared" si="18"/>
        <v>#N/A</v>
      </c>
      <c r="M483" s="55" t="e">
        <f t="shared" si="19"/>
        <v>#N/A</v>
      </c>
      <c r="N483" s="69" t="str">
        <f t="shared" si="20"/>
        <v>NoIndex</v>
      </c>
      <c r="O483" s="70" t="str">
        <f>IF(DATA!$D$18,IF((COUNTA(Q483)&gt;0),CONCATENATE("P",DATA!$B$18,"_",D483),""),"MISSING ID")</f>
        <v/>
      </c>
      <c r="P483" s="71"/>
      <c r="Q483" s="72"/>
      <c r="R483" s="72"/>
      <c r="S483" s="68"/>
      <c r="T483" s="73" t="str">
        <f>IF(OR($S$8="NextSeq",$S$8="NovaSeq"),IF((R483='Index_NextSeq or NovaSeq'!C$2),VLOOKUP(S483,'Index_NextSeq or NovaSeq'!B$3:I$110,2),IF((R483='Index_NextSeq or NovaSeq'!D$2),VLOOKUP(S483,'Index_NextSeq or NovaSeq'!B$3:I$110,3),IF((R483='Index_NextSeq or NovaSeq'!E$2),VLOOKUP(S483,'Index_NextSeq or NovaSeq'!B$3:I$110,4),IF((R483='Index_NextSeq or NovaSeq'!F$2),VLOOKUP(S483,'Index_NextSeq or NovaSeq'!B$3:I$110,5),IF((R483='Index_NextSeq or NovaSeq'!G$2),VLOOKUP(S483,'Index_NextSeq or NovaSeq'!B$3:I$110,6),IF((R483='Index_NextSeq or NovaSeq'!H$2),VLOOKUP(S483,'Index_NextSeq or NovaSeq'!B$3:I$110,7),IF((R483='Index_NextSeq or NovaSeq'!I$2),VLOOKUP(S483,'Index_NextSeq or NovaSeq'!B$3:I$110,8),IF((R483="Custom"),"","NoIndex")))))))),IF($S$8="MiSeq",IF((R483=Index_MiSeq!C$2),VLOOKUP(S483,Index_MiSeq!B$3:I$110,2),IF((R483=Index_MiSeq!D$2),VLOOKUP(S483,Index_MiSeq!B$3:I$110,3),IF((R483=Index_MiSeq!E$2),VLOOKUP(S483,Index_MiSeq!B$3:I$110,4),IF((R483=Index_MiSeq!F$2),VLOOKUP(S483,Index_MiSeq!B$3:I$110,5),IF((R483=Index_MiSeq!G$2),VLOOKUP(S483,Index_MiSeq!B$3:I$110,6),IF((R483=Index_MiSeq!H$2),VLOOKUP(S483,Index_MiSeq!B$3:I$110,7),IF((R483=Index_MiSeq!I$2),VLOOKUP(S483,Index_MiSeq!B$3:I$110,8),IF((R483="Custom"),"","NoIndex")))))))),"NoIndex"))</f>
        <v>NoIndex</v>
      </c>
      <c r="U483" s="74" t="str">
        <f t="shared" si="21"/>
        <v/>
      </c>
      <c r="V483" s="74"/>
      <c r="W483" s="74"/>
      <c r="X483" s="90"/>
      <c r="Y483" s="4"/>
      <c r="Z483" s="4"/>
      <c r="AA483" s="4"/>
      <c r="AB483" s="4"/>
      <c r="AC483" s="4"/>
      <c r="AD483" s="4"/>
      <c r="AE483" s="4"/>
    </row>
    <row r="484" spans="1:31" ht="18" customHeight="1" x14ac:dyDescent="0.15">
      <c r="A484" s="81"/>
      <c r="B484" s="64" t="s">
        <v>69</v>
      </c>
      <c r="C484" s="65" t="s">
        <v>535</v>
      </c>
      <c r="D484" s="66">
        <f t="shared" si="12"/>
        <v>1465</v>
      </c>
      <c r="E484" s="65" t="s">
        <v>71</v>
      </c>
      <c r="F484" s="67" t="str">
        <f>IF(DATA!$D$18,CONCATENATE('Sample information'!O$6,"-",D484,"-",P484),"MISSING ID")</f>
        <v>P33105P1-1465-</v>
      </c>
      <c r="G484" s="68">
        <f t="shared" si="13"/>
        <v>0</v>
      </c>
      <c r="H484" s="55" t="e">
        <f t="shared" si="14"/>
        <v>#N/A</v>
      </c>
      <c r="I484" s="55" t="e">
        <f t="shared" si="15"/>
        <v>#N/A</v>
      </c>
      <c r="J484" s="55">
        <f t="shared" si="16"/>
        <v>0</v>
      </c>
      <c r="K484" s="55" t="e">
        <f t="shared" si="17"/>
        <v>#N/A</v>
      </c>
      <c r="L484" s="5" t="e">
        <f t="shared" si="18"/>
        <v>#N/A</v>
      </c>
      <c r="M484" s="55" t="e">
        <f t="shared" si="19"/>
        <v>#N/A</v>
      </c>
      <c r="N484" s="69" t="str">
        <f t="shared" si="20"/>
        <v>NoIndex</v>
      </c>
      <c r="O484" s="70" t="str">
        <f>IF(DATA!$D$18,IF((COUNTA(Q484)&gt;0),CONCATENATE("P",DATA!$B$18,"_",D484),""),"MISSING ID")</f>
        <v/>
      </c>
      <c r="P484" s="71"/>
      <c r="Q484" s="72"/>
      <c r="R484" s="72"/>
      <c r="S484" s="68"/>
      <c r="T484" s="73" t="str">
        <f>IF(OR($S$8="NextSeq",$S$8="NovaSeq"),IF((R484='Index_NextSeq or NovaSeq'!C$2),VLOOKUP(S484,'Index_NextSeq or NovaSeq'!B$3:I$110,2),IF((R484='Index_NextSeq or NovaSeq'!D$2),VLOOKUP(S484,'Index_NextSeq or NovaSeq'!B$3:I$110,3),IF((R484='Index_NextSeq or NovaSeq'!E$2),VLOOKUP(S484,'Index_NextSeq or NovaSeq'!B$3:I$110,4),IF((R484='Index_NextSeq or NovaSeq'!F$2),VLOOKUP(S484,'Index_NextSeq or NovaSeq'!B$3:I$110,5),IF((R484='Index_NextSeq or NovaSeq'!G$2),VLOOKUP(S484,'Index_NextSeq or NovaSeq'!B$3:I$110,6),IF((R484='Index_NextSeq or NovaSeq'!H$2),VLOOKUP(S484,'Index_NextSeq or NovaSeq'!B$3:I$110,7),IF((R484='Index_NextSeq or NovaSeq'!I$2),VLOOKUP(S484,'Index_NextSeq or NovaSeq'!B$3:I$110,8),IF((R484="Custom"),"","NoIndex")))))))),IF($S$8="MiSeq",IF((R484=Index_MiSeq!C$2),VLOOKUP(S484,Index_MiSeq!B$3:I$110,2),IF((R484=Index_MiSeq!D$2),VLOOKUP(S484,Index_MiSeq!B$3:I$110,3),IF((R484=Index_MiSeq!E$2),VLOOKUP(S484,Index_MiSeq!B$3:I$110,4),IF((R484=Index_MiSeq!F$2),VLOOKUP(S484,Index_MiSeq!B$3:I$110,5),IF((R484=Index_MiSeq!G$2),VLOOKUP(S484,Index_MiSeq!B$3:I$110,6),IF((R484=Index_MiSeq!H$2),VLOOKUP(S484,Index_MiSeq!B$3:I$110,7),IF((R484=Index_MiSeq!I$2),VLOOKUP(S484,Index_MiSeq!B$3:I$110,8),IF((R484="Custom"),"","NoIndex")))))))),"NoIndex"))</f>
        <v>NoIndex</v>
      </c>
      <c r="U484" s="74" t="str">
        <f t="shared" si="21"/>
        <v/>
      </c>
      <c r="V484" s="74"/>
      <c r="W484" s="74"/>
      <c r="X484" s="90"/>
      <c r="Y484" s="4"/>
      <c r="Z484" s="4"/>
      <c r="AA484" s="4"/>
      <c r="AB484" s="4"/>
      <c r="AC484" s="4"/>
      <c r="AD484" s="4"/>
      <c r="AE484" s="4"/>
    </row>
    <row r="485" spans="1:31" ht="18" customHeight="1" x14ac:dyDescent="0.15">
      <c r="A485" s="81"/>
      <c r="B485" s="64" t="s">
        <v>69</v>
      </c>
      <c r="C485" s="65" t="s">
        <v>536</v>
      </c>
      <c r="D485" s="66">
        <f t="shared" si="12"/>
        <v>1466</v>
      </c>
      <c r="E485" s="65" t="s">
        <v>71</v>
      </c>
      <c r="F485" s="67" t="str">
        <f>IF(DATA!$D$18,CONCATENATE('Sample information'!O$6,"-",D485,"-",P485),"MISSING ID")</f>
        <v>P33105P1-1466-</v>
      </c>
      <c r="G485" s="68">
        <f t="shared" si="13"/>
        <v>0</v>
      </c>
      <c r="H485" s="55" t="e">
        <f t="shared" si="14"/>
        <v>#N/A</v>
      </c>
      <c r="I485" s="55" t="e">
        <f t="shared" si="15"/>
        <v>#N/A</v>
      </c>
      <c r="J485" s="55">
        <f t="shared" si="16"/>
        <v>0</v>
      </c>
      <c r="K485" s="55" t="e">
        <f t="shared" si="17"/>
        <v>#N/A</v>
      </c>
      <c r="L485" s="5" t="e">
        <f t="shared" si="18"/>
        <v>#N/A</v>
      </c>
      <c r="M485" s="55" t="e">
        <f t="shared" si="19"/>
        <v>#N/A</v>
      </c>
      <c r="N485" s="69" t="str">
        <f t="shared" si="20"/>
        <v>NoIndex</v>
      </c>
      <c r="O485" s="70" t="str">
        <f>IF(DATA!$D$18,IF((COUNTA(Q485)&gt;0),CONCATENATE("P",DATA!$B$18,"_",D485),""),"MISSING ID")</f>
        <v/>
      </c>
      <c r="P485" s="71"/>
      <c r="Q485" s="72"/>
      <c r="R485" s="72"/>
      <c r="S485" s="68"/>
      <c r="T485" s="73" t="str">
        <f>IF(OR($S$8="NextSeq",$S$8="NovaSeq"),IF((R485='Index_NextSeq or NovaSeq'!C$2),VLOOKUP(S485,'Index_NextSeq or NovaSeq'!B$3:I$110,2),IF((R485='Index_NextSeq or NovaSeq'!D$2),VLOOKUP(S485,'Index_NextSeq or NovaSeq'!B$3:I$110,3),IF((R485='Index_NextSeq or NovaSeq'!E$2),VLOOKUP(S485,'Index_NextSeq or NovaSeq'!B$3:I$110,4),IF((R485='Index_NextSeq or NovaSeq'!F$2),VLOOKUP(S485,'Index_NextSeq or NovaSeq'!B$3:I$110,5),IF((R485='Index_NextSeq or NovaSeq'!G$2),VLOOKUP(S485,'Index_NextSeq or NovaSeq'!B$3:I$110,6),IF((R485='Index_NextSeq or NovaSeq'!H$2),VLOOKUP(S485,'Index_NextSeq or NovaSeq'!B$3:I$110,7),IF((R485='Index_NextSeq or NovaSeq'!I$2),VLOOKUP(S485,'Index_NextSeq or NovaSeq'!B$3:I$110,8),IF((R485="Custom"),"","NoIndex")))))))),IF($S$8="MiSeq",IF((R485=Index_MiSeq!C$2),VLOOKUP(S485,Index_MiSeq!B$3:I$110,2),IF((R485=Index_MiSeq!D$2),VLOOKUP(S485,Index_MiSeq!B$3:I$110,3),IF((R485=Index_MiSeq!E$2),VLOOKUP(S485,Index_MiSeq!B$3:I$110,4),IF((R485=Index_MiSeq!F$2),VLOOKUP(S485,Index_MiSeq!B$3:I$110,5),IF((R485=Index_MiSeq!G$2),VLOOKUP(S485,Index_MiSeq!B$3:I$110,6),IF((R485=Index_MiSeq!H$2),VLOOKUP(S485,Index_MiSeq!B$3:I$110,7),IF((R485=Index_MiSeq!I$2),VLOOKUP(S485,Index_MiSeq!B$3:I$110,8),IF((R485="Custom"),"","NoIndex")))))))),"NoIndex"))</f>
        <v>NoIndex</v>
      </c>
      <c r="U485" s="74" t="str">
        <f t="shared" si="21"/>
        <v/>
      </c>
      <c r="V485" s="74"/>
      <c r="W485" s="74"/>
      <c r="X485" s="90"/>
      <c r="Y485" s="4"/>
      <c r="Z485" s="4"/>
      <c r="AA485" s="4"/>
      <c r="AB485" s="4"/>
      <c r="AC485" s="4"/>
      <c r="AD485" s="4"/>
      <c r="AE485" s="4"/>
    </row>
    <row r="486" spans="1:31" ht="18" customHeight="1" x14ac:dyDescent="0.15">
      <c r="A486" s="81"/>
      <c r="B486" s="64" t="s">
        <v>69</v>
      </c>
      <c r="C486" s="65" t="s">
        <v>537</v>
      </c>
      <c r="D486" s="66">
        <f t="shared" si="12"/>
        <v>1467</v>
      </c>
      <c r="E486" s="65" t="s">
        <v>71</v>
      </c>
      <c r="F486" s="67" t="str">
        <f>IF(DATA!$D$18,CONCATENATE('Sample information'!O$6,"-",D486,"-",P486),"MISSING ID")</f>
        <v>P33105P1-1467-</v>
      </c>
      <c r="G486" s="68">
        <f t="shared" si="13"/>
        <v>0</v>
      </c>
      <c r="H486" s="55" t="e">
        <f t="shared" si="14"/>
        <v>#N/A</v>
      </c>
      <c r="I486" s="55" t="e">
        <f t="shared" si="15"/>
        <v>#N/A</v>
      </c>
      <c r="J486" s="55">
        <f t="shared" si="16"/>
        <v>0</v>
      </c>
      <c r="K486" s="55" t="e">
        <f t="shared" si="17"/>
        <v>#N/A</v>
      </c>
      <c r="L486" s="5" t="e">
        <f t="shared" si="18"/>
        <v>#N/A</v>
      </c>
      <c r="M486" s="55" t="e">
        <f t="shared" si="19"/>
        <v>#N/A</v>
      </c>
      <c r="N486" s="69" t="str">
        <f t="shared" si="20"/>
        <v>NoIndex</v>
      </c>
      <c r="O486" s="70" t="str">
        <f>IF(DATA!$D$18,IF((COUNTA(Q486)&gt;0),CONCATENATE("P",DATA!$B$18,"_",D486),""),"MISSING ID")</f>
        <v/>
      </c>
      <c r="P486" s="71"/>
      <c r="Q486" s="72"/>
      <c r="R486" s="72"/>
      <c r="S486" s="68"/>
      <c r="T486" s="73" t="str">
        <f>IF(OR($S$8="NextSeq",$S$8="NovaSeq"),IF((R486='Index_NextSeq or NovaSeq'!C$2),VLOOKUP(S486,'Index_NextSeq or NovaSeq'!B$3:I$110,2),IF((R486='Index_NextSeq or NovaSeq'!D$2),VLOOKUP(S486,'Index_NextSeq or NovaSeq'!B$3:I$110,3),IF((R486='Index_NextSeq or NovaSeq'!E$2),VLOOKUP(S486,'Index_NextSeq or NovaSeq'!B$3:I$110,4),IF((R486='Index_NextSeq or NovaSeq'!F$2),VLOOKUP(S486,'Index_NextSeq or NovaSeq'!B$3:I$110,5),IF((R486='Index_NextSeq or NovaSeq'!G$2),VLOOKUP(S486,'Index_NextSeq or NovaSeq'!B$3:I$110,6),IF((R486='Index_NextSeq or NovaSeq'!H$2),VLOOKUP(S486,'Index_NextSeq or NovaSeq'!B$3:I$110,7),IF((R486='Index_NextSeq or NovaSeq'!I$2),VLOOKUP(S486,'Index_NextSeq or NovaSeq'!B$3:I$110,8),IF((R486="Custom"),"","NoIndex")))))))),IF($S$8="MiSeq",IF((R486=Index_MiSeq!C$2),VLOOKUP(S486,Index_MiSeq!B$3:I$110,2),IF((R486=Index_MiSeq!D$2),VLOOKUP(S486,Index_MiSeq!B$3:I$110,3),IF((R486=Index_MiSeq!E$2),VLOOKUP(S486,Index_MiSeq!B$3:I$110,4),IF((R486=Index_MiSeq!F$2),VLOOKUP(S486,Index_MiSeq!B$3:I$110,5),IF((R486=Index_MiSeq!G$2),VLOOKUP(S486,Index_MiSeq!B$3:I$110,6),IF((R486=Index_MiSeq!H$2),VLOOKUP(S486,Index_MiSeq!B$3:I$110,7),IF((R486=Index_MiSeq!I$2),VLOOKUP(S486,Index_MiSeq!B$3:I$110,8),IF((R486="Custom"),"","NoIndex")))))))),"NoIndex"))</f>
        <v>NoIndex</v>
      </c>
      <c r="U486" s="74" t="str">
        <f t="shared" si="21"/>
        <v/>
      </c>
      <c r="V486" s="74"/>
      <c r="W486" s="74"/>
      <c r="X486" s="90"/>
      <c r="Y486" s="4"/>
      <c r="Z486" s="4"/>
      <c r="AA486" s="4"/>
      <c r="AB486" s="4"/>
      <c r="AC486" s="4"/>
      <c r="AD486" s="4"/>
      <c r="AE486" s="4"/>
    </row>
    <row r="487" spans="1:31" ht="18" customHeight="1" x14ac:dyDescent="0.15">
      <c r="A487" s="81"/>
      <c r="B487" s="64" t="s">
        <v>69</v>
      </c>
      <c r="C487" s="65" t="s">
        <v>538</v>
      </c>
      <c r="D487" s="66">
        <f t="shared" si="12"/>
        <v>1468</v>
      </c>
      <c r="E487" s="65" t="s">
        <v>71</v>
      </c>
      <c r="F487" s="67" t="str">
        <f>IF(DATA!$D$18,CONCATENATE('Sample information'!O$6,"-",D487,"-",P487),"MISSING ID")</f>
        <v>P33105P1-1468-</v>
      </c>
      <c r="G487" s="68">
        <f t="shared" si="13"/>
        <v>0</v>
      </c>
      <c r="H487" s="55" t="e">
        <f t="shared" si="14"/>
        <v>#N/A</v>
      </c>
      <c r="I487" s="55" t="e">
        <f t="shared" si="15"/>
        <v>#N/A</v>
      </c>
      <c r="J487" s="55">
        <f t="shared" si="16"/>
        <v>0</v>
      </c>
      <c r="K487" s="55" t="e">
        <f t="shared" si="17"/>
        <v>#N/A</v>
      </c>
      <c r="L487" s="5" t="e">
        <f t="shared" si="18"/>
        <v>#N/A</v>
      </c>
      <c r="M487" s="55" t="e">
        <f t="shared" si="19"/>
        <v>#N/A</v>
      </c>
      <c r="N487" s="69" t="str">
        <f t="shared" si="20"/>
        <v>NoIndex</v>
      </c>
      <c r="O487" s="70" t="str">
        <f>IF(DATA!$D$18,IF((COUNTA(Q487)&gt;0),CONCATENATE("P",DATA!$B$18,"_",D487),""),"MISSING ID")</f>
        <v/>
      </c>
      <c r="P487" s="71"/>
      <c r="Q487" s="72"/>
      <c r="R487" s="72"/>
      <c r="S487" s="68"/>
      <c r="T487" s="73" t="str">
        <f>IF(OR($S$8="NextSeq",$S$8="NovaSeq"),IF((R487='Index_NextSeq or NovaSeq'!C$2),VLOOKUP(S487,'Index_NextSeq or NovaSeq'!B$3:I$110,2),IF((R487='Index_NextSeq or NovaSeq'!D$2),VLOOKUP(S487,'Index_NextSeq or NovaSeq'!B$3:I$110,3),IF((R487='Index_NextSeq or NovaSeq'!E$2),VLOOKUP(S487,'Index_NextSeq or NovaSeq'!B$3:I$110,4),IF((R487='Index_NextSeq or NovaSeq'!F$2),VLOOKUP(S487,'Index_NextSeq or NovaSeq'!B$3:I$110,5),IF((R487='Index_NextSeq or NovaSeq'!G$2),VLOOKUP(S487,'Index_NextSeq or NovaSeq'!B$3:I$110,6),IF((R487='Index_NextSeq or NovaSeq'!H$2),VLOOKUP(S487,'Index_NextSeq or NovaSeq'!B$3:I$110,7),IF((R487='Index_NextSeq or NovaSeq'!I$2),VLOOKUP(S487,'Index_NextSeq or NovaSeq'!B$3:I$110,8),IF((R487="Custom"),"","NoIndex")))))))),IF($S$8="MiSeq",IF((R487=Index_MiSeq!C$2),VLOOKUP(S487,Index_MiSeq!B$3:I$110,2),IF((R487=Index_MiSeq!D$2),VLOOKUP(S487,Index_MiSeq!B$3:I$110,3),IF((R487=Index_MiSeq!E$2),VLOOKUP(S487,Index_MiSeq!B$3:I$110,4),IF((R487=Index_MiSeq!F$2),VLOOKUP(S487,Index_MiSeq!B$3:I$110,5),IF((R487=Index_MiSeq!G$2),VLOOKUP(S487,Index_MiSeq!B$3:I$110,6),IF((R487=Index_MiSeq!H$2),VLOOKUP(S487,Index_MiSeq!B$3:I$110,7),IF((R487=Index_MiSeq!I$2),VLOOKUP(S487,Index_MiSeq!B$3:I$110,8),IF((R487="Custom"),"","NoIndex")))))))),"NoIndex"))</f>
        <v>NoIndex</v>
      </c>
      <c r="U487" s="74" t="str">
        <f t="shared" si="21"/>
        <v/>
      </c>
      <c r="V487" s="74"/>
      <c r="W487" s="74"/>
      <c r="X487" s="90"/>
      <c r="Y487" s="4"/>
      <c r="Z487" s="4"/>
      <c r="AA487" s="4"/>
      <c r="AB487" s="4"/>
      <c r="AC487" s="4"/>
      <c r="AD487" s="4"/>
      <c r="AE487" s="4"/>
    </row>
    <row r="488" spans="1:31" ht="18" customHeight="1" x14ac:dyDescent="0.15">
      <c r="A488" s="81"/>
      <c r="B488" s="64" t="s">
        <v>69</v>
      </c>
      <c r="C488" s="65" t="s">
        <v>539</v>
      </c>
      <c r="D488" s="66">
        <f t="shared" si="12"/>
        <v>1469</v>
      </c>
      <c r="E488" s="65" t="s">
        <v>71</v>
      </c>
      <c r="F488" s="67" t="str">
        <f>IF(DATA!$D$18,CONCATENATE('Sample information'!O$6,"-",D488,"-",P488),"MISSING ID")</f>
        <v>P33105P1-1469-</v>
      </c>
      <c r="G488" s="68">
        <f t="shared" si="13"/>
        <v>0</v>
      </c>
      <c r="H488" s="55" t="e">
        <f t="shared" si="14"/>
        <v>#N/A</v>
      </c>
      <c r="I488" s="55" t="e">
        <f t="shared" si="15"/>
        <v>#N/A</v>
      </c>
      <c r="J488" s="55">
        <f t="shared" si="16"/>
        <v>0</v>
      </c>
      <c r="K488" s="55" t="e">
        <f t="shared" si="17"/>
        <v>#N/A</v>
      </c>
      <c r="L488" s="5" t="e">
        <f t="shared" si="18"/>
        <v>#N/A</v>
      </c>
      <c r="M488" s="55" t="e">
        <f t="shared" si="19"/>
        <v>#N/A</v>
      </c>
      <c r="N488" s="69" t="str">
        <f t="shared" si="20"/>
        <v>NoIndex</v>
      </c>
      <c r="O488" s="70" t="str">
        <f>IF(DATA!$D$18,IF((COUNTA(Q488)&gt;0),CONCATENATE("P",DATA!$B$18,"_",D488),""),"MISSING ID")</f>
        <v/>
      </c>
      <c r="P488" s="71"/>
      <c r="Q488" s="72"/>
      <c r="R488" s="72"/>
      <c r="S488" s="68"/>
      <c r="T488" s="73" t="str">
        <f>IF(OR($S$8="NextSeq",$S$8="NovaSeq"),IF((R488='Index_NextSeq or NovaSeq'!C$2),VLOOKUP(S488,'Index_NextSeq or NovaSeq'!B$3:I$110,2),IF((R488='Index_NextSeq or NovaSeq'!D$2),VLOOKUP(S488,'Index_NextSeq or NovaSeq'!B$3:I$110,3),IF((R488='Index_NextSeq or NovaSeq'!E$2),VLOOKUP(S488,'Index_NextSeq or NovaSeq'!B$3:I$110,4),IF((R488='Index_NextSeq or NovaSeq'!F$2),VLOOKUP(S488,'Index_NextSeq or NovaSeq'!B$3:I$110,5),IF((R488='Index_NextSeq or NovaSeq'!G$2),VLOOKUP(S488,'Index_NextSeq or NovaSeq'!B$3:I$110,6),IF((R488='Index_NextSeq or NovaSeq'!H$2),VLOOKUP(S488,'Index_NextSeq or NovaSeq'!B$3:I$110,7),IF((R488='Index_NextSeq or NovaSeq'!I$2),VLOOKUP(S488,'Index_NextSeq or NovaSeq'!B$3:I$110,8),IF((R488="Custom"),"","NoIndex")))))))),IF($S$8="MiSeq",IF((R488=Index_MiSeq!C$2),VLOOKUP(S488,Index_MiSeq!B$3:I$110,2),IF((R488=Index_MiSeq!D$2),VLOOKUP(S488,Index_MiSeq!B$3:I$110,3),IF((R488=Index_MiSeq!E$2),VLOOKUP(S488,Index_MiSeq!B$3:I$110,4),IF((R488=Index_MiSeq!F$2),VLOOKUP(S488,Index_MiSeq!B$3:I$110,5),IF((R488=Index_MiSeq!G$2),VLOOKUP(S488,Index_MiSeq!B$3:I$110,6),IF((R488=Index_MiSeq!H$2),VLOOKUP(S488,Index_MiSeq!B$3:I$110,7),IF((R488=Index_MiSeq!I$2),VLOOKUP(S488,Index_MiSeq!B$3:I$110,8),IF((R488="Custom"),"","NoIndex")))))))),"NoIndex"))</f>
        <v>NoIndex</v>
      </c>
      <c r="U488" s="74" t="str">
        <f t="shared" si="21"/>
        <v/>
      </c>
      <c r="V488" s="74"/>
      <c r="W488" s="74"/>
      <c r="X488" s="90"/>
      <c r="Y488" s="4"/>
      <c r="Z488" s="4"/>
      <c r="AA488" s="4"/>
      <c r="AB488" s="4"/>
      <c r="AC488" s="4"/>
      <c r="AD488" s="4"/>
      <c r="AE488" s="4"/>
    </row>
    <row r="489" spans="1:31" ht="18" customHeight="1" x14ac:dyDescent="0.15">
      <c r="A489" s="81"/>
      <c r="B489" s="64" t="s">
        <v>69</v>
      </c>
      <c r="C489" s="65" t="s">
        <v>540</v>
      </c>
      <c r="D489" s="66">
        <f t="shared" si="12"/>
        <v>1470</v>
      </c>
      <c r="E489" s="65" t="s">
        <v>71</v>
      </c>
      <c r="F489" s="67" t="str">
        <f>IF(DATA!$D$18,CONCATENATE('Sample information'!O$6,"-",D489,"-",P489),"MISSING ID")</f>
        <v>P33105P1-1470-</v>
      </c>
      <c r="G489" s="68">
        <f t="shared" si="13"/>
        <v>0</v>
      </c>
      <c r="H489" s="55" t="e">
        <f t="shared" si="14"/>
        <v>#N/A</v>
      </c>
      <c r="I489" s="55" t="e">
        <f t="shared" si="15"/>
        <v>#N/A</v>
      </c>
      <c r="J489" s="55">
        <f t="shared" si="16"/>
        <v>0</v>
      </c>
      <c r="K489" s="55" t="e">
        <f t="shared" si="17"/>
        <v>#N/A</v>
      </c>
      <c r="L489" s="5" t="e">
        <f t="shared" si="18"/>
        <v>#N/A</v>
      </c>
      <c r="M489" s="55" t="e">
        <f t="shared" si="19"/>
        <v>#N/A</v>
      </c>
      <c r="N489" s="69" t="str">
        <f t="shared" si="20"/>
        <v>NoIndex</v>
      </c>
      <c r="O489" s="70" t="str">
        <f>IF(DATA!$D$18,IF((COUNTA(Q489)&gt;0),CONCATENATE("P",DATA!$B$18,"_",D489),""),"MISSING ID")</f>
        <v/>
      </c>
      <c r="P489" s="71"/>
      <c r="Q489" s="72"/>
      <c r="R489" s="72"/>
      <c r="S489" s="68"/>
      <c r="T489" s="73" t="str">
        <f>IF(OR($S$8="NextSeq",$S$8="NovaSeq"),IF((R489='Index_NextSeq or NovaSeq'!C$2),VLOOKUP(S489,'Index_NextSeq or NovaSeq'!B$3:I$110,2),IF((R489='Index_NextSeq or NovaSeq'!D$2),VLOOKUP(S489,'Index_NextSeq or NovaSeq'!B$3:I$110,3),IF((R489='Index_NextSeq or NovaSeq'!E$2),VLOOKUP(S489,'Index_NextSeq or NovaSeq'!B$3:I$110,4),IF((R489='Index_NextSeq or NovaSeq'!F$2),VLOOKUP(S489,'Index_NextSeq or NovaSeq'!B$3:I$110,5),IF((R489='Index_NextSeq or NovaSeq'!G$2),VLOOKUP(S489,'Index_NextSeq or NovaSeq'!B$3:I$110,6),IF((R489='Index_NextSeq or NovaSeq'!H$2),VLOOKUP(S489,'Index_NextSeq or NovaSeq'!B$3:I$110,7),IF((R489='Index_NextSeq or NovaSeq'!I$2),VLOOKUP(S489,'Index_NextSeq or NovaSeq'!B$3:I$110,8),IF((R489="Custom"),"","NoIndex")))))))),IF($S$8="MiSeq",IF((R489=Index_MiSeq!C$2),VLOOKUP(S489,Index_MiSeq!B$3:I$110,2),IF((R489=Index_MiSeq!D$2),VLOOKUP(S489,Index_MiSeq!B$3:I$110,3),IF((R489=Index_MiSeq!E$2),VLOOKUP(S489,Index_MiSeq!B$3:I$110,4),IF((R489=Index_MiSeq!F$2),VLOOKUP(S489,Index_MiSeq!B$3:I$110,5),IF((R489=Index_MiSeq!G$2),VLOOKUP(S489,Index_MiSeq!B$3:I$110,6),IF((R489=Index_MiSeq!H$2),VLOOKUP(S489,Index_MiSeq!B$3:I$110,7),IF((R489=Index_MiSeq!I$2),VLOOKUP(S489,Index_MiSeq!B$3:I$110,8),IF((R489="Custom"),"","NoIndex")))))))),"NoIndex"))</f>
        <v>NoIndex</v>
      </c>
      <c r="U489" s="74" t="str">
        <f t="shared" si="21"/>
        <v/>
      </c>
      <c r="V489" s="74"/>
      <c r="W489" s="74"/>
      <c r="X489" s="90"/>
      <c r="Y489" s="4"/>
      <c r="Z489" s="4"/>
      <c r="AA489" s="4"/>
      <c r="AB489" s="4"/>
      <c r="AC489" s="4"/>
      <c r="AD489" s="4"/>
      <c r="AE489" s="4"/>
    </row>
    <row r="490" spans="1:31" ht="18" customHeight="1" x14ac:dyDescent="0.15">
      <c r="A490" s="81"/>
      <c r="B490" s="64" t="s">
        <v>69</v>
      </c>
      <c r="C490" s="65" t="s">
        <v>541</v>
      </c>
      <c r="D490" s="66">
        <f t="shared" si="12"/>
        <v>1471</v>
      </c>
      <c r="E490" s="65" t="s">
        <v>71</v>
      </c>
      <c r="F490" s="67" t="str">
        <f>IF(DATA!$D$18,CONCATENATE('Sample information'!O$6,"-",D490,"-",P490),"MISSING ID")</f>
        <v>P33105P1-1471-</v>
      </c>
      <c r="G490" s="68">
        <f t="shared" si="13"/>
        <v>0</v>
      </c>
      <c r="H490" s="55" t="e">
        <f t="shared" si="14"/>
        <v>#N/A</v>
      </c>
      <c r="I490" s="55" t="e">
        <f t="shared" si="15"/>
        <v>#N/A</v>
      </c>
      <c r="J490" s="55">
        <f t="shared" si="16"/>
        <v>0</v>
      </c>
      <c r="K490" s="55" t="e">
        <f t="shared" si="17"/>
        <v>#N/A</v>
      </c>
      <c r="L490" s="5" t="e">
        <f t="shared" si="18"/>
        <v>#N/A</v>
      </c>
      <c r="M490" s="55" t="e">
        <f t="shared" si="19"/>
        <v>#N/A</v>
      </c>
      <c r="N490" s="69" t="str">
        <f t="shared" si="20"/>
        <v>NoIndex</v>
      </c>
      <c r="O490" s="70" t="str">
        <f>IF(DATA!$D$18,IF((COUNTA(Q490)&gt;0),CONCATENATE("P",DATA!$B$18,"_",D490),""),"MISSING ID")</f>
        <v/>
      </c>
      <c r="P490" s="71"/>
      <c r="Q490" s="72"/>
      <c r="R490" s="72"/>
      <c r="S490" s="68"/>
      <c r="T490" s="73" t="str">
        <f>IF(OR($S$8="NextSeq",$S$8="NovaSeq"),IF((R490='Index_NextSeq or NovaSeq'!C$2),VLOOKUP(S490,'Index_NextSeq or NovaSeq'!B$3:I$110,2),IF((R490='Index_NextSeq or NovaSeq'!D$2),VLOOKUP(S490,'Index_NextSeq or NovaSeq'!B$3:I$110,3),IF((R490='Index_NextSeq or NovaSeq'!E$2),VLOOKUP(S490,'Index_NextSeq or NovaSeq'!B$3:I$110,4),IF((R490='Index_NextSeq or NovaSeq'!F$2),VLOOKUP(S490,'Index_NextSeq or NovaSeq'!B$3:I$110,5),IF((R490='Index_NextSeq or NovaSeq'!G$2),VLOOKUP(S490,'Index_NextSeq or NovaSeq'!B$3:I$110,6),IF((R490='Index_NextSeq or NovaSeq'!H$2),VLOOKUP(S490,'Index_NextSeq or NovaSeq'!B$3:I$110,7),IF((R490='Index_NextSeq or NovaSeq'!I$2),VLOOKUP(S490,'Index_NextSeq or NovaSeq'!B$3:I$110,8),IF((R490="Custom"),"","NoIndex")))))))),IF($S$8="MiSeq",IF((R490=Index_MiSeq!C$2),VLOOKUP(S490,Index_MiSeq!B$3:I$110,2),IF((R490=Index_MiSeq!D$2),VLOOKUP(S490,Index_MiSeq!B$3:I$110,3),IF((R490=Index_MiSeq!E$2),VLOOKUP(S490,Index_MiSeq!B$3:I$110,4),IF((R490=Index_MiSeq!F$2),VLOOKUP(S490,Index_MiSeq!B$3:I$110,5),IF((R490=Index_MiSeq!G$2),VLOOKUP(S490,Index_MiSeq!B$3:I$110,6),IF((R490=Index_MiSeq!H$2),VLOOKUP(S490,Index_MiSeq!B$3:I$110,7),IF((R490=Index_MiSeq!I$2),VLOOKUP(S490,Index_MiSeq!B$3:I$110,8),IF((R490="Custom"),"","NoIndex")))))))),"NoIndex"))</f>
        <v>NoIndex</v>
      </c>
      <c r="U490" s="74" t="str">
        <f t="shared" si="21"/>
        <v/>
      </c>
      <c r="V490" s="74"/>
      <c r="W490" s="74"/>
      <c r="X490" s="90"/>
      <c r="Y490" s="4"/>
      <c r="Z490" s="4"/>
      <c r="AA490" s="4"/>
      <c r="AB490" s="4"/>
      <c r="AC490" s="4"/>
      <c r="AD490" s="4"/>
      <c r="AE490" s="4"/>
    </row>
    <row r="491" spans="1:31" ht="18" customHeight="1" x14ac:dyDescent="0.15">
      <c r="A491" s="81"/>
      <c r="B491" s="64" t="s">
        <v>69</v>
      </c>
      <c r="C491" s="65" t="s">
        <v>542</v>
      </c>
      <c r="D491" s="66">
        <f t="shared" si="12"/>
        <v>1472</v>
      </c>
      <c r="E491" s="65" t="s">
        <v>71</v>
      </c>
      <c r="F491" s="67" t="str">
        <f>IF(DATA!$D$18,CONCATENATE('Sample information'!O$6,"-",D491,"-",P491),"MISSING ID")</f>
        <v>P33105P1-1472-</v>
      </c>
      <c r="G491" s="68">
        <f t="shared" si="13"/>
        <v>0</v>
      </c>
      <c r="H491" s="55" t="e">
        <f t="shared" si="14"/>
        <v>#N/A</v>
      </c>
      <c r="I491" s="55" t="e">
        <f t="shared" si="15"/>
        <v>#N/A</v>
      </c>
      <c r="J491" s="55">
        <f t="shared" si="16"/>
        <v>0</v>
      </c>
      <c r="K491" s="55" t="e">
        <f t="shared" si="17"/>
        <v>#N/A</v>
      </c>
      <c r="L491" s="5" t="e">
        <f t="shared" si="18"/>
        <v>#N/A</v>
      </c>
      <c r="M491" s="55" t="e">
        <f t="shared" si="19"/>
        <v>#N/A</v>
      </c>
      <c r="N491" s="69" t="str">
        <f t="shared" si="20"/>
        <v>NoIndex</v>
      </c>
      <c r="O491" s="70" t="str">
        <f>IF(DATA!$D$18,IF((COUNTA(Q491)&gt;0),CONCATENATE("P",DATA!$B$18,"_",D491),""),"MISSING ID")</f>
        <v/>
      </c>
      <c r="P491" s="71"/>
      <c r="Q491" s="72"/>
      <c r="R491" s="72"/>
      <c r="S491" s="68"/>
      <c r="T491" s="73" t="str">
        <f>IF(OR($S$8="NextSeq",$S$8="NovaSeq"),IF((R491='Index_NextSeq or NovaSeq'!C$2),VLOOKUP(S491,'Index_NextSeq or NovaSeq'!B$3:I$110,2),IF((R491='Index_NextSeq or NovaSeq'!D$2),VLOOKUP(S491,'Index_NextSeq or NovaSeq'!B$3:I$110,3),IF((R491='Index_NextSeq or NovaSeq'!E$2),VLOOKUP(S491,'Index_NextSeq or NovaSeq'!B$3:I$110,4),IF((R491='Index_NextSeq or NovaSeq'!F$2),VLOOKUP(S491,'Index_NextSeq or NovaSeq'!B$3:I$110,5),IF((R491='Index_NextSeq or NovaSeq'!G$2),VLOOKUP(S491,'Index_NextSeq or NovaSeq'!B$3:I$110,6),IF((R491='Index_NextSeq or NovaSeq'!H$2),VLOOKUP(S491,'Index_NextSeq or NovaSeq'!B$3:I$110,7),IF((R491='Index_NextSeq or NovaSeq'!I$2),VLOOKUP(S491,'Index_NextSeq or NovaSeq'!B$3:I$110,8),IF((R491="Custom"),"","NoIndex")))))))),IF($S$8="MiSeq",IF((R491=Index_MiSeq!C$2),VLOOKUP(S491,Index_MiSeq!B$3:I$110,2),IF((R491=Index_MiSeq!D$2),VLOOKUP(S491,Index_MiSeq!B$3:I$110,3),IF((R491=Index_MiSeq!E$2),VLOOKUP(S491,Index_MiSeq!B$3:I$110,4),IF((R491=Index_MiSeq!F$2),VLOOKUP(S491,Index_MiSeq!B$3:I$110,5),IF((R491=Index_MiSeq!G$2),VLOOKUP(S491,Index_MiSeq!B$3:I$110,6),IF((R491=Index_MiSeq!H$2),VLOOKUP(S491,Index_MiSeq!B$3:I$110,7),IF((R491=Index_MiSeq!I$2),VLOOKUP(S491,Index_MiSeq!B$3:I$110,8),IF((R491="Custom"),"","NoIndex")))))))),"NoIndex"))</f>
        <v>NoIndex</v>
      </c>
      <c r="U491" s="74" t="str">
        <f t="shared" si="21"/>
        <v/>
      </c>
      <c r="V491" s="74"/>
      <c r="W491" s="74"/>
      <c r="X491" s="90"/>
      <c r="Y491" s="4"/>
      <c r="Z491" s="4"/>
      <c r="AA491" s="4"/>
      <c r="AB491" s="4"/>
      <c r="AC491" s="4"/>
      <c r="AD491" s="4"/>
      <c r="AE491" s="4"/>
    </row>
    <row r="492" spans="1:31" ht="18" customHeight="1" x14ac:dyDescent="0.15">
      <c r="A492" s="81"/>
      <c r="B492" s="64" t="s">
        <v>69</v>
      </c>
      <c r="C492" s="65" t="s">
        <v>543</v>
      </c>
      <c r="D492" s="66">
        <f t="shared" si="12"/>
        <v>1473</v>
      </c>
      <c r="E492" s="65" t="s">
        <v>71</v>
      </c>
      <c r="F492" s="67" t="str">
        <f>IF(DATA!$D$18,CONCATENATE('Sample information'!O$6,"-",D492,"-",P492),"MISSING ID")</f>
        <v>P33105P1-1473-</v>
      </c>
      <c r="G492" s="68">
        <f t="shared" si="13"/>
        <v>0</v>
      </c>
      <c r="H492" s="55" t="e">
        <f t="shared" si="14"/>
        <v>#N/A</v>
      </c>
      <c r="I492" s="55" t="e">
        <f t="shared" si="15"/>
        <v>#N/A</v>
      </c>
      <c r="J492" s="55">
        <f t="shared" si="16"/>
        <v>0</v>
      </c>
      <c r="K492" s="55" t="e">
        <f t="shared" si="17"/>
        <v>#N/A</v>
      </c>
      <c r="L492" s="5" t="e">
        <f t="shared" si="18"/>
        <v>#N/A</v>
      </c>
      <c r="M492" s="55" t="e">
        <f t="shared" si="19"/>
        <v>#N/A</v>
      </c>
      <c r="N492" s="69" t="str">
        <f t="shared" si="20"/>
        <v>NoIndex</v>
      </c>
      <c r="O492" s="70" t="str">
        <f>IF(DATA!$D$18,IF((COUNTA(Q492)&gt;0),CONCATENATE("P",DATA!$B$18,"_",D492),""),"MISSING ID")</f>
        <v/>
      </c>
      <c r="P492" s="71"/>
      <c r="Q492" s="72"/>
      <c r="R492" s="72"/>
      <c r="S492" s="68"/>
      <c r="T492" s="73" t="str">
        <f>IF(OR($S$8="NextSeq",$S$8="NovaSeq"),IF((R492='Index_NextSeq or NovaSeq'!C$2),VLOOKUP(S492,'Index_NextSeq or NovaSeq'!B$3:I$110,2),IF((R492='Index_NextSeq or NovaSeq'!D$2),VLOOKUP(S492,'Index_NextSeq or NovaSeq'!B$3:I$110,3),IF((R492='Index_NextSeq or NovaSeq'!E$2),VLOOKUP(S492,'Index_NextSeq or NovaSeq'!B$3:I$110,4),IF((R492='Index_NextSeq or NovaSeq'!F$2),VLOOKUP(S492,'Index_NextSeq or NovaSeq'!B$3:I$110,5),IF((R492='Index_NextSeq or NovaSeq'!G$2),VLOOKUP(S492,'Index_NextSeq or NovaSeq'!B$3:I$110,6),IF((R492='Index_NextSeq or NovaSeq'!H$2),VLOOKUP(S492,'Index_NextSeq or NovaSeq'!B$3:I$110,7),IF((R492='Index_NextSeq or NovaSeq'!I$2),VLOOKUP(S492,'Index_NextSeq or NovaSeq'!B$3:I$110,8),IF((R492="Custom"),"","NoIndex")))))))),IF($S$8="MiSeq",IF((R492=Index_MiSeq!C$2),VLOOKUP(S492,Index_MiSeq!B$3:I$110,2),IF((R492=Index_MiSeq!D$2),VLOOKUP(S492,Index_MiSeq!B$3:I$110,3),IF((R492=Index_MiSeq!E$2),VLOOKUP(S492,Index_MiSeq!B$3:I$110,4),IF((R492=Index_MiSeq!F$2),VLOOKUP(S492,Index_MiSeq!B$3:I$110,5),IF((R492=Index_MiSeq!G$2),VLOOKUP(S492,Index_MiSeq!B$3:I$110,6),IF((R492=Index_MiSeq!H$2),VLOOKUP(S492,Index_MiSeq!B$3:I$110,7),IF((R492=Index_MiSeq!I$2),VLOOKUP(S492,Index_MiSeq!B$3:I$110,8),IF((R492="Custom"),"","NoIndex")))))))),"NoIndex"))</f>
        <v>NoIndex</v>
      </c>
      <c r="U492" s="74" t="str">
        <f t="shared" si="21"/>
        <v/>
      </c>
      <c r="V492" s="74"/>
      <c r="W492" s="74"/>
      <c r="X492" s="90"/>
      <c r="Y492" s="4"/>
      <c r="Z492" s="4"/>
      <c r="AA492" s="4"/>
      <c r="AB492" s="4"/>
      <c r="AC492" s="4"/>
      <c r="AD492" s="4"/>
      <c r="AE492" s="4"/>
    </row>
    <row r="493" spans="1:31" ht="18" customHeight="1" x14ac:dyDescent="0.15">
      <c r="A493" s="81"/>
      <c r="B493" s="64" t="s">
        <v>69</v>
      </c>
      <c r="C493" s="65" t="s">
        <v>544</v>
      </c>
      <c r="D493" s="66">
        <f t="shared" si="12"/>
        <v>1474</v>
      </c>
      <c r="E493" s="65" t="s">
        <v>71</v>
      </c>
      <c r="F493" s="67" t="str">
        <f>IF(DATA!$D$18,CONCATENATE('Sample information'!O$6,"-",D493,"-",P493),"MISSING ID")</f>
        <v>P33105P1-1474-</v>
      </c>
      <c r="G493" s="68">
        <f t="shared" si="13"/>
        <v>0</v>
      </c>
      <c r="H493" s="55" t="e">
        <f t="shared" si="14"/>
        <v>#N/A</v>
      </c>
      <c r="I493" s="55" t="e">
        <f t="shared" si="15"/>
        <v>#N/A</v>
      </c>
      <c r="J493" s="55">
        <f t="shared" si="16"/>
        <v>0</v>
      </c>
      <c r="K493" s="55" t="e">
        <f t="shared" si="17"/>
        <v>#N/A</v>
      </c>
      <c r="L493" s="5" t="e">
        <f t="shared" si="18"/>
        <v>#N/A</v>
      </c>
      <c r="M493" s="55" t="e">
        <f t="shared" si="19"/>
        <v>#N/A</v>
      </c>
      <c r="N493" s="69" t="str">
        <f t="shared" si="20"/>
        <v>NoIndex</v>
      </c>
      <c r="O493" s="70" t="str">
        <f>IF(DATA!$D$18,IF((COUNTA(Q493)&gt;0),CONCATENATE("P",DATA!$B$18,"_",D493),""),"MISSING ID")</f>
        <v/>
      </c>
      <c r="P493" s="71"/>
      <c r="Q493" s="72"/>
      <c r="R493" s="72"/>
      <c r="S493" s="68"/>
      <c r="T493" s="73" t="str">
        <f>IF(OR($S$8="NextSeq",$S$8="NovaSeq"),IF((R493='Index_NextSeq or NovaSeq'!C$2),VLOOKUP(S493,'Index_NextSeq or NovaSeq'!B$3:I$110,2),IF((R493='Index_NextSeq or NovaSeq'!D$2),VLOOKUP(S493,'Index_NextSeq or NovaSeq'!B$3:I$110,3),IF((R493='Index_NextSeq or NovaSeq'!E$2),VLOOKUP(S493,'Index_NextSeq or NovaSeq'!B$3:I$110,4),IF((R493='Index_NextSeq or NovaSeq'!F$2),VLOOKUP(S493,'Index_NextSeq or NovaSeq'!B$3:I$110,5),IF((R493='Index_NextSeq or NovaSeq'!G$2),VLOOKUP(S493,'Index_NextSeq or NovaSeq'!B$3:I$110,6),IF((R493='Index_NextSeq or NovaSeq'!H$2),VLOOKUP(S493,'Index_NextSeq or NovaSeq'!B$3:I$110,7),IF((R493='Index_NextSeq or NovaSeq'!I$2),VLOOKUP(S493,'Index_NextSeq or NovaSeq'!B$3:I$110,8),IF((R493="Custom"),"","NoIndex")))))))),IF($S$8="MiSeq",IF((R493=Index_MiSeq!C$2),VLOOKUP(S493,Index_MiSeq!B$3:I$110,2),IF((R493=Index_MiSeq!D$2),VLOOKUP(S493,Index_MiSeq!B$3:I$110,3),IF((R493=Index_MiSeq!E$2),VLOOKUP(S493,Index_MiSeq!B$3:I$110,4),IF((R493=Index_MiSeq!F$2),VLOOKUP(S493,Index_MiSeq!B$3:I$110,5),IF((R493=Index_MiSeq!G$2),VLOOKUP(S493,Index_MiSeq!B$3:I$110,6),IF((R493=Index_MiSeq!H$2),VLOOKUP(S493,Index_MiSeq!B$3:I$110,7),IF((R493=Index_MiSeq!I$2),VLOOKUP(S493,Index_MiSeq!B$3:I$110,8),IF((R493="Custom"),"","NoIndex")))))))),"NoIndex"))</f>
        <v>NoIndex</v>
      </c>
      <c r="U493" s="74" t="str">
        <f t="shared" si="21"/>
        <v/>
      </c>
      <c r="V493" s="74"/>
      <c r="W493" s="74"/>
      <c r="X493" s="90"/>
      <c r="Y493" s="4"/>
      <c r="Z493" s="4"/>
      <c r="AA493" s="4"/>
      <c r="AB493" s="4"/>
      <c r="AC493" s="4"/>
      <c r="AD493" s="4"/>
      <c r="AE493" s="4"/>
    </row>
    <row r="494" spans="1:31" ht="18" customHeight="1" x14ac:dyDescent="0.15">
      <c r="A494" s="81"/>
      <c r="B494" s="64" t="s">
        <v>69</v>
      </c>
      <c r="C494" s="65" t="s">
        <v>545</v>
      </c>
      <c r="D494" s="66">
        <f t="shared" si="12"/>
        <v>1475</v>
      </c>
      <c r="E494" s="65" t="s">
        <v>71</v>
      </c>
      <c r="F494" s="67" t="str">
        <f>IF(DATA!$D$18,CONCATENATE('Sample information'!O$6,"-",D494,"-",P494),"MISSING ID")</f>
        <v>P33105P1-1475-</v>
      </c>
      <c r="G494" s="68">
        <f t="shared" si="13"/>
        <v>0</v>
      </c>
      <c r="H494" s="55" t="e">
        <f t="shared" si="14"/>
        <v>#N/A</v>
      </c>
      <c r="I494" s="55" t="e">
        <f t="shared" si="15"/>
        <v>#N/A</v>
      </c>
      <c r="J494" s="55">
        <f t="shared" si="16"/>
        <v>0</v>
      </c>
      <c r="K494" s="55" t="e">
        <f t="shared" si="17"/>
        <v>#N/A</v>
      </c>
      <c r="L494" s="5" t="e">
        <f t="shared" si="18"/>
        <v>#N/A</v>
      </c>
      <c r="M494" s="55" t="e">
        <f t="shared" si="19"/>
        <v>#N/A</v>
      </c>
      <c r="N494" s="69" t="str">
        <f t="shared" si="20"/>
        <v>NoIndex</v>
      </c>
      <c r="O494" s="70" t="str">
        <f>IF(DATA!$D$18,IF((COUNTA(Q494)&gt;0),CONCATENATE("P",DATA!$B$18,"_",D494),""),"MISSING ID")</f>
        <v/>
      </c>
      <c r="P494" s="71"/>
      <c r="Q494" s="72"/>
      <c r="R494" s="72"/>
      <c r="S494" s="68"/>
      <c r="T494" s="73" t="str">
        <f>IF(OR($S$8="NextSeq",$S$8="NovaSeq"),IF((R494='Index_NextSeq or NovaSeq'!C$2),VLOOKUP(S494,'Index_NextSeq or NovaSeq'!B$3:I$110,2),IF((R494='Index_NextSeq or NovaSeq'!D$2),VLOOKUP(S494,'Index_NextSeq or NovaSeq'!B$3:I$110,3),IF((R494='Index_NextSeq or NovaSeq'!E$2),VLOOKUP(S494,'Index_NextSeq or NovaSeq'!B$3:I$110,4),IF((R494='Index_NextSeq or NovaSeq'!F$2),VLOOKUP(S494,'Index_NextSeq or NovaSeq'!B$3:I$110,5),IF((R494='Index_NextSeq or NovaSeq'!G$2),VLOOKUP(S494,'Index_NextSeq or NovaSeq'!B$3:I$110,6),IF((R494='Index_NextSeq or NovaSeq'!H$2),VLOOKUP(S494,'Index_NextSeq or NovaSeq'!B$3:I$110,7),IF((R494='Index_NextSeq or NovaSeq'!I$2),VLOOKUP(S494,'Index_NextSeq or NovaSeq'!B$3:I$110,8),IF((R494="Custom"),"","NoIndex")))))))),IF($S$8="MiSeq",IF((R494=Index_MiSeq!C$2),VLOOKUP(S494,Index_MiSeq!B$3:I$110,2),IF((R494=Index_MiSeq!D$2),VLOOKUP(S494,Index_MiSeq!B$3:I$110,3),IF((R494=Index_MiSeq!E$2),VLOOKUP(S494,Index_MiSeq!B$3:I$110,4),IF((R494=Index_MiSeq!F$2),VLOOKUP(S494,Index_MiSeq!B$3:I$110,5),IF((R494=Index_MiSeq!G$2),VLOOKUP(S494,Index_MiSeq!B$3:I$110,6),IF((R494=Index_MiSeq!H$2),VLOOKUP(S494,Index_MiSeq!B$3:I$110,7),IF((R494=Index_MiSeq!I$2),VLOOKUP(S494,Index_MiSeq!B$3:I$110,8),IF((R494="Custom"),"","NoIndex")))))))),"NoIndex"))</f>
        <v>NoIndex</v>
      </c>
      <c r="U494" s="74" t="str">
        <f t="shared" si="21"/>
        <v/>
      </c>
      <c r="V494" s="74"/>
      <c r="W494" s="74"/>
      <c r="X494" s="90"/>
      <c r="Y494" s="4"/>
      <c r="Z494" s="4"/>
      <c r="AA494" s="4"/>
      <c r="AB494" s="4"/>
      <c r="AC494" s="4"/>
      <c r="AD494" s="4"/>
      <c r="AE494" s="4"/>
    </row>
    <row r="495" spans="1:31" ht="18" customHeight="1" x14ac:dyDescent="0.15">
      <c r="A495" s="81"/>
      <c r="B495" s="64" t="s">
        <v>69</v>
      </c>
      <c r="C495" s="65" t="s">
        <v>546</v>
      </c>
      <c r="D495" s="66">
        <f t="shared" si="12"/>
        <v>1476</v>
      </c>
      <c r="E495" s="65" t="s">
        <v>71</v>
      </c>
      <c r="F495" s="67" t="str">
        <f>IF(DATA!$D$18,CONCATENATE('Sample information'!O$6,"-",D495,"-",P495),"MISSING ID")</f>
        <v>P33105P1-1476-</v>
      </c>
      <c r="G495" s="68">
        <f t="shared" si="13"/>
        <v>0</v>
      </c>
      <c r="H495" s="55" t="e">
        <f t="shared" si="14"/>
        <v>#N/A</v>
      </c>
      <c r="I495" s="55" t="e">
        <f t="shared" si="15"/>
        <v>#N/A</v>
      </c>
      <c r="J495" s="55">
        <f t="shared" si="16"/>
        <v>0</v>
      </c>
      <c r="K495" s="55" t="e">
        <f t="shared" si="17"/>
        <v>#N/A</v>
      </c>
      <c r="L495" s="5" t="e">
        <f t="shared" si="18"/>
        <v>#N/A</v>
      </c>
      <c r="M495" s="55" t="e">
        <f t="shared" si="19"/>
        <v>#N/A</v>
      </c>
      <c r="N495" s="69" t="str">
        <f t="shared" si="20"/>
        <v>NoIndex</v>
      </c>
      <c r="O495" s="70" t="str">
        <f>IF(DATA!$D$18,IF((COUNTA(Q495)&gt;0),CONCATENATE("P",DATA!$B$18,"_",D495),""),"MISSING ID")</f>
        <v/>
      </c>
      <c r="P495" s="71"/>
      <c r="Q495" s="72"/>
      <c r="R495" s="72"/>
      <c r="S495" s="68"/>
      <c r="T495" s="73" t="str">
        <f>IF(OR($S$8="NextSeq",$S$8="NovaSeq"),IF((R495='Index_NextSeq or NovaSeq'!C$2),VLOOKUP(S495,'Index_NextSeq or NovaSeq'!B$3:I$110,2),IF((R495='Index_NextSeq or NovaSeq'!D$2),VLOOKUP(S495,'Index_NextSeq or NovaSeq'!B$3:I$110,3),IF((R495='Index_NextSeq or NovaSeq'!E$2),VLOOKUP(S495,'Index_NextSeq or NovaSeq'!B$3:I$110,4),IF((R495='Index_NextSeq or NovaSeq'!F$2),VLOOKUP(S495,'Index_NextSeq or NovaSeq'!B$3:I$110,5),IF((R495='Index_NextSeq or NovaSeq'!G$2),VLOOKUP(S495,'Index_NextSeq or NovaSeq'!B$3:I$110,6),IF((R495='Index_NextSeq or NovaSeq'!H$2),VLOOKUP(S495,'Index_NextSeq or NovaSeq'!B$3:I$110,7),IF((R495='Index_NextSeq or NovaSeq'!I$2),VLOOKUP(S495,'Index_NextSeq or NovaSeq'!B$3:I$110,8),IF((R495="Custom"),"","NoIndex")))))))),IF($S$8="MiSeq",IF((R495=Index_MiSeq!C$2),VLOOKUP(S495,Index_MiSeq!B$3:I$110,2),IF((R495=Index_MiSeq!D$2),VLOOKUP(S495,Index_MiSeq!B$3:I$110,3),IF((R495=Index_MiSeq!E$2),VLOOKUP(S495,Index_MiSeq!B$3:I$110,4),IF((R495=Index_MiSeq!F$2),VLOOKUP(S495,Index_MiSeq!B$3:I$110,5),IF((R495=Index_MiSeq!G$2),VLOOKUP(S495,Index_MiSeq!B$3:I$110,6),IF((R495=Index_MiSeq!H$2),VLOOKUP(S495,Index_MiSeq!B$3:I$110,7),IF((R495=Index_MiSeq!I$2),VLOOKUP(S495,Index_MiSeq!B$3:I$110,8),IF((R495="Custom"),"","NoIndex")))))))),"NoIndex"))</f>
        <v>NoIndex</v>
      </c>
      <c r="U495" s="74" t="str">
        <f t="shared" si="21"/>
        <v/>
      </c>
      <c r="V495" s="74"/>
      <c r="W495" s="74"/>
      <c r="X495" s="90"/>
      <c r="Y495" s="4"/>
      <c r="Z495" s="4"/>
      <c r="AA495" s="4"/>
      <c r="AB495" s="4"/>
      <c r="AC495" s="4"/>
      <c r="AD495" s="4"/>
      <c r="AE495" s="4"/>
    </row>
    <row r="496" spans="1:31" ht="18" customHeight="1" x14ac:dyDescent="0.15">
      <c r="A496" s="81"/>
      <c r="B496" s="64" t="s">
        <v>69</v>
      </c>
      <c r="C496" s="65" t="s">
        <v>547</v>
      </c>
      <c r="D496" s="66">
        <f t="shared" si="12"/>
        <v>1477</v>
      </c>
      <c r="E496" s="65" t="s">
        <v>71</v>
      </c>
      <c r="F496" s="67" t="str">
        <f>IF(DATA!$D$18,CONCATENATE('Sample information'!O$6,"-",D496,"-",P496),"MISSING ID")</f>
        <v>P33105P1-1477-</v>
      </c>
      <c r="G496" s="68">
        <f t="shared" si="13"/>
        <v>0</v>
      </c>
      <c r="H496" s="55" t="e">
        <f t="shared" si="14"/>
        <v>#N/A</v>
      </c>
      <c r="I496" s="55" t="e">
        <f t="shared" si="15"/>
        <v>#N/A</v>
      </c>
      <c r="J496" s="55">
        <f t="shared" si="16"/>
        <v>0</v>
      </c>
      <c r="K496" s="55" t="e">
        <f t="shared" si="17"/>
        <v>#N/A</v>
      </c>
      <c r="L496" s="5" t="e">
        <f t="shared" si="18"/>
        <v>#N/A</v>
      </c>
      <c r="M496" s="55" t="e">
        <f t="shared" si="19"/>
        <v>#N/A</v>
      </c>
      <c r="N496" s="69" t="str">
        <f t="shared" si="20"/>
        <v>NoIndex</v>
      </c>
      <c r="O496" s="70" t="str">
        <f>IF(DATA!$D$18,IF((COUNTA(Q496)&gt;0),CONCATENATE("P",DATA!$B$18,"_",D496),""),"MISSING ID")</f>
        <v/>
      </c>
      <c r="P496" s="71"/>
      <c r="Q496" s="72"/>
      <c r="R496" s="72"/>
      <c r="S496" s="68"/>
      <c r="T496" s="73" t="str">
        <f>IF(OR($S$8="NextSeq",$S$8="NovaSeq"),IF((R496='Index_NextSeq or NovaSeq'!C$2),VLOOKUP(S496,'Index_NextSeq or NovaSeq'!B$3:I$110,2),IF((R496='Index_NextSeq or NovaSeq'!D$2),VLOOKUP(S496,'Index_NextSeq or NovaSeq'!B$3:I$110,3),IF((R496='Index_NextSeq or NovaSeq'!E$2),VLOOKUP(S496,'Index_NextSeq or NovaSeq'!B$3:I$110,4),IF((R496='Index_NextSeq or NovaSeq'!F$2),VLOOKUP(S496,'Index_NextSeq or NovaSeq'!B$3:I$110,5),IF((R496='Index_NextSeq or NovaSeq'!G$2),VLOOKUP(S496,'Index_NextSeq or NovaSeq'!B$3:I$110,6),IF((R496='Index_NextSeq or NovaSeq'!H$2),VLOOKUP(S496,'Index_NextSeq or NovaSeq'!B$3:I$110,7),IF((R496='Index_NextSeq or NovaSeq'!I$2),VLOOKUP(S496,'Index_NextSeq or NovaSeq'!B$3:I$110,8),IF((R496="Custom"),"","NoIndex")))))))),IF($S$8="MiSeq",IF((R496=Index_MiSeq!C$2),VLOOKUP(S496,Index_MiSeq!B$3:I$110,2),IF((R496=Index_MiSeq!D$2),VLOOKUP(S496,Index_MiSeq!B$3:I$110,3),IF((R496=Index_MiSeq!E$2),VLOOKUP(S496,Index_MiSeq!B$3:I$110,4),IF((R496=Index_MiSeq!F$2),VLOOKUP(S496,Index_MiSeq!B$3:I$110,5),IF((R496=Index_MiSeq!G$2),VLOOKUP(S496,Index_MiSeq!B$3:I$110,6),IF((R496=Index_MiSeq!H$2),VLOOKUP(S496,Index_MiSeq!B$3:I$110,7),IF((R496=Index_MiSeq!I$2),VLOOKUP(S496,Index_MiSeq!B$3:I$110,8),IF((R496="Custom"),"","NoIndex")))))))),"NoIndex"))</f>
        <v>NoIndex</v>
      </c>
      <c r="U496" s="74" t="str">
        <f t="shared" si="21"/>
        <v/>
      </c>
      <c r="V496" s="74"/>
      <c r="W496" s="74"/>
      <c r="X496" s="90"/>
      <c r="Y496" s="4"/>
      <c r="Z496" s="4"/>
      <c r="AA496" s="4"/>
      <c r="AB496" s="4"/>
      <c r="AC496" s="4"/>
      <c r="AD496" s="4"/>
      <c r="AE496" s="4"/>
    </row>
    <row r="497" spans="1:31" ht="18" customHeight="1" x14ac:dyDescent="0.15">
      <c r="A497" s="81"/>
      <c r="B497" s="64" t="s">
        <v>69</v>
      </c>
      <c r="C497" s="65" t="s">
        <v>548</v>
      </c>
      <c r="D497" s="66">
        <f t="shared" si="12"/>
        <v>1478</v>
      </c>
      <c r="E497" s="65" t="s">
        <v>71</v>
      </c>
      <c r="F497" s="67" t="str">
        <f>IF(DATA!$D$18,CONCATENATE('Sample information'!O$6,"-",D497,"-",P497),"MISSING ID")</f>
        <v>P33105P1-1478-</v>
      </c>
      <c r="G497" s="68">
        <f t="shared" si="13"/>
        <v>0</v>
      </c>
      <c r="H497" s="55" t="e">
        <f t="shared" si="14"/>
        <v>#N/A</v>
      </c>
      <c r="I497" s="55" t="e">
        <f t="shared" si="15"/>
        <v>#N/A</v>
      </c>
      <c r="J497" s="55">
        <f t="shared" si="16"/>
        <v>0</v>
      </c>
      <c r="K497" s="55" t="e">
        <f t="shared" si="17"/>
        <v>#N/A</v>
      </c>
      <c r="L497" s="5" t="e">
        <f t="shared" si="18"/>
        <v>#N/A</v>
      </c>
      <c r="M497" s="55" t="e">
        <f t="shared" si="19"/>
        <v>#N/A</v>
      </c>
      <c r="N497" s="69" t="str">
        <f t="shared" si="20"/>
        <v>NoIndex</v>
      </c>
      <c r="O497" s="70" t="str">
        <f>IF(DATA!$D$18,IF((COUNTA(Q497)&gt;0),CONCATENATE("P",DATA!$B$18,"_",D497),""),"MISSING ID")</f>
        <v/>
      </c>
      <c r="P497" s="71"/>
      <c r="Q497" s="72"/>
      <c r="R497" s="72"/>
      <c r="S497" s="68"/>
      <c r="T497" s="73" t="str">
        <f>IF(OR($S$8="NextSeq",$S$8="NovaSeq"),IF((R497='Index_NextSeq or NovaSeq'!C$2),VLOOKUP(S497,'Index_NextSeq or NovaSeq'!B$3:I$110,2),IF((R497='Index_NextSeq or NovaSeq'!D$2),VLOOKUP(S497,'Index_NextSeq or NovaSeq'!B$3:I$110,3),IF((R497='Index_NextSeq or NovaSeq'!E$2),VLOOKUP(S497,'Index_NextSeq or NovaSeq'!B$3:I$110,4),IF((R497='Index_NextSeq or NovaSeq'!F$2),VLOOKUP(S497,'Index_NextSeq or NovaSeq'!B$3:I$110,5),IF((R497='Index_NextSeq or NovaSeq'!G$2),VLOOKUP(S497,'Index_NextSeq or NovaSeq'!B$3:I$110,6),IF((R497='Index_NextSeq or NovaSeq'!H$2),VLOOKUP(S497,'Index_NextSeq or NovaSeq'!B$3:I$110,7),IF((R497='Index_NextSeq or NovaSeq'!I$2),VLOOKUP(S497,'Index_NextSeq or NovaSeq'!B$3:I$110,8),IF((R497="Custom"),"","NoIndex")))))))),IF($S$8="MiSeq",IF((R497=Index_MiSeq!C$2),VLOOKUP(S497,Index_MiSeq!B$3:I$110,2),IF((R497=Index_MiSeq!D$2),VLOOKUP(S497,Index_MiSeq!B$3:I$110,3),IF((R497=Index_MiSeq!E$2),VLOOKUP(S497,Index_MiSeq!B$3:I$110,4),IF((R497=Index_MiSeq!F$2),VLOOKUP(S497,Index_MiSeq!B$3:I$110,5),IF((R497=Index_MiSeq!G$2),VLOOKUP(S497,Index_MiSeq!B$3:I$110,6),IF((R497=Index_MiSeq!H$2),VLOOKUP(S497,Index_MiSeq!B$3:I$110,7),IF((R497=Index_MiSeq!I$2),VLOOKUP(S497,Index_MiSeq!B$3:I$110,8),IF((R497="Custom"),"","NoIndex")))))))),"NoIndex"))</f>
        <v>NoIndex</v>
      </c>
      <c r="U497" s="74" t="str">
        <f t="shared" si="21"/>
        <v/>
      </c>
      <c r="V497" s="74"/>
      <c r="W497" s="74"/>
      <c r="X497" s="90"/>
      <c r="Y497" s="4"/>
      <c r="Z497" s="4"/>
      <c r="AA497" s="4"/>
      <c r="AB497" s="4"/>
      <c r="AC497" s="4"/>
      <c r="AD497" s="4"/>
      <c r="AE497" s="4"/>
    </row>
    <row r="498" spans="1:31" ht="18" customHeight="1" x14ac:dyDescent="0.15">
      <c r="A498" s="81"/>
      <c r="B498" s="64" t="s">
        <v>69</v>
      </c>
      <c r="C498" s="65" t="s">
        <v>549</v>
      </c>
      <c r="D498" s="66">
        <f t="shared" si="12"/>
        <v>1479</v>
      </c>
      <c r="E498" s="65" t="s">
        <v>71</v>
      </c>
      <c r="F498" s="67" t="str">
        <f>IF(DATA!$D$18,CONCATENATE('Sample information'!O$6,"-",D498,"-",P498),"MISSING ID")</f>
        <v>P33105P1-1479-</v>
      </c>
      <c r="G498" s="68">
        <f t="shared" si="13"/>
        <v>0</v>
      </c>
      <c r="H498" s="55" t="e">
        <f t="shared" si="14"/>
        <v>#N/A</v>
      </c>
      <c r="I498" s="55" t="e">
        <f t="shared" si="15"/>
        <v>#N/A</v>
      </c>
      <c r="J498" s="55">
        <f t="shared" si="16"/>
        <v>0</v>
      </c>
      <c r="K498" s="55" t="e">
        <f t="shared" si="17"/>
        <v>#N/A</v>
      </c>
      <c r="L498" s="5" t="e">
        <f t="shared" si="18"/>
        <v>#N/A</v>
      </c>
      <c r="M498" s="55" t="e">
        <f t="shared" si="19"/>
        <v>#N/A</v>
      </c>
      <c r="N498" s="69" t="str">
        <f t="shared" si="20"/>
        <v>NoIndex</v>
      </c>
      <c r="O498" s="70" t="str">
        <f>IF(DATA!$D$18,IF((COUNTA(Q498)&gt;0),CONCATENATE("P",DATA!$B$18,"_",D498),""),"MISSING ID")</f>
        <v/>
      </c>
      <c r="P498" s="71"/>
      <c r="Q498" s="72"/>
      <c r="R498" s="72"/>
      <c r="S498" s="68"/>
      <c r="T498" s="73" t="str">
        <f>IF(OR($S$8="NextSeq",$S$8="NovaSeq"),IF((R498='Index_NextSeq or NovaSeq'!C$2),VLOOKUP(S498,'Index_NextSeq or NovaSeq'!B$3:I$110,2),IF((R498='Index_NextSeq or NovaSeq'!D$2),VLOOKUP(S498,'Index_NextSeq or NovaSeq'!B$3:I$110,3),IF((R498='Index_NextSeq or NovaSeq'!E$2),VLOOKUP(S498,'Index_NextSeq or NovaSeq'!B$3:I$110,4),IF((R498='Index_NextSeq or NovaSeq'!F$2),VLOOKUP(S498,'Index_NextSeq or NovaSeq'!B$3:I$110,5),IF((R498='Index_NextSeq or NovaSeq'!G$2),VLOOKUP(S498,'Index_NextSeq or NovaSeq'!B$3:I$110,6),IF((R498='Index_NextSeq or NovaSeq'!H$2),VLOOKUP(S498,'Index_NextSeq or NovaSeq'!B$3:I$110,7),IF((R498='Index_NextSeq or NovaSeq'!I$2),VLOOKUP(S498,'Index_NextSeq or NovaSeq'!B$3:I$110,8),IF((R498="Custom"),"","NoIndex")))))))),IF($S$8="MiSeq",IF((R498=Index_MiSeq!C$2),VLOOKUP(S498,Index_MiSeq!B$3:I$110,2),IF((R498=Index_MiSeq!D$2),VLOOKUP(S498,Index_MiSeq!B$3:I$110,3),IF((R498=Index_MiSeq!E$2),VLOOKUP(S498,Index_MiSeq!B$3:I$110,4),IF((R498=Index_MiSeq!F$2),VLOOKUP(S498,Index_MiSeq!B$3:I$110,5),IF((R498=Index_MiSeq!G$2),VLOOKUP(S498,Index_MiSeq!B$3:I$110,6),IF((R498=Index_MiSeq!H$2),VLOOKUP(S498,Index_MiSeq!B$3:I$110,7),IF((R498=Index_MiSeq!I$2),VLOOKUP(S498,Index_MiSeq!B$3:I$110,8),IF((R498="Custom"),"","NoIndex")))))))),"NoIndex"))</f>
        <v>NoIndex</v>
      </c>
      <c r="U498" s="74" t="str">
        <f t="shared" si="21"/>
        <v/>
      </c>
      <c r="V498" s="74"/>
      <c r="W498" s="74"/>
      <c r="X498" s="90"/>
      <c r="Y498" s="4"/>
      <c r="Z498" s="4"/>
      <c r="AA498" s="4"/>
      <c r="AB498" s="4"/>
      <c r="AC498" s="4"/>
      <c r="AD498" s="4"/>
      <c r="AE498" s="4"/>
    </row>
    <row r="499" spans="1:31" ht="18" customHeight="1" x14ac:dyDescent="0.15">
      <c r="A499" s="81"/>
      <c r="B499" s="64" t="s">
        <v>69</v>
      </c>
      <c r="C499" s="65" t="s">
        <v>550</v>
      </c>
      <c r="D499" s="66">
        <f t="shared" si="12"/>
        <v>1480</v>
      </c>
      <c r="E499" s="65" t="s">
        <v>71</v>
      </c>
      <c r="F499" s="67" t="str">
        <f>IF(DATA!$D$18,CONCATENATE('Sample information'!O$6,"-",D499,"-",P499),"MISSING ID")</f>
        <v>P33105P1-1480-</v>
      </c>
      <c r="G499" s="68">
        <f t="shared" si="13"/>
        <v>0</v>
      </c>
      <c r="H499" s="55" t="e">
        <f t="shared" si="14"/>
        <v>#N/A</v>
      </c>
      <c r="I499" s="55" t="e">
        <f t="shared" si="15"/>
        <v>#N/A</v>
      </c>
      <c r="J499" s="55">
        <f t="shared" si="16"/>
        <v>0</v>
      </c>
      <c r="K499" s="55" t="e">
        <f t="shared" si="17"/>
        <v>#N/A</v>
      </c>
      <c r="L499" s="5" t="e">
        <f t="shared" si="18"/>
        <v>#N/A</v>
      </c>
      <c r="M499" s="55" t="e">
        <f t="shared" si="19"/>
        <v>#N/A</v>
      </c>
      <c r="N499" s="69" t="str">
        <f t="shared" si="20"/>
        <v>NoIndex</v>
      </c>
      <c r="O499" s="70" t="str">
        <f>IF(DATA!$D$18,IF((COUNTA(Q499)&gt;0),CONCATENATE("P",DATA!$B$18,"_",D499),""),"MISSING ID")</f>
        <v/>
      </c>
      <c r="P499" s="71"/>
      <c r="Q499" s="72"/>
      <c r="R499" s="72"/>
      <c r="S499" s="68"/>
      <c r="T499" s="73" t="str">
        <f>IF(OR($S$8="NextSeq",$S$8="NovaSeq"),IF((R499='Index_NextSeq or NovaSeq'!C$2),VLOOKUP(S499,'Index_NextSeq or NovaSeq'!B$3:I$110,2),IF((R499='Index_NextSeq or NovaSeq'!D$2),VLOOKUP(S499,'Index_NextSeq or NovaSeq'!B$3:I$110,3),IF((R499='Index_NextSeq or NovaSeq'!E$2),VLOOKUP(S499,'Index_NextSeq or NovaSeq'!B$3:I$110,4),IF((R499='Index_NextSeq or NovaSeq'!F$2),VLOOKUP(S499,'Index_NextSeq or NovaSeq'!B$3:I$110,5),IF((R499='Index_NextSeq or NovaSeq'!G$2),VLOOKUP(S499,'Index_NextSeq or NovaSeq'!B$3:I$110,6),IF((R499='Index_NextSeq or NovaSeq'!H$2),VLOOKUP(S499,'Index_NextSeq or NovaSeq'!B$3:I$110,7),IF((R499='Index_NextSeq or NovaSeq'!I$2),VLOOKUP(S499,'Index_NextSeq or NovaSeq'!B$3:I$110,8),IF((R499="Custom"),"","NoIndex")))))))),IF($S$8="MiSeq",IF((R499=Index_MiSeq!C$2),VLOOKUP(S499,Index_MiSeq!B$3:I$110,2),IF((R499=Index_MiSeq!D$2),VLOOKUP(S499,Index_MiSeq!B$3:I$110,3),IF((R499=Index_MiSeq!E$2),VLOOKUP(S499,Index_MiSeq!B$3:I$110,4),IF((R499=Index_MiSeq!F$2),VLOOKUP(S499,Index_MiSeq!B$3:I$110,5),IF((R499=Index_MiSeq!G$2),VLOOKUP(S499,Index_MiSeq!B$3:I$110,6),IF((R499=Index_MiSeq!H$2),VLOOKUP(S499,Index_MiSeq!B$3:I$110,7),IF((R499=Index_MiSeq!I$2),VLOOKUP(S499,Index_MiSeq!B$3:I$110,8),IF((R499="Custom"),"","NoIndex")))))))),"NoIndex"))</f>
        <v>NoIndex</v>
      </c>
      <c r="U499" s="74" t="str">
        <f t="shared" si="21"/>
        <v/>
      </c>
      <c r="V499" s="74"/>
      <c r="W499" s="74"/>
      <c r="X499" s="90"/>
      <c r="Y499" s="4"/>
      <c r="Z499" s="4"/>
      <c r="AA499" s="4"/>
      <c r="AB499" s="4"/>
      <c r="AC499" s="4"/>
      <c r="AD499" s="4"/>
      <c r="AE499" s="4"/>
    </row>
    <row r="500" spans="1:31" ht="18" customHeight="1" x14ac:dyDescent="0.15">
      <c r="A500" s="81"/>
      <c r="B500" s="64" t="s">
        <v>69</v>
      </c>
      <c r="C500" s="65" t="s">
        <v>551</v>
      </c>
      <c r="D500" s="66">
        <f t="shared" si="12"/>
        <v>1481</v>
      </c>
      <c r="E500" s="65" t="s">
        <v>71</v>
      </c>
      <c r="F500" s="67" t="str">
        <f>IF(DATA!$D$18,CONCATENATE('Sample information'!O$6,"-",D500,"-",P500),"MISSING ID")</f>
        <v>P33105P1-1481-</v>
      </c>
      <c r="G500" s="68">
        <f t="shared" si="13"/>
        <v>0</v>
      </c>
      <c r="H500" s="55" t="e">
        <f t="shared" si="14"/>
        <v>#N/A</v>
      </c>
      <c r="I500" s="55" t="e">
        <f t="shared" si="15"/>
        <v>#N/A</v>
      </c>
      <c r="J500" s="55">
        <f t="shared" si="16"/>
        <v>0</v>
      </c>
      <c r="K500" s="55" t="e">
        <f t="shared" si="17"/>
        <v>#N/A</v>
      </c>
      <c r="L500" s="5" t="e">
        <f t="shared" si="18"/>
        <v>#N/A</v>
      </c>
      <c r="M500" s="55" t="e">
        <f t="shared" si="19"/>
        <v>#N/A</v>
      </c>
      <c r="N500" s="69" t="str">
        <f t="shared" si="20"/>
        <v>NoIndex</v>
      </c>
      <c r="O500" s="70" t="str">
        <f>IF(DATA!$D$18,IF((COUNTA(Q500)&gt;0),CONCATENATE("P",DATA!$B$18,"_",D500),""),"MISSING ID")</f>
        <v/>
      </c>
      <c r="P500" s="71"/>
      <c r="Q500" s="72"/>
      <c r="R500" s="72"/>
      <c r="S500" s="68"/>
      <c r="T500" s="73" t="str">
        <f>IF(OR($S$8="NextSeq",$S$8="NovaSeq"),IF((R500='Index_NextSeq or NovaSeq'!C$2),VLOOKUP(S500,'Index_NextSeq or NovaSeq'!B$3:I$110,2),IF((R500='Index_NextSeq or NovaSeq'!D$2),VLOOKUP(S500,'Index_NextSeq or NovaSeq'!B$3:I$110,3),IF((R500='Index_NextSeq or NovaSeq'!E$2),VLOOKUP(S500,'Index_NextSeq or NovaSeq'!B$3:I$110,4),IF((R500='Index_NextSeq or NovaSeq'!F$2),VLOOKUP(S500,'Index_NextSeq or NovaSeq'!B$3:I$110,5),IF((R500='Index_NextSeq or NovaSeq'!G$2),VLOOKUP(S500,'Index_NextSeq or NovaSeq'!B$3:I$110,6),IF((R500='Index_NextSeq or NovaSeq'!H$2),VLOOKUP(S500,'Index_NextSeq or NovaSeq'!B$3:I$110,7),IF((R500='Index_NextSeq or NovaSeq'!I$2),VLOOKUP(S500,'Index_NextSeq or NovaSeq'!B$3:I$110,8),IF((R500="Custom"),"","NoIndex")))))))),IF($S$8="MiSeq",IF((R500=Index_MiSeq!C$2),VLOOKUP(S500,Index_MiSeq!B$3:I$110,2),IF((R500=Index_MiSeq!D$2),VLOOKUP(S500,Index_MiSeq!B$3:I$110,3),IF((R500=Index_MiSeq!E$2),VLOOKUP(S500,Index_MiSeq!B$3:I$110,4),IF((R500=Index_MiSeq!F$2),VLOOKUP(S500,Index_MiSeq!B$3:I$110,5),IF((R500=Index_MiSeq!G$2),VLOOKUP(S500,Index_MiSeq!B$3:I$110,6),IF((R500=Index_MiSeq!H$2),VLOOKUP(S500,Index_MiSeq!B$3:I$110,7),IF((R500=Index_MiSeq!I$2),VLOOKUP(S500,Index_MiSeq!B$3:I$110,8),IF((R500="Custom"),"","NoIndex")))))))),"NoIndex"))</f>
        <v>NoIndex</v>
      </c>
      <c r="U500" s="74" t="str">
        <f t="shared" si="21"/>
        <v/>
      </c>
      <c r="V500" s="74"/>
      <c r="W500" s="74"/>
      <c r="X500" s="90"/>
      <c r="Y500" s="4"/>
      <c r="Z500" s="4"/>
      <c r="AA500" s="4"/>
      <c r="AB500" s="4"/>
      <c r="AC500" s="4"/>
      <c r="AD500" s="4"/>
      <c r="AE500" s="4"/>
    </row>
    <row r="501" spans="1:31" ht="18" customHeight="1" x14ac:dyDescent="0.15">
      <c r="A501" s="81"/>
      <c r="B501" s="64" t="s">
        <v>69</v>
      </c>
      <c r="C501" s="65" t="s">
        <v>552</v>
      </c>
      <c r="D501" s="66">
        <f t="shared" si="12"/>
        <v>1482</v>
      </c>
      <c r="E501" s="65" t="s">
        <v>71</v>
      </c>
      <c r="F501" s="67" t="str">
        <f>IF(DATA!$D$18,CONCATENATE('Sample information'!O$6,"-",D501,"-",P501),"MISSING ID")</f>
        <v>P33105P1-1482-</v>
      </c>
      <c r="G501" s="68">
        <f t="shared" si="13"/>
        <v>0</v>
      </c>
      <c r="H501" s="55" t="e">
        <f t="shared" si="14"/>
        <v>#N/A</v>
      </c>
      <c r="I501" s="55" t="e">
        <f t="shared" si="15"/>
        <v>#N/A</v>
      </c>
      <c r="J501" s="55">
        <f t="shared" si="16"/>
        <v>0</v>
      </c>
      <c r="K501" s="55" t="e">
        <f t="shared" si="17"/>
        <v>#N/A</v>
      </c>
      <c r="L501" s="5" t="e">
        <f t="shared" si="18"/>
        <v>#N/A</v>
      </c>
      <c r="M501" s="55" t="e">
        <f t="shared" si="19"/>
        <v>#N/A</v>
      </c>
      <c r="N501" s="69" t="str">
        <f t="shared" si="20"/>
        <v>NoIndex</v>
      </c>
      <c r="O501" s="70" t="str">
        <f>IF(DATA!$D$18,IF((COUNTA(Q501)&gt;0),CONCATENATE("P",DATA!$B$18,"_",D501),""),"MISSING ID")</f>
        <v/>
      </c>
      <c r="P501" s="71"/>
      <c r="Q501" s="72"/>
      <c r="R501" s="72"/>
      <c r="S501" s="68"/>
      <c r="T501" s="73" t="str">
        <f>IF(OR($S$8="NextSeq",$S$8="NovaSeq"),IF((R501='Index_NextSeq or NovaSeq'!C$2),VLOOKUP(S501,'Index_NextSeq or NovaSeq'!B$3:I$110,2),IF((R501='Index_NextSeq or NovaSeq'!D$2),VLOOKUP(S501,'Index_NextSeq or NovaSeq'!B$3:I$110,3),IF((R501='Index_NextSeq or NovaSeq'!E$2),VLOOKUP(S501,'Index_NextSeq or NovaSeq'!B$3:I$110,4),IF((R501='Index_NextSeq or NovaSeq'!F$2),VLOOKUP(S501,'Index_NextSeq or NovaSeq'!B$3:I$110,5),IF((R501='Index_NextSeq or NovaSeq'!G$2),VLOOKUP(S501,'Index_NextSeq or NovaSeq'!B$3:I$110,6),IF((R501='Index_NextSeq or NovaSeq'!H$2),VLOOKUP(S501,'Index_NextSeq or NovaSeq'!B$3:I$110,7),IF((R501='Index_NextSeq or NovaSeq'!I$2),VLOOKUP(S501,'Index_NextSeq or NovaSeq'!B$3:I$110,8),IF((R501="Custom"),"","NoIndex")))))))),IF($S$8="MiSeq",IF((R501=Index_MiSeq!C$2),VLOOKUP(S501,Index_MiSeq!B$3:I$110,2),IF((R501=Index_MiSeq!D$2),VLOOKUP(S501,Index_MiSeq!B$3:I$110,3),IF((R501=Index_MiSeq!E$2),VLOOKUP(S501,Index_MiSeq!B$3:I$110,4),IF((R501=Index_MiSeq!F$2),VLOOKUP(S501,Index_MiSeq!B$3:I$110,5),IF((R501=Index_MiSeq!G$2),VLOOKUP(S501,Index_MiSeq!B$3:I$110,6),IF((R501=Index_MiSeq!H$2),VLOOKUP(S501,Index_MiSeq!B$3:I$110,7),IF((R501=Index_MiSeq!I$2),VLOOKUP(S501,Index_MiSeq!B$3:I$110,8),IF((R501="Custom"),"","NoIndex")))))))),"NoIndex"))</f>
        <v>NoIndex</v>
      </c>
      <c r="U501" s="74" t="str">
        <f t="shared" si="21"/>
        <v/>
      </c>
      <c r="V501" s="74"/>
      <c r="W501" s="74"/>
      <c r="X501" s="90"/>
      <c r="Y501" s="4"/>
      <c r="Z501" s="4"/>
      <c r="AA501" s="4"/>
      <c r="AB501" s="4"/>
      <c r="AC501" s="4"/>
      <c r="AD501" s="4"/>
      <c r="AE501" s="4"/>
    </row>
    <row r="502" spans="1:31" ht="18" customHeight="1" x14ac:dyDescent="0.15">
      <c r="A502" s="81"/>
      <c r="B502" s="64" t="s">
        <v>69</v>
      </c>
      <c r="C502" s="65" t="s">
        <v>553</v>
      </c>
      <c r="D502" s="66">
        <f t="shared" si="12"/>
        <v>1483</v>
      </c>
      <c r="E502" s="65" t="s">
        <v>71</v>
      </c>
      <c r="F502" s="67" t="str">
        <f>IF(DATA!$D$18,CONCATENATE('Sample information'!O$6,"-",D502,"-",P502),"MISSING ID")</f>
        <v>P33105P1-1483-</v>
      </c>
      <c r="G502" s="68">
        <f t="shared" si="13"/>
        <v>0</v>
      </c>
      <c r="H502" s="55" t="e">
        <f t="shared" si="14"/>
        <v>#N/A</v>
      </c>
      <c r="I502" s="55" t="e">
        <f t="shared" si="15"/>
        <v>#N/A</v>
      </c>
      <c r="J502" s="55">
        <f t="shared" si="16"/>
        <v>0</v>
      </c>
      <c r="K502" s="55" t="e">
        <f t="shared" si="17"/>
        <v>#N/A</v>
      </c>
      <c r="L502" s="5" t="e">
        <f t="shared" si="18"/>
        <v>#N/A</v>
      </c>
      <c r="M502" s="55" t="e">
        <f t="shared" si="19"/>
        <v>#N/A</v>
      </c>
      <c r="N502" s="69" t="str">
        <f t="shared" si="20"/>
        <v>NoIndex</v>
      </c>
      <c r="O502" s="70" t="str">
        <f>IF(DATA!$D$18,IF((COUNTA(Q502)&gt;0),CONCATENATE("P",DATA!$B$18,"_",D502),""),"MISSING ID")</f>
        <v/>
      </c>
      <c r="P502" s="71"/>
      <c r="Q502" s="72"/>
      <c r="R502" s="72"/>
      <c r="S502" s="68"/>
      <c r="T502" s="73" t="str">
        <f>IF(OR($S$8="NextSeq",$S$8="NovaSeq"),IF((R502='Index_NextSeq or NovaSeq'!C$2),VLOOKUP(S502,'Index_NextSeq or NovaSeq'!B$3:I$110,2),IF((R502='Index_NextSeq or NovaSeq'!D$2),VLOOKUP(S502,'Index_NextSeq or NovaSeq'!B$3:I$110,3),IF((R502='Index_NextSeq or NovaSeq'!E$2),VLOOKUP(S502,'Index_NextSeq or NovaSeq'!B$3:I$110,4),IF((R502='Index_NextSeq or NovaSeq'!F$2),VLOOKUP(S502,'Index_NextSeq or NovaSeq'!B$3:I$110,5),IF((R502='Index_NextSeq or NovaSeq'!G$2),VLOOKUP(S502,'Index_NextSeq or NovaSeq'!B$3:I$110,6),IF((R502='Index_NextSeq or NovaSeq'!H$2),VLOOKUP(S502,'Index_NextSeq or NovaSeq'!B$3:I$110,7),IF((R502='Index_NextSeq or NovaSeq'!I$2),VLOOKUP(S502,'Index_NextSeq or NovaSeq'!B$3:I$110,8),IF((R502="Custom"),"","NoIndex")))))))),IF($S$8="MiSeq",IF((R502=Index_MiSeq!C$2),VLOOKUP(S502,Index_MiSeq!B$3:I$110,2),IF((R502=Index_MiSeq!D$2),VLOOKUP(S502,Index_MiSeq!B$3:I$110,3),IF((R502=Index_MiSeq!E$2),VLOOKUP(S502,Index_MiSeq!B$3:I$110,4),IF((R502=Index_MiSeq!F$2),VLOOKUP(S502,Index_MiSeq!B$3:I$110,5),IF((R502=Index_MiSeq!G$2),VLOOKUP(S502,Index_MiSeq!B$3:I$110,6),IF((R502=Index_MiSeq!H$2),VLOOKUP(S502,Index_MiSeq!B$3:I$110,7),IF((R502=Index_MiSeq!I$2),VLOOKUP(S502,Index_MiSeq!B$3:I$110,8),IF((R502="Custom"),"","NoIndex")))))))),"NoIndex"))</f>
        <v>NoIndex</v>
      </c>
      <c r="U502" s="74" t="str">
        <f t="shared" si="21"/>
        <v/>
      </c>
      <c r="V502" s="74"/>
      <c r="W502" s="74"/>
      <c r="X502" s="90"/>
      <c r="Y502" s="4"/>
      <c r="Z502" s="4"/>
      <c r="AA502" s="4"/>
      <c r="AB502" s="4"/>
      <c r="AC502" s="4"/>
      <c r="AD502" s="4"/>
      <c r="AE502" s="4"/>
    </row>
    <row r="503" spans="1:31" ht="18" customHeight="1" x14ac:dyDescent="0.15">
      <c r="A503" s="81"/>
      <c r="B503" s="64" t="s">
        <v>69</v>
      </c>
      <c r="C503" s="65" t="s">
        <v>554</v>
      </c>
      <c r="D503" s="66">
        <f t="shared" si="12"/>
        <v>1484</v>
      </c>
      <c r="E503" s="65" t="s">
        <v>71</v>
      </c>
      <c r="F503" s="67" t="str">
        <f>IF(DATA!$D$18,CONCATENATE('Sample information'!O$6,"-",D503,"-",P503),"MISSING ID")</f>
        <v>P33105P1-1484-</v>
      </c>
      <c r="G503" s="68">
        <f t="shared" si="13"/>
        <v>0</v>
      </c>
      <c r="H503" s="55" t="e">
        <f t="shared" si="14"/>
        <v>#N/A</v>
      </c>
      <c r="I503" s="55" t="e">
        <f t="shared" si="15"/>
        <v>#N/A</v>
      </c>
      <c r="J503" s="55">
        <f t="shared" si="16"/>
        <v>0</v>
      </c>
      <c r="K503" s="55" t="e">
        <f t="shared" si="17"/>
        <v>#N/A</v>
      </c>
      <c r="L503" s="5" t="e">
        <f t="shared" si="18"/>
        <v>#N/A</v>
      </c>
      <c r="M503" s="55" t="e">
        <f t="shared" si="19"/>
        <v>#N/A</v>
      </c>
      <c r="N503" s="69" t="str">
        <f t="shared" si="20"/>
        <v>NoIndex</v>
      </c>
      <c r="O503" s="70" t="str">
        <f>IF(DATA!$D$18,IF((COUNTA(Q503)&gt;0),CONCATENATE("P",DATA!$B$18,"_",D503),""),"MISSING ID")</f>
        <v/>
      </c>
      <c r="P503" s="71"/>
      <c r="Q503" s="72"/>
      <c r="R503" s="72"/>
      <c r="S503" s="68"/>
      <c r="T503" s="73" t="str">
        <f>IF(OR($S$8="NextSeq",$S$8="NovaSeq"),IF((R503='Index_NextSeq or NovaSeq'!C$2),VLOOKUP(S503,'Index_NextSeq or NovaSeq'!B$3:I$110,2),IF((R503='Index_NextSeq or NovaSeq'!D$2),VLOOKUP(S503,'Index_NextSeq or NovaSeq'!B$3:I$110,3),IF((R503='Index_NextSeq or NovaSeq'!E$2),VLOOKUP(S503,'Index_NextSeq or NovaSeq'!B$3:I$110,4),IF((R503='Index_NextSeq or NovaSeq'!F$2),VLOOKUP(S503,'Index_NextSeq or NovaSeq'!B$3:I$110,5),IF((R503='Index_NextSeq or NovaSeq'!G$2),VLOOKUP(S503,'Index_NextSeq or NovaSeq'!B$3:I$110,6),IF((R503='Index_NextSeq or NovaSeq'!H$2),VLOOKUP(S503,'Index_NextSeq or NovaSeq'!B$3:I$110,7),IF((R503='Index_NextSeq or NovaSeq'!I$2),VLOOKUP(S503,'Index_NextSeq or NovaSeq'!B$3:I$110,8),IF((R503="Custom"),"","NoIndex")))))))),IF($S$8="MiSeq",IF((R503=Index_MiSeq!C$2),VLOOKUP(S503,Index_MiSeq!B$3:I$110,2),IF((R503=Index_MiSeq!D$2),VLOOKUP(S503,Index_MiSeq!B$3:I$110,3),IF((R503=Index_MiSeq!E$2),VLOOKUP(S503,Index_MiSeq!B$3:I$110,4),IF((R503=Index_MiSeq!F$2),VLOOKUP(S503,Index_MiSeq!B$3:I$110,5),IF((R503=Index_MiSeq!G$2),VLOOKUP(S503,Index_MiSeq!B$3:I$110,6),IF((R503=Index_MiSeq!H$2),VLOOKUP(S503,Index_MiSeq!B$3:I$110,7),IF((R503=Index_MiSeq!I$2),VLOOKUP(S503,Index_MiSeq!B$3:I$110,8),IF((R503="Custom"),"","NoIndex")))))))),"NoIndex"))</f>
        <v>NoIndex</v>
      </c>
      <c r="U503" s="74" t="str">
        <f t="shared" si="21"/>
        <v/>
      </c>
      <c r="V503" s="74"/>
      <c r="W503" s="74"/>
      <c r="X503" s="90"/>
      <c r="Y503" s="4"/>
      <c r="Z503" s="4"/>
      <c r="AA503" s="4"/>
      <c r="AB503" s="4"/>
      <c r="AC503" s="4"/>
      <c r="AD503" s="4"/>
      <c r="AE503" s="4"/>
    </row>
    <row r="504" spans="1:31" ht="18" customHeight="1" x14ac:dyDescent="0.15">
      <c r="A504" s="81"/>
      <c r="B504" s="64" t="s">
        <v>69</v>
      </c>
      <c r="C504" s="65" t="s">
        <v>555</v>
      </c>
      <c r="D504" s="66">
        <f t="shared" si="12"/>
        <v>1485</v>
      </c>
      <c r="E504" s="65" t="s">
        <v>71</v>
      </c>
      <c r="F504" s="67" t="str">
        <f>IF(DATA!$D$18,CONCATENATE('Sample information'!O$6,"-",D504,"-",P504),"MISSING ID")</f>
        <v>P33105P1-1485-</v>
      </c>
      <c r="G504" s="68">
        <f t="shared" si="13"/>
        <v>0</v>
      </c>
      <c r="H504" s="55" t="e">
        <f t="shared" si="14"/>
        <v>#N/A</v>
      </c>
      <c r="I504" s="55" t="e">
        <f t="shared" si="15"/>
        <v>#N/A</v>
      </c>
      <c r="J504" s="55">
        <f t="shared" si="16"/>
        <v>0</v>
      </c>
      <c r="K504" s="55" t="e">
        <f t="shared" si="17"/>
        <v>#N/A</v>
      </c>
      <c r="L504" s="5" t="e">
        <f t="shared" si="18"/>
        <v>#N/A</v>
      </c>
      <c r="M504" s="55" t="e">
        <f t="shared" si="19"/>
        <v>#N/A</v>
      </c>
      <c r="N504" s="69" t="str">
        <f t="shared" si="20"/>
        <v>NoIndex</v>
      </c>
      <c r="O504" s="70" t="str">
        <f>IF(DATA!$D$18,IF((COUNTA(Q504)&gt;0),CONCATENATE("P",DATA!$B$18,"_",D504),""),"MISSING ID")</f>
        <v/>
      </c>
      <c r="P504" s="71"/>
      <c r="Q504" s="72"/>
      <c r="R504" s="72"/>
      <c r="S504" s="68"/>
      <c r="T504" s="73" t="str">
        <f>IF(OR($S$8="NextSeq",$S$8="NovaSeq"),IF((R504='Index_NextSeq or NovaSeq'!C$2),VLOOKUP(S504,'Index_NextSeq or NovaSeq'!B$3:I$110,2),IF((R504='Index_NextSeq or NovaSeq'!D$2),VLOOKUP(S504,'Index_NextSeq or NovaSeq'!B$3:I$110,3),IF((R504='Index_NextSeq or NovaSeq'!E$2),VLOOKUP(S504,'Index_NextSeq or NovaSeq'!B$3:I$110,4),IF((R504='Index_NextSeq or NovaSeq'!F$2),VLOOKUP(S504,'Index_NextSeq or NovaSeq'!B$3:I$110,5),IF((R504='Index_NextSeq or NovaSeq'!G$2),VLOOKUP(S504,'Index_NextSeq or NovaSeq'!B$3:I$110,6),IF((R504='Index_NextSeq or NovaSeq'!H$2),VLOOKUP(S504,'Index_NextSeq or NovaSeq'!B$3:I$110,7),IF((R504='Index_NextSeq or NovaSeq'!I$2),VLOOKUP(S504,'Index_NextSeq or NovaSeq'!B$3:I$110,8),IF((R504="Custom"),"","NoIndex")))))))),IF($S$8="MiSeq",IF((R504=Index_MiSeq!C$2),VLOOKUP(S504,Index_MiSeq!B$3:I$110,2),IF((R504=Index_MiSeq!D$2),VLOOKUP(S504,Index_MiSeq!B$3:I$110,3),IF((R504=Index_MiSeq!E$2),VLOOKUP(S504,Index_MiSeq!B$3:I$110,4),IF((R504=Index_MiSeq!F$2),VLOOKUP(S504,Index_MiSeq!B$3:I$110,5),IF((R504=Index_MiSeq!G$2),VLOOKUP(S504,Index_MiSeq!B$3:I$110,6),IF((R504=Index_MiSeq!H$2),VLOOKUP(S504,Index_MiSeq!B$3:I$110,7),IF((R504=Index_MiSeq!I$2),VLOOKUP(S504,Index_MiSeq!B$3:I$110,8),IF((R504="Custom"),"","NoIndex")))))))),"NoIndex"))</f>
        <v>NoIndex</v>
      </c>
      <c r="U504" s="74" t="str">
        <f t="shared" si="21"/>
        <v/>
      </c>
      <c r="V504" s="74"/>
      <c r="W504" s="74"/>
      <c r="X504" s="90"/>
      <c r="Y504" s="4"/>
      <c r="Z504" s="4"/>
      <c r="AA504" s="4"/>
      <c r="AB504" s="4"/>
      <c r="AC504" s="4"/>
      <c r="AD504" s="4"/>
      <c r="AE504" s="4"/>
    </row>
    <row r="505" spans="1:31" ht="18" customHeight="1" x14ac:dyDescent="0.15">
      <c r="A505" s="81"/>
      <c r="B505" s="64" t="s">
        <v>69</v>
      </c>
      <c r="C505" s="65" t="s">
        <v>556</v>
      </c>
      <c r="D505" s="66">
        <f t="shared" si="12"/>
        <v>1486</v>
      </c>
      <c r="E505" s="65" t="s">
        <v>71</v>
      </c>
      <c r="F505" s="67" t="str">
        <f>IF(DATA!$D$18,CONCATENATE('Sample information'!O$6,"-",D505,"-",P505),"MISSING ID")</f>
        <v>P33105P1-1486-</v>
      </c>
      <c r="G505" s="68">
        <f t="shared" si="13"/>
        <v>0</v>
      </c>
      <c r="H505" s="55" t="e">
        <f t="shared" si="14"/>
        <v>#N/A</v>
      </c>
      <c r="I505" s="55" t="e">
        <f t="shared" si="15"/>
        <v>#N/A</v>
      </c>
      <c r="J505" s="55">
        <f t="shared" si="16"/>
        <v>0</v>
      </c>
      <c r="K505" s="55" t="e">
        <f t="shared" si="17"/>
        <v>#N/A</v>
      </c>
      <c r="L505" s="5" t="e">
        <f t="shared" si="18"/>
        <v>#N/A</v>
      </c>
      <c r="M505" s="55" t="e">
        <f t="shared" si="19"/>
        <v>#N/A</v>
      </c>
      <c r="N505" s="69" t="str">
        <f t="shared" si="20"/>
        <v>NoIndex</v>
      </c>
      <c r="O505" s="70" t="str">
        <f>IF(DATA!$D$18,IF((COUNTA(Q505)&gt;0),CONCATENATE("P",DATA!$B$18,"_",D505),""),"MISSING ID")</f>
        <v/>
      </c>
      <c r="P505" s="71"/>
      <c r="Q505" s="72"/>
      <c r="R505" s="72"/>
      <c r="S505" s="68"/>
      <c r="T505" s="73" t="str">
        <f>IF(OR($S$8="NextSeq",$S$8="NovaSeq"),IF((R505='Index_NextSeq or NovaSeq'!C$2),VLOOKUP(S505,'Index_NextSeq or NovaSeq'!B$3:I$110,2),IF((R505='Index_NextSeq or NovaSeq'!D$2),VLOOKUP(S505,'Index_NextSeq or NovaSeq'!B$3:I$110,3),IF((R505='Index_NextSeq or NovaSeq'!E$2),VLOOKUP(S505,'Index_NextSeq or NovaSeq'!B$3:I$110,4),IF((R505='Index_NextSeq or NovaSeq'!F$2),VLOOKUP(S505,'Index_NextSeq or NovaSeq'!B$3:I$110,5),IF((R505='Index_NextSeq or NovaSeq'!G$2),VLOOKUP(S505,'Index_NextSeq or NovaSeq'!B$3:I$110,6),IF((R505='Index_NextSeq or NovaSeq'!H$2),VLOOKUP(S505,'Index_NextSeq or NovaSeq'!B$3:I$110,7),IF((R505='Index_NextSeq or NovaSeq'!I$2),VLOOKUP(S505,'Index_NextSeq or NovaSeq'!B$3:I$110,8),IF((R505="Custom"),"","NoIndex")))))))),IF($S$8="MiSeq",IF((R505=Index_MiSeq!C$2),VLOOKUP(S505,Index_MiSeq!B$3:I$110,2),IF((R505=Index_MiSeq!D$2),VLOOKUP(S505,Index_MiSeq!B$3:I$110,3),IF((R505=Index_MiSeq!E$2),VLOOKUP(S505,Index_MiSeq!B$3:I$110,4),IF((R505=Index_MiSeq!F$2),VLOOKUP(S505,Index_MiSeq!B$3:I$110,5),IF((R505=Index_MiSeq!G$2),VLOOKUP(S505,Index_MiSeq!B$3:I$110,6),IF((R505=Index_MiSeq!H$2),VLOOKUP(S505,Index_MiSeq!B$3:I$110,7),IF((R505=Index_MiSeq!I$2),VLOOKUP(S505,Index_MiSeq!B$3:I$110,8),IF((R505="Custom"),"","NoIndex")))))))),"NoIndex"))</f>
        <v>NoIndex</v>
      </c>
      <c r="U505" s="74" t="str">
        <f t="shared" si="21"/>
        <v/>
      </c>
      <c r="V505" s="74"/>
      <c r="W505" s="74"/>
      <c r="X505" s="90"/>
      <c r="Y505" s="4"/>
      <c r="Z505" s="4"/>
      <c r="AA505" s="4"/>
      <c r="AB505" s="4"/>
      <c r="AC505" s="4"/>
      <c r="AD505" s="4"/>
      <c r="AE505" s="4"/>
    </row>
    <row r="506" spans="1:31" ht="18" customHeight="1" x14ac:dyDescent="0.15">
      <c r="A506" s="81"/>
      <c r="B506" s="64" t="s">
        <v>69</v>
      </c>
      <c r="C506" s="65" t="s">
        <v>557</v>
      </c>
      <c r="D506" s="66">
        <f t="shared" si="12"/>
        <v>1487</v>
      </c>
      <c r="E506" s="65" t="s">
        <v>71</v>
      </c>
      <c r="F506" s="67" t="str">
        <f>IF(DATA!$D$18,CONCATENATE('Sample information'!O$6,"-",D506,"-",P506),"MISSING ID")</f>
        <v>P33105P1-1487-</v>
      </c>
      <c r="G506" s="68">
        <f t="shared" si="13"/>
        <v>0</v>
      </c>
      <c r="H506" s="55" t="e">
        <f t="shared" si="14"/>
        <v>#N/A</v>
      </c>
      <c r="I506" s="55" t="e">
        <f t="shared" si="15"/>
        <v>#N/A</v>
      </c>
      <c r="J506" s="55">
        <f t="shared" si="16"/>
        <v>0</v>
      </c>
      <c r="K506" s="55" t="e">
        <f t="shared" si="17"/>
        <v>#N/A</v>
      </c>
      <c r="L506" s="5" t="e">
        <f t="shared" si="18"/>
        <v>#N/A</v>
      </c>
      <c r="M506" s="55" t="e">
        <f t="shared" si="19"/>
        <v>#N/A</v>
      </c>
      <c r="N506" s="69" t="str">
        <f t="shared" si="20"/>
        <v>NoIndex</v>
      </c>
      <c r="O506" s="70" t="str">
        <f>IF(DATA!$D$18,IF((COUNTA(Q506)&gt;0),CONCATENATE("P",DATA!$B$18,"_",D506),""),"MISSING ID")</f>
        <v/>
      </c>
      <c r="P506" s="71"/>
      <c r="Q506" s="72"/>
      <c r="R506" s="72"/>
      <c r="S506" s="68"/>
      <c r="T506" s="73" t="str">
        <f>IF(OR($S$8="NextSeq",$S$8="NovaSeq"),IF((R506='Index_NextSeq or NovaSeq'!C$2),VLOOKUP(S506,'Index_NextSeq or NovaSeq'!B$3:I$110,2),IF((R506='Index_NextSeq or NovaSeq'!D$2),VLOOKUP(S506,'Index_NextSeq or NovaSeq'!B$3:I$110,3),IF((R506='Index_NextSeq or NovaSeq'!E$2),VLOOKUP(S506,'Index_NextSeq or NovaSeq'!B$3:I$110,4),IF((R506='Index_NextSeq or NovaSeq'!F$2),VLOOKUP(S506,'Index_NextSeq or NovaSeq'!B$3:I$110,5),IF((R506='Index_NextSeq or NovaSeq'!G$2),VLOOKUP(S506,'Index_NextSeq or NovaSeq'!B$3:I$110,6),IF((R506='Index_NextSeq or NovaSeq'!H$2),VLOOKUP(S506,'Index_NextSeq or NovaSeq'!B$3:I$110,7),IF((R506='Index_NextSeq or NovaSeq'!I$2),VLOOKUP(S506,'Index_NextSeq or NovaSeq'!B$3:I$110,8),IF((R506="Custom"),"","NoIndex")))))))),IF($S$8="MiSeq",IF((R506=Index_MiSeq!C$2),VLOOKUP(S506,Index_MiSeq!B$3:I$110,2),IF((R506=Index_MiSeq!D$2),VLOOKUP(S506,Index_MiSeq!B$3:I$110,3),IF((R506=Index_MiSeq!E$2),VLOOKUP(S506,Index_MiSeq!B$3:I$110,4),IF((R506=Index_MiSeq!F$2),VLOOKUP(S506,Index_MiSeq!B$3:I$110,5),IF((R506=Index_MiSeq!G$2),VLOOKUP(S506,Index_MiSeq!B$3:I$110,6),IF((R506=Index_MiSeq!H$2),VLOOKUP(S506,Index_MiSeq!B$3:I$110,7),IF((R506=Index_MiSeq!I$2),VLOOKUP(S506,Index_MiSeq!B$3:I$110,8),IF((R506="Custom"),"","NoIndex")))))))),"NoIndex"))</f>
        <v>NoIndex</v>
      </c>
      <c r="U506" s="74" t="str">
        <f t="shared" si="21"/>
        <v/>
      </c>
      <c r="V506" s="74"/>
      <c r="W506" s="74"/>
      <c r="X506" s="90"/>
      <c r="Y506" s="4"/>
      <c r="Z506" s="4"/>
      <c r="AA506" s="4"/>
      <c r="AB506" s="4"/>
      <c r="AC506" s="4"/>
      <c r="AD506" s="4"/>
      <c r="AE506" s="4"/>
    </row>
    <row r="507" spans="1:31" ht="18" customHeight="1" x14ac:dyDescent="0.15">
      <c r="A507" s="81"/>
      <c r="B507" s="64" t="s">
        <v>69</v>
      </c>
      <c r="C507" s="65" t="s">
        <v>558</v>
      </c>
      <c r="D507" s="66">
        <f t="shared" si="12"/>
        <v>1488</v>
      </c>
      <c r="E507" s="65" t="s">
        <v>71</v>
      </c>
      <c r="F507" s="67" t="str">
        <f>IF(DATA!$D$18,CONCATENATE('Sample information'!O$6,"-",D507,"-",P507),"MISSING ID")</f>
        <v>P33105P1-1488-</v>
      </c>
      <c r="G507" s="68">
        <f t="shared" si="13"/>
        <v>0</v>
      </c>
      <c r="H507" s="55" t="e">
        <f t="shared" si="14"/>
        <v>#N/A</v>
      </c>
      <c r="I507" s="55" t="e">
        <f t="shared" si="15"/>
        <v>#N/A</v>
      </c>
      <c r="J507" s="55">
        <f t="shared" si="16"/>
        <v>0</v>
      </c>
      <c r="K507" s="55" t="e">
        <f t="shared" si="17"/>
        <v>#N/A</v>
      </c>
      <c r="L507" s="5" t="e">
        <f t="shared" si="18"/>
        <v>#N/A</v>
      </c>
      <c r="M507" s="55" t="e">
        <f t="shared" si="19"/>
        <v>#N/A</v>
      </c>
      <c r="N507" s="69" t="str">
        <f t="shared" si="20"/>
        <v>NoIndex</v>
      </c>
      <c r="O507" s="70" t="str">
        <f>IF(DATA!$D$18,IF((COUNTA(Q507)&gt;0),CONCATENATE("P",DATA!$B$18,"_",D507),""),"MISSING ID")</f>
        <v/>
      </c>
      <c r="P507" s="71"/>
      <c r="Q507" s="72"/>
      <c r="R507" s="72"/>
      <c r="S507" s="68"/>
      <c r="T507" s="73" t="str">
        <f>IF(OR($S$8="NextSeq",$S$8="NovaSeq"),IF((R507='Index_NextSeq or NovaSeq'!C$2),VLOOKUP(S507,'Index_NextSeq or NovaSeq'!B$3:I$110,2),IF((R507='Index_NextSeq or NovaSeq'!D$2),VLOOKUP(S507,'Index_NextSeq or NovaSeq'!B$3:I$110,3),IF((R507='Index_NextSeq or NovaSeq'!E$2),VLOOKUP(S507,'Index_NextSeq or NovaSeq'!B$3:I$110,4),IF((R507='Index_NextSeq or NovaSeq'!F$2),VLOOKUP(S507,'Index_NextSeq or NovaSeq'!B$3:I$110,5),IF((R507='Index_NextSeq or NovaSeq'!G$2),VLOOKUP(S507,'Index_NextSeq or NovaSeq'!B$3:I$110,6),IF((R507='Index_NextSeq or NovaSeq'!H$2),VLOOKUP(S507,'Index_NextSeq or NovaSeq'!B$3:I$110,7),IF((R507='Index_NextSeq or NovaSeq'!I$2),VLOOKUP(S507,'Index_NextSeq or NovaSeq'!B$3:I$110,8),IF((R507="Custom"),"","NoIndex")))))))),IF($S$8="MiSeq",IF((R507=Index_MiSeq!C$2),VLOOKUP(S507,Index_MiSeq!B$3:I$110,2),IF((R507=Index_MiSeq!D$2),VLOOKUP(S507,Index_MiSeq!B$3:I$110,3),IF((R507=Index_MiSeq!E$2),VLOOKUP(S507,Index_MiSeq!B$3:I$110,4),IF((R507=Index_MiSeq!F$2),VLOOKUP(S507,Index_MiSeq!B$3:I$110,5),IF((R507=Index_MiSeq!G$2),VLOOKUP(S507,Index_MiSeq!B$3:I$110,6),IF((R507=Index_MiSeq!H$2),VLOOKUP(S507,Index_MiSeq!B$3:I$110,7),IF((R507=Index_MiSeq!I$2),VLOOKUP(S507,Index_MiSeq!B$3:I$110,8),IF((R507="Custom"),"","NoIndex")))))))),"NoIndex"))</f>
        <v>NoIndex</v>
      </c>
      <c r="U507" s="74" t="str">
        <f t="shared" si="21"/>
        <v/>
      </c>
      <c r="V507" s="74"/>
      <c r="W507" s="74"/>
      <c r="X507" s="90"/>
      <c r="Y507" s="4"/>
      <c r="Z507" s="4"/>
      <c r="AA507" s="4"/>
      <c r="AB507" s="4"/>
      <c r="AC507" s="4"/>
      <c r="AD507" s="4"/>
      <c r="AE507" s="4"/>
    </row>
    <row r="508" spans="1:31" ht="18" customHeight="1" x14ac:dyDescent="0.15">
      <c r="A508" s="81"/>
      <c r="B508" s="64" t="s">
        <v>69</v>
      </c>
      <c r="C508" s="65" t="s">
        <v>559</v>
      </c>
      <c r="D508" s="66">
        <f t="shared" si="12"/>
        <v>1489</v>
      </c>
      <c r="E508" s="65" t="s">
        <v>71</v>
      </c>
      <c r="F508" s="67" t="str">
        <f>IF(DATA!$D$18,CONCATENATE('Sample information'!O$6,"-",D508,"-",P508),"MISSING ID")</f>
        <v>P33105P1-1489-</v>
      </c>
      <c r="G508" s="68">
        <f t="shared" si="13"/>
        <v>0</v>
      </c>
      <c r="H508" s="55" t="e">
        <f t="shared" si="14"/>
        <v>#N/A</v>
      </c>
      <c r="I508" s="55" t="e">
        <f t="shared" si="15"/>
        <v>#N/A</v>
      </c>
      <c r="J508" s="55">
        <f t="shared" si="16"/>
        <v>0</v>
      </c>
      <c r="K508" s="55" t="e">
        <f t="shared" si="17"/>
        <v>#N/A</v>
      </c>
      <c r="L508" s="5" t="e">
        <f t="shared" si="18"/>
        <v>#N/A</v>
      </c>
      <c r="M508" s="55" t="e">
        <f t="shared" si="19"/>
        <v>#N/A</v>
      </c>
      <c r="N508" s="69" t="str">
        <f t="shared" si="20"/>
        <v>NoIndex</v>
      </c>
      <c r="O508" s="70" t="str">
        <f>IF(DATA!$D$18,IF((COUNTA(Q508)&gt;0),CONCATENATE("P",DATA!$B$18,"_",D508),""),"MISSING ID")</f>
        <v/>
      </c>
      <c r="P508" s="71"/>
      <c r="Q508" s="72"/>
      <c r="R508" s="72"/>
      <c r="S508" s="68"/>
      <c r="T508" s="73" t="str">
        <f>IF(OR($S$8="NextSeq",$S$8="NovaSeq"),IF((R508='Index_NextSeq or NovaSeq'!C$2),VLOOKUP(S508,'Index_NextSeq or NovaSeq'!B$3:I$110,2),IF((R508='Index_NextSeq or NovaSeq'!D$2),VLOOKUP(S508,'Index_NextSeq or NovaSeq'!B$3:I$110,3),IF((R508='Index_NextSeq or NovaSeq'!E$2),VLOOKUP(S508,'Index_NextSeq or NovaSeq'!B$3:I$110,4),IF((R508='Index_NextSeq or NovaSeq'!F$2),VLOOKUP(S508,'Index_NextSeq or NovaSeq'!B$3:I$110,5),IF((R508='Index_NextSeq or NovaSeq'!G$2),VLOOKUP(S508,'Index_NextSeq or NovaSeq'!B$3:I$110,6),IF((R508='Index_NextSeq or NovaSeq'!H$2),VLOOKUP(S508,'Index_NextSeq or NovaSeq'!B$3:I$110,7),IF((R508='Index_NextSeq or NovaSeq'!I$2),VLOOKUP(S508,'Index_NextSeq or NovaSeq'!B$3:I$110,8),IF((R508="Custom"),"","NoIndex")))))))),IF($S$8="MiSeq",IF((R508=Index_MiSeq!C$2),VLOOKUP(S508,Index_MiSeq!B$3:I$110,2),IF((R508=Index_MiSeq!D$2),VLOOKUP(S508,Index_MiSeq!B$3:I$110,3),IF((R508=Index_MiSeq!E$2),VLOOKUP(S508,Index_MiSeq!B$3:I$110,4),IF((R508=Index_MiSeq!F$2),VLOOKUP(S508,Index_MiSeq!B$3:I$110,5),IF((R508=Index_MiSeq!G$2),VLOOKUP(S508,Index_MiSeq!B$3:I$110,6),IF((R508=Index_MiSeq!H$2),VLOOKUP(S508,Index_MiSeq!B$3:I$110,7),IF((R508=Index_MiSeq!I$2),VLOOKUP(S508,Index_MiSeq!B$3:I$110,8),IF((R508="Custom"),"","NoIndex")))))))),"NoIndex"))</f>
        <v>NoIndex</v>
      </c>
      <c r="U508" s="74" t="str">
        <f t="shared" si="21"/>
        <v/>
      </c>
      <c r="V508" s="74"/>
      <c r="W508" s="74"/>
      <c r="X508" s="90"/>
      <c r="Y508" s="4"/>
      <c r="Z508" s="4"/>
      <c r="AA508" s="4"/>
      <c r="AB508" s="4"/>
      <c r="AC508" s="4"/>
      <c r="AD508" s="4"/>
      <c r="AE508" s="4"/>
    </row>
    <row r="509" spans="1:31" ht="18" customHeight="1" x14ac:dyDescent="0.15">
      <c r="A509" s="81"/>
      <c r="B509" s="64" t="s">
        <v>69</v>
      </c>
      <c r="C509" s="65" t="s">
        <v>560</v>
      </c>
      <c r="D509" s="66">
        <f t="shared" si="12"/>
        <v>1490</v>
      </c>
      <c r="E509" s="65" t="s">
        <v>71</v>
      </c>
      <c r="F509" s="67" t="str">
        <f>IF(DATA!$D$18,CONCATENATE('Sample information'!O$6,"-",D509,"-",P509),"MISSING ID")</f>
        <v>P33105P1-1490-</v>
      </c>
      <c r="G509" s="68">
        <f t="shared" si="13"/>
        <v>0</v>
      </c>
      <c r="H509" s="55" t="e">
        <f t="shared" si="14"/>
        <v>#N/A</v>
      </c>
      <c r="I509" s="55" t="e">
        <f t="shared" si="15"/>
        <v>#N/A</v>
      </c>
      <c r="J509" s="55">
        <f t="shared" si="16"/>
        <v>0</v>
      </c>
      <c r="K509" s="55" t="e">
        <f t="shared" si="17"/>
        <v>#N/A</v>
      </c>
      <c r="L509" s="5" t="e">
        <f t="shared" si="18"/>
        <v>#N/A</v>
      </c>
      <c r="M509" s="55" t="e">
        <f t="shared" si="19"/>
        <v>#N/A</v>
      </c>
      <c r="N509" s="69" t="str">
        <f t="shared" si="20"/>
        <v>NoIndex</v>
      </c>
      <c r="O509" s="70" t="str">
        <f>IF(DATA!$D$18,IF((COUNTA(Q509)&gt;0),CONCATENATE("P",DATA!$B$18,"_",D509),""),"MISSING ID")</f>
        <v/>
      </c>
      <c r="P509" s="71"/>
      <c r="Q509" s="72"/>
      <c r="R509" s="72"/>
      <c r="S509" s="68"/>
      <c r="T509" s="73" t="str">
        <f>IF(OR($S$8="NextSeq",$S$8="NovaSeq"),IF((R509='Index_NextSeq or NovaSeq'!C$2),VLOOKUP(S509,'Index_NextSeq or NovaSeq'!B$3:I$110,2),IF((R509='Index_NextSeq or NovaSeq'!D$2),VLOOKUP(S509,'Index_NextSeq or NovaSeq'!B$3:I$110,3),IF((R509='Index_NextSeq or NovaSeq'!E$2),VLOOKUP(S509,'Index_NextSeq or NovaSeq'!B$3:I$110,4),IF((R509='Index_NextSeq or NovaSeq'!F$2),VLOOKUP(S509,'Index_NextSeq or NovaSeq'!B$3:I$110,5),IF((R509='Index_NextSeq or NovaSeq'!G$2),VLOOKUP(S509,'Index_NextSeq or NovaSeq'!B$3:I$110,6),IF((R509='Index_NextSeq or NovaSeq'!H$2),VLOOKUP(S509,'Index_NextSeq or NovaSeq'!B$3:I$110,7),IF((R509='Index_NextSeq or NovaSeq'!I$2),VLOOKUP(S509,'Index_NextSeq or NovaSeq'!B$3:I$110,8),IF((R509="Custom"),"","NoIndex")))))))),IF($S$8="MiSeq",IF((R509=Index_MiSeq!C$2),VLOOKUP(S509,Index_MiSeq!B$3:I$110,2),IF((R509=Index_MiSeq!D$2),VLOOKUP(S509,Index_MiSeq!B$3:I$110,3),IF((R509=Index_MiSeq!E$2),VLOOKUP(S509,Index_MiSeq!B$3:I$110,4),IF((R509=Index_MiSeq!F$2),VLOOKUP(S509,Index_MiSeq!B$3:I$110,5),IF((R509=Index_MiSeq!G$2),VLOOKUP(S509,Index_MiSeq!B$3:I$110,6),IF((R509=Index_MiSeq!H$2),VLOOKUP(S509,Index_MiSeq!B$3:I$110,7),IF((R509=Index_MiSeq!I$2),VLOOKUP(S509,Index_MiSeq!B$3:I$110,8),IF((R509="Custom"),"","NoIndex")))))))),"NoIndex"))</f>
        <v>NoIndex</v>
      </c>
      <c r="U509" s="74" t="str">
        <f t="shared" si="21"/>
        <v/>
      </c>
      <c r="V509" s="74"/>
      <c r="W509" s="74"/>
      <c r="X509" s="90"/>
      <c r="Y509" s="4"/>
      <c r="Z509" s="4"/>
      <c r="AA509" s="4"/>
      <c r="AB509" s="4"/>
      <c r="AC509" s="4"/>
      <c r="AD509" s="4"/>
      <c r="AE509" s="4"/>
    </row>
    <row r="510" spans="1:31" ht="18" customHeight="1" x14ac:dyDescent="0.15">
      <c r="A510" s="81"/>
      <c r="B510" s="64" t="s">
        <v>69</v>
      </c>
      <c r="C510" s="65" t="s">
        <v>561</v>
      </c>
      <c r="D510" s="66">
        <f t="shared" si="12"/>
        <v>1491</v>
      </c>
      <c r="E510" s="65" t="s">
        <v>71</v>
      </c>
      <c r="F510" s="67" t="str">
        <f>IF(DATA!$D$18,CONCATENATE('Sample information'!O$6,"-",D510,"-",P510),"MISSING ID")</f>
        <v>P33105P1-1491-</v>
      </c>
      <c r="G510" s="68">
        <f t="shared" si="13"/>
        <v>0</v>
      </c>
      <c r="H510" s="55" t="e">
        <f t="shared" si="14"/>
        <v>#N/A</v>
      </c>
      <c r="I510" s="55" t="e">
        <f t="shared" si="15"/>
        <v>#N/A</v>
      </c>
      <c r="J510" s="55">
        <f t="shared" si="16"/>
        <v>0</v>
      </c>
      <c r="K510" s="55" t="e">
        <f t="shared" si="17"/>
        <v>#N/A</v>
      </c>
      <c r="L510" s="5" t="e">
        <f t="shared" si="18"/>
        <v>#N/A</v>
      </c>
      <c r="M510" s="55" t="e">
        <f t="shared" si="19"/>
        <v>#N/A</v>
      </c>
      <c r="N510" s="69" t="str">
        <f t="shared" si="20"/>
        <v>NoIndex</v>
      </c>
      <c r="O510" s="70" t="str">
        <f>IF(DATA!$D$18,IF((COUNTA(Q510)&gt;0),CONCATENATE("P",DATA!$B$18,"_",D510),""),"MISSING ID")</f>
        <v/>
      </c>
      <c r="P510" s="71"/>
      <c r="Q510" s="72"/>
      <c r="R510" s="72"/>
      <c r="S510" s="68"/>
      <c r="T510" s="73" t="str">
        <f>IF(OR($S$8="NextSeq",$S$8="NovaSeq"),IF((R510='Index_NextSeq or NovaSeq'!C$2),VLOOKUP(S510,'Index_NextSeq or NovaSeq'!B$3:I$110,2),IF((R510='Index_NextSeq or NovaSeq'!D$2),VLOOKUP(S510,'Index_NextSeq or NovaSeq'!B$3:I$110,3),IF((R510='Index_NextSeq or NovaSeq'!E$2),VLOOKUP(S510,'Index_NextSeq or NovaSeq'!B$3:I$110,4),IF((R510='Index_NextSeq or NovaSeq'!F$2),VLOOKUP(S510,'Index_NextSeq or NovaSeq'!B$3:I$110,5),IF((R510='Index_NextSeq or NovaSeq'!G$2),VLOOKUP(S510,'Index_NextSeq or NovaSeq'!B$3:I$110,6),IF((R510='Index_NextSeq or NovaSeq'!H$2),VLOOKUP(S510,'Index_NextSeq or NovaSeq'!B$3:I$110,7),IF((R510='Index_NextSeq or NovaSeq'!I$2),VLOOKUP(S510,'Index_NextSeq or NovaSeq'!B$3:I$110,8),IF((R510="Custom"),"","NoIndex")))))))),IF($S$8="MiSeq",IF((R510=Index_MiSeq!C$2),VLOOKUP(S510,Index_MiSeq!B$3:I$110,2),IF((R510=Index_MiSeq!D$2),VLOOKUP(S510,Index_MiSeq!B$3:I$110,3),IF((R510=Index_MiSeq!E$2),VLOOKUP(S510,Index_MiSeq!B$3:I$110,4),IF((R510=Index_MiSeq!F$2),VLOOKUP(S510,Index_MiSeq!B$3:I$110,5),IF((R510=Index_MiSeq!G$2),VLOOKUP(S510,Index_MiSeq!B$3:I$110,6),IF((R510=Index_MiSeq!H$2),VLOOKUP(S510,Index_MiSeq!B$3:I$110,7),IF((R510=Index_MiSeq!I$2),VLOOKUP(S510,Index_MiSeq!B$3:I$110,8),IF((R510="Custom"),"","NoIndex")))))))),"NoIndex"))</f>
        <v>NoIndex</v>
      </c>
      <c r="U510" s="74" t="str">
        <f t="shared" si="21"/>
        <v/>
      </c>
      <c r="V510" s="74"/>
      <c r="W510" s="74"/>
      <c r="X510" s="90"/>
      <c r="Y510" s="4"/>
      <c r="Z510" s="4"/>
      <c r="AA510" s="4"/>
      <c r="AB510" s="4"/>
      <c r="AC510" s="4"/>
      <c r="AD510" s="4"/>
      <c r="AE510" s="4"/>
    </row>
    <row r="511" spans="1:31" ht="18" customHeight="1" x14ac:dyDescent="0.15">
      <c r="A511" s="81"/>
      <c r="B511" s="64" t="s">
        <v>69</v>
      </c>
      <c r="C511" s="65" t="s">
        <v>562</v>
      </c>
      <c r="D511" s="66">
        <f t="shared" si="12"/>
        <v>1492</v>
      </c>
      <c r="E511" s="65" t="s">
        <v>71</v>
      </c>
      <c r="F511" s="67" t="str">
        <f>IF(DATA!$D$18,CONCATENATE('Sample information'!O$6,"-",D511,"-",P511),"MISSING ID")</f>
        <v>P33105P1-1492-</v>
      </c>
      <c r="G511" s="68">
        <f t="shared" si="13"/>
        <v>0</v>
      </c>
      <c r="H511" s="55" t="e">
        <f t="shared" si="14"/>
        <v>#N/A</v>
      </c>
      <c r="I511" s="55" t="e">
        <f t="shared" si="15"/>
        <v>#N/A</v>
      </c>
      <c r="J511" s="55">
        <f t="shared" si="16"/>
        <v>0</v>
      </c>
      <c r="K511" s="55" t="e">
        <f t="shared" si="17"/>
        <v>#N/A</v>
      </c>
      <c r="L511" s="5" t="e">
        <f t="shared" si="18"/>
        <v>#N/A</v>
      </c>
      <c r="M511" s="55" t="e">
        <f t="shared" si="19"/>
        <v>#N/A</v>
      </c>
      <c r="N511" s="69" t="str">
        <f t="shared" si="20"/>
        <v>NoIndex</v>
      </c>
      <c r="O511" s="70" t="str">
        <f>IF(DATA!$D$18,IF((COUNTA(Q511)&gt;0),CONCATENATE("P",DATA!$B$18,"_",D511),""),"MISSING ID")</f>
        <v/>
      </c>
      <c r="P511" s="71"/>
      <c r="Q511" s="72"/>
      <c r="R511" s="72"/>
      <c r="S511" s="68"/>
      <c r="T511" s="73" t="str">
        <f>IF(OR($S$8="NextSeq",$S$8="NovaSeq"),IF((R511='Index_NextSeq or NovaSeq'!C$2),VLOOKUP(S511,'Index_NextSeq or NovaSeq'!B$3:I$110,2),IF((R511='Index_NextSeq or NovaSeq'!D$2),VLOOKUP(S511,'Index_NextSeq or NovaSeq'!B$3:I$110,3),IF((R511='Index_NextSeq or NovaSeq'!E$2),VLOOKUP(S511,'Index_NextSeq or NovaSeq'!B$3:I$110,4),IF((R511='Index_NextSeq or NovaSeq'!F$2),VLOOKUP(S511,'Index_NextSeq or NovaSeq'!B$3:I$110,5),IF((R511='Index_NextSeq or NovaSeq'!G$2),VLOOKUP(S511,'Index_NextSeq or NovaSeq'!B$3:I$110,6),IF((R511='Index_NextSeq or NovaSeq'!H$2),VLOOKUP(S511,'Index_NextSeq or NovaSeq'!B$3:I$110,7),IF((R511='Index_NextSeq or NovaSeq'!I$2),VLOOKUP(S511,'Index_NextSeq or NovaSeq'!B$3:I$110,8),IF((R511="Custom"),"","NoIndex")))))))),IF($S$8="MiSeq",IF((R511=Index_MiSeq!C$2),VLOOKUP(S511,Index_MiSeq!B$3:I$110,2),IF((R511=Index_MiSeq!D$2),VLOOKUP(S511,Index_MiSeq!B$3:I$110,3),IF((R511=Index_MiSeq!E$2),VLOOKUP(S511,Index_MiSeq!B$3:I$110,4),IF((R511=Index_MiSeq!F$2),VLOOKUP(S511,Index_MiSeq!B$3:I$110,5),IF((R511=Index_MiSeq!G$2),VLOOKUP(S511,Index_MiSeq!B$3:I$110,6),IF((R511=Index_MiSeq!H$2),VLOOKUP(S511,Index_MiSeq!B$3:I$110,7),IF((R511=Index_MiSeq!I$2),VLOOKUP(S511,Index_MiSeq!B$3:I$110,8),IF((R511="Custom"),"","NoIndex")))))))),"NoIndex"))</f>
        <v>NoIndex</v>
      </c>
      <c r="U511" s="74" t="str">
        <f t="shared" si="21"/>
        <v/>
      </c>
      <c r="V511" s="74"/>
      <c r="W511" s="74"/>
      <c r="X511" s="90"/>
      <c r="Y511" s="4"/>
      <c r="Z511" s="4"/>
      <c r="AA511" s="4"/>
      <c r="AB511" s="4"/>
      <c r="AC511" s="4"/>
      <c r="AD511" s="4"/>
      <c r="AE511" s="4"/>
    </row>
    <row r="512" spans="1:31" ht="18" customHeight="1" x14ac:dyDescent="0.15">
      <c r="A512" s="81"/>
      <c r="B512" s="64" t="s">
        <v>69</v>
      </c>
      <c r="C512" s="65" t="s">
        <v>563</v>
      </c>
      <c r="D512" s="66">
        <f t="shared" si="12"/>
        <v>1493</v>
      </c>
      <c r="E512" s="65" t="s">
        <v>71</v>
      </c>
      <c r="F512" s="67" t="str">
        <f>IF(DATA!$D$18,CONCATENATE('Sample information'!O$6,"-",D512,"-",P512),"MISSING ID")</f>
        <v>P33105P1-1493-</v>
      </c>
      <c r="G512" s="68">
        <f t="shared" si="13"/>
        <v>0</v>
      </c>
      <c r="H512" s="55" t="e">
        <f t="shared" si="14"/>
        <v>#N/A</v>
      </c>
      <c r="I512" s="55" t="e">
        <f t="shared" si="15"/>
        <v>#N/A</v>
      </c>
      <c r="J512" s="55">
        <f t="shared" si="16"/>
        <v>0</v>
      </c>
      <c r="K512" s="55" t="e">
        <f t="shared" si="17"/>
        <v>#N/A</v>
      </c>
      <c r="L512" s="5" t="e">
        <f t="shared" si="18"/>
        <v>#N/A</v>
      </c>
      <c r="M512" s="55" t="e">
        <f t="shared" si="19"/>
        <v>#N/A</v>
      </c>
      <c r="N512" s="69" t="str">
        <f t="shared" si="20"/>
        <v>NoIndex</v>
      </c>
      <c r="O512" s="70" t="str">
        <f>IF(DATA!$D$18,IF((COUNTA(Q512)&gt;0),CONCATENATE("P",DATA!$B$18,"_",D512),""),"MISSING ID")</f>
        <v/>
      </c>
      <c r="P512" s="71"/>
      <c r="Q512" s="72"/>
      <c r="R512" s="72"/>
      <c r="S512" s="68"/>
      <c r="T512" s="73" t="str">
        <f>IF(OR($S$8="NextSeq",$S$8="NovaSeq"),IF((R512='Index_NextSeq or NovaSeq'!C$2),VLOOKUP(S512,'Index_NextSeq or NovaSeq'!B$3:I$110,2),IF((R512='Index_NextSeq or NovaSeq'!D$2),VLOOKUP(S512,'Index_NextSeq or NovaSeq'!B$3:I$110,3),IF((R512='Index_NextSeq or NovaSeq'!E$2),VLOOKUP(S512,'Index_NextSeq or NovaSeq'!B$3:I$110,4),IF((R512='Index_NextSeq or NovaSeq'!F$2),VLOOKUP(S512,'Index_NextSeq or NovaSeq'!B$3:I$110,5),IF((R512='Index_NextSeq or NovaSeq'!G$2),VLOOKUP(S512,'Index_NextSeq or NovaSeq'!B$3:I$110,6),IF((R512='Index_NextSeq or NovaSeq'!H$2),VLOOKUP(S512,'Index_NextSeq or NovaSeq'!B$3:I$110,7),IF((R512='Index_NextSeq or NovaSeq'!I$2),VLOOKUP(S512,'Index_NextSeq or NovaSeq'!B$3:I$110,8),IF((R512="Custom"),"","NoIndex")))))))),IF($S$8="MiSeq",IF((R512=Index_MiSeq!C$2),VLOOKUP(S512,Index_MiSeq!B$3:I$110,2),IF((R512=Index_MiSeq!D$2),VLOOKUP(S512,Index_MiSeq!B$3:I$110,3),IF((R512=Index_MiSeq!E$2),VLOOKUP(S512,Index_MiSeq!B$3:I$110,4),IF((R512=Index_MiSeq!F$2),VLOOKUP(S512,Index_MiSeq!B$3:I$110,5),IF((R512=Index_MiSeq!G$2),VLOOKUP(S512,Index_MiSeq!B$3:I$110,6),IF((R512=Index_MiSeq!H$2),VLOOKUP(S512,Index_MiSeq!B$3:I$110,7),IF((R512=Index_MiSeq!I$2),VLOOKUP(S512,Index_MiSeq!B$3:I$110,8),IF((R512="Custom"),"","NoIndex")))))))),"NoIndex"))</f>
        <v>NoIndex</v>
      </c>
      <c r="U512" s="74" t="str">
        <f t="shared" si="21"/>
        <v/>
      </c>
      <c r="V512" s="74"/>
      <c r="W512" s="74"/>
      <c r="X512" s="90"/>
      <c r="Y512" s="4"/>
      <c r="Z512" s="4"/>
      <c r="AA512" s="4"/>
      <c r="AB512" s="4"/>
      <c r="AC512" s="4"/>
      <c r="AD512" s="4"/>
      <c r="AE512" s="4"/>
    </row>
    <row r="513" spans="1:31" ht="18" customHeight="1" x14ac:dyDescent="0.15">
      <c r="A513" s="81"/>
      <c r="B513" s="64" t="s">
        <v>69</v>
      </c>
      <c r="C513" s="65" t="s">
        <v>564</v>
      </c>
      <c r="D513" s="66">
        <f t="shared" si="12"/>
        <v>1494</v>
      </c>
      <c r="E513" s="65" t="s">
        <v>71</v>
      </c>
      <c r="F513" s="67" t="str">
        <f>IF(DATA!$D$18,CONCATENATE('Sample information'!O$6,"-",D513,"-",P513),"MISSING ID")</f>
        <v>P33105P1-1494-</v>
      </c>
      <c r="G513" s="68">
        <f t="shared" si="13"/>
        <v>0</v>
      </c>
      <c r="H513" s="55" t="e">
        <f t="shared" si="14"/>
        <v>#N/A</v>
      </c>
      <c r="I513" s="55" t="e">
        <f t="shared" si="15"/>
        <v>#N/A</v>
      </c>
      <c r="J513" s="55">
        <f t="shared" si="16"/>
        <v>0</v>
      </c>
      <c r="K513" s="55" t="e">
        <f t="shared" si="17"/>
        <v>#N/A</v>
      </c>
      <c r="L513" s="5" t="e">
        <f t="shared" si="18"/>
        <v>#N/A</v>
      </c>
      <c r="M513" s="55" t="e">
        <f t="shared" si="19"/>
        <v>#N/A</v>
      </c>
      <c r="N513" s="69" t="str">
        <f t="shared" si="20"/>
        <v>NoIndex</v>
      </c>
      <c r="O513" s="70" t="str">
        <f>IF(DATA!$D$18,IF((COUNTA(Q513)&gt;0),CONCATENATE("P",DATA!$B$18,"_",D513),""),"MISSING ID")</f>
        <v/>
      </c>
      <c r="P513" s="71"/>
      <c r="Q513" s="72"/>
      <c r="R513" s="72"/>
      <c r="S513" s="68"/>
      <c r="T513" s="73" t="str">
        <f>IF(OR($S$8="NextSeq",$S$8="NovaSeq"),IF((R513='Index_NextSeq or NovaSeq'!C$2),VLOOKUP(S513,'Index_NextSeq or NovaSeq'!B$3:I$110,2),IF((R513='Index_NextSeq or NovaSeq'!D$2),VLOOKUP(S513,'Index_NextSeq or NovaSeq'!B$3:I$110,3),IF((R513='Index_NextSeq or NovaSeq'!E$2),VLOOKUP(S513,'Index_NextSeq or NovaSeq'!B$3:I$110,4),IF((R513='Index_NextSeq or NovaSeq'!F$2),VLOOKUP(S513,'Index_NextSeq or NovaSeq'!B$3:I$110,5),IF((R513='Index_NextSeq or NovaSeq'!G$2),VLOOKUP(S513,'Index_NextSeq or NovaSeq'!B$3:I$110,6),IF((R513='Index_NextSeq or NovaSeq'!H$2),VLOOKUP(S513,'Index_NextSeq or NovaSeq'!B$3:I$110,7),IF((R513='Index_NextSeq or NovaSeq'!I$2),VLOOKUP(S513,'Index_NextSeq or NovaSeq'!B$3:I$110,8),IF((R513="Custom"),"","NoIndex")))))))),IF($S$8="MiSeq",IF((R513=Index_MiSeq!C$2),VLOOKUP(S513,Index_MiSeq!B$3:I$110,2),IF((R513=Index_MiSeq!D$2),VLOOKUP(S513,Index_MiSeq!B$3:I$110,3),IF((R513=Index_MiSeq!E$2),VLOOKUP(S513,Index_MiSeq!B$3:I$110,4),IF((R513=Index_MiSeq!F$2),VLOOKUP(S513,Index_MiSeq!B$3:I$110,5),IF((R513=Index_MiSeq!G$2),VLOOKUP(S513,Index_MiSeq!B$3:I$110,6),IF((R513=Index_MiSeq!H$2),VLOOKUP(S513,Index_MiSeq!B$3:I$110,7),IF((R513=Index_MiSeq!I$2),VLOOKUP(S513,Index_MiSeq!B$3:I$110,8),IF((R513="Custom"),"","NoIndex")))))))),"NoIndex"))</f>
        <v>NoIndex</v>
      </c>
      <c r="U513" s="74" t="str">
        <f t="shared" si="21"/>
        <v/>
      </c>
      <c r="V513" s="74"/>
      <c r="W513" s="74"/>
      <c r="X513" s="90"/>
      <c r="Y513" s="4"/>
      <c r="Z513" s="4"/>
      <c r="AA513" s="4"/>
      <c r="AB513" s="4"/>
      <c r="AC513" s="4"/>
      <c r="AD513" s="4"/>
      <c r="AE513" s="4"/>
    </row>
    <row r="514" spans="1:31" ht="18" customHeight="1" x14ac:dyDescent="0.15">
      <c r="A514" s="81"/>
      <c r="B514" s="64" t="s">
        <v>69</v>
      </c>
      <c r="C514" s="65" t="s">
        <v>565</v>
      </c>
      <c r="D514" s="66">
        <f t="shared" si="12"/>
        <v>1495</v>
      </c>
      <c r="E514" s="65" t="s">
        <v>71</v>
      </c>
      <c r="F514" s="67" t="str">
        <f>IF(DATA!$D$18,CONCATENATE('Sample information'!O$6,"-",D514,"-",P514),"MISSING ID")</f>
        <v>P33105P1-1495-</v>
      </c>
      <c r="G514" s="68">
        <f t="shared" si="13"/>
        <v>0</v>
      </c>
      <c r="H514" s="55" t="e">
        <f t="shared" si="14"/>
        <v>#N/A</v>
      </c>
      <c r="I514" s="55" t="e">
        <f t="shared" si="15"/>
        <v>#N/A</v>
      </c>
      <c r="J514" s="55">
        <f t="shared" si="16"/>
        <v>0</v>
      </c>
      <c r="K514" s="55" t="e">
        <f t="shared" si="17"/>
        <v>#N/A</v>
      </c>
      <c r="L514" s="5" t="e">
        <f t="shared" si="18"/>
        <v>#N/A</v>
      </c>
      <c r="M514" s="55" t="e">
        <f t="shared" si="19"/>
        <v>#N/A</v>
      </c>
      <c r="N514" s="69" t="str">
        <f t="shared" si="20"/>
        <v>NoIndex</v>
      </c>
      <c r="O514" s="70" t="str">
        <f>IF(DATA!$D$18,IF((COUNTA(Q514)&gt;0),CONCATENATE("P",DATA!$B$18,"_",D514),""),"MISSING ID")</f>
        <v/>
      </c>
      <c r="P514" s="71"/>
      <c r="Q514" s="72"/>
      <c r="R514" s="72"/>
      <c r="S514" s="68"/>
      <c r="T514" s="73" t="str">
        <f>IF(OR($S$8="NextSeq",$S$8="NovaSeq"),IF((R514='Index_NextSeq or NovaSeq'!C$2),VLOOKUP(S514,'Index_NextSeq or NovaSeq'!B$3:I$110,2),IF((R514='Index_NextSeq or NovaSeq'!D$2),VLOOKUP(S514,'Index_NextSeq or NovaSeq'!B$3:I$110,3),IF((R514='Index_NextSeq or NovaSeq'!E$2),VLOOKUP(S514,'Index_NextSeq or NovaSeq'!B$3:I$110,4),IF((R514='Index_NextSeq or NovaSeq'!F$2),VLOOKUP(S514,'Index_NextSeq or NovaSeq'!B$3:I$110,5),IF((R514='Index_NextSeq or NovaSeq'!G$2),VLOOKUP(S514,'Index_NextSeq or NovaSeq'!B$3:I$110,6),IF((R514='Index_NextSeq or NovaSeq'!H$2),VLOOKUP(S514,'Index_NextSeq or NovaSeq'!B$3:I$110,7),IF((R514='Index_NextSeq or NovaSeq'!I$2),VLOOKUP(S514,'Index_NextSeq or NovaSeq'!B$3:I$110,8),IF((R514="Custom"),"","NoIndex")))))))),IF($S$8="MiSeq",IF((R514=Index_MiSeq!C$2),VLOOKUP(S514,Index_MiSeq!B$3:I$110,2),IF((R514=Index_MiSeq!D$2),VLOOKUP(S514,Index_MiSeq!B$3:I$110,3),IF((R514=Index_MiSeq!E$2),VLOOKUP(S514,Index_MiSeq!B$3:I$110,4),IF((R514=Index_MiSeq!F$2),VLOOKUP(S514,Index_MiSeq!B$3:I$110,5),IF((R514=Index_MiSeq!G$2),VLOOKUP(S514,Index_MiSeq!B$3:I$110,6),IF((R514=Index_MiSeq!H$2),VLOOKUP(S514,Index_MiSeq!B$3:I$110,7),IF((R514=Index_MiSeq!I$2),VLOOKUP(S514,Index_MiSeq!B$3:I$110,8),IF((R514="Custom"),"","NoIndex")))))))),"NoIndex"))</f>
        <v>NoIndex</v>
      </c>
      <c r="U514" s="74" t="str">
        <f t="shared" si="21"/>
        <v/>
      </c>
      <c r="V514" s="74"/>
      <c r="W514" s="74"/>
      <c r="X514" s="90"/>
      <c r="Y514" s="4"/>
      <c r="Z514" s="4"/>
      <c r="AA514" s="4"/>
      <c r="AB514" s="4"/>
      <c r="AC514" s="4"/>
      <c r="AD514" s="4"/>
      <c r="AE514" s="4"/>
    </row>
    <row r="515" spans="1:31" ht="18" customHeight="1" x14ac:dyDescent="0.15">
      <c r="A515" s="81"/>
      <c r="B515" s="64" t="s">
        <v>69</v>
      </c>
      <c r="C515" s="65" t="s">
        <v>566</v>
      </c>
      <c r="D515" s="66">
        <f t="shared" si="12"/>
        <v>1496</v>
      </c>
      <c r="E515" s="65" t="s">
        <v>71</v>
      </c>
      <c r="F515" s="67" t="str">
        <f>IF(DATA!$D$18,CONCATENATE('Sample information'!O$6,"-",D515,"-",P515),"MISSING ID")</f>
        <v>P33105P1-1496-</v>
      </c>
      <c r="G515" s="68">
        <f t="shared" si="13"/>
        <v>0</v>
      </c>
      <c r="H515" s="55" t="e">
        <f t="shared" si="14"/>
        <v>#N/A</v>
      </c>
      <c r="I515" s="55" t="e">
        <f t="shared" si="15"/>
        <v>#N/A</v>
      </c>
      <c r="J515" s="55">
        <f t="shared" si="16"/>
        <v>0</v>
      </c>
      <c r="K515" s="55" t="e">
        <f t="shared" si="17"/>
        <v>#N/A</v>
      </c>
      <c r="L515" s="5" t="e">
        <f t="shared" si="18"/>
        <v>#N/A</v>
      </c>
      <c r="M515" s="55" t="e">
        <f t="shared" si="19"/>
        <v>#N/A</v>
      </c>
      <c r="N515" s="69" t="str">
        <f t="shared" si="20"/>
        <v>NoIndex</v>
      </c>
      <c r="O515" s="70" t="str">
        <f>IF(DATA!$D$18,IF((COUNTA(Q515)&gt;0),CONCATENATE("P",DATA!$B$18,"_",D515),""),"MISSING ID")</f>
        <v/>
      </c>
      <c r="P515" s="71"/>
      <c r="Q515" s="72"/>
      <c r="R515" s="72"/>
      <c r="S515" s="68"/>
      <c r="T515" s="73" t="str">
        <f>IF(OR($S$8="NextSeq",$S$8="NovaSeq"),IF((R515='Index_NextSeq or NovaSeq'!C$2),VLOOKUP(S515,'Index_NextSeq or NovaSeq'!B$3:I$110,2),IF((R515='Index_NextSeq or NovaSeq'!D$2),VLOOKUP(S515,'Index_NextSeq or NovaSeq'!B$3:I$110,3),IF((R515='Index_NextSeq or NovaSeq'!E$2),VLOOKUP(S515,'Index_NextSeq or NovaSeq'!B$3:I$110,4),IF((R515='Index_NextSeq or NovaSeq'!F$2),VLOOKUP(S515,'Index_NextSeq or NovaSeq'!B$3:I$110,5),IF((R515='Index_NextSeq or NovaSeq'!G$2),VLOOKUP(S515,'Index_NextSeq or NovaSeq'!B$3:I$110,6),IF((R515='Index_NextSeq or NovaSeq'!H$2),VLOOKUP(S515,'Index_NextSeq or NovaSeq'!B$3:I$110,7),IF((R515='Index_NextSeq or NovaSeq'!I$2),VLOOKUP(S515,'Index_NextSeq or NovaSeq'!B$3:I$110,8),IF((R515="Custom"),"","NoIndex")))))))),IF($S$8="MiSeq",IF((R515=Index_MiSeq!C$2),VLOOKUP(S515,Index_MiSeq!B$3:I$110,2),IF((R515=Index_MiSeq!D$2),VLOOKUP(S515,Index_MiSeq!B$3:I$110,3),IF((R515=Index_MiSeq!E$2),VLOOKUP(S515,Index_MiSeq!B$3:I$110,4),IF((R515=Index_MiSeq!F$2),VLOOKUP(S515,Index_MiSeq!B$3:I$110,5),IF((R515=Index_MiSeq!G$2),VLOOKUP(S515,Index_MiSeq!B$3:I$110,6),IF((R515=Index_MiSeq!H$2),VLOOKUP(S515,Index_MiSeq!B$3:I$110,7),IF((R515=Index_MiSeq!I$2),VLOOKUP(S515,Index_MiSeq!B$3:I$110,8),IF((R515="Custom"),"","NoIndex")))))))),"NoIndex"))</f>
        <v>NoIndex</v>
      </c>
      <c r="U515" s="74" t="str">
        <f t="shared" si="21"/>
        <v/>
      </c>
      <c r="V515" s="74"/>
      <c r="W515" s="74"/>
      <c r="X515" s="90"/>
      <c r="Y515" s="4"/>
      <c r="Z515" s="4"/>
      <c r="AA515" s="4"/>
      <c r="AB515" s="4"/>
      <c r="AC515" s="4"/>
      <c r="AD515" s="4"/>
      <c r="AE515" s="4"/>
    </row>
    <row r="516" spans="1:31" ht="18" customHeight="1" x14ac:dyDescent="0.15">
      <c r="A516" s="81"/>
      <c r="B516" s="64" t="s">
        <v>69</v>
      </c>
      <c r="C516" s="65" t="s">
        <v>567</v>
      </c>
      <c r="D516" s="66">
        <f t="shared" si="12"/>
        <v>1497</v>
      </c>
      <c r="E516" s="65" t="s">
        <v>71</v>
      </c>
      <c r="F516" s="67" t="str">
        <f>IF(DATA!$D$18,CONCATENATE('Sample information'!O$6,"-",D516,"-",P516),"MISSING ID")</f>
        <v>P33105P1-1497-</v>
      </c>
      <c r="G516" s="68">
        <f t="shared" si="13"/>
        <v>0</v>
      </c>
      <c r="H516" s="55" t="e">
        <f t="shared" si="14"/>
        <v>#N/A</v>
      </c>
      <c r="I516" s="55" t="e">
        <f t="shared" si="15"/>
        <v>#N/A</v>
      </c>
      <c r="J516" s="55">
        <f t="shared" si="16"/>
        <v>0</v>
      </c>
      <c r="K516" s="55" t="e">
        <f t="shared" si="17"/>
        <v>#N/A</v>
      </c>
      <c r="L516" s="5" t="e">
        <f t="shared" si="18"/>
        <v>#N/A</v>
      </c>
      <c r="M516" s="55" t="e">
        <f t="shared" si="19"/>
        <v>#N/A</v>
      </c>
      <c r="N516" s="69" t="str">
        <f t="shared" si="20"/>
        <v>NoIndex</v>
      </c>
      <c r="O516" s="70" t="str">
        <f>IF(DATA!$D$18,IF((COUNTA(Q516)&gt;0),CONCATENATE("P",DATA!$B$18,"_",D516),""),"MISSING ID")</f>
        <v/>
      </c>
      <c r="P516" s="71"/>
      <c r="Q516" s="72"/>
      <c r="R516" s="72"/>
      <c r="S516" s="68"/>
      <c r="T516" s="73" t="str">
        <f>IF(OR($S$8="NextSeq",$S$8="NovaSeq"),IF((R516='Index_NextSeq or NovaSeq'!C$2),VLOOKUP(S516,'Index_NextSeq or NovaSeq'!B$3:I$110,2),IF((R516='Index_NextSeq or NovaSeq'!D$2),VLOOKUP(S516,'Index_NextSeq or NovaSeq'!B$3:I$110,3),IF((R516='Index_NextSeq or NovaSeq'!E$2),VLOOKUP(S516,'Index_NextSeq or NovaSeq'!B$3:I$110,4),IF((R516='Index_NextSeq or NovaSeq'!F$2),VLOOKUP(S516,'Index_NextSeq or NovaSeq'!B$3:I$110,5),IF((R516='Index_NextSeq or NovaSeq'!G$2),VLOOKUP(S516,'Index_NextSeq or NovaSeq'!B$3:I$110,6),IF((R516='Index_NextSeq or NovaSeq'!H$2),VLOOKUP(S516,'Index_NextSeq or NovaSeq'!B$3:I$110,7),IF((R516='Index_NextSeq or NovaSeq'!I$2),VLOOKUP(S516,'Index_NextSeq or NovaSeq'!B$3:I$110,8),IF((R516="Custom"),"","NoIndex")))))))),IF($S$8="MiSeq",IF((R516=Index_MiSeq!C$2),VLOOKUP(S516,Index_MiSeq!B$3:I$110,2),IF((R516=Index_MiSeq!D$2),VLOOKUP(S516,Index_MiSeq!B$3:I$110,3),IF((R516=Index_MiSeq!E$2),VLOOKUP(S516,Index_MiSeq!B$3:I$110,4),IF((R516=Index_MiSeq!F$2),VLOOKUP(S516,Index_MiSeq!B$3:I$110,5),IF((R516=Index_MiSeq!G$2),VLOOKUP(S516,Index_MiSeq!B$3:I$110,6),IF((R516=Index_MiSeq!H$2),VLOOKUP(S516,Index_MiSeq!B$3:I$110,7),IF((R516=Index_MiSeq!I$2),VLOOKUP(S516,Index_MiSeq!B$3:I$110,8),IF((R516="Custom"),"","NoIndex")))))))),"NoIndex"))</f>
        <v>NoIndex</v>
      </c>
      <c r="U516" s="74" t="str">
        <f t="shared" si="21"/>
        <v/>
      </c>
      <c r="V516" s="74"/>
      <c r="W516" s="74"/>
      <c r="X516" s="90"/>
      <c r="Y516" s="4"/>
      <c r="Z516" s="4"/>
      <c r="AA516" s="4"/>
      <c r="AB516" s="4"/>
      <c r="AC516" s="4"/>
      <c r="AD516" s="4"/>
      <c r="AE516" s="4"/>
    </row>
    <row r="517" spans="1:31" ht="18" customHeight="1" x14ac:dyDescent="0.15">
      <c r="A517" s="81"/>
      <c r="B517" s="64" t="s">
        <v>69</v>
      </c>
      <c r="C517" s="65" t="s">
        <v>568</v>
      </c>
      <c r="D517" s="66">
        <f t="shared" si="12"/>
        <v>1498</v>
      </c>
      <c r="E517" s="65" t="s">
        <v>71</v>
      </c>
      <c r="F517" s="67" t="str">
        <f>IF(DATA!$D$18,CONCATENATE('Sample information'!O$6,"-",D517,"-",P517),"MISSING ID")</f>
        <v>P33105P1-1498-</v>
      </c>
      <c r="G517" s="68">
        <f t="shared" si="13"/>
        <v>0</v>
      </c>
      <c r="H517" s="55" t="e">
        <f t="shared" si="14"/>
        <v>#N/A</v>
      </c>
      <c r="I517" s="55" t="e">
        <f t="shared" si="15"/>
        <v>#N/A</v>
      </c>
      <c r="J517" s="55">
        <f t="shared" si="16"/>
        <v>0</v>
      </c>
      <c r="K517" s="55" t="e">
        <f t="shared" si="17"/>
        <v>#N/A</v>
      </c>
      <c r="L517" s="5" t="e">
        <f t="shared" si="18"/>
        <v>#N/A</v>
      </c>
      <c r="M517" s="55" t="e">
        <f t="shared" si="19"/>
        <v>#N/A</v>
      </c>
      <c r="N517" s="69" t="str">
        <f t="shared" si="20"/>
        <v>NoIndex</v>
      </c>
      <c r="O517" s="70" t="str">
        <f>IF(DATA!$D$18,IF((COUNTA(Q517)&gt;0),CONCATENATE("P",DATA!$B$18,"_",D517),""),"MISSING ID")</f>
        <v/>
      </c>
      <c r="P517" s="71"/>
      <c r="Q517" s="72"/>
      <c r="R517" s="72"/>
      <c r="S517" s="68"/>
      <c r="T517" s="73" t="str">
        <f>IF(OR($S$8="NextSeq",$S$8="NovaSeq"),IF((R517='Index_NextSeq or NovaSeq'!C$2),VLOOKUP(S517,'Index_NextSeq or NovaSeq'!B$3:I$110,2),IF((R517='Index_NextSeq or NovaSeq'!D$2),VLOOKUP(S517,'Index_NextSeq or NovaSeq'!B$3:I$110,3),IF((R517='Index_NextSeq or NovaSeq'!E$2),VLOOKUP(S517,'Index_NextSeq or NovaSeq'!B$3:I$110,4),IF((R517='Index_NextSeq or NovaSeq'!F$2),VLOOKUP(S517,'Index_NextSeq or NovaSeq'!B$3:I$110,5),IF((R517='Index_NextSeq or NovaSeq'!G$2),VLOOKUP(S517,'Index_NextSeq or NovaSeq'!B$3:I$110,6),IF((R517='Index_NextSeq or NovaSeq'!H$2),VLOOKUP(S517,'Index_NextSeq or NovaSeq'!B$3:I$110,7),IF((R517='Index_NextSeq or NovaSeq'!I$2),VLOOKUP(S517,'Index_NextSeq or NovaSeq'!B$3:I$110,8),IF((R517="Custom"),"","NoIndex")))))))),IF($S$8="MiSeq",IF((R517=Index_MiSeq!C$2),VLOOKUP(S517,Index_MiSeq!B$3:I$110,2),IF((R517=Index_MiSeq!D$2),VLOOKUP(S517,Index_MiSeq!B$3:I$110,3),IF((R517=Index_MiSeq!E$2),VLOOKUP(S517,Index_MiSeq!B$3:I$110,4),IF((R517=Index_MiSeq!F$2),VLOOKUP(S517,Index_MiSeq!B$3:I$110,5),IF((R517=Index_MiSeq!G$2),VLOOKUP(S517,Index_MiSeq!B$3:I$110,6),IF((R517=Index_MiSeq!H$2),VLOOKUP(S517,Index_MiSeq!B$3:I$110,7),IF((R517=Index_MiSeq!I$2),VLOOKUP(S517,Index_MiSeq!B$3:I$110,8),IF((R517="Custom"),"","NoIndex")))))))),"NoIndex"))</f>
        <v>NoIndex</v>
      </c>
      <c r="U517" s="74" t="str">
        <f t="shared" si="21"/>
        <v/>
      </c>
      <c r="V517" s="74"/>
      <c r="W517" s="74"/>
      <c r="X517" s="90"/>
      <c r="Y517" s="4"/>
      <c r="Z517" s="4"/>
      <c r="AA517" s="4"/>
      <c r="AB517" s="4"/>
      <c r="AC517" s="4"/>
      <c r="AD517" s="4"/>
      <c r="AE517" s="4"/>
    </row>
    <row r="518" spans="1:31" ht="18" customHeight="1" x14ac:dyDescent="0.15">
      <c r="A518" s="81"/>
      <c r="B518" s="64" t="s">
        <v>69</v>
      </c>
      <c r="C518" s="65" t="s">
        <v>569</v>
      </c>
      <c r="D518" s="66">
        <f t="shared" si="12"/>
        <v>1499</v>
      </c>
      <c r="E518" s="65" t="s">
        <v>71</v>
      </c>
      <c r="F518" s="67" t="str">
        <f>IF(DATA!$D$18,CONCATENATE('Sample information'!O$6,"-",D518,"-",P518),"MISSING ID")</f>
        <v>P33105P1-1499-</v>
      </c>
      <c r="G518" s="68">
        <f t="shared" si="13"/>
        <v>0</v>
      </c>
      <c r="H518" s="55" t="e">
        <f t="shared" si="14"/>
        <v>#N/A</v>
      </c>
      <c r="I518" s="55" t="e">
        <f t="shared" si="15"/>
        <v>#N/A</v>
      </c>
      <c r="J518" s="55">
        <f t="shared" si="16"/>
        <v>0</v>
      </c>
      <c r="K518" s="55" t="e">
        <f t="shared" si="17"/>
        <v>#N/A</v>
      </c>
      <c r="L518" s="5" t="e">
        <f t="shared" si="18"/>
        <v>#N/A</v>
      </c>
      <c r="M518" s="55" t="e">
        <f t="shared" si="19"/>
        <v>#N/A</v>
      </c>
      <c r="N518" s="69" t="str">
        <f t="shared" si="20"/>
        <v>NoIndex</v>
      </c>
      <c r="O518" s="70" t="str">
        <f>IF(DATA!$D$18,IF((COUNTA(Q518)&gt;0),CONCATENATE("P",DATA!$B$18,"_",D518),""),"MISSING ID")</f>
        <v/>
      </c>
      <c r="P518" s="71"/>
      <c r="Q518" s="72"/>
      <c r="R518" s="72"/>
      <c r="S518" s="68"/>
      <c r="T518" s="73" t="str">
        <f>IF(OR($S$8="NextSeq",$S$8="NovaSeq"),IF((R518='Index_NextSeq or NovaSeq'!C$2),VLOOKUP(S518,'Index_NextSeq or NovaSeq'!B$3:I$110,2),IF((R518='Index_NextSeq or NovaSeq'!D$2),VLOOKUP(S518,'Index_NextSeq or NovaSeq'!B$3:I$110,3),IF((R518='Index_NextSeq or NovaSeq'!E$2),VLOOKUP(S518,'Index_NextSeq or NovaSeq'!B$3:I$110,4),IF((R518='Index_NextSeq or NovaSeq'!F$2),VLOOKUP(S518,'Index_NextSeq or NovaSeq'!B$3:I$110,5),IF((R518='Index_NextSeq or NovaSeq'!G$2),VLOOKUP(S518,'Index_NextSeq or NovaSeq'!B$3:I$110,6),IF((R518='Index_NextSeq or NovaSeq'!H$2),VLOOKUP(S518,'Index_NextSeq or NovaSeq'!B$3:I$110,7),IF((R518='Index_NextSeq or NovaSeq'!I$2),VLOOKUP(S518,'Index_NextSeq or NovaSeq'!B$3:I$110,8),IF((R518="Custom"),"","NoIndex")))))))),IF($S$8="MiSeq",IF((R518=Index_MiSeq!C$2),VLOOKUP(S518,Index_MiSeq!B$3:I$110,2),IF((R518=Index_MiSeq!D$2),VLOOKUP(S518,Index_MiSeq!B$3:I$110,3),IF((R518=Index_MiSeq!E$2),VLOOKUP(S518,Index_MiSeq!B$3:I$110,4),IF((R518=Index_MiSeq!F$2),VLOOKUP(S518,Index_MiSeq!B$3:I$110,5),IF((R518=Index_MiSeq!G$2),VLOOKUP(S518,Index_MiSeq!B$3:I$110,6),IF((R518=Index_MiSeq!H$2),VLOOKUP(S518,Index_MiSeq!B$3:I$110,7),IF((R518=Index_MiSeq!I$2),VLOOKUP(S518,Index_MiSeq!B$3:I$110,8),IF((R518="Custom"),"","NoIndex")))))))),"NoIndex"))</f>
        <v>NoIndex</v>
      </c>
      <c r="U518" s="74" t="str">
        <f t="shared" si="21"/>
        <v/>
      </c>
      <c r="V518" s="74"/>
      <c r="W518" s="74"/>
      <c r="X518" s="90"/>
      <c r="Y518" s="4"/>
      <c r="Z518" s="4"/>
      <c r="AA518" s="4"/>
      <c r="AB518" s="4"/>
      <c r="AC518" s="4"/>
      <c r="AD518" s="4"/>
      <c r="AE518" s="4"/>
    </row>
    <row r="519" spans="1:31" ht="18" customHeight="1" x14ac:dyDescent="0.15">
      <c r="A519" s="81"/>
      <c r="B519" s="64" t="s">
        <v>69</v>
      </c>
      <c r="C519" s="65" t="s">
        <v>570</v>
      </c>
      <c r="D519" s="66">
        <f t="shared" si="12"/>
        <v>1500</v>
      </c>
      <c r="E519" s="65" t="s">
        <v>71</v>
      </c>
      <c r="F519" s="67" t="str">
        <f>IF(DATA!$D$18,CONCATENATE('Sample information'!O$6,"-",D519,"-",P519),"MISSING ID")</f>
        <v>P33105P1-1500-</v>
      </c>
      <c r="G519" s="68">
        <f t="shared" si="13"/>
        <v>0</v>
      </c>
      <c r="H519" s="55" t="e">
        <f t="shared" si="14"/>
        <v>#N/A</v>
      </c>
      <c r="I519" s="55" t="e">
        <f t="shared" si="15"/>
        <v>#N/A</v>
      </c>
      <c r="J519" s="55">
        <f t="shared" si="16"/>
        <v>0</v>
      </c>
      <c r="K519" s="55" t="e">
        <f t="shared" si="17"/>
        <v>#N/A</v>
      </c>
      <c r="L519" s="5" t="e">
        <f t="shared" si="18"/>
        <v>#N/A</v>
      </c>
      <c r="M519" s="55" t="e">
        <f t="shared" si="19"/>
        <v>#N/A</v>
      </c>
      <c r="N519" s="69" t="str">
        <f t="shared" si="20"/>
        <v>NoIndex</v>
      </c>
      <c r="O519" s="70" t="str">
        <f>IF(DATA!$D$18,IF((COUNTA(Q519)&gt;0),CONCATENATE("P",DATA!$B$18,"_",D519),""),"MISSING ID")</f>
        <v/>
      </c>
      <c r="P519" s="71"/>
      <c r="Q519" s="72"/>
      <c r="R519" s="72"/>
      <c r="S519" s="68"/>
      <c r="T519" s="73" t="str">
        <f>IF(OR($S$8="NextSeq",$S$8="NovaSeq"),IF((R519='Index_NextSeq or NovaSeq'!C$2),VLOOKUP(S519,'Index_NextSeq or NovaSeq'!B$3:I$110,2),IF((R519='Index_NextSeq or NovaSeq'!D$2),VLOOKUP(S519,'Index_NextSeq or NovaSeq'!B$3:I$110,3),IF((R519='Index_NextSeq or NovaSeq'!E$2),VLOOKUP(S519,'Index_NextSeq or NovaSeq'!B$3:I$110,4),IF((R519='Index_NextSeq or NovaSeq'!F$2),VLOOKUP(S519,'Index_NextSeq or NovaSeq'!B$3:I$110,5),IF((R519='Index_NextSeq or NovaSeq'!G$2),VLOOKUP(S519,'Index_NextSeq or NovaSeq'!B$3:I$110,6),IF((R519='Index_NextSeq or NovaSeq'!H$2),VLOOKUP(S519,'Index_NextSeq or NovaSeq'!B$3:I$110,7),IF((R519='Index_NextSeq or NovaSeq'!I$2),VLOOKUP(S519,'Index_NextSeq or NovaSeq'!B$3:I$110,8),IF((R519="Custom"),"","NoIndex")))))))),IF($S$8="MiSeq",IF((R519=Index_MiSeq!C$2),VLOOKUP(S519,Index_MiSeq!B$3:I$110,2),IF((R519=Index_MiSeq!D$2),VLOOKUP(S519,Index_MiSeq!B$3:I$110,3),IF((R519=Index_MiSeq!E$2),VLOOKUP(S519,Index_MiSeq!B$3:I$110,4),IF((R519=Index_MiSeq!F$2),VLOOKUP(S519,Index_MiSeq!B$3:I$110,5),IF((R519=Index_MiSeq!G$2),VLOOKUP(S519,Index_MiSeq!B$3:I$110,6),IF((R519=Index_MiSeq!H$2),VLOOKUP(S519,Index_MiSeq!B$3:I$110,7),IF((R519=Index_MiSeq!I$2),VLOOKUP(S519,Index_MiSeq!B$3:I$110,8),IF((R519="Custom"),"","NoIndex")))))))),"NoIndex"))</f>
        <v>NoIndex</v>
      </c>
      <c r="U519" s="74" t="str">
        <f t="shared" si="21"/>
        <v/>
      </c>
      <c r="V519" s="74"/>
      <c r="W519" s="74"/>
      <c r="X519" s="90"/>
      <c r="Y519" s="4"/>
      <c r="Z519" s="4"/>
      <c r="AA519" s="4"/>
      <c r="AB519" s="4"/>
      <c r="AC519" s="4"/>
      <c r="AD519" s="4"/>
      <c r="AE519" s="4"/>
    </row>
    <row r="520" spans="1:31" ht="18" customHeight="1" x14ac:dyDescent="0.15">
      <c r="A520" s="81"/>
      <c r="B520" s="64" t="s">
        <v>69</v>
      </c>
      <c r="C520" s="65" t="s">
        <v>571</v>
      </c>
      <c r="D520" s="66">
        <f t="shared" si="12"/>
        <v>1501</v>
      </c>
      <c r="E520" s="65" t="s">
        <v>71</v>
      </c>
      <c r="F520" s="67" t="str">
        <f>IF(DATA!$D$18,CONCATENATE('Sample information'!O$6,"-",D520,"-",P520),"MISSING ID")</f>
        <v>P33105P1-1501-</v>
      </c>
      <c r="G520" s="68">
        <f t="shared" si="13"/>
        <v>0</v>
      </c>
      <c r="H520" s="55" t="e">
        <f t="shared" si="14"/>
        <v>#N/A</v>
      </c>
      <c r="I520" s="55" t="e">
        <f t="shared" si="15"/>
        <v>#N/A</v>
      </c>
      <c r="J520" s="55">
        <f t="shared" si="16"/>
        <v>0</v>
      </c>
      <c r="K520" s="55" t="e">
        <f t="shared" si="17"/>
        <v>#N/A</v>
      </c>
      <c r="L520" s="5" t="e">
        <f t="shared" si="18"/>
        <v>#N/A</v>
      </c>
      <c r="M520" s="55" t="e">
        <f t="shared" si="19"/>
        <v>#N/A</v>
      </c>
      <c r="N520" s="69" t="str">
        <f t="shared" si="20"/>
        <v>NoIndex</v>
      </c>
      <c r="O520" s="70" t="str">
        <f>IF(DATA!$D$18,IF((COUNTA(Q520)&gt;0),CONCATENATE("P",DATA!$B$18,"_",D520),""),"MISSING ID")</f>
        <v/>
      </c>
      <c r="P520" s="71"/>
      <c r="Q520" s="72"/>
      <c r="R520" s="72"/>
      <c r="S520" s="68"/>
      <c r="T520" s="73" t="str">
        <f>IF(OR($S$8="NextSeq",$S$8="NovaSeq"),IF((R520='Index_NextSeq or NovaSeq'!C$2),VLOOKUP(S520,'Index_NextSeq or NovaSeq'!B$3:I$110,2),IF((R520='Index_NextSeq or NovaSeq'!D$2),VLOOKUP(S520,'Index_NextSeq or NovaSeq'!B$3:I$110,3),IF((R520='Index_NextSeq or NovaSeq'!E$2),VLOOKUP(S520,'Index_NextSeq or NovaSeq'!B$3:I$110,4),IF((R520='Index_NextSeq or NovaSeq'!F$2),VLOOKUP(S520,'Index_NextSeq or NovaSeq'!B$3:I$110,5),IF((R520='Index_NextSeq or NovaSeq'!G$2),VLOOKUP(S520,'Index_NextSeq or NovaSeq'!B$3:I$110,6),IF((R520='Index_NextSeq or NovaSeq'!H$2),VLOOKUP(S520,'Index_NextSeq or NovaSeq'!B$3:I$110,7),IF((R520='Index_NextSeq or NovaSeq'!I$2),VLOOKUP(S520,'Index_NextSeq or NovaSeq'!B$3:I$110,8),IF((R520="Custom"),"","NoIndex")))))))),IF($S$8="MiSeq",IF((R520=Index_MiSeq!C$2),VLOOKUP(S520,Index_MiSeq!B$3:I$110,2),IF((R520=Index_MiSeq!D$2),VLOOKUP(S520,Index_MiSeq!B$3:I$110,3),IF((R520=Index_MiSeq!E$2),VLOOKUP(S520,Index_MiSeq!B$3:I$110,4),IF((R520=Index_MiSeq!F$2),VLOOKUP(S520,Index_MiSeq!B$3:I$110,5),IF((R520=Index_MiSeq!G$2),VLOOKUP(S520,Index_MiSeq!B$3:I$110,6),IF((R520=Index_MiSeq!H$2),VLOOKUP(S520,Index_MiSeq!B$3:I$110,7),IF((R520=Index_MiSeq!I$2),VLOOKUP(S520,Index_MiSeq!B$3:I$110,8),IF((R520="Custom"),"","NoIndex")))))))),"NoIndex"))</f>
        <v>NoIndex</v>
      </c>
      <c r="U520" s="74" t="str">
        <f t="shared" si="21"/>
        <v/>
      </c>
      <c r="V520" s="74"/>
      <c r="W520" s="74"/>
      <c r="X520" s="90"/>
      <c r="Y520" s="4"/>
      <c r="Z520" s="4"/>
      <c r="AA520" s="4"/>
      <c r="AB520" s="4"/>
      <c r="AC520" s="4"/>
      <c r="AD520" s="4"/>
      <c r="AE520" s="4"/>
    </row>
    <row r="521" spans="1:31" ht="18" customHeight="1" x14ac:dyDescent="0.15">
      <c r="A521" s="81"/>
      <c r="B521" s="64" t="s">
        <v>69</v>
      </c>
      <c r="C521" s="65" t="s">
        <v>572</v>
      </c>
      <c r="D521" s="66">
        <f t="shared" si="12"/>
        <v>1502</v>
      </c>
      <c r="E521" s="65" t="s">
        <v>71</v>
      </c>
      <c r="F521" s="67" t="str">
        <f>IF(DATA!$D$18,CONCATENATE('Sample information'!O$6,"-",D521,"-",P521),"MISSING ID")</f>
        <v>P33105P1-1502-</v>
      </c>
      <c r="G521" s="68">
        <f t="shared" si="13"/>
        <v>0</v>
      </c>
      <c r="H521" s="55" t="e">
        <f t="shared" si="14"/>
        <v>#N/A</v>
      </c>
      <c r="I521" s="55" t="e">
        <f t="shared" si="15"/>
        <v>#N/A</v>
      </c>
      <c r="J521" s="55">
        <f t="shared" si="16"/>
        <v>0</v>
      </c>
      <c r="K521" s="55" t="e">
        <f t="shared" si="17"/>
        <v>#N/A</v>
      </c>
      <c r="L521" s="5" t="e">
        <f t="shared" si="18"/>
        <v>#N/A</v>
      </c>
      <c r="M521" s="55" t="e">
        <f t="shared" si="19"/>
        <v>#N/A</v>
      </c>
      <c r="N521" s="69" t="str">
        <f t="shared" si="20"/>
        <v>NoIndex</v>
      </c>
      <c r="O521" s="70" t="str">
        <f>IF(DATA!$D$18,IF((COUNTA(Q521)&gt;0),CONCATENATE("P",DATA!$B$18,"_",D521),""),"MISSING ID")</f>
        <v/>
      </c>
      <c r="P521" s="71"/>
      <c r="Q521" s="72"/>
      <c r="R521" s="72"/>
      <c r="S521" s="68"/>
      <c r="T521" s="73" t="str">
        <f>IF(OR($S$8="NextSeq",$S$8="NovaSeq"),IF((R521='Index_NextSeq or NovaSeq'!C$2),VLOOKUP(S521,'Index_NextSeq or NovaSeq'!B$3:I$110,2),IF((R521='Index_NextSeq or NovaSeq'!D$2),VLOOKUP(S521,'Index_NextSeq or NovaSeq'!B$3:I$110,3),IF((R521='Index_NextSeq or NovaSeq'!E$2),VLOOKUP(S521,'Index_NextSeq or NovaSeq'!B$3:I$110,4),IF((R521='Index_NextSeq or NovaSeq'!F$2),VLOOKUP(S521,'Index_NextSeq or NovaSeq'!B$3:I$110,5),IF((R521='Index_NextSeq or NovaSeq'!G$2),VLOOKUP(S521,'Index_NextSeq or NovaSeq'!B$3:I$110,6),IF((R521='Index_NextSeq or NovaSeq'!H$2),VLOOKUP(S521,'Index_NextSeq or NovaSeq'!B$3:I$110,7),IF((R521='Index_NextSeq or NovaSeq'!I$2),VLOOKUP(S521,'Index_NextSeq or NovaSeq'!B$3:I$110,8),IF((R521="Custom"),"","NoIndex")))))))),IF($S$8="MiSeq",IF((R521=Index_MiSeq!C$2),VLOOKUP(S521,Index_MiSeq!B$3:I$110,2),IF((R521=Index_MiSeq!D$2),VLOOKUP(S521,Index_MiSeq!B$3:I$110,3),IF((R521=Index_MiSeq!E$2),VLOOKUP(S521,Index_MiSeq!B$3:I$110,4),IF((R521=Index_MiSeq!F$2),VLOOKUP(S521,Index_MiSeq!B$3:I$110,5),IF((R521=Index_MiSeq!G$2),VLOOKUP(S521,Index_MiSeq!B$3:I$110,6),IF((R521=Index_MiSeq!H$2),VLOOKUP(S521,Index_MiSeq!B$3:I$110,7),IF((R521=Index_MiSeq!I$2),VLOOKUP(S521,Index_MiSeq!B$3:I$110,8),IF((R521="Custom"),"","NoIndex")))))))),"NoIndex"))</f>
        <v>NoIndex</v>
      </c>
      <c r="U521" s="74" t="str">
        <f t="shared" si="21"/>
        <v/>
      </c>
      <c r="V521" s="74"/>
      <c r="W521" s="74"/>
      <c r="X521" s="90"/>
      <c r="Y521" s="4"/>
      <c r="Z521" s="4"/>
      <c r="AA521" s="4"/>
      <c r="AB521" s="4"/>
      <c r="AC521" s="4"/>
      <c r="AD521" s="4"/>
      <c r="AE521" s="4"/>
    </row>
    <row r="522" spans="1:31" ht="18" customHeight="1" x14ac:dyDescent="0.15">
      <c r="A522" s="81"/>
      <c r="B522" s="64" t="s">
        <v>69</v>
      </c>
      <c r="C522" s="65" t="s">
        <v>573</v>
      </c>
      <c r="D522" s="66">
        <f t="shared" si="12"/>
        <v>1503</v>
      </c>
      <c r="E522" s="65" t="s">
        <v>71</v>
      </c>
      <c r="F522" s="67" t="str">
        <f>IF(DATA!$D$18,CONCATENATE('Sample information'!O$6,"-",D522,"-",P522),"MISSING ID")</f>
        <v>P33105P1-1503-</v>
      </c>
      <c r="G522" s="68">
        <f t="shared" si="13"/>
        <v>0</v>
      </c>
      <c r="H522" s="55" t="e">
        <f t="shared" si="14"/>
        <v>#N/A</v>
      </c>
      <c r="I522" s="55" t="e">
        <f t="shared" si="15"/>
        <v>#N/A</v>
      </c>
      <c r="J522" s="55">
        <f t="shared" si="16"/>
        <v>0</v>
      </c>
      <c r="K522" s="55" t="e">
        <f t="shared" si="17"/>
        <v>#N/A</v>
      </c>
      <c r="L522" s="5" t="e">
        <f t="shared" si="18"/>
        <v>#N/A</v>
      </c>
      <c r="M522" s="55" t="e">
        <f t="shared" si="19"/>
        <v>#N/A</v>
      </c>
      <c r="N522" s="69" t="str">
        <f t="shared" si="20"/>
        <v>NoIndex</v>
      </c>
      <c r="O522" s="70" t="str">
        <f>IF(DATA!$D$18,IF((COUNTA(Q522)&gt;0),CONCATENATE("P",DATA!$B$18,"_",D522),""),"MISSING ID")</f>
        <v/>
      </c>
      <c r="P522" s="71"/>
      <c r="Q522" s="72"/>
      <c r="R522" s="72"/>
      <c r="S522" s="68"/>
      <c r="T522" s="73" t="str">
        <f>IF(OR($S$8="NextSeq",$S$8="NovaSeq"),IF((R522='Index_NextSeq or NovaSeq'!C$2),VLOOKUP(S522,'Index_NextSeq or NovaSeq'!B$3:I$110,2),IF((R522='Index_NextSeq or NovaSeq'!D$2),VLOOKUP(S522,'Index_NextSeq or NovaSeq'!B$3:I$110,3),IF((R522='Index_NextSeq or NovaSeq'!E$2),VLOOKUP(S522,'Index_NextSeq or NovaSeq'!B$3:I$110,4),IF((R522='Index_NextSeq or NovaSeq'!F$2),VLOOKUP(S522,'Index_NextSeq or NovaSeq'!B$3:I$110,5),IF((R522='Index_NextSeq or NovaSeq'!G$2),VLOOKUP(S522,'Index_NextSeq or NovaSeq'!B$3:I$110,6),IF((R522='Index_NextSeq or NovaSeq'!H$2),VLOOKUP(S522,'Index_NextSeq or NovaSeq'!B$3:I$110,7),IF((R522='Index_NextSeq or NovaSeq'!I$2),VLOOKUP(S522,'Index_NextSeq or NovaSeq'!B$3:I$110,8),IF((R522="Custom"),"","NoIndex")))))))),IF($S$8="MiSeq",IF((R522=Index_MiSeq!C$2),VLOOKUP(S522,Index_MiSeq!B$3:I$110,2),IF((R522=Index_MiSeq!D$2),VLOOKUP(S522,Index_MiSeq!B$3:I$110,3),IF((R522=Index_MiSeq!E$2),VLOOKUP(S522,Index_MiSeq!B$3:I$110,4),IF((R522=Index_MiSeq!F$2),VLOOKUP(S522,Index_MiSeq!B$3:I$110,5),IF((R522=Index_MiSeq!G$2),VLOOKUP(S522,Index_MiSeq!B$3:I$110,6),IF((R522=Index_MiSeq!H$2),VLOOKUP(S522,Index_MiSeq!B$3:I$110,7),IF((R522=Index_MiSeq!I$2),VLOOKUP(S522,Index_MiSeq!B$3:I$110,8),IF((R522="Custom"),"","NoIndex")))))))),"NoIndex"))</f>
        <v>NoIndex</v>
      </c>
      <c r="U522" s="74" t="str">
        <f t="shared" si="21"/>
        <v/>
      </c>
      <c r="V522" s="74"/>
      <c r="W522" s="74"/>
      <c r="X522" s="90"/>
      <c r="Y522" s="4"/>
      <c r="Z522" s="4"/>
      <c r="AA522" s="4"/>
      <c r="AB522" s="4"/>
      <c r="AC522" s="4"/>
      <c r="AD522" s="4"/>
      <c r="AE522" s="4"/>
    </row>
    <row r="523" spans="1:31" ht="18" customHeight="1" x14ac:dyDescent="0.15">
      <c r="A523" s="81"/>
      <c r="B523" s="64" t="s">
        <v>69</v>
      </c>
      <c r="C523" s="65" t="s">
        <v>574</v>
      </c>
      <c r="D523" s="66">
        <f t="shared" si="12"/>
        <v>1504</v>
      </c>
      <c r="E523" s="65" t="s">
        <v>71</v>
      </c>
      <c r="F523" s="67" t="str">
        <f>IF(DATA!$D$18,CONCATENATE('Sample information'!O$6,"-",D523,"-",P523),"MISSING ID")</f>
        <v>P33105P1-1504-</v>
      </c>
      <c r="G523" s="68">
        <f t="shared" si="13"/>
        <v>0</v>
      </c>
      <c r="H523" s="55" t="e">
        <f t="shared" si="14"/>
        <v>#N/A</v>
      </c>
      <c r="I523" s="55" t="e">
        <f t="shared" si="15"/>
        <v>#N/A</v>
      </c>
      <c r="J523" s="55">
        <f t="shared" si="16"/>
        <v>0</v>
      </c>
      <c r="K523" s="55" t="e">
        <f t="shared" si="17"/>
        <v>#N/A</v>
      </c>
      <c r="L523" s="5" t="e">
        <f t="shared" si="18"/>
        <v>#N/A</v>
      </c>
      <c r="M523" s="55" t="e">
        <f t="shared" si="19"/>
        <v>#N/A</v>
      </c>
      <c r="N523" s="69" t="str">
        <f t="shared" si="20"/>
        <v>NoIndex</v>
      </c>
      <c r="O523" s="70" t="str">
        <f>IF(DATA!$D$18,IF((COUNTA(Q523)&gt;0),CONCATENATE("P",DATA!$B$18,"_",D523),""),"MISSING ID")</f>
        <v/>
      </c>
      <c r="P523" s="71"/>
      <c r="Q523" s="72"/>
      <c r="R523" s="72"/>
      <c r="S523" s="68"/>
      <c r="T523" s="73" t="str">
        <f>IF(OR($S$8="NextSeq",$S$8="NovaSeq"),IF((R523='Index_NextSeq or NovaSeq'!C$2),VLOOKUP(S523,'Index_NextSeq or NovaSeq'!B$3:I$110,2),IF((R523='Index_NextSeq or NovaSeq'!D$2),VLOOKUP(S523,'Index_NextSeq or NovaSeq'!B$3:I$110,3),IF((R523='Index_NextSeq or NovaSeq'!E$2),VLOOKUP(S523,'Index_NextSeq or NovaSeq'!B$3:I$110,4),IF((R523='Index_NextSeq or NovaSeq'!F$2),VLOOKUP(S523,'Index_NextSeq or NovaSeq'!B$3:I$110,5),IF((R523='Index_NextSeq or NovaSeq'!G$2),VLOOKUP(S523,'Index_NextSeq or NovaSeq'!B$3:I$110,6),IF((R523='Index_NextSeq or NovaSeq'!H$2),VLOOKUP(S523,'Index_NextSeq or NovaSeq'!B$3:I$110,7),IF((R523='Index_NextSeq or NovaSeq'!I$2),VLOOKUP(S523,'Index_NextSeq or NovaSeq'!B$3:I$110,8),IF((R523="Custom"),"","NoIndex")))))))),IF($S$8="MiSeq",IF((R523=Index_MiSeq!C$2),VLOOKUP(S523,Index_MiSeq!B$3:I$110,2),IF((R523=Index_MiSeq!D$2),VLOOKUP(S523,Index_MiSeq!B$3:I$110,3),IF((R523=Index_MiSeq!E$2),VLOOKUP(S523,Index_MiSeq!B$3:I$110,4),IF((R523=Index_MiSeq!F$2),VLOOKUP(S523,Index_MiSeq!B$3:I$110,5),IF((R523=Index_MiSeq!G$2),VLOOKUP(S523,Index_MiSeq!B$3:I$110,6),IF((R523=Index_MiSeq!H$2),VLOOKUP(S523,Index_MiSeq!B$3:I$110,7),IF((R523=Index_MiSeq!I$2),VLOOKUP(S523,Index_MiSeq!B$3:I$110,8),IF((R523="Custom"),"","NoIndex")))))))),"NoIndex"))</f>
        <v>NoIndex</v>
      </c>
      <c r="U523" s="74" t="str">
        <f t="shared" si="21"/>
        <v/>
      </c>
      <c r="V523" s="74"/>
      <c r="W523" s="74"/>
      <c r="X523" s="90"/>
      <c r="Y523" s="4"/>
      <c r="Z523" s="4"/>
      <c r="AA523" s="4"/>
      <c r="AB523" s="4"/>
      <c r="AC523" s="4"/>
      <c r="AD523" s="4"/>
      <c r="AE523" s="4"/>
    </row>
    <row r="524" spans="1:31" ht="18" customHeight="1" x14ac:dyDescent="0.15">
      <c r="A524" s="81"/>
      <c r="B524" s="64" t="s">
        <v>69</v>
      </c>
      <c r="C524" s="65" t="s">
        <v>575</v>
      </c>
      <c r="D524" s="66">
        <f t="shared" si="12"/>
        <v>1505</v>
      </c>
      <c r="E524" s="65" t="s">
        <v>71</v>
      </c>
      <c r="F524" s="67" t="str">
        <f>IF(DATA!$D$18,CONCATENATE('Sample information'!O$6,"-",D524,"-",P524),"MISSING ID")</f>
        <v>P33105P1-1505-</v>
      </c>
      <c r="G524" s="68">
        <f t="shared" si="13"/>
        <v>0</v>
      </c>
      <c r="H524" s="55" t="e">
        <f t="shared" si="14"/>
        <v>#N/A</v>
      </c>
      <c r="I524" s="55" t="e">
        <f t="shared" si="15"/>
        <v>#N/A</v>
      </c>
      <c r="J524" s="55">
        <f t="shared" si="16"/>
        <v>0</v>
      </c>
      <c r="K524" s="55" t="e">
        <f t="shared" si="17"/>
        <v>#N/A</v>
      </c>
      <c r="L524" s="5" t="e">
        <f t="shared" si="18"/>
        <v>#N/A</v>
      </c>
      <c r="M524" s="55" t="e">
        <f t="shared" si="19"/>
        <v>#N/A</v>
      </c>
      <c r="N524" s="69" t="str">
        <f t="shared" si="20"/>
        <v>NoIndex</v>
      </c>
      <c r="O524" s="70" t="str">
        <f>IF(DATA!$D$18,IF((COUNTA(Q524)&gt;0),CONCATENATE("P",DATA!$B$18,"_",D524),""),"MISSING ID")</f>
        <v/>
      </c>
      <c r="P524" s="71"/>
      <c r="Q524" s="72"/>
      <c r="R524" s="72"/>
      <c r="S524" s="68"/>
      <c r="T524" s="73" t="str">
        <f>IF(OR($S$8="NextSeq",$S$8="NovaSeq"),IF((R524='Index_NextSeq or NovaSeq'!C$2),VLOOKUP(S524,'Index_NextSeq or NovaSeq'!B$3:I$110,2),IF((R524='Index_NextSeq or NovaSeq'!D$2),VLOOKUP(S524,'Index_NextSeq or NovaSeq'!B$3:I$110,3),IF((R524='Index_NextSeq or NovaSeq'!E$2),VLOOKUP(S524,'Index_NextSeq or NovaSeq'!B$3:I$110,4),IF((R524='Index_NextSeq or NovaSeq'!F$2),VLOOKUP(S524,'Index_NextSeq or NovaSeq'!B$3:I$110,5),IF((R524='Index_NextSeq or NovaSeq'!G$2),VLOOKUP(S524,'Index_NextSeq or NovaSeq'!B$3:I$110,6),IF((R524='Index_NextSeq or NovaSeq'!H$2),VLOOKUP(S524,'Index_NextSeq or NovaSeq'!B$3:I$110,7),IF((R524='Index_NextSeq or NovaSeq'!I$2),VLOOKUP(S524,'Index_NextSeq or NovaSeq'!B$3:I$110,8),IF((R524="Custom"),"","NoIndex")))))))),IF($S$8="MiSeq",IF((R524=Index_MiSeq!C$2),VLOOKUP(S524,Index_MiSeq!B$3:I$110,2),IF((R524=Index_MiSeq!D$2),VLOOKUP(S524,Index_MiSeq!B$3:I$110,3),IF((R524=Index_MiSeq!E$2),VLOOKUP(S524,Index_MiSeq!B$3:I$110,4),IF((R524=Index_MiSeq!F$2),VLOOKUP(S524,Index_MiSeq!B$3:I$110,5),IF((R524=Index_MiSeq!G$2),VLOOKUP(S524,Index_MiSeq!B$3:I$110,6),IF((R524=Index_MiSeq!H$2),VLOOKUP(S524,Index_MiSeq!B$3:I$110,7),IF((R524=Index_MiSeq!I$2),VLOOKUP(S524,Index_MiSeq!B$3:I$110,8),IF((R524="Custom"),"","NoIndex")))))))),"NoIndex"))</f>
        <v>NoIndex</v>
      </c>
      <c r="U524" s="74" t="str">
        <f t="shared" si="21"/>
        <v/>
      </c>
      <c r="V524" s="74"/>
      <c r="W524" s="74"/>
      <c r="X524" s="90"/>
      <c r="Y524" s="4"/>
      <c r="Z524" s="4"/>
      <c r="AA524" s="4"/>
      <c r="AB524" s="4"/>
      <c r="AC524" s="4"/>
      <c r="AD524" s="4"/>
      <c r="AE524" s="4"/>
    </row>
    <row r="525" spans="1:31" ht="18" customHeight="1" x14ac:dyDescent="0.15">
      <c r="A525" s="81"/>
      <c r="B525" s="64" t="s">
        <v>69</v>
      </c>
      <c r="C525" s="65" t="s">
        <v>576</v>
      </c>
      <c r="D525" s="66">
        <f t="shared" si="12"/>
        <v>1506</v>
      </c>
      <c r="E525" s="65" t="s">
        <v>71</v>
      </c>
      <c r="F525" s="67" t="str">
        <f>IF(DATA!$D$18,CONCATENATE('Sample information'!O$6,"-",D525,"-",P525),"MISSING ID")</f>
        <v>P33105P1-1506-</v>
      </c>
      <c r="G525" s="68">
        <f t="shared" si="13"/>
        <v>0</v>
      </c>
      <c r="H525" s="55" t="e">
        <f t="shared" si="14"/>
        <v>#N/A</v>
      </c>
      <c r="I525" s="55" t="e">
        <f t="shared" si="15"/>
        <v>#N/A</v>
      </c>
      <c r="J525" s="55">
        <f t="shared" si="16"/>
        <v>0</v>
      </c>
      <c r="K525" s="55" t="e">
        <f t="shared" si="17"/>
        <v>#N/A</v>
      </c>
      <c r="L525" s="5" t="e">
        <f t="shared" si="18"/>
        <v>#N/A</v>
      </c>
      <c r="M525" s="55" t="e">
        <f t="shared" si="19"/>
        <v>#N/A</v>
      </c>
      <c r="N525" s="69" t="str">
        <f t="shared" si="20"/>
        <v>NoIndex</v>
      </c>
      <c r="O525" s="70" t="str">
        <f>IF(DATA!$D$18,IF((COUNTA(Q525)&gt;0),CONCATENATE("P",DATA!$B$18,"_",D525),""),"MISSING ID")</f>
        <v/>
      </c>
      <c r="P525" s="71"/>
      <c r="Q525" s="72"/>
      <c r="R525" s="72"/>
      <c r="S525" s="68"/>
      <c r="T525" s="73" t="str">
        <f>IF(OR($S$8="NextSeq",$S$8="NovaSeq"),IF((R525='Index_NextSeq or NovaSeq'!C$2),VLOOKUP(S525,'Index_NextSeq or NovaSeq'!B$3:I$110,2),IF((R525='Index_NextSeq or NovaSeq'!D$2),VLOOKUP(S525,'Index_NextSeq or NovaSeq'!B$3:I$110,3),IF((R525='Index_NextSeq or NovaSeq'!E$2),VLOOKUP(S525,'Index_NextSeq or NovaSeq'!B$3:I$110,4),IF((R525='Index_NextSeq or NovaSeq'!F$2),VLOOKUP(S525,'Index_NextSeq or NovaSeq'!B$3:I$110,5),IF((R525='Index_NextSeq or NovaSeq'!G$2),VLOOKUP(S525,'Index_NextSeq or NovaSeq'!B$3:I$110,6),IF((R525='Index_NextSeq or NovaSeq'!H$2),VLOOKUP(S525,'Index_NextSeq or NovaSeq'!B$3:I$110,7),IF((R525='Index_NextSeq or NovaSeq'!I$2),VLOOKUP(S525,'Index_NextSeq or NovaSeq'!B$3:I$110,8),IF((R525="Custom"),"","NoIndex")))))))),IF($S$8="MiSeq",IF((R525=Index_MiSeq!C$2),VLOOKUP(S525,Index_MiSeq!B$3:I$110,2),IF((R525=Index_MiSeq!D$2),VLOOKUP(S525,Index_MiSeq!B$3:I$110,3),IF((R525=Index_MiSeq!E$2),VLOOKUP(S525,Index_MiSeq!B$3:I$110,4),IF((R525=Index_MiSeq!F$2),VLOOKUP(S525,Index_MiSeq!B$3:I$110,5),IF((R525=Index_MiSeq!G$2),VLOOKUP(S525,Index_MiSeq!B$3:I$110,6),IF((R525=Index_MiSeq!H$2),VLOOKUP(S525,Index_MiSeq!B$3:I$110,7),IF((R525=Index_MiSeq!I$2),VLOOKUP(S525,Index_MiSeq!B$3:I$110,8),IF((R525="Custom"),"","NoIndex")))))))),"NoIndex"))</f>
        <v>NoIndex</v>
      </c>
      <c r="U525" s="74" t="str">
        <f t="shared" si="21"/>
        <v/>
      </c>
      <c r="V525" s="74"/>
      <c r="W525" s="74"/>
      <c r="X525" s="90"/>
      <c r="Y525" s="4"/>
      <c r="Z525" s="4"/>
      <c r="AA525" s="4"/>
      <c r="AB525" s="4"/>
      <c r="AC525" s="4"/>
      <c r="AD525" s="4"/>
      <c r="AE525" s="4"/>
    </row>
    <row r="526" spans="1:31" ht="18" customHeight="1" x14ac:dyDescent="0.15">
      <c r="A526" s="81"/>
      <c r="B526" s="64" t="s">
        <v>69</v>
      </c>
      <c r="C526" s="65" t="s">
        <v>577</v>
      </c>
      <c r="D526" s="66">
        <f t="shared" si="12"/>
        <v>1507</v>
      </c>
      <c r="E526" s="65" t="s">
        <v>71</v>
      </c>
      <c r="F526" s="67" t="str">
        <f>IF(DATA!$D$18,CONCATENATE('Sample information'!O$6,"-",D526,"-",P526),"MISSING ID")</f>
        <v>P33105P1-1507-</v>
      </c>
      <c r="G526" s="68">
        <f t="shared" si="13"/>
        <v>0</v>
      </c>
      <c r="H526" s="55" t="e">
        <f t="shared" si="14"/>
        <v>#N/A</v>
      </c>
      <c r="I526" s="55" t="e">
        <f t="shared" si="15"/>
        <v>#N/A</v>
      </c>
      <c r="J526" s="55">
        <f t="shared" si="16"/>
        <v>0</v>
      </c>
      <c r="K526" s="55" t="e">
        <f t="shared" si="17"/>
        <v>#N/A</v>
      </c>
      <c r="L526" s="5" t="e">
        <f t="shared" si="18"/>
        <v>#N/A</v>
      </c>
      <c r="M526" s="55" t="e">
        <f t="shared" si="19"/>
        <v>#N/A</v>
      </c>
      <c r="N526" s="69" t="str">
        <f t="shared" si="20"/>
        <v>NoIndex</v>
      </c>
      <c r="O526" s="70" t="str">
        <f>IF(DATA!$D$18,IF((COUNTA(Q526)&gt;0),CONCATENATE("P",DATA!$B$18,"_",D526),""),"MISSING ID")</f>
        <v/>
      </c>
      <c r="P526" s="71"/>
      <c r="Q526" s="72"/>
      <c r="R526" s="72"/>
      <c r="S526" s="68"/>
      <c r="T526" s="73" t="str">
        <f>IF(OR($S$8="NextSeq",$S$8="NovaSeq"),IF((R526='Index_NextSeq or NovaSeq'!C$2),VLOOKUP(S526,'Index_NextSeq or NovaSeq'!B$3:I$110,2),IF((R526='Index_NextSeq or NovaSeq'!D$2),VLOOKUP(S526,'Index_NextSeq or NovaSeq'!B$3:I$110,3),IF((R526='Index_NextSeq or NovaSeq'!E$2),VLOOKUP(S526,'Index_NextSeq or NovaSeq'!B$3:I$110,4),IF((R526='Index_NextSeq or NovaSeq'!F$2),VLOOKUP(S526,'Index_NextSeq or NovaSeq'!B$3:I$110,5),IF((R526='Index_NextSeq or NovaSeq'!G$2),VLOOKUP(S526,'Index_NextSeq or NovaSeq'!B$3:I$110,6),IF((R526='Index_NextSeq or NovaSeq'!H$2),VLOOKUP(S526,'Index_NextSeq or NovaSeq'!B$3:I$110,7),IF((R526='Index_NextSeq or NovaSeq'!I$2),VLOOKUP(S526,'Index_NextSeq or NovaSeq'!B$3:I$110,8),IF((R526="Custom"),"","NoIndex")))))))),IF($S$8="MiSeq",IF((R526=Index_MiSeq!C$2),VLOOKUP(S526,Index_MiSeq!B$3:I$110,2),IF((R526=Index_MiSeq!D$2),VLOOKUP(S526,Index_MiSeq!B$3:I$110,3),IF((R526=Index_MiSeq!E$2),VLOOKUP(S526,Index_MiSeq!B$3:I$110,4),IF((R526=Index_MiSeq!F$2),VLOOKUP(S526,Index_MiSeq!B$3:I$110,5),IF((R526=Index_MiSeq!G$2),VLOOKUP(S526,Index_MiSeq!B$3:I$110,6),IF((R526=Index_MiSeq!H$2),VLOOKUP(S526,Index_MiSeq!B$3:I$110,7),IF((R526=Index_MiSeq!I$2),VLOOKUP(S526,Index_MiSeq!B$3:I$110,8),IF((R526="Custom"),"","NoIndex")))))))),"NoIndex"))</f>
        <v>NoIndex</v>
      </c>
      <c r="U526" s="74" t="str">
        <f t="shared" si="21"/>
        <v/>
      </c>
      <c r="V526" s="74"/>
      <c r="W526" s="74"/>
      <c r="X526" s="90"/>
      <c r="Y526" s="4"/>
      <c r="Z526" s="4"/>
      <c r="AA526" s="4"/>
      <c r="AB526" s="4"/>
      <c r="AC526" s="4"/>
      <c r="AD526" s="4"/>
      <c r="AE526" s="4"/>
    </row>
    <row r="527" spans="1:31" ht="18" customHeight="1" x14ac:dyDescent="0.15">
      <c r="A527" s="81"/>
      <c r="B527" s="64" t="s">
        <v>69</v>
      </c>
      <c r="C527" s="65" t="s">
        <v>578</v>
      </c>
      <c r="D527" s="66">
        <f t="shared" si="12"/>
        <v>1508</v>
      </c>
      <c r="E527" s="65" t="s">
        <v>71</v>
      </c>
      <c r="F527" s="67" t="str">
        <f>IF(DATA!$D$18,CONCATENATE('Sample information'!O$6,"-",D527,"-",P527),"MISSING ID")</f>
        <v>P33105P1-1508-</v>
      </c>
      <c r="G527" s="68">
        <f t="shared" si="13"/>
        <v>0</v>
      </c>
      <c r="H527" s="55" t="e">
        <f t="shared" si="14"/>
        <v>#N/A</v>
      </c>
      <c r="I527" s="55" t="e">
        <f t="shared" si="15"/>
        <v>#N/A</v>
      </c>
      <c r="J527" s="55">
        <f t="shared" si="16"/>
        <v>0</v>
      </c>
      <c r="K527" s="55" t="e">
        <f t="shared" si="17"/>
        <v>#N/A</v>
      </c>
      <c r="L527" s="5" t="e">
        <f t="shared" si="18"/>
        <v>#N/A</v>
      </c>
      <c r="M527" s="55" t="e">
        <f t="shared" si="19"/>
        <v>#N/A</v>
      </c>
      <c r="N527" s="69" t="str">
        <f t="shared" si="20"/>
        <v>NoIndex</v>
      </c>
      <c r="O527" s="70" t="str">
        <f>IF(DATA!$D$18,IF((COUNTA(Q527)&gt;0),CONCATENATE("P",DATA!$B$18,"_",D527),""),"MISSING ID")</f>
        <v/>
      </c>
      <c r="P527" s="71"/>
      <c r="Q527" s="72"/>
      <c r="R527" s="72"/>
      <c r="S527" s="68"/>
      <c r="T527" s="73" t="str">
        <f>IF(OR($S$8="NextSeq",$S$8="NovaSeq"),IF((R527='Index_NextSeq or NovaSeq'!C$2),VLOOKUP(S527,'Index_NextSeq or NovaSeq'!B$3:I$110,2),IF((R527='Index_NextSeq or NovaSeq'!D$2),VLOOKUP(S527,'Index_NextSeq or NovaSeq'!B$3:I$110,3),IF((R527='Index_NextSeq or NovaSeq'!E$2),VLOOKUP(S527,'Index_NextSeq or NovaSeq'!B$3:I$110,4),IF((R527='Index_NextSeq or NovaSeq'!F$2),VLOOKUP(S527,'Index_NextSeq or NovaSeq'!B$3:I$110,5),IF((R527='Index_NextSeq or NovaSeq'!G$2),VLOOKUP(S527,'Index_NextSeq or NovaSeq'!B$3:I$110,6),IF((R527='Index_NextSeq or NovaSeq'!H$2),VLOOKUP(S527,'Index_NextSeq or NovaSeq'!B$3:I$110,7),IF((R527='Index_NextSeq or NovaSeq'!I$2),VLOOKUP(S527,'Index_NextSeq or NovaSeq'!B$3:I$110,8),IF((R527="Custom"),"","NoIndex")))))))),IF($S$8="MiSeq",IF((R527=Index_MiSeq!C$2),VLOOKUP(S527,Index_MiSeq!B$3:I$110,2),IF((R527=Index_MiSeq!D$2),VLOOKUP(S527,Index_MiSeq!B$3:I$110,3),IF((R527=Index_MiSeq!E$2),VLOOKUP(S527,Index_MiSeq!B$3:I$110,4),IF((R527=Index_MiSeq!F$2),VLOOKUP(S527,Index_MiSeq!B$3:I$110,5),IF((R527=Index_MiSeq!G$2),VLOOKUP(S527,Index_MiSeq!B$3:I$110,6),IF((R527=Index_MiSeq!H$2),VLOOKUP(S527,Index_MiSeq!B$3:I$110,7),IF((R527=Index_MiSeq!I$2),VLOOKUP(S527,Index_MiSeq!B$3:I$110,8),IF((R527="Custom"),"","NoIndex")))))))),"NoIndex"))</f>
        <v>NoIndex</v>
      </c>
      <c r="U527" s="74" t="str">
        <f t="shared" si="21"/>
        <v/>
      </c>
      <c r="V527" s="74"/>
      <c r="W527" s="74"/>
      <c r="X527" s="90"/>
      <c r="Y527" s="4"/>
      <c r="Z527" s="4"/>
      <c r="AA527" s="4"/>
      <c r="AB527" s="4"/>
      <c r="AC527" s="4"/>
      <c r="AD527" s="4"/>
      <c r="AE527" s="4"/>
    </row>
    <row r="528" spans="1:31" ht="18" customHeight="1" x14ac:dyDescent="0.15">
      <c r="A528" s="81"/>
      <c r="B528" s="64" t="s">
        <v>69</v>
      </c>
      <c r="C528" s="65" t="s">
        <v>579</v>
      </c>
      <c r="D528" s="66">
        <f t="shared" si="12"/>
        <v>1509</v>
      </c>
      <c r="E528" s="65" t="s">
        <v>71</v>
      </c>
      <c r="F528" s="67" t="str">
        <f>IF(DATA!$D$18,CONCATENATE('Sample information'!O$6,"-",D528,"-",P528),"MISSING ID")</f>
        <v>P33105P1-1509-</v>
      </c>
      <c r="G528" s="68">
        <f t="shared" si="13"/>
        <v>0</v>
      </c>
      <c r="H528" s="55" t="e">
        <f t="shared" si="14"/>
        <v>#N/A</v>
      </c>
      <c r="I528" s="55" t="e">
        <f t="shared" si="15"/>
        <v>#N/A</v>
      </c>
      <c r="J528" s="55">
        <f t="shared" si="16"/>
        <v>0</v>
      </c>
      <c r="K528" s="55" t="e">
        <f t="shared" si="17"/>
        <v>#N/A</v>
      </c>
      <c r="L528" s="5" t="e">
        <f t="shared" si="18"/>
        <v>#N/A</v>
      </c>
      <c r="M528" s="55" t="e">
        <f t="shared" si="19"/>
        <v>#N/A</v>
      </c>
      <c r="N528" s="69" t="str">
        <f t="shared" si="20"/>
        <v>NoIndex</v>
      </c>
      <c r="O528" s="70" t="str">
        <f>IF(DATA!$D$18,IF((COUNTA(Q528)&gt;0),CONCATENATE("P",DATA!$B$18,"_",D528),""),"MISSING ID")</f>
        <v/>
      </c>
      <c r="P528" s="71"/>
      <c r="Q528" s="72"/>
      <c r="R528" s="72"/>
      <c r="S528" s="68"/>
      <c r="T528" s="73" t="str">
        <f>IF(OR($S$8="NextSeq",$S$8="NovaSeq"),IF((R528='Index_NextSeq or NovaSeq'!C$2),VLOOKUP(S528,'Index_NextSeq or NovaSeq'!B$3:I$110,2),IF((R528='Index_NextSeq or NovaSeq'!D$2),VLOOKUP(S528,'Index_NextSeq or NovaSeq'!B$3:I$110,3),IF((R528='Index_NextSeq or NovaSeq'!E$2),VLOOKUP(S528,'Index_NextSeq or NovaSeq'!B$3:I$110,4),IF((R528='Index_NextSeq or NovaSeq'!F$2),VLOOKUP(S528,'Index_NextSeq or NovaSeq'!B$3:I$110,5),IF((R528='Index_NextSeq or NovaSeq'!G$2),VLOOKUP(S528,'Index_NextSeq or NovaSeq'!B$3:I$110,6),IF((R528='Index_NextSeq or NovaSeq'!H$2),VLOOKUP(S528,'Index_NextSeq or NovaSeq'!B$3:I$110,7),IF((R528='Index_NextSeq or NovaSeq'!I$2),VLOOKUP(S528,'Index_NextSeq or NovaSeq'!B$3:I$110,8),IF((R528="Custom"),"","NoIndex")))))))),IF($S$8="MiSeq",IF((R528=Index_MiSeq!C$2),VLOOKUP(S528,Index_MiSeq!B$3:I$110,2),IF((R528=Index_MiSeq!D$2),VLOOKUP(S528,Index_MiSeq!B$3:I$110,3),IF((R528=Index_MiSeq!E$2),VLOOKUP(S528,Index_MiSeq!B$3:I$110,4),IF((R528=Index_MiSeq!F$2),VLOOKUP(S528,Index_MiSeq!B$3:I$110,5),IF((R528=Index_MiSeq!G$2),VLOOKUP(S528,Index_MiSeq!B$3:I$110,6),IF((R528=Index_MiSeq!H$2),VLOOKUP(S528,Index_MiSeq!B$3:I$110,7),IF((R528=Index_MiSeq!I$2),VLOOKUP(S528,Index_MiSeq!B$3:I$110,8),IF((R528="Custom"),"","NoIndex")))))))),"NoIndex"))</f>
        <v>NoIndex</v>
      </c>
      <c r="U528" s="74" t="str">
        <f t="shared" si="21"/>
        <v/>
      </c>
      <c r="V528" s="74"/>
      <c r="W528" s="74"/>
      <c r="X528" s="90"/>
      <c r="Y528" s="4"/>
      <c r="Z528" s="4"/>
      <c r="AA528" s="4"/>
      <c r="AB528" s="4"/>
      <c r="AC528" s="4"/>
      <c r="AD528" s="4"/>
      <c r="AE528" s="4"/>
    </row>
    <row r="529" spans="1:31" ht="18" customHeight="1" x14ac:dyDescent="0.15">
      <c r="A529" s="81"/>
      <c r="B529" s="64" t="s">
        <v>69</v>
      </c>
      <c r="C529" s="65" t="s">
        <v>580</v>
      </c>
      <c r="D529" s="66">
        <f t="shared" si="12"/>
        <v>1510</v>
      </c>
      <c r="E529" s="65" t="s">
        <v>71</v>
      </c>
      <c r="F529" s="67" t="str">
        <f>IF(DATA!$D$18,CONCATENATE('Sample information'!O$6,"-",D529,"-",P529),"MISSING ID")</f>
        <v>P33105P1-1510-</v>
      </c>
      <c r="G529" s="68">
        <f t="shared" si="13"/>
        <v>0</v>
      </c>
      <c r="H529" s="55" t="e">
        <f t="shared" si="14"/>
        <v>#N/A</v>
      </c>
      <c r="I529" s="55" t="e">
        <f t="shared" si="15"/>
        <v>#N/A</v>
      </c>
      <c r="J529" s="55">
        <f t="shared" si="16"/>
        <v>0</v>
      </c>
      <c r="K529" s="55" t="e">
        <f t="shared" si="17"/>
        <v>#N/A</v>
      </c>
      <c r="L529" s="5" t="e">
        <f t="shared" si="18"/>
        <v>#N/A</v>
      </c>
      <c r="M529" s="55" t="e">
        <f t="shared" si="19"/>
        <v>#N/A</v>
      </c>
      <c r="N529" s="69" t="str">
        <f t="shared" si="20"/>
        <v>NoIndex</v>
      </c>
      <c r="O529" s="70" t="str">
        <f>IF(DATA!$D$18,IF((COUNTA(Q529)&gt;0),CONCATENATE("P",DATA!$B$18,"_",D529),""),"MISSING ID")</f>
        <v/>
      </c>
      <c r="P529" s="71"/>
      <c r="Q529" s="72"/>
      <c r="R529" s="72"/>
      <c r="S529" s="68"/>
      <c r="T529" s="73" t="str">
        <f>IF(OR($S$8="NextSeq",$S$8="NovaSeq"),IF((R529='Index_NextSeq or NovaSeq'!C$2),VLOOKUP(S529,'Index_NextSeq or NovaSeq'!B$3:I$110,2),IF((R529='Index_NextSeq or NovaSeq'!D$2),VLOOKUP(S529,'Index_NextSeq or NovaSeq'!B$3:I$110,3),IF((R529='Index_NextSeq or NovaSeq'!E$2),VLOOKUP(S529,'Index_NextSeq or NovaSeq'!B$3:I$110,4),IF((R529='Index_NextSeq or NovaSeq'!F$2),VLOOKUP(S529,'Index_NextSeq or NovaSeq'!B$3:I$110,5),IF((R529='Index_NextSeq or NovaSeq'!G$2),VLOOKUP(S529,'Index_NextSeq or NovaSeq'!B$3:I$110,6),IF((R529='Index_NextSeq or NovaSeq'!H$2),VLOOKUP(S529,'Index_NextSeq or NovaSeq'!B$3:I$110,7),IF((R529='Index_NextSeq or NovaSeq'!I$2),VLOOKUP(S529,'Index_NextSeq or NovaSeq'!B$3:I$110,8),IF((R529="Custom"),"","NoIndex")))))))),IF($S$8="MiSeq",IF((R529=Index_MiSeq!C$2),VLOOKUP(S529,Index_MiSeq!B$3:I$110,2),IF((R529=Index_MiSeq!D$2),VLOOKUP(S529,Index_MiSeq!B$3:I$110,3),IF((R529=Index_MiSeq!E$2),VLOOKUP(S529,Index_MiSeq!B$3:I$110,4),IF((R529=Index_MiSeq!F$2),VLOOKUP(S529,Index_MiSeq!B$3:I$110,5),IF((R529=Index_MiSeq!G$2),VLOOKUP(S529,Index_MiSeq!B$3:I$110,6),IF((R529=Index_MiSeq!H$2),VLOOKUP(S529,Index_MiSeq!B$3:I$110,7),IF((R529=Index_MiSeq!I$2),VLOOKUP(S529,Index_MiSeq!B$3:I$110,8),IF((R529="Custom"),"","NoIndex")))))))),"NoIndex"))</f>
        <v>NoIndex</v>
      </c>
      <c r="U529" s="74" t="str">
        <f t="shared" si="21"/>
        <v/>
      </c>
      <c r="V529" s="74"/>
      <c r="W529" s="74"/>
      <c r="X529" s="90"/>
      <c r="Y529" s="4"/>
      <c r="Z529" s="4"/>
      <c r="AA529" s="4"/>
      <c r="AB529" s="4"/>
      <c r="AC529" s="4"/>
      <c r="AD529" s="4"/>
      <c r="AE529" s="4"/>
    </row>
    <row r="530" spans="1:31" ht="18" customHeight="1" x14ac:dyDescent="0.15">
      <c r="A530" s="81"/>
      <c r="B530" s="64" t="s">
        <v>69</v>
      </c>
      <c r="C530" s="65" t="s">
        <v>581</v>
      </c>
      <c r="D530" s="66">
        <f t="shared" ref="D530:D784" si="22">RIGHT($O$6)*1000+$C530</f>
        <v>1511</v>
      </c>
      <c r="E530" s="65" t="s">
        <v>71</v>
      </c>
      <c r="F530" s="67" t="str">
        <f>IF(DATA!$D$18,CONCATENATE('Sample information'!O$6,"-",D530,"-",P530),"MISSING ID")</f>
        <v>P33105P1-1511-</v>
      </c>
      <c r="G530" s="68">
        <f t="shared" ref="G530:G784" si="23">$Q$8</f>
        <v>0</v>
      </c>
      <c r="H530" s="55" t="e">
        <f t="shared" ref="H530:H784" si="24">VLOOKUP($P530,$W$20:$AE$146,3,FALSE)</f>
        <v>#N/A</v>
      </c>
      <c r="I530" s="55" t="e">
        <f t="shared" ref="I530:I784" si="25">VLOOKUP($P530,$W$20:$AE$146,4,FALSE)</f>
        <v>#N/A</v>
      </c>
      <c r="J530" s="55">
        <f t="shared" ref="J530:J784" si="26">$Q$9</f>
        <v>0</v>
      </c>
      <c r="K530" s="55" t="e">
        <f t="shared" ref="K530:K784" si="27">VLOOKUP($P530,$W$20:$AE$146,5,FALSE)</f>
        <v>#N/A</v>
      </c>
      <c r="L530" s="5" t="e">
        <f t="shared" ref="L530:L784" si="28">IF($Q$9="qPCR",ROUND(VLOOKUP($P530,$W$20:$AE$146,8,FALSE),2),ROUND(VLOOKUP($P530,$W$20:$AE$146,7,FALSE),2))</f>
        <v>#N/A</v>
      </c>
      <c r="M530" s="55" t="e">
        <f t="shared" ref="M530:M784" si="29">VLOOKUP($P530,$W$20:$AE$146,9,FALSE)</f>
        <v>#N/A</v>
      </c>
      <c r="N530" s="69" t="str">
        <f t="shared" ref="N530:N784" si="30">IF(R530="Custom",U530,T530)</f>
        <v>NoIndex</v>
      </c>
      <c r="O530" s="70" t="str">
        <f>IF(DATA!$D$18,IF((COUNTA(Q530)&gt;0),CONCATENATE("P",DATA!$B$18,"_",D530),""),"MISSING ID")</f>
        <v/>
      </c>
      <c r="P530" s="71"/>
      <c r="Q530" s="72"/>
      <c r="R530" s="72"/>
      <c r="S530" s="68"/>
      <c r="T530" s="73" t="str">
        <f>IF(OR($S$8="NextSeq",$S$8="NovaSeq"),IF((R530='Index_NextSeq or NovaSeq'!C$2),VLOOKUP(S530,'Index_NextSeq or NovaSeq'!B$3:I$110,2),IF((R530='Index_NextSeq or NovaSeq'!D$2),VLOOKUP(S530,'Index_NextSeq or NovaSeq'!B$3:I$110,3),IF((R530='Index_NextSeq or NovaSeq'!E$2),VLOOKUP(S530,'Index_NextSeq or NovaSeq'!B$3:I$110,4),IF((R530='Index_NextSeq or NovaSeq'!F$2),VLOOKUP(S530,'Index_NextSeq or NovaSeq'!B$3:I$110,5),IF((R530='Index_NextSeq or NovaSeq'!G$2),VLOOKUP(S530,'Index_NextSeq or NovaSeq'!B$3:I$110,6),IF((R530='Index_NextSeq or NovaSeq'!H$2),VLOOKUP(S530,'Index_NextSeq or NovaSeq'!B$3:I$110,7),IF((R530='Index_NextSeq or NovaSeq'!I$2),VLOOKUP(S530,'Index_NextSeq or NovaSeq'!B$3:I$110,8),IF((R530="Custom"),"","NoIndex")))))))),IF($S$8="MiSeq",IF((R530=Index_MiSeq!C$2),VLOOKUP(S530,Index_MiSeq!B$3:I$110,2),IF((R530=Index_MiSeq!D$2),VLOOKUP(S530,Index_MiSeq!B$3:I$110,3),IF((R530=Index_MiSeq!E$2),VLOOKUP(S530,Index_MiSeq!B$3:I$110,4),IF((R530=Index_MiSeq!F$2),VLOOKUP(S530,Index_MiSeq!B$3:I$110,5),IF((R530=Index_MiSeq!G$2),VLOOKUP(S530,Index_MiSeq!B$3:I$110,6),IF((R530=Index_MiSeq!H$2),VLOOKUP(S530,Index_MiSeq!B$3:I$110,7),IF((R530=Index_MiSeq!I$2),VLOOKUP(S530,Index_MiSeq!B$3:I$110,8),IF((R530="Custom"),"","NoIndex")))))))),"NoIndex"))</f>
        <v>NoIndex</v>
      </c>
      <c r="U530" s="74" t="str">
        <f t="shared" ref="U530:U784" si="31">IF((R530="Custom"),"Enter index sequence here","")</f>
        <v/>
      </c>
      <c r="V530" s="74"/>
      <c r="W530" s="74"/>
      <c r="X530" s="90"/>
      <c r="Y530" s="4"/>
      <c r="Z530" s="4"/>
      <c r="AA530" s="4"/>
      <c r="AB530" s="4"/>
      <c r="AC530" s="4"/>
      <c r="AD530" s="4"/>
      <c r="AE530" s="4"/>
    </row>
    <row r="531" spans="1:31" ht="18" customHeight="1" x14ac:dyDescent="0.15">
      <c r="A531" s="81"/>
      <c r="B531" s="64" t="s">
        <v>69</v>
      </c>
      <c r="C531" s="65" t="s">
        <v>582</v>
      </c>
      <c r="D531" s="66">
        <f t="shared" si="22"/>
        <v>1512</v>
      </c>
      <c r="E531" s="65" t="s">
        <v>71</v>
      </c>
      <c r="F531" s="67" t="str">
        <f>IF(DATA!$D$18,CONCATENATE('Sample information'!O$6,"-",D531,"-",P531),"MISSING ID")</f>
        <v>P33105P1-1512-</v>
      </c>
      <c r="G531" s="68">
        <f t="shared" si="23"/>
        <v>0</v>
      </c>
      <c r="H531" s="55" t="e">
        <f t="shared" si="24"/>
        <v>#N/A</v>
      </c>
      <c r="I531" s="55" t="e">
        <f t="shared" si="25"/>
        <v>#N/A</v>
      </c>
      <c r="J531" s="55">
        <f t="shared" si="26"/>
        <v>0</v>
      </c>
      <c r="K531" s="55" t="e">
        <f t="shared" si="27"/>
        <v>#N/A</v>
      </c>
      <c r="L531" s="5" t="e">
        <f t="shared" si="28"/>
        <v>#N/A</v>
      </c>
      <c r="M531" s="55" t="e">
        <f t="shared" si="29"/>
        <v>#N/A</v>
      </c>
      <c r="N531" s="69" t="str">
        <f t="shared" si="30"/>
        <v>NoIndex</v>
      </c>
      <c r="O531" s="70" t="str">
        <f>IF(DATA!$D$18,IF((COUNTA(Q531)&gt;0),CONCATENATE("P",DATA!$B$18,"_",D531),""),"MISSING ID")</f>
        <v/>
      </c>
      <c r="P531" s="71"/>
      <c r="Q531" s="72"/>
      <c r="R531" s="72"/>
      <c r="S531" s="68"/>
      <c r="T531" s="73" t="str">
        <f>IF(OR($S$8="NextSeq",$S$8="NovaSeq"),IF((R531='Index_NextSeq or NovaSeq'!C$2),VLOOKUP(S531,'Index_NextSeq or NovaSeq'!B$3:I$110,2),IF((R531='Index_NextSeq or NovaSeq'!D$2),VLOOKUP(S531,'Index_NextSeq or NovaSeq'!B$3:I$110,3),IF((R531='Index_NextSeq or NovaSeq'!E$2),VLOOKUP(S531,'Index_NextSeq or NovaSeq'!B$3:I$110,4),IF((R531='Index_NextSeq or NovaSeq'!F$2),VLOOKUP(S531,'Index_NextSeq or NovaSeq'!B$3:I$110,5),IF((R531='Index_NextSeq or NovaSeq'!G$2),VLOOKUP(S531,'Index_NextSeq or NovaSeq'!B$3:I$110,6),IF((R531='Index_NextSeq or NovaSeq'!H$2),VLOOKUP(S531,'Index_NextSeq or NovaSeq'!B$3:I$110,7),IF((R531='Index_NextSeq or NovaSeq'!I$2),VLOOKUP(S531,'Index_NextSeq or NovaSeq'!B$3:I$110,8),IF((R531="Custom"),"","NoIndex")))))))),IF($S$8="MiSeq",IF((R531=Index_MiSeq!C$2),VLOOKUP(S531,Index_MiSeq!B$3:I$110,2),IF((R531=Index_MiSeq!D$2),VLOOKUP(S531,Index_MiSeq!B$3:I$110,3),IF((R531=Index_MiSeq!E$2),VLOOKUP(S531,Index_MiSeq!B$3:I$110,4),IF((R531=Index_MiSeq!F$2),VLOOKUP(S531,Index_MiSeq!B$3:I$110,5),IF((R531=Index_MiSeq!G$2),VLOOKUP(S531,Index_MiSeq!B$3:I$110,6),IF((R531=Index_MiSeq!H$2),VLOOKUP(S531,Index_MiSeq!B$3:I$110,7),IF((R531=Index_MiSeq!I$2),VLOOKUP(S531,Index_MiSeq!B$3:I$110,8),IF((R531="Custom"),"","NoIndex")))))))),"NoIndex"))</f>
        <v>NoIndex</v>
      </c>
      <c r="U531" s="74" t="str">
        <f t="shared" si="31"/>
        <v/>
      </c>
      <c r="V531" s="74"/>
      <c r="W531" s="74"/>
      <c r="X531" s="90"/>
      <c r="Y531" s="4"/>
      <c r="Z531" s="4"/>
      <c r="AA531" s="4"/>
      <c r="AB531" s="4"/>
      <c r="AC531" s="4"/>
      <c r="AD531" s="4"/>
      <c r="AE531" s="4"/>
    </row>
    <row r="532" spans="1:31" ht="18" customHeight="1" x14ac:dyDescent="0.15">
      <c r="A532" s="81"/>
      <c r="B532" s="64" t="s">
        <v>69</v>
      </c>
      <c r="C532" s="65" t="s">
        <v>583</v>
      </c>
      <c r="D532" s="66">
        <f t="shared" si="22"/>
        <v>1513</v>
      </c>
      <c r="E532" s="65" t="s">
        <v>71</v>
      </c>
      <c r="F532" s="67" t="str">
        <f>IF(DATA!$D$18,CONCATENATE('Sample information'!O$6,"-",D532,"-",P532),"MISSING ID")</f>
        <v>P33105P1-1513-</v>
      </c>
      <c r="G532" s="68">
        <f t="shared" si="23"/>
        <v>0</v>
      </c>
      <c r="H532" s="55" t="e">
        <f t="shared" si="24"/>
        <v>#N/A</v>
      </c>
      <c r="I532" s="55" t="e">
        <f t="shared" si="25"/>
        <v>#N/A</v>
      </c>
      <c r="J532" s="55">
        <f t="shared" si="26"/>
        <v>0</v>
      </c>
      <c r="K532" s="55" t="e">
        <f t="shared" si="27"/>
        <v>#N/A</v>
      </c>
      <c r="L532" s="5" t="e">
        <f t="shared" si="28"/>
        <v>#N/A</v>
      </c>
      <c r="M532" s="55" t="e">
        <f t="shared" si="29"/>
        <v>#N/A</v>
      </c>
      <c r="N532" s="69" t="str">
        <f t="shared" si="30"/>
        <v>NoIndex</v>
      </c>
      <c r="O532" s="70" t="str">
        <f>IF(DATA!$D$18,IF((COUNTA(Q532)&gt;0),CONCATENATE("P",DATA!$B$18,"_",D532),""),"MISSING ID")</f>
        <v/>
      </c>
      <c r="P532" s="71"/>
      <c r="Q532" s="72"/>
      <c r="R532" s="72"/>
      <c r="S532" s="68"/>
      <c r="T532" s="73" t="str">
        <f>IF(OR($S$8="NextSeq",$S$8="NovaSeq"),IF((R532='Index_NextSeq or NovaSeq'!C$2),VLOOKUP(S532,'Index_NextSeq or NovaSeq'!B$3:I$110,2),IF((R532='Index_NextSeq or NovaSeq'!D$2),VLOOKUP(S532,'Index_NextSeq or NovaSeq'!B$3:I$110,3),IF((R532='Index_NextSeq or NovaSeq'!E$2),VLOOKUP(S532,'Index_NextSeq or NovaSeq'!B$3:I$110,4),IF((R532='Index_NextSeq or NovaSeq'!F$2),VLOOKUP(S532,'Index_NextSeq or NovaSeq'!B$3:I$110,5),IF((R532='Index_NextSeq or NovaSeq'!G$2),VLOOKUP(S532,'Index_NextSeq or NovaSeq'!B$3:I$110,6),IF((R532='Index_NextSeq or NovaSeq'!H$2),VLOOKUP(S532,'Index_NextSeq or NovaSeq'!B$3:I$110,7),IF((R532='Index_NextSeq or NovaSeq'!I$2),VLOOKUP(S532,'Index_NextSeq or NovaSeq'!B$3:I$110,8),IF((R532="Custom"),"","NoIndex")))))))),IF($S$8="MiSeq",IF((R532=Index_MiSeq!C$2),VLOOKUP(S532,Index_MiSeq!B$3:I$110,2),IF((R532=Index_MiSeq!D$2),VLOOKUP(S532,Index_MiSeq!B$3:I$110,3),IF((R532=Index_MiSeq!E$2),VLOOKUP(S532,Index_MiSeq!B$3:I$110,4),IF((R532=Index_MiSeq!F$2),VLOOKUP(S532,Index_MiSeq!B$3:I$110,5),IF((R532=Index_MiSeq!G$2),VLOOKUP(S532,Index_MiSeq!B$3:I$110,6),IF((R532=Index_MiSeq!H$2),VLOOKUP(S532,Index_MiSeq!B$3:I$110,7),IF((R532=Index_MiSeq!I$2),VLOOKUP(S532,Index_MiSeq!B$3:I$110,8),IF((R532="Custom"),"","NoIndex")))))))),"NoIndex"))</f>
        <v>NoIndex</v>
      </c>
      <c r="U532" s="74" t="str">
        <f t="shared" si="31"/>
        <v/>
      </c>
      <c r="V532" s="74"/>
      <c r="W532" s="74"/>
      <c r="X532" s="90"/>
      <c r="Y532" s="4"/>
      <c r="Z532" s="4"/>
      <c r="AA532" s="4"/>
      <c r="AB532" s="4"/>
      <c r="AC532" s="4"/>
      <c r="AD532" s="4"/>
      <c r="AE532" s="4"/>
    </row>
    <row r="533" spans="1:31" ht="18" customHeight="1" x14ac:dyDescent="0.15">
      <c r="A533" s="81"/>
      <c r="B533" s="64" t="s">
        <v>69</v>
      </c>
      <c r="C533" s="65" t="s">
        <v>584</v>
      </c>
      <c r="D533" s="66">
        <f t="shared" si="22"/>
        <v>1514</v>
      </c>
      <c r="E533" s="65" t="s">
        <v>71</v>
      </c>
      <c r="F533" s="67" t="str">
        <f>IF(DATA!$D$18,CONCATENATE('Sample information'!O$6,"-",D533,"-",P533),"MISSING ID")</f>
        <v>P33105P1-1514-</v>
      </c>
      <c r="G533" s="68">
        <f t="shared" si="23"/>
        <v>0</v>
      </c>
      <c r="H533" s="55" t="e">
        <f t="shared" si="24"/>
        <v>#N/A</v>
      </c>
      <c r="I533" s="55" t="e">
        <f t="shared" si="25"/>
        <v>#N/A</v>
      </c>
      <c r="J533" s="55">
        <f t="shared" si="26"/>
        <v>0</v>
      </c>
      <c r="K533" s="55" t="e">
        <f t="shared" si="27"/>
        <v>#N/A</v>
      </c>
      <c r="L533" s="5" t="e">
        <f t="shared" si="28"/>
        <v>#N/A</v>
      </c>
      <c r="M533" s="55" t="e">
        <f t="shared" si="29"/>
        <v>#N/A</v>
      </c>
      <c r="N533" s="69" t="str">
        <f t="shared" si="30"/>
        <v>NoIndex</v>
      </c>
      <c r="O533" s="70" t="str">
        <f>IF(DATA!$D$18,IF((COUNTA(Q533)&gt;0),CONCATENATE("P",DATA!$B$18,"_",D533),""),"MISSING ID")</f>
        <v/>
      </c>
      <c r="P533" s="71"/>
      <c r="Q533" s="72"/>
      <c r="R533" s="72"/>
      <c r="S533" s="68"/>
      <c r="T533" s="73" t="str">
        <f>IF(OR($S$8="NextSeq",$S$8="NovaSeq"),IF((R533='Index_NextSeq or NovaSeq'!C$2),VLOOKUP(S533,'Index_NextSeq or NovaSeq'!B$3:I$110,2),IF((R533='Index_NextSeq or NovaSeq'!D$2),VLOOKUP(S533,'Index_NextSeq or NovaSeq'!B$3:I$110,3),IF((R533='Index_NextSeq or NovaSeq'!E$2),VLOOKUP(S533,'Index_NextSeq or NovaSeq'!B$3:I$110,4),IF((R533='Index_NextSeq or NovaSeq'!F$2),VLOOKUP(S533,'Index_NextSeq or NovaSeq'!B$3:I$110,5),IF((R533='Index_NextSeq or NovaSeq'!G$2),VLOOKUP(S533,'Index_NextSeq or NovaSeq'!B$3:I$110,6),IF((R533='Index_NextSeq or NovaSeq'!H$2),VLOOKUP(S533,'Index_NextSeq or NovaSeq'!B$3:I$110,7),IF((R533='Index_NextSeq or NovaSeq'!I$2),VLOOKUP(S533,'Index_NextSeq or NovaSeq'!B$3:I$110,8),IF((R533="Custom"),"","NoIndex")))))))),IF($S$8="MiSeq",IF((R533=Index_MiSeq!C$2),VLOOKUP(S533,Index_MiSeq!B$3:I$110,2),IF((R533=Index_MiSeq!D$2),VLOOKUP(S533,Index_MiSeq!B$3:I$110,3),IF((R533=Index_MiSeq!E$2),VLOOKUP(S533,Index_MiSeq!B$3:I$110,4),IF((R533=Index_MiSeq!F$2),VLOOKUP(S533,Index_MiSeq!B$3:I$110,5),IF((R533=Index_MiSeq!G$2),VLOOKUP(S533,Index_MiSeq!B$3:I$110,6),IF((R533=Index_MiSeq!H$2),VLOOKUP(S533,Index_MiSeq!B$3:I$110,7),IF((R533=Index_MiSeq!I$2),VLOOKUP(S533,Index_MiSeq!B$3:I$110,8),IF((R533="Custom"),"","NoIndex")))))))),"NoIndex"))</f>
        <v>NoIndex</v>
      </c>
      <c r="U533" s="74" t="str">
        <f t="shared" si="31"/>
        <v/>
      </c>
      <c r="V533" s="74"/>
      <c r="W533" s="74"/>
      <c r="X533" s="90"/>
      <c r="Y533" s="4"/>
      <c r="Z533" s="4"/>
      <c r="AA533" s="4"/>
      <c r="AB533" s="4"/>
      <c r="AC533" s="4"/>
      <c r="AD533" s="4"/>
      <c r="AE533" s="4"/>
    </row>
    <row r="534" spans="1:31" ht="18" customHeight="1" x14ac:dyDescent="0.15">
      <c r="A534" s="81"/>
      <c r="B534" s="64" t="s">
        <v>69</v>
      </c>
      <c r="C534" s="65" t="s">
        <v>585</v>
      </c>
      <c r="D534" s="66">
        <f t="shared" si="22"/>
        <v>1515</v>
      </c>
      <c r="E534" s="65" t="s">
        <v>71</v>
      </c>
      <c r="F534" s="67" t="str">
        <f>IF(DATA!$D$18,CONCATENATE('Sample information'!O$6,"-",D534,"-",P534),"MISSING ID")</f>
        <v>P33105P1-1515-</v>
      </c>
      <c r="G534" s="68">
        <f t="shared" si="23"/>
        <v>0</v>
      </c>
      <c r="H534" s="55" t="e">
        <f t="shared" si="24"/>
        <v>#N/A</v>
      </c>
      <c r="I534" s="55" t="e">
        <f t="shared" si="25"/>
        <v>#N/A</v>
      </c>
      <c r="J534" s="55">
        <f t="shared" si="26"/>
        <v>0</v>
      </c>
      <c r="K534" s="55" t="e">
        <f t="shared" si="27"/>
        <v>#N/A</v>
      </c>
      <c r="L534" s="5" t="e">
        <f t="shared" si="28"/>
        <v>#N/A</v>
      </c>
      <c r="M534" s="55" t="e">
        <f t="shared" si="29"/>
        <v>#N/A</v>
      </c>
      <c r="N534" s="69" t="str">
        <f t="shared" si="30"/>
        <v>NoIndex</v>
      </c>
      <c r="O534" s="70" t="str">
        <f>IF(DATA!$D$18,IF((COUNTA(Q534)&gt;0),CONCATENATE("P",DATA!$B$18,"_",D534),""),"MISSING ID")</f>
        <v/>
      </c>
      <c r="P534" s="71"/>
      <c r="Q534" s="72"/>
      <c r="R534" s="72"/>
      <c r="S534" s="68"/>
      <c r="T534" s="73" t="str">
        <f>IF(OR($S$8="NextSeq",$S$8="NovaSeq"),IF((R534='Index_NextSeq or NovaSeq'!C$2),VLOOKUP(S534,'Index_NextSeq or NovaSeq'!B$3:I$110,2),IF((R534='Index_NextSeq or NovaSeq'!D$2),VLOOKUP(S534,'Index_NextSeq or NovaSeq'!B$3:I$110,3),IF((R534='Index_NextSeq or NovaSeq'!E$2),VLOOKUP(S534,'Index_NextSeq or NovaSeq'!B$3:I$110,4),IF((R534='Index_NextSeq or NovaSeq'!F$2),VLOOKUP(S534,'Index_NextSeq or NovaSeq'!B$3:I$110,5),IF((R534='Index_NextSeq or NovaSeq'!G$2),VLOOKUP(S534,'Index_NextSeq or NovaSeq'!B$3:I$110,6),IF((R534='Index_NextSeq or NovaSeq'!H$2),VLOOKUP(S534,'Index_NextSeq or NovaSeq'!B$3:I$110,7),IF((R534='Index_NextSeq or NovaSeq'!I$2),VLOOKUP(S534,'Index_NextSeq or NovaSeq'!B$3:I$110,8),IF((R534="Custom"),"","NoIndex")))))))),IF($S$8="MiSeq",IF((R534=Index_MiSeq!C$2),VLOOKUP(S534,Index_MiSeq!B$3:I$110,2),IF((R534=Index_MiSeq!D$2),VLOOKUP(S534,Index_MiSeq!B$3:I$110,3),IF((R534=Index_MiSeq!E$2),VLOOKUP(S534,Index_MiSeq!B$3:I$110,4),IF((R534=Index_MiSeq!F$2),VLOOKUP(S534,Index_MiSeq!B$3:I$110,5),IF((R534=Index_MiSeq!G$2),VLOOKUP(S534,Index_MiSeq!B$3:I$110,6),IF((R534=Index_MiSeq!H$2),VLOOKUP(S534,Index_MiSeq!B$3:I$110,7),IF((R534=Index_MiSeq!I$2),VLOOKUP(S534,Index_MiSeq!B$3:I$110,8),IF((R534="Custom"),"","NoIndex")))))))),"NoIndex"))</f>
        <v>NoIndex</v>
      </c>
      <c r="U534" s="74" t="str">
        <f t="shared" si="31"/>
        <v/>
      </c>
      <c r="V534" s="74"/>
      <c r="W534" s="74"/>
      <c r="X534" s="90"/>
      <c r="Y534" s="4"/>
      <c r="Z534" s="4"/>
      <c r="AA534" s="4"/>
      <c r="AB534" s="4"/>
      <c r="AC534" s="4"/>
      <c r="AD534" s="4"/>
      <c r="AE534" s="4"/>
    </row>
    <row r="535" spans="1:31" ht="18" customHeight="1" x14ac:dyDescent="0.15">
      <c r="A535" s="81"/>
      <c r="B535" s="64" t="s">
        <v>69</v>
      </c>
      <c r="C535" s="65" t="s">
        <v>586</v>
      </c>
      <c r="D535" s="66">
        <f t="shared" si="22"/>
        <v>1516</v>
      </c>
      <c r="E535" s="65" t="s">
        <v>71</v>
      </c>
      <c r="F535" s="67" t="str">
        <f>IF(DATA!$D$18,CONCATENATE('Sample information'!O$6,"-",D535,"-",P535),"MISSING ID")</f>
        <v>P33105P1-1516-</v>
      </c>
      <c r="G535" s="68">
        <f t="shared" si="23"/>
        <v>0</v>
      </c>
      <c r="H535" s="55" t="e">
        <f t="shared" si="24"/>
        <v>#N/A</v>
      </c>
      <c r="I535" s="55" t="e">
        <f t="shared" si="25"/>
        <v>#N/A</v>
      </c>
      <c r="J535" s="55">
        <f t="shared" si="26"/>
        <v>0</v>
      </c>
      <c r="K535" s="55" t="e">
        <f t="shared" si="27"/>
        <v>#N/A</v>
      </c>
      <c r="L535" s="5" t="e">
        <f t="shared" si="28"/>
        <v>#N/A</v>
      </c>
      <c r="M535" s="55" t="e">
        <f t="shared" si="29"/>
        <v>#N/A</v>
      </c>
      <c r="N535" s="69" t="str">
        <f t="shared" si="30"/>
        <v>NoIndex</v>
      </c>
      <c r="O535" s="70" t="str">
        <f>IF(DATA!$D$18,IF((COUNTA(Q535)&gt;0),CONCATENATE("P",DATA!$B$18,"_",D535),""),"MISSING ID")</f>
        <v/>
      </c>
      <c r="P535" s="71"/>
      <c r="Q535" s="72"/>
      <c r="R535" s="72"/>
      <c r="S535" s="68"/>
      <c r="T535" s="73" t="str">
        <f>IF(OR($S$8="NextSeq",$S$8="NovaSeq"),IF((R535='Index_NextSeq or NovaSeq'!C$2),VLOOKUP(S535,'Index_NextSeq or NovaSeq'!B$3:I$110,2),IF((R535='Index_NextSeq or NovaSeq'!D$2),VLOOKUP(S535,'Index_NextSeq or NovaSeq'!B$3:I$110,3),IF((R535='Index_NextSeq or NovaSeq'!E$2),VLOOKUP(S535,'Index_NextSeq or NovaSeq'!B$3:I$110,4),IF((R535='Index_NextSeq or NovaSeq'!F$2),VLOOKUP(S535,'Index_NextSeq or NovaSeq'!B$3:I$110,5),IF((R535='Index_NextSeq or NovaSeq'!G$2),VLOOKUP(S535,'Index_NextSeq or NovaSeq'!B$3:I$110,6),IF((R535='Index_NextSeq or NovaSeq'!H$2),VLOOKUP(S535,'Index_NextSeq or NovaSeq'!B$3:I$110,7),IF((R535='Index_NextSeq or NovaSeq'!I$2),VLOOKUP(S535,'Index_NextSeq or NovaSeq'!B$3:I$110,8),IF((R535="Custom"),"","NoIndex")))))))),IF($S$8="MiSeq",IF((R535=Index_MiSeq!C$2),VLOOKUP(S535,Index_MiSeq!B$3:I$110,2),IF((R535=Index_MiSeq!D$2),VLOOKUP(S535,Index_MiSeq!B$3:I$110,3),IF((R535=Index_MiSeq!E$2),VLOOKUP(S535,Index_MiSeq!B$3:I$110,4),IF((R535=Index_MiSeq!F$2),VLOOKUP(S535,Index_MiSeq!B$3:I$110,5),IF((R535=Index_MiSeq!G$2),VLOOKUP(S535,Index_MiSeq!B$3:I$110,6),IF((R535=Index_MiSeq!H$2),VLOOKUP(S535,Index_MiSeq!B$3:I$110,7),IF((R535=Index_MiSeq!I$2),VLOOKUP(S535,Index_MiSeq!B$3:I$110,8),IF((R535="Custom"),"","NoIndex")))))))),"NoIndex"))</f>
        <v>NoIndex</v>
      </c>
      <c r="U535" s="74" t="str">
        <f t="shared" si="31"/>
        <v/>
      </c>
      <c r="V535" s="74"/>
      <c r="W535" s="74"/>
      <c r="X535" s="90"/>
      <c r="Y535" s="4"/>
      <c r="Z535" s="4"/>
      <c r="AA535" s="4"/>
      <c r="AB535" s="4"/>
      <c r="AC535" s="4"/>
      <c r="AD535" s="4"/>
      <c r="AE535" s="4"/>
    </row>
    <row r="536" spans="1:31" ht="18" customHeight="1" x14ac:dyDescent="0.15">
      <c r="A536" s="81"/>
      <c r="B536" s="64" t="s">
        <v>69</v>
      </c>
      <c r="C536" s="65" t="s">
        <v>587</v>
      </c>
      <c r="D536" s="66">
        <f t="shared" si="22"/>
        <v>1517</v>
      </c>
      <c r="E536" s="65" t="s">
        <v>71</v>
      </c>
      <c r="F536" s="67" t="str">
        <f>IF(DATA!$D$18,CONCATENATE('Sample information'!O$6,"-",D536,"-",P536),"MISSING ID")</f>
        <v>P33105P1-1517-</v>
      </c>
      <c r="G536" s="68">
        <f t="shared" si="23"/>
        <v>0</v>
      </c>
      <c r="H536" s="55" t="e">
        <f t="shared" si="24"/>
        <v>#N/A</v>
      </c>
      <c r="I536" s="55" t="e">
        <f t="shared" si="25"/>
        <v>#N/A</v>
      </c>
      <c r="J536" s="55">
        <f t="shared" si="26"/>
        <v>0</v>
      </c>
      <c r="K536" s="55" t="e">
        <f t="shared" si="27"/>
        <v>#N/A</v>
      </c>
      <c r="L536" s="5" t="e">
        <f t="shared" si="28"/>
        <v>#N/A</v>
      </c>
      <c r="M536" s="55" t="e">
        <f t="shared" si="29"/>
        <v>#N/A</v>
      </c>
      <c r="N536" s="69" t="str">
        <f t="shared" si="30"/>
        <v>NoIndex</v>
      </c>
      <c r="O536" s="70" t="str">
        <f>IF(DATA!$D$18,IF((COUNTA(Q536)&gt;0),CONCATENATE("P",DATA!$B$18,"_",D536),""),"MISSING ID")</f>
        <v/>
      </c>
      <c r="P536" s="71"/>
      <c r="Q536" s="72"/>
      <c r="R536" s="72"/>
      <c r="S536" s="68"/>
      <c r="T536" s="73" t="str">
        <f>IF(OR($S$8="NextSeq",$S$8="NovaSeq"),IF((R536='Index_NextSeq or NovaSeq'!C$2),VLOOKUP(S536,'Index_NextSeq or NovaSeq'!B$3:I$110,2),IF((R536='Index_NextSeq or NovaSeq'!D$2),VLOOKUP(S536,'Index_NextSeq or NovaSeq'!B$3:I$110,3),IF((R536='Index_NextSeq or NovaSeq'!E$2),VLOOKUP(S536,'Index_NextSeq or NovaSeq'!B$3:I$110,4),IF((R536='Index_NextSeq or NovaSeq'!F$2),VLOOKUP(S536,'Index_NextSeq or NovaSeq'!B$3:I$110,5),IF((R536='Index_NextSeq or NovaSeq'!G$2),VLOOKUP(S536,'Index_NextSeq or NovaSeq'!B$3:I$110,6),IF((R536='Index_NextSeq or NovaSeq'!H$2),VLOOKUP(S536,'Index_NextSeq or NovaSeq'!B$3:I$110,7),IF((R536='Index_NextSeq or NovaSeq'!I$2),VLOOKUP(S536,'Index_NextSeq or NovaSeq'!B$3:I$110,8),IF((R536="Custom"),"","NoIndex")))))))),IF($S$8="MiSeq",IF((R536=Index_MiSeq!C$2),VLOOKUP(S536,Index_MiSeq!B$3:I$110,2),IF((R536=Index_MiSeq!D$2),VLOOKUP(S536,Index_MiSeq!B$3:I$110,3),IF((R536=Index_MiSeq!E$2),VLOOKUP(S536,Index_MiSeq!B$3:I$110,4),IF((R536=Index_MiSeq!F$2),VLOOKUP(S536,Index_MiSeq!B$3:I$110,5),IF((R536=Index_MiSeq!G$2),VLOOKUP(S536,Index_MiSeq!B$3:I$110,6),IF((R536=Index_MiSeq!H$2),VLOOKUP(S536,Index_MiSeq!B$3:I$110,7),IF((R536=Index_MiSeq!I$2),VLOOKUP(S536,Index_MiSeq!B$3:I$110,8),IF((R536="Custom"),"","NoIndex")))))))),"NoIndex"))</f>
        <v>NoIndex</v>
      </c>
      <c r="U536" s="74" t="str">
        <f t="shared" si="31"/>
        <v/>
      </c>
      <c r="V536" s="74"/>
      <c r="W536" s="74"/>
      <c r="X536" s="90"/>
      <c r="Y536" s="4"/>
      <c r="Z536" s="4"/>
      <c r="AA536" s="4"/>
      <c r="AB536" s="4"/>
      <c r="AC536" s="4"/>
      <c r="AD536" s="4"/>
      <c r="AE536" s="4"/>
    </row>
    <row r="537" spans="1:31" ht="18" customHeight="1" x14ac:dyDescent="0.15">
      <c r="A537" s="81"/>
      <c r="B537" s="64" t="s">
        <v>69</v>
      </c>
      <c r="C537" s="65" t="s">
        <v>588</v>
      </c>
      <c r="D537" s="66">
        <f t="shared" si="22"/>
        <v>1518</v>
      </c>
      <c r="E537" s="65" t="s">
        <v>71</v>
      </c>
      <c r="F537" s="67" t="str">
        <f>IF(DATA!$D$18,CONCATENATE('Sample information'!O$6,"-",D537,"-",P537),"MISSING ID")</f>
        <v>P33105P1-1518-</v>
      </c>
      <c r="G537" s="68">
        <f t="shared" si="23"/>
        <v>0</v>
      </c>
      <c r="H537" s="55" t="e">
        <f t="shared" si="24"/>
        <v>#N/A</v>
      </c>
      <c r="I537" s="55" t="e">
        <f t="shared" si="25"/>
        <v>#N/A</v>
      </c>
      <c r="J537" s="55">
        <f t="shared" si="26"/>
        <v>0</v>
      </c>
      <c r="K537" s="55" t="e">
        <f t="shared" si="27"/>
        <v>#N/A</v>
      </c>
      <c r="L537" s="5" t="e">
        <f t="shared" si="28"/>
        <v>#N/A</v>
      </c>
      <c r="M537" s="55" t="e">
        <f t="shared" si="29"/>
        <v>#N/A</v>
      </c>
      <c r="N537" s="69" t="str">
        <f t="shared" si="30"/>
        <v>NoIndex</v>
      </c>
      <c r="O537" s="70" t="str">
        <f>IF(DATA!$D$18,IF((COUNTA(Q537)&gt;0),CONCATENATE("P",DATA!$B$18,"_",D537),""),"MISSING ID")</f>
        <v/>
      </c>
      <c r="P537" s="71"/>
      <c r="Q537" s="72"/>
      <c r="R537" s="72"/>
      <c r="S537" s="68"/>
      <c r="T537" s="73" t="str">
        <f>IF(OR($S$8="NextSeq",$S$8="NovaSeq"),IF((R537='Index_NextSeq or NovaSeq'!C$2),VLOOKUP(S537,'Index_NextSeq or NovaSeq'!B$3:I$110,2),IF((R537='Index_NextSeq or NovaSeq'!D$2),VLOOKUP(S537,'Index_NextSeq or NovaSeq'!B$3:I$110,3),IF((R537='Index_NextSeq or NovaSeq'!E$2),VLOOKUP(S537,'Index_NextSeq or NovaSeq'!B$3:I$110,4),IF((R537='Index_NextSeq or NovaSeq'!F$2),VLOOKUP(S537,'Index_NextSeq or NovaSeq'!B$3:I$110,5),IF((R537='Index_NextSeq or NovaSeq'!G$2),VLOOKUP(S537,'Index_NextSeq or NovaSeq'!B$3:I$110,6),IF((R537='Index_NextSeq or NovaSeq'!H$2),VLOOKUP(S537,'Index_NextSeq or NovaSeq'!B$3:I$110,7),IF((R537='Index_NextSeq or NovaSeq'!I$2),VLOOKUP(S537,'Index_NextSeq or NovaSeq'!B$3:I$110,8),IF((R537="Custom"),"","NoIndex")))))))),IF($S$8="MiSeq",IF((R537=Index_MiSeq!C$2),VLOOKUP(S537,Index_MiSeq!B$3:I$110,2),IF((R537=Index_MiSeq!D$2),VLOOKUP(S537,Index_MiSeq!B$3:I$110,3),IF((R537=Index_MiSeq!E$2),VLOOKUP(S537,Index_MiSeq!B$3:I$110,4),IF((R537=Index_MiSeq!F$2),VLOOKUP(S537,Index_MiSeq!B$3:I$110,5),IF((R537=Index_MiSeq!G$2),VLOOKUP(S537,Index_MiSeq!B$3:I$110,6),IF((R537=Index_MiSeq!H$2),VLOOKUP(S537,Index_MiSeq!B$3:I$110,7),IF((R537=Index_MiSeq!I$2),VLOOKUP(S537,Index_MiSeq!B$3:I$110,8),IF((R537="Custom"),"","NoIndex")))))))),"NoIndex"))</f>
        <v>NoIndex</v>
      </c>
      <c r="U537" s="74" t="str">
        <f t="shared" si="31"/>
        <v/>
      </c>
      <c r="V537" s="74"/>
      <c r="W537" s="74"/>
      <c r="X537" s="90"/>
      <c r="Y537" s="4"/>
      <c r="Z537" s="4"/>
      <c r="AA537" s="4"/>
      <c r="AB537" s="4"/>
      <c r="AC537" s="4"/>
      <c r="AD537" s="4"/>
      <c r="AE537" s="4"/>
    </row>
    <row r="538" spans="1:31" ht="18" customHeight="1" x14ac:dyDescent="0.15">
      <c r="A538" s="81"/>
      <c r="B538" s="64" t="s">
        <v>69</v>
      </c>
      <c r="C538" s="65" t="s">
        <v>589</v>
      </c>
      <c r="D538" s="66">
        <f t="shared" si="22"/>
        <v>1519</v>
      </c>
      <c r="E538" s="65" t="s">
        <v>71</v>
      </c>
      <c r="F538" s="67" t="str">
        <f>IF(DATA!$D$18,CONCATENATE('Sample information'!O$6,"-",D538,"-",P538),"MISSING ID")</f>
        <v>P33105P1-1519-</v>
      </c>
      <c r="G538" s="68">
        <f t="shared" si="23"/>
        <v>0</v>
      </c>
      <c r="H538" s="55" t="e">
        <f t="shared" si="24"/>
        <v>#N/A</v>
      </c>
      <c r="I538" s="55" t="e">
        <f t="shared" si="25"/>
        <v>#N/A</v>
      </c>
      <c r="J538" s="55">
        <f t="shared" si="26"/>
        <v>0</v>
      </c>
      <c r="K538" s="55" t="e">
        <f t="shared" si="27"/>
        <v>#N/A</v>
      </c>
      <c r="L538" s="5" t="e">
        <f t="shared" si="28"/>
        <v>#N/A</v>
      </c>
      <c r="M538" s="55" t="e">
        <f t="shared" si="29"/>
        <v>#N/A</v>
      </c>
      <c r="N538" s="69" t="str">
        <f t="shared" si="30"/>
        <v>NoIndex</v>
      </c>
      <c r="O538" s="70" t="str">
        <f>IF(DATA!$D$18,IF((COUNTA(Q538)&gt;0),CONCATENATE("P",DATA!$B$18,"_",D538),""),"MISSING ID")</f>
        <v/>
      </c>
      <c r="P538" s="71"/>
      <c r="Q538" s="72"/>
      <c r="R538" s="72"/>
      <c r="S538" s="68"/>
      <c r="T538" s="73" t="str">
        <f>IF(OR($S$8="NextSeq",$S$8="NovaSeq"),IF((R538='Index_NextSeq or NovaSeq'!C$2),VLOOKUP(S538,'Index_NextSeq or NovaSeq'!B$3:I$110,2),IF((R538='Index_NextSeq or NovaSeq'!D$2),VLOOKUP(S538,'Index_NextSeq or NovaSeq'!B$3:I$110,3),IF((R538='Index_NextSeq or NovaSeq'!E$2),VLOOKUP(S538,'Index_NextSeq or NovaSeq'!B$3:I$110,4),IF((R538='Index_NextSeq or NovaSeq'!F$2),VLOOKUP(S538,'Index_NextSeq or NovaSeq'!B$3:I$110,5),IF((R538='Index_NextSeq or NovaSeq'!G$2),VLOOKUP(S538,'Index_NextSeq or NovaSeq'!B$3:I$110,6),IF((R538='Index_NextSeq or NovaSeq'!H$2),VLOOKUP(S538,'Index_NextSeq or NovaSeq'!B$3:I$110,7),IF((R538='Index_NextSeq or NovaSeq'!I$2),VLOOKUP(S538,'Index_NextSeq or NovaSeq'!B$3:I$110,8),IF((R538="Custom"),"","NoIndex")))))))),IF($S$8="MiSeq",IF((R538=Index_MiSeq!C$2),VLOOKUP(S538,Index_MiSeq!B$3:I$110,2),IF((R538=Index_MiSeq!D$2),VLOOKUP(S538,Index_MiSeq!B$3:I$110,3),IF((R538=Index_MiSeq!E$2),VLOOKUP(S538,Index_MiSeq!B$3:I$110,4),IF((R538=Index_MiSeq!F$2),VLOOKUP(S538,Index_MiSeq!B$3:I$110,5),IF((R538=Index_MiSeq!G$2),VLOOKUP(S538,Index_MiSeq!B$3:I$110,6),IF((R538=Index_MiSeq!H$2),VLOOKUP(S538,Index_MiSeq!B$3:I$110,7),IF((R538=Index_MiSeq!I$2),VLOOKUP(S538,Index_MiSeq!B$3:I$110,8),IF((R538="Custom"),"","NoIndex")))))))),"NoIndex"))</f>
        <v>NoIndex</v>
      </c>
      <c r="U538" s="74" t="str">
        <f t="shared" si="31"/>
        <v/>
      </c>
      <c r="V538" s="74"/>
      <c r="W538" s="74"/>
      <c r="X538" s="90"/>
      <c r="Y538" s="4"/>
      <c r="Z538" s="4"/>
      <c r="AA538" s="4"/>
      <c r="AB538" s="4"/>
      <c r="AC538" s="4"/>
      <c r="AD538" s="4"/>
      <c r="AE538" s="4"/>
    </row>
    <row r="539" spans="1:31" ht="18" customHeight="1" x14ac:dyDescent="0.15">
      <c r="A539" s="81"/>
      <c r="B539" s="64" t="s">
        <v>69</v>
      </c>
      <c r="C539" s="65" t="s">
        <v>590</v>
      </c>
      <c r="D539" s="66">
        <f t="shared" si="22"/>
        <v>1520</v>
      </c>
      <c r="E539" s="65" t="s">
        <v>71</v>
      </c>
      <c r="F539" s="67" t="str">
        <f>IF(DATA!$D$18,CONCATENATE('Sample information'!O$6,"-",D539,"-",P539),"MISSING ID")</f>
        <v>P33105P1-1520-</v>
      </c>
      <c r="G539" s="68">
        <f t="shared" si="23"/>
        <v>0</v>
      </c>
      <c r="H539" s="55" t="e">
        <f t="shared" si="24"/>
        <v>#N/A</v>
      </c>
      <c r="I539" s="55" t="e">
        <f t="shared" si="25"/>
        <v>#N/A</v>
      </c>
      <c r="J539" s="55">
        <f t="shared" si="26"/>
        <v>0</v>
      </c>
      <c r="K539" s="55" t="e">
        <f t="shared" si="27"/>
        <v>#N/A</v>
      </c>
      <c r="L539" s="5" t="e">
        <f t="shared" si="28"/>
        <v>#N/A</v>
      </c>
      <c r="M539" s="55" t="e">
        <f t="shared" si="29"/>
        <v>#N/A</v>
      </c>
      <c r="N539" s="69" t="str">
        <f t="shared" si="30"/>
        <v>NoIndex</v>
      </c>
      <c r="O539" s="70" t="str">
        <f>IF(DATA!$D$18,IF((COUNTA(Q539)&gt;0),CONCATENATE("P",DATA!$B$18,"_",D539),""),"MISSING ID")</f>
        <v/>
      </c>
      <c r="P539" s="71"/>
      <c r="Q539" s="72"/>
      <c r="R539" s="72"/>
      <c r="S539" s="68"/>
      <c r="T539" s="73" t="str">
        <f>IF(OR($S$8="NextSeq",$S$8="NovaSeq"),IF((R539='Index_NextSeq or NovaSeq'!C$2),VLOOKUP(S539,'Index_NextSeq or NovaSeq'!B$3:I$110,2),IF((R539='Index_NextSeq or NovaSeq'!D$2),VLOOKUP(S539,'Index_NextSeq or NovaSeq'!B$3:I$110,3),IF((R539='Index_NextSeq or NovaSeq'!E$2),VLOOKUP(S539,'Index_NextSeq or NovaSeq'!B$3:I$110,4),IF((R539='Index_NextSeq or NovaSeq'!F$2),VLOOKUP(S539,'Index_NextSeq or NovaSeq'!B$3:I$110,5),IF((R539='Index_NextSeq or NovaSeq'!G$2),VLOOKUP(S539,'Index_NextSeq or NovaSeq'!B$3:I$110,6),IF((R539='Index_NextSeq or NovaSeq'!H$2),VLOOKUP(S539,'Index_NextSeq or NovaSeq'!B$3:I$110,7),IF((R539='Index_NextSeq or NovaSeq'!I$2),VLOOKUP(S539,'Index_NextSeq or NovaSeq'!B$3:I$110,8),IF((R539="Custom"),"","NoIndex")))))))),IF($S$8="MiSeq",IF((R539=Index_MiSeq!C$2),VLOOKUP(S539,Index_MiSeq!B$3:I$110,2),IF((R539=Index_MiSeq!D$2),VLOOKUP(S539,Index_MiSeq!B$3:I$110,3),IF((R539=Index_MiSeq!E$2),VLOOKUP(S539,Index_MiSeq!B$3:I$110,4),IF((R539=Index_MiSeq!F$2),VLOOKUP(S539,Index_MiSeq!B$3:I$110,5),IF((R539=Index_MiSeq!G$2),VLOOKUP(S539,Index_MiSeq!B$3:I$110,6),IF((R539=Index_MiSeq!H$2),VLOOKUP(S539,Index_MiSeq!B$3:I$110,7),IF((R539=Index_MiSeq!I$2),VLOOKUP(S539,Index_MiSeq!B$3:I$110,8),IF((R539="Custom"),"","NoIndex")))))))),"NoIndex"))</f>
        <v>NoIndex</v>
      </c>
      <c r="U539" s="74" t="str">
        <f t="shared" si="31"/>
        <v/>
      </c>
      <c r="V539" s="74"/>
      <c r="W539" s="74"/>
      <c r="X539" s="90"/>
      <c r="Y539" s="4"/>
      <c r="Z539" s="4"/>
      <c r="AA539" s="4"/>
      <c r="AB539" s="4"/>
      <c r="AC539" s="4"/>
      <c r="AD539" s="4"/>
      <c r="AE539" s="4"/>
    </row>
    <row r="540" spans="1:31" ht="18" customHeight="1" x14ac:dyDescent="0.15">
      <c r="A540" s="81"/>
      <c r="B540" s="64" t="s">
        <v>69</v>
      </c>
      <c r="C540" s="65" t="s">
        <v>591</v>
      </c>
      <c r="D540" s="66">
        <f t="shared" si="22"/>
        <v>1521</v>
      </c>
      <c r="E540" s="65" t="s">
        <v>71</v>
      </c>
      <c r="F540" s="67" t="str">
        <f>IF(DATA!$D$18,CONCATENATE('Sample information'!O$6,"-",D540,"-",P540),"MISSING ID")</f>
        <v>P33105P1-1521-</v>
      </c>
      <c r="G540" s="68">
        <f t="shared" si="23"/>
        <v>0</v>
      </c>
      <c r="H540" s="55" t="e">
        <f t="shared" si="24"/>
        <v>#N/A</v>
      </c>
      <c r="I540" s="55" t="e">
        <f t="shared" si="25"/>
        <v>#N/A</v>
      </c>
      <c r="J540" s="55">
        <f t="shared" si="26"/>
        <v>0</v>
      </c>
      <c r="K540" s="55" t="e">
        <f t="shared" si="27"/>
        <v>#N/A</v>
      </c>
      <c r="L540" s="5" t="e">
        <f t="shared" si="28"/>
        <v>#N/A</v>
      </c>
      <c r="M540" s="55" t="e">
        <f t="shared" si="29"/>
        <v>#N/A</v>
      </c>
      <c r="N540" s="69" t="str">
        <f t="shared" si="30"/>
        <v>NoIndex</v>
      </c>
      <c r="O540" s="70" t="str">
        <f>IF(DATA!$D$18,IF((COUNTA(Q540)&gt;0),CONCATENATE("P",DATA!$B$18,"_",D540),""),"MISSING ID")</f>
        <v/>
      </c>
      <c r="P540" s="71"/>
      <c r="Q540" s="72"/>
      <c r="R540" s="72"/>
      <c r="S540" s="68"/>
      <c r="T540" s="73" t="str">
        <f>IF(OR($S$8="NextSeq",$S$8="NovaSeq"),IF((R540='Index_NextSeq or NovaSeq'!C$2),VLOOKUP(S540,'Index_NextSeq or NovaSeq'!B$3:I$110,2),IF((R540='Index_NextSeq or NovaSeq'!D$2),VLOOKUP(S540,'Index_NextSeq or NovaSeq'!B$3:I$110,3),IF((R540='Index_NextSeq or NovaSeq'!E$2),VLOOKUP(S540,'Index_NextSeq or NovaSeq'!B$3:I$110,4),IF((R540='Index_NextSeq or NovaSeq'!F$2),VLOOKUP(S540,'Index_NextSeq or NovaSeq'!B$3:I$110,5),IF((R540='Index_NextSeq or NovaSeq'!G$2),VLOOKUP(S540,'Index_NextSeq or NovaSeq'!B$3:I$110,6),IF((R540='Index_NextSeq or NovaSeq'!H$2),VLOOKUP(S540,'Index_NextSeq or NovaSeq'!B$3:I$110,7),IF((R540='Index_NextSeq or NovaSeq'!I$2),VLOOKUP(S540,'Index_NextSeq or NovaSeq'!B$3:I$110,8),IF((R540="Custom"),"","NoIndex")))))))),IF($S$8="MiSeq",IF((R540=Index_MiSeq!C$2),VLOOKUP(S540,Index_MiSeq!B$3:I$110,2),IF((R540=Index_MiSeq!D$2),VLOOKUP(S540,Index_MiSeq!B$3:I$110,3),IF((R540=Index_MiSeq!E$2),VLOOKUP(S540,Index_MiSeq!B$3:I$110,4),IF((R540=Index_MiSeq!F$2),VLOOKUP(S540,Index_MiSeq!B$3:I$110,5),IF((R540=Index_MiSeq!G$2),VLOOKUP(S540,Index_MiSeq!B$3:I$110,6),IF((R540=Index_MiSeq!H$2),VLOOKUP(S540,Index_MiSeq!B$3:I$110,7),IF((R540=Index_MiSeq!I$2),VLOOKUP(S540,Index_MiSeq!B$3:I$110,8),IF((R540="Custom"),"","NoIndex")))))))),"NoIndex"))</f>
        <v>NoIndex</v>
      </c>
      <c r="U540" s="74" t="str">
        <f t="shared" si="31"/>
        <v/>
      </c>
      <c r="V540" s="74"/>
      <c r="W540" s="74"/>
      <c r="X540" s="90"/>
      <c r="Y540" s="4"/>
      <c r="Z540" s="4"/>
      <c r="AA540" s="4"/>
      <c r="AB540" s="4"/>
      <c r="AC540" s="4"/>
      <c r="AD540" s="4"/>
      <c r="AE540" s="4"/>
    </row>
    <row r="541" spans="1:31" ht="18" customHeight="1" x14ac:dyDescent="0.15">
      <c r="A541" s="81"/>
      <c r="B541" s="64" t="s">
        <v>69</v>
      </c>
      <c r="C541" s="65" t="s">
        <v>592</v>
      </c>
      <c r="D541" s="66">
        <f t="shared" si="22"/>
        <v>1522</v>
      </c>
      <c r="E541" s="65" t="s">
        <v>71</v>
      </c>
      <c r="F541" s="67" t="str">
        <f>IF(DATA!$D$18,CONCATENATE('Sample information'!O$6,"-",D541,"-",P541),"MISSING ID")</f>
        <v>P33105P1-1522-</v>
      </c>
      <c r="G541" s="68">
        <f t="shared" si="23"/>
        <v>0</v>
      </c>
      <c r="H541" s="55" t="e">
        <f t="shared" si="24"/>
        <v>#N/A</v>
      </c>
      <c r="I541" s="55" t="e">
        <f t="shared" si="25"/>
        <v>#N/A</v>
      </c>
      <c r="J541" s="55">
        <f t="shared" si="26"/>
        <v>0</v>
      </c>
      <c r="K541" s="55" t="e">
        <f t="shared" si="27"/>
        <v>#N/A</v>
      </c>
      <c r="L541" s="5" t="e">
        <f t="shared" si="28"/>
        <v>#N/A</v>
      </c>
      <c r="M541" s="55" t="e">
        <f t="shared" si="29"/>
        <v>#N/A</v>
      </c>
      <c r="N541" s="69" t="str">
        <f t="shared" si="30"/>
        <v>NoIndex</v>
      </c>
      <c r="O541" s="70" t="str">
        <f>IF(DATA!$D$18,IF((COUNTA(Q541)&gt;0),CONCATENATE("P",DATA!$B$18,"_",D541),""),"MISSING ID")</f>
        <v/>
      </c>
      <c r="P541" s="71"/>
      <c r="Q541" s="72"/>
      <c r="R541" s="72"/>
      <c r="S541" s="68"/>
      <c r="T541" s="73" t="str">
        <f>IF(OR($S$8="NextSeq",$S$8="NovaSeq"),IF((R541='Index_NextSeq or NovaSeq'!C$2),VLOOKUP(S541,'Index_NextSeq or NovaSeq'!B$3:I$110,2),IF((R541='Index_NextSeq or NovaSeq'!D$2),VLOOKUP(S541,'Index_NextSeq or NovaSeq'!B$3:I$110,3),IF((R541='Index_NextSeq or NovaSeq'!E$2),VLOOKUP(S541,'Index_NextSeq or NovaSeq'!B$3:I$110,4),IF((R541='Index_NextSeq or NovaSeq'!F$2),VLOOKUP(S541,'Index_NextSeq or NovaSeq'!B$3:I$110,5),IF((R541='Index_NextSeq or NovaSeq'!G$2),VLOOKUP(S541,'Index_NextSeq or NovaSeq'!B$3:I$110,6),IF((R541='Index_NextSeq or NovaSeq'!H$2),VLOOKUP(S541,'Index_NextSeq or NovaSeq'!B$3:I$110,7),IF((R541='Index_NextSeq or NovaSeq'!I$2),VLOOKUP(S541,'Index_NextSeq or NovaSeq'!B$3:I$110,8),IF((R541="Custom"),"","NoIndex")))))))),IF($S$8="MiSeq",IF((R541=Index_MiSeq!C$2),VLOOKUP(S541,Index_MiSeq!B$3:I$110,2),IF((R541=Index_MiSeq!D$2),VLOOKUP(S541,Index_MiSeq!B$3:I$110,3),IF((R541=Index_MiSeq!E$2),VLOOKUP(S541,Index_MiSeq!B$3:I$110,4),IF((R541=Index_MiSeq!F$2),VLOOKUP(S541,Index_MiSeq!B$3:I$110,5),IF((R541=Index_MiSeq!G$2),VLOOKUP(S541,Index_MiSeq!B$3:I$110,6),IF((R541=Index_MiSeq!H$2),VLOOKUP(S541,Index_MiSeq!B$3:I$110,7),IF((R541=Index_MiSeq!I$2),VLOOKUP(S541,Index_MiSeq!B$3:I$110,8),IF((R541="Custom"),"","NoIndex")))))))),"NoIndex"))</f>
        <v>NoIndex</v>
      </c>
      <c r="U541" s="74" t="str">
        <f t="shared" si="31"/>
        <v/>
      </c>
      <c r="V541" s="74"/>
      <c r="W541" s="74"/>
      <c r="X541" s="90"/>
      <c r="Y541" s="4"/>
      <c r="Z541" s="4"/>
      <c r="AA541" s="4"/>
      <c r="AB541" s="4"/>
      <c r="AC541" s="4"/>
      <c r="AD541" s="4"/>
      <c r="AE541" s="4"/>
    </row>
    <row r="542" spans="1:31" ht="18" customHeight="1" x14ac:dyDescent="0.15">
      <c r="A542" s="81"/>
      <c r="B542" s="64" t="s">
        <v>69</v>
      </c>
      <c r="C542" s="65" t="s">
        <v>593</v>
      </c>
      <c r="D542" s="66">
        <f t="shared" si="22"/>
        <v>1523</v>
      </c>
      <c r="E542" s="65" t="s">
        <v>71</v>
      </c>
      <c r="F542" s="67" t="str">
        <f>IF(DATA!$D$18,CONCATENATE('Sample information'!O$6,"-",D542,"-",P542),"MISSING ID")</f>
        <v>P33105P1-1523-</v>
      </c>
      <c r="G542" s="68">
        <f t="shared" si="23"/>
        <v>0</v>
      </c>
      <c r="H542" s="55" t="e">
        <f t="shared" si="24"/>
        <v>#N/A</v>
      </c>
      <c r="I542" s="55" t="e">
        <f t="shared" si="25"/>
        <v>#N/A</v>
      </c>
      <c r="J542" s="55">
        <f t="shared" si="26"/>
        <v>0</v>
      </c>
      <c r="K542" s="55" t="e">
        <f t="shared" si="27"/>
        <v>#N/A</v>
      </c>
      <c r="L542" s="5" t="e">
        <f t="shared" si="28"/>
        <v>#N/A</v>
      </c>
      <c r="M542" s="55" t="e">
        <f t="shared" si="29"/>
        <v>#N/A</v>
      </c>
      <c r="N542" s="69" t="str">
        <f t="shared" si="30"/>
        <v>NoIndex</v>
      </c>
      <c r="O542" s="70" t="str">
        <f>IF(DATA!$D$18,IF((COUNTA(Q542)&gt;0),CONCATENATE("P",DATA!$B$18,"_",D542),""),"MISSING ID")</f>
        <v/>
      </c>
      <c r="P542" s="71"/>
      <c r="Q542" s="72"/>
      <c r="R542" s="72"/>
      <c r="S542" s="68"/>
      <c r="T542" s="73" t="str">
        <f>IF(OR($S$8="NextSeq",$S$8="NovaSeq"),IF((R542='Index_NextSeq or NovaSeq'!C$2),VLOOKUP(S542,'Index_NextSeq or NovaSeq'!B$3:I$110,2),IF((R542='Index_NextSeq or NovaSeq'!D$2),VLOOKUP(S542,'Index_NextSeq or NovaSeq'!B$3:I$110,3),IF((R542='Index_NextSeq or NovaSeq'!E$2),VLOOKUP(S542,'Index_NextSeq or NovaSeq'!B$3:I$110,4),IF((R542='Index_NextSeq or NovaSeq'!F$2),VLOOKUP(S542,'Index_NextSeq or NovaSeq'!B$3:I$110,5),IF((R542='Index_NextSeq or NovaSeq'!G$2),VLOOKUP(S542,'Index_NextSeq or NovaSeq'!B$3:I$110,6),IF((R542='Index_NextSeq or NovaSeq'!H$2),VLOOKUP(S542,'Index_NextSeq or NovaSeq'!B$3:I$110,7),IF((R542='Index_NextSeq or NovaSeq'!I$2),VLOOKUP(S542,'Index_NextSeq or NovaSeq'!B$3:I$110,8),IF((R542="Custom"),"","NoIndex")))))))),IF($S$8="MiSeq",IF((R542=Index_MiSeq!C$2),VLOOKUP(S542,Index_MiSeq!B$3:I$110,2),IF((R542=Index_MiSeq!D$2),VLOOKUP(S542,Index_MiSeq!B$3:I$110,3),IF((R542=Index_MiSeq!E$2),VLOOKUP(S542,Index_MiSeq!B$3:I$110,4),IF((R542=Index_MiSeq!F$2),VLOOKUP(S542,Index_MiSeq!B$3:I$110,5),IF((R542=Index_MiSeq!G$2),VLOOKUP(S542,Index_MiSeq!B$3:I$110,6),IF((R542=Index_MiSeq!H$2),VLOOKUP(S542,Index_MiSeq!B$3:I$110,7),IF((R542=Index_MiSeq!I$2),VLOOKUP(S542,Index_MiSeq!B$3:I$110,8),IF((R542="Custom"),"","NoIndex")))))))),"NoIndex"))</f>
        <v>NoIndex</v>
      </c>
      <c r="U542" s="74" t="str">
        <f t="shared" si="31"/>
        <v/>
      </c>
      <c r="V542" s="74"/>
      <c r="W542" s="74"/>
      <c r="X542" s="90"/>
      <c r="Y542" s="4"/>
      <c r="Z542" s="4"/>
      <c r="AA542" s="4"/>
      <c r="AB542" s="4"/>
      <c r="AC542" s="4"/>
      <c r="AD542" s="4"/>
      <c r="AE542" s="4"/>
    </row>
    <row r="543" spans="1:31" ht="18" customHeight="1" x14ac:dyDescent="0.15">
      <c r="A543" s="81"/>
      <c r="B543" s="64" t="s">
        <v>69</v>
      </c>
      <c r="C543" s="65" t="s">
        <v>594</v>
      </c>
      <c r="D543" s="66">
        <f t="shared" si="22"/>
        <v>1524</v>
      </c>
      <c r="E543" s="65" t="s">
        <v>71</v>
      </c>
      <c r="F543" s="67" t="str">
        <f>IF(DATA!$D$18,CONCATENATE('Sample information'!O$6,"-",D543,"-",P543),"MISSING ID")</f>
        <v>P33105P1-1524-</v>
      </c>
      <c r="G543" s="68">
        <f t="shared" si="23"/>
        <v>0</v>
      </c>
      <c r="H543" s="55" t="e">
        <f t="shared" si="24"/>
        <v>#N/A</v>
      </c>
      <c r="I543" s="55" t="e">
        <f t="shared" si="25"/>
        <v>#N/A</v>
      </c>
      <c r="J543" s="55">
        <f t="shared" si="26"/>
        <v>0</v>
      </c>
      <c r="K543" s="55" t="e">
        <f t="shared" si="27"/>
        <v>#N/A</v>
      </c>
      <c r="L543" s="5" t="e">
        <f t="shared" si="28"/>
        <v>#N/A</v>
      </c>
      <c r="M543" s="55" t="e">
        <f t="shared" si="29"/>
        <v>#N/A</v>
      </c>
      <c r="N543" s="69" t="str">
        <f t="shared" si="30"/>
        <v>NoIndex</v>
      </c>
      <c r="O543" s="70" t="str">
        <f>IF(DATA!$D$18,IF((COUNTA(Q543)&gt;0),CONCATENATE("P",DATA!$B$18,"_",D543),""),"MISSING ID")</f>
        <v/>
      </c>
      <c r="P543" s="71"/>
      <c r="Q543" s="72"/>
      <c r="R543" s="72"/>
      <c r="S543" s="68"/>
      <c r="T543" s="73" t="str">
        <f>IF(OR($S$8="NextSeq",$S$8="NovaSeq"),IF((R543='Index_NextSeq or NovaSeq'!C$2),VLOOKUP(S543,'Index_NextSeq or NovaSeq'!B$3:I$110,2),IF((R543='Index_NextSeq or NovaSeq'!D$2),VLOOKUP(S543,'Index_NextSeq or NovaSeq'!B$3:I$110,3),IF((R543='Index_NextSeq or NovaSeq'!E$2),VLOOKUP(S543,'Index_NextSeq or NovaSeq'!B$3:I$110,4),IF((R543='Index_NextSeq or NovaSeq'!F$2),VLOOKUP(S543,'Index_NextSeq or NovaSeq'!B$3:I$110,5),IF((R543='Index_NextSeq or NovaSeq'!G$2),VLOOKUP(S543,'Index_NextSeq or NovaSeq'!B$3:I$110,6),IF((R543='Index_NextSeq or NovaSeq'!H$2),VLOOKUP(S543,'Index_NextSeq or NovaSeq'!B$3:I$110,7),IF((R543='Index_NextSeq or NovaSeq'!I$2),VLOOKUP(S543,'Index_NextSeq or NovaSeq'!B$3:I$110,8),IF((R543="Custom"),"","NoIndex")))))))),IF($S$8="MiSeq",IF((R543=Index_MiSeq!C$2),VLOOKUP(S543,Index_MiSeq!B$3:I$110,2),IF((R543=Index_MiSeq!D$2),VLOOKUP(S543,Index_MiSeq!B$3:I$110,3),IF((R543=Index_MiSeq!E$2),VLOOKUP(S543,Index_MiSeq!B$3:I$110,4),IF((R543=Index_MiSeq!F$2),VLOOKUP(S543,Index_MiSeq!B$3:I$110,5),IF((R543=Index_MiSeq!G$2),VLOOKUP(S543,Index_MiSeq!B$3:I$110,6),IF((R543=Index_MiSeq!H$2),VLOOKUP(S543,Index_MiSeq!B$3:I$110,7),IF((R543=Index_MiSeq!I$2),VLOOKUP(S543,Index_MiSeq!B$3:I$110,8),IF((R543="Custom"),"","NoIndex")))))))),"NoIndex"))</f>
        <v>NoIndex</v>
      </c>
      <c r="U543" s="74" t="str">
        <f t="shared" si="31"/>
        <v/>
      </c>
      <c r="V543" s="74"/>
      <c r="W543" s="74"/>
      <c r="X543" s="90"/>
      <c r="Y543" s="4"/>
      <c r="Z543" s="4"/>
      <c r="AA543" s="4"/>
      <c r="AB543" s="4"/>
      <c r="AC543" s="4"/>
      <c r="AD543" s="4"/>
      <c r="AE543" s="4"/>
    </row>
    <row r="544" spans="1:31" ht="18" customHeight="1" x14ac:dyDescent="0.15">
      <c r="A544" s="81"/>
      <c r="B544" s="64" t="s">
        <v>69</v>
      </c>
      <c r="C544" s="65" t="s">
        <v>595</v>
      </c>
      <c r="D544" s="66">
        <f t="shared" si="22"/>
        <v>1525</v>
      </c>
      <c r="E544" s="65" t="s">
        <v>71</v>
      </c>
      <c r="F544" s="67" t="str">
        <f>IF(DATA!$D$18,CONCATENATE('Sample information'!O$6,"-",D544,"-",P544),"MISSING ID")</f>
        <v>P33105P1-1525-</v>
      </c>
      <c r="G544" s="68">
        <f t="shared" si="23"/>
        <v>0</v>
      </c>
      <c r="H544" s="55" t="e">
        <f t="shared" si="24"/>
        <v>#N/A</v>
      </c>
      <c r="I544" s="55" t="e">
        <f t="shared" si="25"/>
        <v>#N/A</v>
      </c>
      <c r="J544" s="55">
        <f t="shared" si="26"/>
        <v>0</v>
      </c>
      <c r="K544" s="55" t="e">
        <f t="shared" si="27"/>
        <v>#N/A</v>
      </c>
      <c r="L544" s="5" t="e">
        <f t="shared" si="28"/>
        <v>#N/A</v>
      </c>
      <c r="M544" s="55" t="e">
        <f t="shared" si="29"/>
        <v>#N/A</v>
      </c>
      <c r="N544" s="69" t="str">
        <f t="shared" si="30"/>
        <v>NoIndex</v>
      </c>
      <c r="O544" s="70" t="str">
        <f>IF(DATA!$D$18,IF((COUNTA(Q544)&gt;0),CONCATENATE("P",DATA!$B$18,"_",D544),""),"MISSING ID")</f>
        <v/>
      </c>
      <c r="P544" s="71"/>
      <c r="Q544" s="72"/>
      <c r="R544" s="72"/>
      <c r="S544" s="68"/>
      <c r="T544" s="73" t="str">
        <f>IF(OR($S$8="NextSeq",$S$8="NovaSeq"),IF((R544='Index_NextSeq or NovaSeq'!C$2),VLOOKUP(S544,'Index_NextSeq or NovaSeq'!B$3:I$110,2),IF((R544='Index_NextSeq or NovaSeq'!D$2),VLOOKUP(S544,'Index_NextSeq or NovaSeq'!B$3:I$110,3),IF((R544='Index_NextSeq or NovaSeq'!E$2),VLOOKUP(S544,'Index_NextSeq or NovaSeq'!B$3:I$110,4),IF((R544='Index_NextSeq or NovaSeq'!F$2),VLOOKUP(S544,'Index_NextSeq or NovaSeq'!B$3:I$110,5),IF((R544='Index_NextSeq or NovaSeq'!G$2),VLOOKUP(S544,'Index_NextSeq or NovaSeq'!B$3:I$110,6),IF((R544='Index_NextSeq or NovaSeq'!H$2),VLOOKUP(S544,'Index_NextSeq or NovaSeq'!B$3:I$110,7),IF((R544='Index_NextSeq or NovaSeq'!I$2),VLOOKUP(S544,'Index_NextSeq or NovaSeq'!B$3:I$110,8),IF((R544="Custom"),"","NoIndex")))))))),IF($S$8="MiSeq",IF((R544=Index_MiSeq!C$2),VLOOKUP(S544,Index_MiSeq!B$3:I$110,2),IF((R544=Index_MiSeq!D$2),VLOOKUP(S544,Index_MiSeq!B$3:I$110,3),IF((R544=Index_MiSeq!E$2),VLOOKUP(S544,Index_MiSeq!B$3:I$110,4),IF((R544=Index_MiSeq!F$2),VLOOKUP(S544,Index_MiSeq!B$3:I$110,5),IF((R544=Index_MiSeq!G$2),VLOOKUP(S544,Index_MiSeq!B$3:I$110,6),IF((R544=Index_MiSeq!H$2),VLOOKUP(S544,Index_MiSeq!B$3:I$110,7),IF((R544=Index_MiSeq!I$2),VLOOKUP(S544,Index_MiSeq!B$3:I$110,8),IF((R544="Custom"),"","NoIndex")))))))),"NoIndex"))</f>
        <v>NoIndex</v>
      </c>
      <c r="U544" s="74" t="str">
        <f t="shared" si="31"/>
        <v/>
      </c>
      <c r="V544" s="74"/>
      <c r="W544" s="74"/>
      <c r="X544" s="90"/>
      <c r="Y544" s="4"/>
      <c r="Z544" s="4"/>
      <c r="AA544" s="4"/>
      <c r="AB544" s="4"/>
      <c r="AC544" s="4"/>
      <c r="AD544" s="4"/>
      <c r="AE544" s="4"/>
    </row>
    <row r="545" spans="1:31" ht="18" customHeight="1" x14ac:dyDescent="0.15">
      <c r="A545" s="81"/>
      <c r="B545" s="64" t="s">
        <v>69</v>
      </c>
      <c r="C545" s="65" t="s">
        <v>596</v>
      </c>
      <c r="D545" s="66">
        <f t="shared" si="22"/>
        <v>1526</v>
      </c>
      <c r="E545" s="65" t="s">
        <v>71</v>
      </c>
      <c r="F545" s="67" t="str">
        <f>IF(DATA!$D$18,CONCATENATE('Sample information'!O$6,"-",D545,"-",P545),"MISSING ID")</f>
        <v>P33105P1-1526-</v>
      </c>
      <c r="G545" s="68">
        <f t="shared" si="23"/>
        <v>0</v>
      </c>
      <c r="H545" s="55" t="e">
        <f t="shared" si="24"/>
        <v>#N/A</v>
      </c>
      <c r="I545" s="55" t="e">
        <f t="shared" si="25"/>
        <v>#N/A</v>
      </c>
      <c r="J545" s="55">
        <f t="shared" si="26"/>
        <v>0</v>
      </c>
      <c r="K545" s="55" t="e">
        <f t="shared" si="27"/>
        <v>#N/A</v>
      </c>
      <c r="L545" s="5" t="e">
        <f t="shared" si="28"/>
        <v>#N/A</v>
      </c>
      <c r="M545" s="55" t="e">
        <f t="shared" si="29"/>
        <v>#N/A</v>
      </c>
      <c r="N545" s="69" t="str">
        <f t="shared" si="30"/>
        <v>NoIndex</v>
      </c>
      <c r="O545" s="70" t="str">
        <f>IF(DATA!$D$18,IF((COUNTA(Q545)&gt;0),CONCATENATE("P",DATA!$B$18,"_",D545),""),"MISSING ID")</f>
        <v/>
      </c>
      <c r="P545" s="71"/>
      <c r="Q545" s="72"/>
      <c r="R545" s="72"/>
      <c r="S545" s="68"/>
      <c r="T545" s="73" t="str">
        <f>IF(OR($S$8="NextSeq",$S$8="NovaSeq"),IF((R545='Index_NextSeq or NovaSeq'!C$2),VLOOKUP(S545,'Index_NextSeq or NovaSeq'!B$3:I$110,2),IF((R545='Index_NextSeq or NovaSeq'!D$2),VLOOKUP(S545,'Index_NextSeq or NovaSeq'!B$3:I$110,3),IF((R545='Index_NextSeq or NovaSeq'!E$2),VLOOKUP(S545,'Index_NextSeq or NovaSeq'!B$3:I$110,4),IF((R545='Index_NextSeq or NovaSeq'!F$2),VLOOKUP(S545,'Index_NextSeq or NovaSeq'!B$3:I$110,5),IF((R545='Index_NextSeq or NovaSeq'!G$2),VLOOKUP(S545,'Index_NextSeq or NovaSeq'!B$3:I$110,6),IF((R545='Index_NextSeq or NovaSeq'!H$2),VLOOKUP(S545,'Index_NextSeq or NovaSeq'!B$3:I$110,7),IF((R545='Index_NextSeq or NovaSeq'!I$2),VLOOKUP(S545,'Index_NextSeq or NovaSeq'!B$3:I$110,8),IF((R545="Custom"),"","NoIndex")))))))),IF($S$8="MiSeq",IF((R545=Index_MiSeq!C$2),VLOOKUP(S545,Index_MiSeq!B$3:I$110,2),IF((R545=Index_MiSeq!D$2),VLOOKUP(S545,Index_MiSeq!B$3:I$110,3),IF((R545=Index_MiSeq!E$2),VLOOKUP(S545,Index_MiSeq!B$3:I$110,4),IF((R545=Index_MiSeq!F$2),VLOOKUP(S545,Index_MiSeq!B$3:I$110,5),IF((R545=Index_MiSeq!G$2),VLOOKUP(S545,Index_MiSeq!B$3:I$110,6),IF((R545=Index_MiSeq!H$2),VLOOKUP(S545,Index_MiSeq!B$3:I$110,7),IF((R545=Index_MiSeq!I$2),VLOOKUP(S545,Index_MiSeq!B$3:I$110,8),IF((R545="Custom"),"","NoIndex")))))))),"NoIndex"))</f>
        <v>NoIndex</v>
      </c>
      <c r="U545" s="74" t="str">
        <f t="shared" si="31"/>
        <v/>
      </c>
      <c r="V545" s="74"/>
      <c r="W545" s="74"/>
      <c r="X545" s="90"/>
      <c r="Y545" s="4"/>
      <c r="Z545" s="4"/>
      <c r="AA545" s="4"/>
      <c r="AB545" s="4"/>
      <c r="AC545" s="4"/>
      <c r="AD545" s="4"/>
      <c r="AE545" s="4"/>
    </row>
    <row r="546" spans="1:31" ht="18" customHeight="1" x14ac:dyDescent="0.15">
      <c r="A546" s="81"/>
      <c r="B546" s="64" t="s">
        <v>69</v>
      </c>
      <c r="C546" s="65" t="s">
        <v>597</v>
      </c>
      <c r="D546" s="66">
        <f t="shared" si="22"/>
        <v>1527</v>
      </c>
      <c r="E546" s="65" t="s">
        <v>71</v>
      </c>
      <c r="F546" s="67" t="str">
        <f>IF(DATA!$D$18,CONCATENATE('Sample information'!O$6,"-",D546,"-",P546),"MISSING ID")</f>
        <v>P33105P1-1527-</v>
      </c>
      <c r="G546" s="68">
        <f t="shared" si="23"/>
        <v>0</v>
      </c>
      <c r="H546" s="55" t="e">
        <f t="shared" si="24"/>
        <v>#N/A</v>
      </c>
      <c r="I546" s="55" t="e">
        <f t="shared" si="25"/>
        <v>#N/A</v>
      </c>
      <c r="J546" s="55">
        <f t="shared" si="26"/>
        <v>0</v>
      </c>
      <c r="K546" s="55" t="e">
        <f t="shared" si="27"/>
        <v>#N/A</v>
      </c>
      <c r="L546" s="5" t="e">
        <f t="shared" si="28"/>
        <v>#N/A</v>
      </c>
      <c r="M546" s="55" t="e">
        <f t="shared" si="29"/>
        <v>#N/A</v>
      </c>
      <c r="N546" s="69" t="str">
        <f t="shared" si="30"/>
        <v>NoIndex</v>
      </c>
      <c r="O546" s="70" t="str">
        <f>IF(DATA!$D$18,IF((COUNTA(Q546)&gt;0),CONCATENATE("P",DATA!$B$18,"_",D546),""),"MISSING ID")</f>
        <v/>
      </c>
      <c r="P546" s="71"/>
      <c r="Q546" s="72"/>
      <c r="R546" s="72"/>
      <c r="S546" s="68"/>
      <c r="T546" s="73" t="str">
        <f>IF(OR($S$8="NextSeq",$S$8="NovaSeq"),IF((R546='Index_NextSeq or NovaSeq'!C$2),VLOOKUP(S546,'Index_NextSeq or NovaSeq'!B$3:I$110,2),IF((R546='Index_NextSeq or NovaSeq'!D$2),VLOOKUP(S546,'Index_NextSeq or NovaSeq'!B$3:I$110,3),IF((R546='Index_NextSeq or NovaSeq'!E$2),VLOOKUP(S546,'Index_NextSeq or NovaSeq'!B$3:I$110,4),IF((R546='Index_NextSeq or NovaSeq'!F$2),VLOOKUP(S546,'Index_NextSeq or NovaSeq'!B$3:I$110,5),IF((R546='Index_NextSeq or NovaSeq'!G$2),VLOOKUP(S546,'Index_NextSeq or NovaSeq'!B$3:I$110,6),IF((R546='Index_NextSeq or NovaSeq'!H$2),VLOOKUP(S546,'Index_NextSeq or NovaSeq'!B$3:I$110,7),IF((R546='Index_NextSeq or NovaSeq'!I$2),VLOOKUP(S546,'Index_NextSeq or NovaSeq'!B$3:I$110,8),IF((R546="Custom"),"","NoIndex")))))))),IF($S$8="MiSeq",IF((R546=Index_MiSeq!C$2),VLOOKUP(S546,Index_MiSeq!B$3:I$110,2),IF((R546=Index_MiSeq!D$2),VLOOKUP(S546,Index_MiSeq!B$3:I$110,3),IF((R546=Index_MiSeq!E$2),VLOOKUP(S546,Index_MiSeq!B$3:I$110,4),IF((R546=Index_MiSeq!F$2),VLOOKUP(S546,Index_MiSeq!B$3:I$110,5),IF((R546=Index_MiSeq!G$2),VLOOKUP(S546,Index_MiSeq!B$3:I$110,6),IF((R546=Index_MiSeq!H$2),VLOOKUP(S546,Index_MiSeq!B$3:I$110,7),IF((R546=Index_MiSeq!I$2),VLOOKUP(S546,Index_MiSeq!B$3:I$110,8),IF((R546="Custom"),"","NoIndex")))))))),"NoIndex"))</f>
        <v>NoIndex</v>
      </c>
      <c r="U546" s="74" t="str">
        <f t="shared" si="31"/>
        <v/>
      </c>
      <c r="V546" s="74"/>
      <c r="W546" s="74"/>
      <c r="X546" s="90"/>
      <c r="Y546" s="4"/>
      <c r="Z546" s="4"/>
      <c r="AA546" s="4"/>
      <c r="AB546" s="4"/>
      <c r="AC546" s="4"/>
      <c r="AD546" s="4"/>
      <c r="AE546" s="4"/>
    </row>
    <row r="547" spans="1:31" ht="18" customHeight="1" x14ac:dyDescent="0.15">
      <c r="A547" s="81"/>
      <c r="B547" s="64" t="s">
        <v>69</v>
      </c>
      <c r="C547" s="65" t="s">
        <v>598</v>
      </c>
      <c r="D547" s="66">
        <f t="shared" si="22"/>
        <v>1528</v>
      </c>
      <c r="E547" s="65" t="s">
        <v>71</v>
      </c>
      <c r="F547" s="67" t="str">
        <f>IF(DATA!$D$18,CONCATENATE('Sample information'!O$6,"-",D547,"-",P547),"MISSING ID")</f>
        <v>P33105P1-1528-</v>
      </c>
      <c r="G547" s="68">
        <f t="shared" si="23"/>
        <v>0</v>
      </c>
      <c r="H547" s="55" t="e">
        <f t="shared" si="24"/>
        <v>#N/A</v>
      </c>
      <c r="I547" s="55" t="e">
        <f t="shared" si="25"/>
        <v>#N/A</v>
      </c>
      <c r="J547" s="55">
        <f t="shared" si="26"/>
        <v>0</v>
      </c>
      <c r="K547" s="55" t="e">
        <f t="shared" si="27"/>
        <v>#N/A</v>
      </c>
      <c r="L547" s="5" t="e">
        <f t="shared" si="28"/>
        <v>#N/A</v>
      </c>
      <c r="M547" s="55" t="e">
        <f t="shared" si="29"/>
        <v>#N/A</v>
      </c>
      <c r="N547" s="69" t="str">
        <f t="shared" si="30"/>
        <v>NoIndex</v>
      </c>
      <c r="O547" s="70" t="str">
        <f>IF(DATA!$D$18,IF((COUNTA(Q547)&gt;0),CONCATENATE("P",DATA!$B$18,"_",D547),""),"MISSING ID")</f>
        <v/>
      </c>
      <c r="P547" s="71"/>
      <c r="Q547" s="72"/>
      <c r="R547" s="72"/>
      <c r="S547" s="68"/>
      <c r="T547" s="73" t="str">
        <f>IF(OR($S$8="NextSeq",$S$8="NovaSeq"),IF((R547='Index_NextSeq or NovaSeq'!C$2),VLOOKUP(S547,'Index_NextSeq or NovaSeq'!B$3:I$110,2),IF((R547='Index_NextSeq or NovaSeq'!D$2),VLOOKUP(S547,'Index_NextSeq or NovaSeq'!B$3:I$110,3),IF((R547='Index_NextSeq or NovaSeq'!E$2),VLOOKUP(S547,'Index_NextSeq or NovaSeq'!B$3:I$110,4),IF((R547='Index_NextSeq or NovaSeq'!F$2),VLOOKUP(S547,'Index_NextSeq or NovaSeq'!B$3:I$110,5),IF((R547='Index_NextSeq or NovaSeq'!G$2),VLOOKUP(S547,'Index_NextSeq or NovaSeq'!B$3:I$110,6),IF((R547='Index_NextSeq or NovaSeq'!H$2),VLOOKUP(S547,'Index_NextSeq or NovaSeq'!B$3:I$110,7),IF((R547='Index_NextSeq or NovaSeq'!I$2),VLOOKUP(S547,'Index_NextSeq or NovaSeq'!B$3:I$110,8),IF((R547="Custom"),"","NoIndex")))))))),IF($S$8="MiSeq",IF((R547=Index_MiSeq!C$2),VLOOKUP(S547,Index_MiSeq!B$3:I$110,2),IF((R547=Index_MiSeq!D$2),VLOOKUP(S547,Index_MiSeq!B$3:I$110,3),IF((R547=Index_MiSeq!E$2),VLOOKUP(S547,Index_MiSeq!B$3:I$110,4),IF((R547=Index_MiSeq!F$2),VLOOKUP(S547,Index_MiSeq!B$3:I$110,5),IF((R547=Index_MiSeq!G$2),VLOOKUP(S547,Index_MiSeq!B$3:I$110,6),IF((R547=Index_MiSeq!H$2),VLOOKUP(S547,Index_MiSeq!B$3:I$110,7),IF((R547=Index_MiSeq!I$2),VLOOKUP(S547,Index_MiSeq!B$3:I$110,8),IF((R547="Custom"),"","NoIndex")))))))),"NoIndex"))</f>
        <v>NoIndex</v>
      </c>
      <c r="U547" s="74" t="str">
        <f t="shared" si="31"/>
        <v/>
      </c>
      <c r="V547" s="74"/>
      <c r="W547" s="74"/>
      <c r="X547" s="90"/>
      <c r="Y547" s="4"/>
      <c r="Z547" s="4"/>
      <c r="AA547" s="4"/>
      <c r="AB547" s="4"/>
      <c r="AC547" s="4"/>
      <c r="AD547" s="4"/>
      <c r="AE547" s="4"/>
    </row>
    <row r="548" spans="1:31" ht="18" customHeight="1" x14ac:dyDescent="0.15">
      <c r="A548" s="81"/>
      <c r="B548" s="64" t="s">
        <v>69</v>
      </c>
      <c r="C548" s="65" t="s">
        <v>599</v>
      </c>
      <c r="D548" s="66">
        <f t="shared" si="22"/>
        <v>1529</v>
      </c>
      <c r="E548" s="65" t="s">
        <v>71</v>
      </c>
      <c r="F548" s="67" t="str">
        <f>IF(DATA!$D$18,CONCATENATE('Sample information'!O$6,"-",D548,"-",P548),"MISSING ID")</f>
        <v>P33105P1-1529-</v>
      </c>
      <c r="G548" s="68">
        <f t="shared" si="23"/>
        <v>0</v>
      </c>
      <c r="H548" s="55" t="e">
        <f t="shared" si="24"/>
        <v>#N/A</v>
      </c>
      <c r="I548" s="55" t="e">
        <f t="shared" si="25"/>
        <v>#N/A</v>
      </c>
      <c r="J548" s="55">
        <f t="shared" si="26"/>
        <v>0</v>
      </c>
      <c r="K548" s="55" t="e">
        <f t="shared" si="27"/>
        <v>#N/A</v>
      </c>
      <c r="L548" s="5" t="e">
        <f t="shared" si="28"/>
        <v>#N/A</v>
      </c>
      <c r="M548" s="55" t="e">
        <f t="shared" si="29"/>
        <v>#N/A</v>
      </c>
      <c r="N548" s="69" t="str">
        <f t="shared" si="30"/>
        <v>NoIndex</v>
      </c>
      <c r="O548" s="70" t="str">
        <f>IF(DATA!$D$18,IF((COUNTA(Q548)&gt;0),CONCATENATE("P",DATA!$B$18,"_",D548),""),"MISSING ID")</f>
        <v/>
      </c>
      <c r="P548" s="71"/>
      <c r="Q548" s="72"/>
      <c r="R548" s="72"/>
      <c r="S548" s="68"/>
      <c r="T548" s="73" t="str">
        <f>IF(OR($S$8="NextSeq",$S$8="NovaSeq"),IF((R548='Index_NextSeq or NovaSeq'!C$2),VLOOKUP(S548,'Index_NextSeq or NovaSeq'!B$3:I$110,2),IF((R548='Index_NextSeq or NovaSeq'!D$2),VLOOKUP(S548,'Index_NextSeq or NovaSeq'!B$3:I$110,3),IF((R548='Index_NextSeq or NovaSeq'!E$2),VLOOKUP(S548,'Index_NextSeq or NovaSeq'!B$3:I$110,4),IF((R548='Index_NextSeq or NovaSeq'!F$2),VLOOKUP(S548,'Index_NextSeq or NovaSeq'!B$3:I$110,5),IF((R548='Index_NextSeq or NovaSeq'!G$2),VLOOKUP(S548,'Index_NextSeq or NovaSeq'!B$3:I$110,6),IF((R548='Index_NextSeq or NovaSeq'!H$2),VLOOKUP(S548,'Index_NextSeq or NovaSeq'!B$3:I$110,7),IF((R548='Index_NextSeq or NovaSeq'!I$2),VLOOKUP(S548,'Index_NextSeq or NovaSeq'!B$3:I$110,8),IF((R548="Custom"),"","NoIndex")))))))),IF($S$8="MiSeq",IF((R548=Index_MiSeq!C$2),VLOOKUP(S548,Index_MiSeq!B$3:I$110,2),IF((R548=Index_MiSeq!D$2),VLOOKUP(S548,Index_MiSeq!B$3:I$110,3),IF((R548=Index_MiSeq!E$2),VLOOKUP(S548,Index_MiSeq!B$3:I$110,4),IF((R548=Index_MiSeq!F$2),VLOOKUP(S548,Index_MiSeq!B$3:I$110,5),IF((R548=Index_MiSeq!G$2),VLOOKUP(S548,Index_MiSeq!B$3:I$110,6),IF((R548=Index_MiSeq!H$2),VLOOKUP(S548,Index_MiSeq!B$3:I$110,7),IF((R548=Index_MiSeq!I$2),VLOOKUP(S548,Index_MiSeq!B$3:I$110,8),IF((R548="Custom"),"","NoIndex")))))))),"NoIndex"))</f>
        <v>NoIndex</v>
      </c>
      <c r="U548" s="74" t="str">
        <f t="shared" si="31"/>
        <v/>
      </c>
      <c r="V548" s="74"/>
      <c r="W548" s="74"/>
      <c r="X548" s="90"/>
      <c r="Y548" s="4"/>
      <c r="Z548" s="4"/>
      <c r="AA548" s="4"/>
      <c r="AB548" s="4"/>
      <c r="AC548" s="4"/>
      <c r="AD548" s="4"/>
      <c r="AE548" s="4"/>
    </row>
    <row r="549" spans="1:31" ht="18" customHeight="1" x14ac:dyDescent="0.15">
      <c r="A549" s="81"/>
      <c r="B549" s="64" t="s">
        <v>69</v>
      </c>
      <c r="C549" s="65" t="s">
        <v>600</v>
      </c>
      <c r="D549" s="66">
        <f t="shared" si="22"/>
        <v>1530</v>
      </c>
      <c r="E549" s="65" t="s">
        <v>71</v>
      </c>
      <c r="F549" s="67" t="str">
        <f>IF(DATA!$D$18,CONCATENATE('Sample information'!O$6,"-",D549,"-",P549),"MISSING ID")</f>
        <v>P33105P1-1530-</v>
      </c>
      <c r="G549" s="68">
        <f t="shared" si="23"/>
        <v>0</v>
      </c>
      <c r="H549" s="55" t="e">
        <f t="shared" si="24"/>
        <v>#N/A</v>
      </c>
      <c r="I549" s="55" t="e">
        <f t="shared" si="25"/>
        <v>#N/A</v>
      </c>
      <c r="J549" s="55">
        <f t="shared" si="26"/>
        <v>0</v>
      </c>
      <c r="K549" s="55" t="e">
        <f t="shared" si="27"/>
        <v>#N/A</v>
      </c>
      <c r="L549" s="5" t="e">
        <f t="shared" si="28"/>
        <v>#N/A</v>
      </c>
      <c r="M549" s="55" t="e">
        <f t="shared" si="29"/>
        <v>#N/A</v>
      </c>
      <c r="N549" s="69" t="str">
        <f t="shared" si="30"/>
        <v>NoIndex</v>
      </c>
      <c r="O549" s="70" t="str">
        <f>IF(DATA!$D$18,IF((COUNTA(Q549)&gt;0),CONCATENATE("P",DATA!$B$18,"_",D549),""),"MISSING ID")</f>
        <v/>
      </c>
      <c r="P549" s="71"/>
      <c r="Q549" s="72"/>
      <c r="R549" s="72"/>
      <c r="S549" s="68"/>
      <c r="T549" s="73" t="str">
        <f>IF(OR($S$8="NextSeq",$S$8="NovaSeq"),IF((R549='Index_NextSeq or NovaSeq'!C$2),VLOOKUP(S549,'Index_NextSeq or NovaSeq'!B$3:I$110,2),IF((R549='Index_NextSeq or NovaSeq'!D$2),VLOOKUP(S549,'Index_NextSeq or NovaSeq'!B$3:I$110,3),IF((R549='Index_NextSeq or NovaSeq'!E$2),VLOOKUP(S549,'Index_NextSeq or NovaSeq'!B$3:I$110,4),IF((R549='Index_NextSeq or NovaSeq'!F$2),VLOOKUP(S549,'Index_NextSeq or NovaSeq'!B$3:I$110,5),IF((R549='Index_NextSeq or NovaSeq'!G$2),VLOOKUP(S549,'Index_NextSeq or NovaSeq'!B$3:I$110,6),IF((R549='Index_NextSeq or NovaSeq'!H$2),VLOOKUP(S549,'Index_NextSeq or NovaSeq'!B$3:I$110,7),IF((R549='Index_NextSeq or NovaSeq'!I$2),VLOOKUP(S549,'Index_NextSeq or NovaSeq'!B$3:I$110,8),IF((R549="Custom"),"","NoIndex")))))))),IF($S$8="MiSeq",IF((R549=Index_MiSeq!C$2),VLOOKUP(S549,Index_MiSeq!B$3:I$110,2),IF((R549=Index_MiSeq!D$2),VLOOKUP(S549,Index_MiSeq!B$3:I$110,3),IF((R549=Index_MiSeq!E$2),VLOOKUP(S549,Index_MiSeq!B$3:I$110,4),IF((R549=Index_MiSeq!F$2),VLOOKUP(S549,Index_MiSeq!B$3:I$110,5),IF((R549=Index_MiSeq!G$2),VLOOKUP(S549,Index_MiSeq!B$3:I$110,6),IF((R549=Index_MiSeq!H$2),VLOOKUP(S549,Index_MiSeq!B$3:I$110,7),IF((R549=Index_MiSeq!I$2),VLOOKUP(S549,Index_MiSeq!B$3:I$110,8),IF((R549="Custom"),"","NoIndex")))))))),"NoIndex"))</f>
        <v>NoIndex</v>
      </c>
      <c r="U549" s="74" t="str">
        <f t="shared" si="31"/>
        <v/>
      </c>
      <c r="V549" s="74"/>
      <c r="W549" s="74"/>
      <c r="X549" s="90"/>
      <c r="Y549" s="4"/>
      <c r="Z549" s="4"/>
      <c r="AA549" s="4"/>
      <c r="AB549" s="4"/>
      <c r="AC549" s="4"/>
      <c r="AD549" s="4"/>
      <c r="AE549" s="4"/>
    </row>
    <row r="550" spans="1:31" ht="18" customHeight="1" x14ac:dyDescent="0.15">
      <c r="A550" s="81"/>
      <c r="B550" s="64" t="s">
        <v>69</v>
      </c>
      <c r="C550" s="65" t="s">
        <v>601</v>
      </c>
      <c r="D550" s="66">
        <f t="shared" si="22"/>
        <v>1531</v>
      </c>
      <c r="E550" s="65" t="s">
        <v>71</v>
      </c>
      <c r="F550" s="67" t="str">
        <f>IF(DATA!$D$18,CONCATENATE('Sample information'!O$6,"-",D550,"-",P550),"MISSING ID")</f>
        <v>P33105P1-1531-</v>
      </c>
      <c r="G550" s="68">
        <f t="shared" si="23"/>
        <v>0</v>
      </c>
      <c r="H550" s="55" t="e">
        <f t="shared" si="24"/>
        <v>#N/A</v>
      </c>
      <c r="I550" s="55" t="e">
        <f t="shared" si="25"/>
        <v>#N/A</v>
      </c>
      <c r="J550" s="55">
        <f t="shared" si="26"/>
        <v>0</v>
      </c>
      <c r="K550" s="55" t="e">
        <f t="shared" si="27"/>
        <v>#N/A</v>
      </c>
      <c r="L550" s="5" t="e">
        <f t="shared" si="28"/>
        <v>#N/A</v>
      </c>
      <c r="M550" s="55" t="e">
        <f t="shared" si="29"/>
        <v>#N/A</v>
      </c>
      <c r="N550" s="69" t="str">
        <f t="shared" si="30"/>
        <v>NoIndex</v>
      </c>
      <c r="O550" s="70" t="str">
        <f>IF(DATA!$D$18,IF((COUNTA(Q550)&gt;0),CONCATENATE("P",DATA!$B$18,"_",D550),""),"MISSING ID")</f>
        <v/>
      </c>
      <c r="P550" s="71"/>
      <c r="Q550" s="72"/>
      <c r="R550" s="72"/>
      <c r="S550" s="68"/>
      <c r="T550" s="73" t="str">
        <f>IF(OR($S$8="NextSeq",$S$8="NovaSeq"),IF((R550='Index_NextSeq or NovaSeq'!C$2),VLOOKUP(S550,'Index_NextSeq or NovaSeq'!B$3:I$110,2),IF((R550='Index_NextSeq or NovaSeq'!D$2),VLOOKUP(S550,'Index_NextSeq or NovaSeq'!B$3:I$110,3),IF((R550='Index_NextSeq or NovaSeq'!E$2),VLOOKUP(S550,'Index_NextSeq or NovaSeq'!B$3:I$110,4),IF((R550='Index_NextSeq or NovaSeq'!F$2),VLOOKUP(S550,'Index_NextSeq or NovaSeq'!B$3:I$110,5),IF((R550='Index_NextSeq or NovaSeq'!G$2),VLOOKUP(S550,'Index_NextSeq or NovaSeq'!B$3:I$110,6),IF((R550='Index_NextSeq or NovaSeq'!H$2),VLOOKUP(S550,'Index_NextSeq or NovaSeq'!B$3:I$110,7),IF((R550='Index_NextSeq or NovaSeq'!I$2),VLOOKUP(S550,'Index_NextSeq or NovaSeq'!B$3:I$110,8),IF((R550="Custom"),"","NoIndex")))))))),IF($S$8="MiSeq",IF((R550=Index_MiSeq!C$2),VLOOKUP(S550,Index_MiSeq!B$3:I$110,2),IF((R550=Index_MiSeq!D$2),VLOOKUP(S550,Index_MiSeq!B$3:I$110,3),IF((R550=Index_MiSeq!E$2),VLOOKUP(S550,Index_MiSeq!B$3:I$110,4),IF((R550=Index_MiSeq!F$2),VLOOKUP(S550,Index_MiSeq!B$3:I$110,5),IF((R550=Index_MiSeq!G$2),VLOOKUP(S550,Index_MiSeq!B$3:I$110,6),IF((R550=Index_MiSeq!H$2),VLOOKUP(S550,Index_MiSeq!B$3:I$110,7),IF((R550=Index_MiSeq!I$2),VLOOKUP(S550,Index_MiSeq!B$3:I$110,8),IF((R550="Custom"),"","NoIndex")))))))),"NoIndex"))</f>
        <v>NoIndex</v>
      </c>
      <c r="U550" s="74" t="str">
        <f t="shared" si="31"/>
        <v/>
      </c>
      <c r="V550" s="74"/>
      <c r="W550" s="74"/>
      <c r="X550" s="90"/>
      <c r="Y550" s="4"/>
      <c r="Z550" s="4"/>
      <c r="AA550" s="4"/>
      <c r="AB550" s="4"/>
      <c r="AC550" s="4"/>
      <c r="AD550" s="4"/>
      <c r="AE550" s="4"/>
    </row>
    <row r="551" spans="1:31" ht="18" customHeight="1" x14ac:dyDescent="0.15">
      <c r="A551" s="81"/>
      <c r="B551" s="64" t="s">
        <v>69</v>
      </c>
      <c r="C551" s="65" t="s">
        <v>602</v>
      </c>
      <c r="D551" s="66">
        <f t="shared" si="22"/>
        <v>1532</v>
      </c>
      <c r="E551" s="65" t="s">
        <v>71</v>
      </c>
      <c r="F551" s="67" t="str">
        <f>IF(DATA!$D$18,CONCATENATE('Sample information'!O$6,"-",D551,"-",P551),"MISSING ID")</f>
        <v>P33105P1-1532-</v>
      </c>
      <c r="G551" s="68">
        <f t="shared" si="23"/>
        <v>0</v>
      </c>
      <c r="H551" s="55" t="e">
        <f t="shared" si="24"/>
        <v>#N/A</v>
      </c>
      <c r="I551" s="55" t="e">
        <f t="shared" si="25"/>
        <v>#N/A</v>
      </c>
      <c r="J551" s="55">
        <f t="shared" si="26"/>
        <v>0</v>
      </c>
      <c r="K551" s="55" t="e">
        <f t="shared" si="27"/>
        <v>#N/A</v>
      </c>
      <c r="L551" s="5" t="e">
        <f t="shared" si="28"/>
        <v>#N/A</v>
      </c>
      <c r="M551" s="55" t="e">
        <f t="shared" si="29"/>
        <v>#N/A</v>
      </c>
      <c r="N551" s="69" t="str">
        <f t="shared" si="30"/>
        <v>NoIndex</v>
      </c>
      <c r="O551" s="70" t="str">
        <f>IF(DATA!$D$18,IF((COUNTA(Q551)&gt;0),CONCATENATE("P",DATA!$B$18,"_",D551),""),"MISSING ID")</f>
        <v/>
      </c>
      <c r="P551" s="71"/>
      <c r="Q551" s="72"/>
      <c r="R551" s="72"/>
      <c r="S551" s="68"/>
      <c r="T551" s="73" t="str">
        <f>IF(OR($S$8="NextSeq",$S$8="NovaSeq"),IF((R551='Index_NextSeq or NovaSeq'!C$2),VLOOKUP(S551,'Index_NextSeq or NovaSeq'!B$3:I$110,2),IF((R551='Index_NextSeq or NovaSeq'!D$2),VLOOKUP(S551,'Index_NextSeq or NovaSeq'!B$3:I$110,3),IF((R551='Index_NextSeq or NovaSeq'!E$2),VLOOKUP(S551,'Index_NextSeq or NovaSeq'!B$3:I$110,4),IF((R551='Index_NextSeq or NovaSeq'!F$2),VLOOKUP(S551,'Index_NextSeq or NovaSeq'!B$3:I$110,5),IF((R551='Index_NextSeq or NovaSeq'!G$2),VLOOKUP(S551,'Index_NextSeq or NovaSeq'!B$3:I$110,6),IF((R551='Index_NextSeq or NovaSeq'!H$2),VLOOKUP(S551,'Index_NextSeq or NovaSeq'!B$3:I$110,7),IF((R551='Index_NextSeq or NovaSeq'!I$2),VLOOKUP(S551,'Index_NextSeq or NovaSeq'!B$3:I$110,8),IF((R551="Custom"),"","NoIndex")))))))),IF($S$8="MiSeq",IF((R551=Index_MiSeq!C$2),VLOOKUP(S551,Index_MiSeq!B$3:I$110,2),IF((R551=Index_MiSeq!D$2),VLOOKUP(S551,Index_MiSeq!B$3:I$110,3),IF((R551=Index_MiSeq!E$2),VLOOKUP(S551,Index_MiSeq!B$3:I$110,4),IF((R551=Index_MiSeq!F$2),VLOOKUP(S551,Index_MiSeq!B$3:I$110,5),IF((R551=Index_MiSeq!G$2),VLOOKUP(S551,Index_MiSeq!B$3:I$110,6),IF((R551=Index_MiSeq!H$2),VLOOKUP(S551,Index_MiSeq!B$3:I$110,7),IF((R551=Index_MiSeq!I$2),VLOOKUP(S551,Index_MiSeq!B$3:I$110,8),IF((R551="Custom"),"","NoIndex")))))))),"NoIndex"))</f>
        <v>NoIndex</v>
      </c>
      <c r="U551" s="74" t="str">
        <f t="shared" si="31"/>
        <v/>
      </c>
      <c r="V551" s="74"/>
      <c r="W551" s="74"/>
      <c r="X551" s="90"/>
      <c r="Y551" s="4"/>
      <c r="Z551" s="4"/>
      <c r="AA551" s="4"/>
      <c r="AB551" s="4"/>
      <c r="AC551" s="4"/>
      <c r="AD551" s="4"/>
      <c r="AE551" s="4"/>
    </row>
    <row r="552" spans="1:31" ht="18" customHeight="1" x14ac:dyDescent="0.15">
      <c r="A552" s="81"/>
      <c r="B552" s="64" t="s">
        <v>69</v>
      </c>
      <c r="C552" s="65" t="s">
        <v>603</v>
      </c>
      <c r="D552" s="66">
        <f t="shared" si="22"/>
        <v>1533</v>
      </c>
      <c r="E552" s="65" t="s">
        <v>71</v>
      </c>
      <c r="F552" s="67" t="str">
        <f>IF(DATA!$D$18,CONCATENATE('Sample information'!O$6,"-",D552,"-",P552),"MISSING ID")</f>
        <v>P33105P1-1533-</v>
      </c>
      <c r="G552" s="68">
        <f t="shared" si="23"/>
        <v>0</v>
      </c>
      <c r="H552" s="55" t="e">
        <f t="shared" si="24"/>
        <v>#N/A</v>
      </c>
      <c r="I552" s="55" t="e">
        <f t="shared" si="25"/>
        <v>#N/A</v>
      </c>
      <c r="J552" s="55">
        <f t="shared" si="26"/>
        <v>0</v>
      </c>
      <c r="K552" s="55" t="e">
        <f t="shared" si="27"/>
        <v>#N/A</v>
      </c>
      <c r="L552" s="5" t="e">
        <f t="shared" si="28"/>
        <v>#N/A</v>
      </c>
      <c r="M552" s="55" t="e">
        <f t="shared" si="29"/>
        <v>#N/A</v>
      </c>
      <c r="N552" s="69" t="str">
        <f t="shared" si="30"/>
        <v>NoIndex</v>
      </c>
      <c r="O552" s="70" t="str">
        <f>IF(DATA!$D$18,IF((COUNTA(Q552)&gt;0),CONCATENATE("P",DATA!$B$18,"_",D552),""),"MISSING ID")</f>
        <v/>
      </c>
      <c r="P552" s="71"/>
      <c r="Q552" s="72"/>
      <c r="R552" s="72"/>
      <c r="S552" s="68"/>
      <c r="T552" s="73" t="str">
        <f>IF(OR($S$8="NextSeq",$S$8="NovaSeq"),IF((R552='Index_NextSeq or NovaSeq'!C$2),VLOOKUP(S552,'Index_NextSeq or NovaSeq'!B$3:I$110,2),IF((R552='Index_NextSeq or NovaSeq'!D$2),VLOOKUP(S552,'Index_NextSeq or NovaSeq'!B$3:I$110,3),IF((R552='Index_NextSeq or NovaSeq'!E$2),VLOOKUP(S552,'Index_NextSeq or NovaSeq'!B$3:I$110,4),IF((R552='Index_NextSeq or NovaSeq'!F$2),VLOOKUP(S552,'Index_NextSeq or NovaSeq'!B$3:I$110,5),IF((R552='Index_NextSeq or NovaSeq'!G$2),VLOOKUP(S552,'Index_NextSeq or NovaSeq'!B$3:I$110,6),IF((R552='Index_NextSeq or NovaSeq'!H$2),VLOOKUP(S552,'Index_NextSeq or NovaSeq'!B$3:I$110,7),IF((R552='Index_NextSeq or NovaSeq'!I$2),VLOOKUP(S552,'Index_NextSeq or NovaSeq'!B$3:I$110,8),IF((R552="Custom"),"","NoIndex")))))))),IF($S$8="MiSeq",IF((R552=Index_MiSeq!C$2),VLOOKUP(S552,Index_MiSeq!B$3:I$110,2),IF((R552=Index_MiSeq!D$2),VLOOKUP(S552,Index_MiSeq!B$3:I$110,3),IF((R552=Index_MiSeq!E$2),VLOOKUP(S552,Index_MiSeq!B$3:I$110,4),IF((R552=Index_MiSeq!F$2),VLOOKUP(S552,Index_MiSeq!B$3:I$110,5),IF((R552=Index_MiSeq!G$2),VLOOKUP(S552,Index_MiSeq!B$3:I$110,6),IF((R552=Index_MiSeq!H$2),VLOOKUP(S552,Index_MiSeq!B$3:I$110,7),IF((R552=Index_MiSeq!I$2),VLOOKUP(S552,Index_MiSeq!B$3:I$110,8),IF((R552="Custom"),"","NoIndex")))))))),"NoIndex"))</f>
        <v>NoIndex</v>
      </c>
      <c r="U552" s="74" t="str">
        <f t="shared" si="31"/>
        <v/>
      </c>
      <c r="V552" s="74"/>
      <c r="W552" s="74"/>
      <c r="X552" s="90"/>
      <c r="Y552" s="4"/>
      <c r="Z552" s="4"/>
      <c r="AA552" s="4"/>
      <c r="AB552" s="4"/>
      <c r="AC552" s="4"/>
      <c r="AD552" s="4"/>
      <c r="AE552" s="4"/>
    </row>
    <row r="553" spans="1:31" ht="18" customHeight="1" x14ac:dyDescent="0.15">
      <c r="A553" s="81"/>
      <c r="B553" s="64" t="s">
        <v>69</v>
      </c>
      <c r="C553" s="65" t="s">
        <v>604</v>
      </c>
      <c r="D553" s="66">
        <f t="shared" si="22"/>
        <v>1534</v>
      </c>
      <c r="E553" s="65" t="s">
        <v>71</v>
      </c>
      <c r="F553" s="67" t="str">
        <f>IF(DATA!$D$18,CONCATENATE('Sample information'!O$6,"-",D553,"-",P553),"MISSING ID")</f>
        <v>P33105P1-1534-</v>
      </c>
      <c r="G553" s="68">
        <f t="shared" si="23"/>
        <v>0</v>
      </c>
      <c r="H553" s="55" t="e">
        <f t="shared" si="24"/>
        <v>#N/A</v>
      </c>
      <c r="I553" s="55" t="e">
        <f t="shared" si="25"/>
        <v>#N/A</v>
      </c>
      <c r="J553" s="55">
        <f t="shared" si="26"/>
        <v>0</v>
      </c>
      <c r="K553" s="55" t="e">
        <f t="shared" si="27"/>
        <v>#N/A</v>
      </c>
      <c r="L553" s="5" t="e">
        <f t="shared" si="28"/>
        <v>#N/A</v>
      </c>
      <c r="M553" s="55" t="e">
        <f t="shared" si="29"/>
        <v>#N/A</v>
      </c>
      <c r="N553" s="69" t="str">
        <f t="shared" si="30"/>
        <v>NoIndex</v>
      </c>
      <c r="O553" s="70" t="str">
        <f>IF(DATA!$D$18,IF((COUNTA(Q553)&gt;0),CONCATENATE("P",DATA!$B$18,"_",D553),""),"MISSING ID")</f>
        <v/>
      </c>
      <c r="P553" s="71"/>
      <c r="Q553" s="72"/>
      <c r="R553" s="72"/>
      <c r="S553" s="68"/>
      <c r="T553" s="73" t="str">
        <f>IF(OR($S$8="NextSeq",$S$8="NovaSeq"),IF((R553='Index_NextSeq or NovaSeq'!C$2),VLOOKUP(S553,'Index_NextSeq or NovaSeq'!B$3:I$110,2),IF((R553='Index_NextSeq or NovaSeq'!D$2),VLOOKUP(S553,'Index_NextSeq or NovaSeq'!B$3:I$110,3),IF((R553='Index_NextSeq or NovaSeq'!E$2),VLOOKUP(S553,'Index_NextSeq or NovaSeq'!B$3:I$110,4),IF((R553='Index_NextSeq or NovaSeq'!F$2),VLOOKUP(S553,'Index_NextSeq or NovaSeq'!B$3:I$110,5),IF((R553='Index_NextSeq or NovaSeq'!G$2),VLOOKUP(S553,'Index_NextSeq or NovaSeq'!B$3:I$110,6),IF((R553='Index_NextSeq or NovaSeq'!H$2),VLOOKUP(S553,'Index_NextSeq or NovaSeq'!B$3:I$110,7),IF((R553='Index_NextSeq or NovaSeq'!I$2),VLOOKUP(S553,'Index_NextSeq or NovaSeq'!B$3:I$110,8),IF((R553="Custom"),"","NoIndex")))))))),IF($S$8="MiSeq",IF((R553=Index_MiSeq!C$2),VLOOKUP(S553,Index_MiSeq!B$3:I$110,2),IF((R553=Index_MiSeq!D$2),VLOOKUP(S553,Index_MiSeq!B$3:I$110,3),IF((R553=Index_MiSeq!E$2),VLOOKUP(S553,Index_MiSeq!B$3:I$110,4),IF((R553=Index_MiSeq!F$2),VLOOKUP(S553,Index_MiSeq!B$3:I$110,5),IF((R553=Index_MiSeq!G$2),VLOOKUP(S553,Index_MiSeq!B$3:I$110,6),IF((R553=Index_MiSeq!H$2),VLOOKUP(S553,Index_MiSeq!B$3:I$110,7),IF((R553=Index_MiSeq!I$2),VLOOKUP(S553,Index_MiSeq!B$3:I$110,8),IF((R553="Custom"),"","NoIndex")))))))),"NoIndex"))</f>
        <v>NoIndex</v>
      </c>
      <c r="U553" s="74" t="str">
        <f t="shared" si="31"/>
        <v/>
      </c>
      <c r="V553" s="74"/>
      <c r="W553" s="74"/>
      <c r="X553" s="90"/>
      <c r="Y553" s="4"/>
      <c r="Z553" s="4"/>
      <c r="AA553" s="4"/>
      <c r="AB553" s="4"/>
      <c r="AC553" s="4"/>
      <c r="AD553" s="4"/>
      <c r="AE553" s="4"/>
    </row>
    <row r="554" spans="1:31" ht="18" customHeight="1" x14ac:dyDescent="0.15">
      <c r="A554" s="81"/>
      <c r="B554" s="64" t="s">
        <v>69</v>
      </c>
      <c r="C554" s="65" t="s">
        <v>605</v>
      </c>
      <c r="D554" s="66">
        <f t="shared" si="22"/>
        <v>1535</v>
      </c>
      <c r="E554" s="65" t="s">
        <v>71</v>
      </c>
      <c r="F554" s="67" t="str">
        <f>IF(DATA!$D$18,CONCATENATE('Sample information'!O$6,"-",D554,"-",P554),"MISSING ID")</f>
        <v>P33105P1-1535-</v>
      </c>
      <c r="G554" s="68">
        <f t="shared" si="23"/>
        <v>0</v>
      </c>
      <c r="H554" s="55" t="e">
        <f t="shared" si="24"/>
        <v>#N/A</v>
      </c>
      <c r="I554" s="55" t="e">
        <f t="shared" si="25"/>
        <v>#N/A</v>
      </c>
      <c r="J554" s="55">
        <f t="shared" si="26"/>
        <v>0</v>
      </c>
      <c r="K554" s="55" t="e">
        <f t="shared" si="27"/>
        <v>#N/A</v>
      </c>
      <c r="L554" s="5" t="e">
        <f t="shared" si="28"/>
        <v>#N/A</v>
      </c>
      <c r="M554" s="55" t="e">
        <f t="shared" si="29"/>
        <v>#N/A</v>
      </c>
      <c r="N554" s="69" t="str">
        <f t="shared" si="30"/>
        <v>NoIndex</v>
      </c>
      <c r="O554" s="70" t="str">
        <f>IF(DATA!$D$18,IF((COUNTA(Q554)&gt;0),CONCATENATE("P",DATA!$B$18,"_",D554),""),"MISSING ID")</f>
        <v/>
      </c>
      <c r="P554" s="71"/>
      <c r="Q554" s="72"/>
      <c r="R554" s="72"/>
      <c r="S554" s="68"/>
      <c r="T554" s="73" t="str">
        <f>IF(OR($S$8="NextSeq",$S$8="NovaSeq"),IF((R554='Index_NextSeq or NovaSeq'!C$2),VLOOKUP(S554,'Index_NextSeq or NovaSeq'!B$3:I$110,2),IF((R554='Index_NextSeq or NovaSeq'!D$2),VLOOKUP(S554,'Index_NextSeq or NovaSeq'!B$3:I$110,3),IF((R554='Index_NextSeq or NovaSeq'!E$2),VLOOKUP(S554,'Index_NextSeq or NovaSeq'!B$3:I$110,4),IF((R554='Index_NextSeq or NovaSeq'!F$2),VLOOKUP(S554,'Index_NextSeq or NovaSeq'!B$3:I$110,5),IF((R554='Index_NextSeq or NovaSeq'!G$2),VLOOKUP(S554,'Index_NextSeq or NovaSeq'!B$3:I$110,6),IF((R554='Index_NextSeq or NovaSeq'!H$2),VLOOKUP(S554,'Index_NextSeq or NovaSeq'!B$3:I$110,7),IF((R554='Index_NextSeq or NovaSeq'!I$2),VLOOKUP(S554,'Index_NextSeq or NovaSeq'!B$3:I$110,8),IF((R554="Custom"),"","NoIndex")))))))),IF($S$8="MiSeq",IF((R554=Index_MiSeq!C$2),VLOOKUP(S554,Index_MiSeq!B$3:I$110,2),IF((R554=Index_MiSeq!D$2),VLOOKUP(S554,Index_MiSeq!B$3:I$110,3),IF((R554=Index_MiSeq!E$2),VLOOKUP(S554,Index_MiSeq!B$3:I$110,4),IF((R554=Index_MiSeq!F$2),VLOOKUP(S554,Index_MiSeq!B$3:I$110,5),IF((R554=Index_MiSeq!G$2),VLOOKUP(S554,Index_MiSeq!B$3:I$110,6),IF((R554=Index_MiSeq!H$2),VLOOKUP(S554,Index_MiSeq!B$3:I$110,7),IF((R554=Index_MiSeq!I$2),VLOOKUP(S554,Index_MiSeq!B$3:I$110,8),IF((R554="Custom"),"","NoIndex")))))))),"NoIndex"))</f>
        <v>NoIndex</v>
      </c>
      <c r="U554" s="74" t="str">
        <f t="shared" si="31"/>
        <v/>
      </c>
      <c r="V554" s="74"/>
      <c r="W554" s="74"/>
      <c r="X554" s="90"/>
      <c r="Y554" s="4"/>
      <c r="Z554" s="4"/>
      <c r="AA554" s="4"/>
      <c r="AB554" s="4"/>
      <c r="AC554" s="4"/>
      <c r="AD554" s="4"/>
      <c r="AE554" s="4"/>
    </row>
    <row r="555" spans="1:31" ht="18" customHeight="1" x14ac:dyDescent="0.15">
      <c r="A555" s="81"/>
      <c r="B555" s="64" t="s">
        <v>69</v>
      </c>
      <c r="C555" s="65" t="s">
        <v>606</v>
      </c>
      <c r="D555" s="66">
        <f t="shared" si="22"/>
        <v>1536</v>
      </c>
      <c r="E555" s="65" t="s">
        <v>71</v>
      </c>
      <c r="F555" s="67" t="str">
        <f>IF(DATA!$D$18,CONCATENATE('Sample information'!O$6,"-",D555,"-",P555),"MISSING ID")</f>
        <v>P33105P1-1536-</v>
      </c>
      <c r="G555" s="68">
        <f t="shared" si="23"/>
        <v>0</v>
      </c>
      <c r="H555" s="55" t="e">
        <f t="shared" si="24"/>
        <v>#N/A</v>
      </c>
      <c r="I555" s="55" t="e">
        <f t="shared" si="25"/>
        <v>#N/A</v>
      </c>
      <c r="J555" s="55">
        <f t="shared" si="26"/>
        <v>0</v>
      </c>
      <c r="K555" s="55" t="e">
        <f t="shared" si="27"/>
        <v>#N/A</v>
      </c>
      <c r="L555" s="5" t="e">
        <f t="shared" si="28"/>
        <v>#N/A</v>
      </c>
      <c r="M555" s="55" t="e">
        <f t="shared" si="29"/>
        <v>#N/A</v>
      </c>
      <c r="N555" s="69" t="str">
        <f t="shared" si="30"/>
        <v>NoIndex</v>
      </c>
      <c r="O555" s="70" t="str">
        <f>IF(DATA!$D$18,IF((COUNTA(Q555)&gt;0),CONCATENATE("P",DATA!$B$18,"_",D555),""),"MISSING ID")</f>
        <v/>
      </c>
      <c r="P555" s="71"/>
      <c r="Q555" s="72"/>
      <c r="R555" s="72"/>
      <c r="S555" s="68"/>
      <c r="T555" s="73" t="str">
        <f>IF(OR($S$8="NextSeq",$S$8="NovaSeq"),IF((R555='Index_NextSeq or NovaSeq'!C$2),VLOOKUP(S555,'Index_NextSeq or NovaSeq'!B$3:I$110,2),IF((R555='Index_NextSeq or NovaSeq'!D$2),VLOOKUP(S555,'Index_NextSeq or NovaSeq'!B$3:I$110,3),IF((R555='Index_NextSeq or NovaSeq'!E$2),VLOOKUP(S555,'Index_NextSeq or NovaSeq'!B$3:I$110,4),IF((R555='Index_NextSeq or NovaSeq'!F$2),VLOOKUP(S555,'Index_NextSeq or NovaSeq'!B$3:I$110,5),IF((R555='Index_NextSeq or NovaSeq'!G$2),VLOOKUP(S555,'Index_NextSeq or NovaSeq'!B$3:I$110,6),IF((R555='Index_NextSeq or NovaSeq'!H$2),VLOOKUP(S555,'Index_NextSeq or NovaSeq'!B$3:I$110,7),IF((R555='Index_NextSeq or NovaSeq'!I$2),VLOOKUP(S555,'Index_NextSeq or NovaSeq'!B$3:I$110,8),IF((R555="Custom"),"","NoIndex")))))))),IF($S$8="MiSeq",IF((R555=Index_MiSeq!C$2),VLOOKUP(S555,Index_MiSeq!B$3:I$110,2),IF((R555=Index_MiSeq!D$2),VLOOKUP(S555,Index_MiSeq!B$3:I$110,3),IF((R555=Index_MiSeq!E$2),VLOOKUP(S555,Index_MiSeq!B$3:I$110,4),IF((R555=Index_MiSeq!F$2),VLOOKUP(S555,Index_MiSeq!B$3:I$110,5),IF((R555=Index_MiSeq!G$2),VLOOKUP(S555,Index_MiSeq!B$3:I$110,6),IF((R555=Index_MiSeq!H$2),VLOOKUP(S555,Index_MiSeq!B$3:I$110,7),IF((R555=Index_MiSeq!I$2),VLOOKUP(S555,Index_MiSeq!B$3:I$110,8),IF((R555="Custom"),"","NoIndex")))))))),"NoIndex"))</f>
        <v>NoIndex</v>
      </c>
      <c r="U555" s="74" t="str">
        <f t="shared" si="31"/>
        <v/>
      </c>
      <c r="V555" s="74"/>
      <c r="W555" s="74"/>
      <c r="X555" s="90"/>
      <c r="Y555" s="4"/>
      <c r="Z555" s="4"/>
      <c r="AA555" s="4"/>
      <c r="AB555" s="4"/>
      <c r="AC555" s="4"/>
      <c r="AD555" s="4"/>
      <c r="AE555" s="4"/>
    </row>
    <row r="556" spans="1:31" ht="18" customHeight="1" x14ac:dyDescent="0.15">
      <c r="A556" s="81"/>
      <c r="B556" s="64" t="s">
        <v>69</v>
      </c>
      <c r="C556" s="65" t="s">
        <v>607</v>
      </c>
      <c r="D556" s="66">
        <f t="shared" si="22"/>
        <v>1537</v>
      </c>
      <c r="E556" s="65" t="s">
        <v>71</v>
      </c>
      <c r="F556" s="67" t="str">
        <f>IF(DATA!$D$18,CONCATENATE('Sample information'!O$6,"-",D556,"-",P556),"MISSING ID")</f>
        <v>P33105P1-1537-</v>
      </c>
      <c r="G556" s="68">
        <f t="shared" si="23"/>
        <v>0</v>
      </c>
      <c r="H556" s="55" t="e">
        <f t="shared" si="24"/>
        <v>#N/A</v>
      </c>
      <c r="I556" s="55" t="e">
        <f t="shared" si="25"/>
        <v>#N/A</v>
      </c>
      <c r="J556" s="55">
        <f t="shared" si="26"/>
        <v>0</v>
      </c>
      <c r="K556" s="55" t="e">
        <f t="shared" si="27"/>
        <v>#N/A</v>
      </c>
      <c r="L556" s="5" t="e">
        <f t="shared" si="28"/>
        <v>#N/A</v>
      </c>
      <c r="M556" s="55" t="e">
        <f t="shared" si="29"/>
        <v>#N/A</v>
      </c>
      <c r="N556" s="69" t="str">
        <f t="shared" si="30"/>
        <v>NoIndex</v>
      </c>
      <c r="O556" s="70" t="str">
        <f>IF(DATA!$D$18,IF((COUNTA(Q556)&gt;0),CONCATENATE("P",DATA!$B$18,"_",D556),""),"MISSING ID")</f>
        <v/>
      </c>
      <c r="P556" s="71"/>
      <c r="Q556" s="72"/>
      <c r="R556" s="72"/>
      <c r="S556" s="68"/>
      <c r="T556" s="73" t="str">
        <f>IF(OR($S$8="NextSeq",$S$8="NovaSeq"),IF((R556='Index_NextSeq or NovaSeq'!C$2),VLOOKUP(S556,'Index_NextSeq or NovaSeq'!B$3:I$110,2),IF((R556='Index_NextSeq or NovaSeq'!D$2),VLOOKUP(S556,'Index_NextSeq or NovaSeq'!B$3:I$110,3),IF((R556='Index_NextSeq or NovaSeq'!E$2),VLOOKUP(S556,'Index_NextSeq or NovaSeq'!B$3:I$110,4),IF((R556='Index_NextSeq or NovaSeq'!F$2),VLOOKUP(S556,'Index_NextSeq or NovaSeq'!B$3:I$110,5),IF((R556='Index_NextSeq or NovaSeq'!G$2),VLOOKUP(S556,'Index_NextSeq or NovaSeq'!B$3:I$110,6),IF((R556='Index_NextSeq or NovaSeq'!H$2),VLOOKUP(S556,'Index_NextSeq or NovaSeq'!B$3:I$110,7),IF((R556='Index_NextSeq or NovaSeq'!I$2),VLOOKUP(S556,'Index_NextSeq or NovaSeq'!B$3:I$110,8),IF((R556="Custom"),"","NoIndex")))))))),IF($S$8="MiSeq",IF((R556=Index_MiSeq!C$2),VLOOKUP(S556,Index_MiSeq!B$3:I$110,2),IF((R556=Index_MiSeq!D$2),VLOOKUP(S556,Index_MiSeq!B$3:I$110,3),IF((R556=Index_MiSeq!E$2),VLOOKUP(S556,Index_MiSeq!B$3:I$110,4),IF((R556=Index_MiSeq!F$2),VLOOKUP(S556,Index_MiSeq!B$3:I$110,5),IF((R556=Index_MiSeq!G$2),VLOOKUP(S556,Index_MiSeq!B$3:I$110,6),IF((R556=Index_MiSeq!H$2),VLOOKUP(S556,Index_MiSeq!B$3:I$110,7),IF((R556=Index_MiSeq!I$2),VLOOKUP(S556,Index_MiSeq!B$3:I$110,8),IF((R556="Custom"),"","NoIndex")))))))),"NoIndex"))</f>
        <v>NoIndex</v>
      </c>
      <c r="U556" s="74" t="str">
        <f t="shared" si="31"/>
        <v/>
      </c>
      <c r="V556" s="74"/>
      <c r="W556" s="74"/>
      <c r="X556" s="90"/>
      <c r="Y556" s="4"/>
      <c r="Z556" s="4"/>
      <c r="AA556" s="4"/>
      <c r="AB556" s="4"/>
      <c r="AC556" s="4"/>
      <c r="AD556" s="4"/>
      <c r="AE556" s="4"/>
    </row>
    <row r="557" spans="1:31" ht="18" customHeight="1" x14ac:dyDescent="0.15">
      <c r="A557" s="81"/>
      <c r="B557" s="64" t="s">
        <v>69</v>
      </c>
      <c r="C557" s="65" t="s">
        <v>608</v>
      </c>
      <c r="D557" s="66">
        <f t="shared" si="22"/>
        <v>1538</v>
      </c>
      <c r="E557" s="65" t="s">
        <v>71</v>
      </c>
      <c r="F557" s="67" t="str">
        <f>IF(DATA!$D$18,CONCATENATE('Sample information'!O$6,"-",D557,"-",P557),"MISSING ID")</f>
        <v>P33105P1-1538-</v>
      </c>
      <c r="G557" s="68">
        <f t="shared" si="23"/>
        <v>0</v>
      </c>
      <c r="H557" s="55" t="e">
        <f t="shared" si="24"/>
        <v>#N/A</v>
      </c>
      <c r="I557" s="55" t="e">
        <f t="shared" si="25"/>
        <v>#N/A</v>
      </c>
      <c r="J557" s="55">
        <f t="shared" si="26"/>
        <v>0</v>
      </c>
      <c r="K557" s="55" t="e">
        <f t="shared" si="27"/>
        <v>#N/A</v>
      </c>
      <c r="L557" s="5" t="e">
        <f t="shared" si="28"/>
        <v>#N/A</v>
      </c>
      <c r="M557" s="55" t="e">
        <f t="shared" si="29"/>
        <v>#N/A</v>
      </c>
      <c r="N557" s="69" t="str">
        <f t="shared" si="30"/>
        <v>NoIndex</v>
      </c>
      <c r="O557" s="70" t="str">
        <f>IF(DATA!$D$18,IF((COUNTA(Q557)&gt;0),CONCATENATE("P",DATA!$B$18,"_",D557),""),"MISSING ID")</f>
        <v/>
      </c>
      <c r="P557" s="71"/>
      <c r="Q557" s="72"/>
      <c r="R557" s="72"/>
      <c r="S557" s="68"/>
      <c r="T557" s="73" t="str">
        <f>IF(OR($S$8="NextSeq",$S$8="NovaSeq"),IF((R557='Index_NextSeq or NovaSeq'!C$2),VLOOKUP(S557,'Index_NextSeq or NovaSeq'!B$3:I$110,2),IF((R557='Index_NextSeq or NovaSeq'!D$2),VLOOKUP(S557,'Index_NextSeq or NovaSeq'!B$3:I$110,3),IF((R557='Index_NextSeq or NovaSeq'!E$2),VLOOKUP(S557,'Index_NextSeq or NovaSeq'!B$3:I$110,4),IF((R557='Index_NextSeq or NovaSeq'!F$2),VLOOKUP(S557,'Index_NextSeq or NovaSeq'!B$3:I$110,5),IF((R557='Index_NextSeq or NovaSeq'!G$2),VLOOKUP(S557,'Index_NextSeq or NovaSeq'!B$3:I$110,6),IF((R557='Index_NextSeq or NovaSeq'!H$2),VLOOKUP(S557,'Index_NextSeq or NovaSeq'!B$3:I$110,7),IF((R557='Index_NextSeq or NovaSeq'!I$2),VLOOKUP(S557,'Index_NextSeq or NovaSeq'!B$3:I$110,8),IF((R557="Custom"),"","NoIndex")))))))),IF($S$8="MiSeq",IF((R557=Index_MiSeq!C$2),VLOOKUP(S557,Index_MiSeq!B$3:I$110,2),IF((R557=Index_MiSeq!D$2),VLOOKUP(S557,Index_MiSeq!B$3:I$110,3),IF((R557=Index_MiSeq!E$2),VLOOKUP(S557,Index_MiSeq!B$3:I$110,4),IF((R557=Index_MiSeq!F$2),VLOOKUP(S557,Index_MiSeq!B$3:I$110,5),IF((R557=Index_MiSeq!G$2),VLOOKUP(S557,Index_MiSeq!B$3:I$110,6),IF((R557=Index_MiSeq!H$2),VLOOKUP(S557,Index_MiSeq!B$3:I$110,7),IF((R557=Index_MiSeq!I$2),VLOOKUP(S557,Index_MiSeq!B$3:I$110,8),IF((R557="Custom"),"","NoIndex")))))))),"NoIndex"))</f>
        <v>NoIndex</v>
      </c>
      <c r="U557" s="74" t="str">
        <f t="shared" si="31"/>
        <v/>
      </c>
      <c r="V557" s="74"/>
      <c r="W557" s="74"/>
      <c r="X557" s="90"/>
      <c r="Y557" s="4"/>
      <c r="Z557" s="4"/>
      <c r="AA557" s="4"/>
      <c r="AB557" s="4"/>
      <c r="AC557" s="4"/>
      <c r="AD557" s="4"/>
      <c r="AE557" s="4"/>
    </row>
    <row r="558" spans="1:31" ht="18" customHeight="1" x14ac:dyDescent="0.15">
      <c r="A558" s="81"/>
      <c r="B558" s="64" t="s">
        <v>69</v>
      </c>
      <c r="C558" s="65" t="s">
        <v>609</v>
      </c>
      <c r="D558" s="66">
        <f t="shared" si="22"/>
        <v>1539</v>
      </c>
      <c r="E558" s="65" t="s">
        <v>71</v>
      </c>
      <c r="F558" s="67" t="str">
        <f>IF(DATA!$D$18,CONCATENATE('Sample information'!O$6,"-",D558,"-",P558),"MISSING ID")</f>
        <v>P33105P1-1539-</v>
      </c>
      <c r="G558" s="68">
        <f t="shared" si="23"/>
        <v>0</v>
      </c>
      <c r="H558" s="55" t="e">
        <f t="shared" si="24"/>
        <v>#N/A</v>
      </c>
      <c r="I558" s="55" t="e">
        <f t="shared" si="25"/>
        <v>#N/A</v>
      </c>
      <c r="J558" s="55">
        <f t="shared" si="26"/>
        <v>0</v>
      </c>
      <c r="K558" s="55" t="e">
        <f t="shared" si="27"/>
        <v>#N/A</v>
      </c>
      <c r="L558" s="5" t="e">
        <f t="shared" si="28"/>
        <v>#N/A</v>
      </c>
      <c r="M558" s="55" t="e">
        <f t="shared" si="29"/>
        <v>#N/A</v>
      </c>
      <c r="N558" s="69" t="str">
        <f t="shared" si="30"/>
        <v>NoIndex</v>
      </c>
      <c r="O558" s="70" t="str">
        <f>IF(DATA!$D$18,IF((COUNTA(Q558)&gt;0),CONCATENATE("P",DATA!$B$18,"_",D558),""),"MISSING ID")</f>
        <v/>
      </c>
      <c r="P558" s="71"/>
      <c r="Q558" s="72"/>
      <c r="R558" s="72"/>
      <c r="S558" s="68"/>
      <c r="T558" s="73" t="str">
        <f>IF(OR($S$8="NextSeq",$S$8="NovaSeq"),IF((R558='Index_NextSeq or NovaSeq'!C$2),VLOOKUP(S558,'Index_NextSeq or NovaSeq'!B$3:I$110,2),IF((R558='Index_NextSeq or NovaSeq'!D$2),VLOOKUP(S558,'Index_NextSeq or NovaSeq'!B$3:I$110,3),IF((R558='Index_NextSeq or NovaSeq'!E$2),VLOOKUP(S558,'Index_NextSeq or NovaSeq'!B$3:I$110,4),IF((R558='Index_NextSeq or NovaSeq'!F$2),VLOOKUP(S558,'Index_NextSeq or NovaSeq'!B$3:I$110,5),IF((R558='Index_NextSeq or NovaSeq'!G$2),VLOOKUP(S558,'Index_NextSeq or NovaSeq'!B$3:I$110,6),IF((R558='Index_NextSeq or NovaSeq'!H$2),VLOOKUP(S558,'Index_NextSeq or NovaSeq'!B$3:I$110,7),IF((R558='Index_NextSeq or NovaSeq'!I$2),VLOOKUP(S558,'Index_NextSeq or NovaSeq'!B$3:I$110,8),IF((R558="Custom"),"","NoIndex")))))))),IF($S$8="MiSeq",IF((R558=Index_MiSeq!C$2),VLOOKUP(S558,Index_MiSeq!B$3:I$110,2),IF((R558=Index_MiSeq!D$2),VLOOKUP(S558,Index_MiSeq!B$3:I$110,3),IF((R558=Index_MiSeq!E$2),VLOOKUP(S558,Index_MiSeq!B$3:I$110,4),IF((R558=Index_MiSeq!F$2),VLOOKUP(S558,Index_MiSeq!B$3:I$110,5),IF((R558=Index_MiSeq!G$2),VLOOKUP(S558,Index_MiSeq!B$3:I$110,6),IF((R558=Index_MiSeq!H$2),VLOOKUP(S558,Index_MiSeq!B$3:I$110,7),IF((R558=Index_MiSeq!I$2),VLOOKUP(S558,Index_MiSeq!B$3:I$110,8),IF((R558="Custom"),"","NoIndex")))))))),"NoIndex"))</f>
        <v>NoIndex</v>
      </c>
      <c r="U558" s="74" t="str">
        <f t="shared" si="31"/>
        <v/>
      </c>
      <c r="V558" s="74"/>
      <c r="W558" s="74"/>
      <c r="X558" s="90"/>
      <c r="Y558" s="4"/>
      <c r="Z558" s="4"/>
      <c r="AA558" s="4"/>
      <c r="AB558" s="4"/>
      <c r="AC558" s="4"/>
      <c r="AD558" s="4"/>
      <c r="AE558" s="4"/>
    </row>
    <row r="559" spans="1:31" ht="18" customHeight="1" x14ac:dyDescent="0.15">
      <c r="A559" s="81"/>
      <c r="B559" s="64" t="s">
        <v>69</v>
      </c>
      <c r="C559" s="65" t="s">
        <v>610</v>
      </c>
      <c r="D559" s="66">
        <f t="shared" si="22"/>
        <v>1540</v>
      </c>
      <c r="E559" s="65" t="s">
        <v>71</v>
      </c>
      <c r="F559" s="67" t="str">
        <f>IF(DATA!$D$18,CONCATENATE('Sample information'!O$6,"-",D559,"-",P559),"MISSING ID")</f>
        <v>P33105P1-1540-</v>
      </c>
      <c r="G559" s="68">
        <f t="shared" si="23"/>
        <v>0</v>
      </c>
      <c r="H559" s="55" t="e">
        <f t="shared" si="24"/>
        <v>#N/A</v>
      </c>
      <c r="I559" s="55" t="e">
        <f t="shared" si="25"/>
        <v>#N/A</v>
      </c>
      <c r="J559" s="55">
        <f t="shared" si="26"/>
        <v>0</v>
      </c>
      <c r="K559" s="55" t="e">
        <f t="shared" si="27"/>
        <v>#N/A</v>
      </c>
      <c r="L559" s="5" t="e">
        <f t="shared" si="28"/>
        <v>#N/A</v>
      </c>
      <c r="M559" s="55" t="e">
        <f t="shared" si="29"/>
        <v>#N/A</v>
      </c>
      <c r="N559" s="69" t="str">
        <f t="shared" si="30"/>
        <v>NoIndex</v>
      </c>
      <c r="O559" s="70" t="str">
        <f>IF(DATA!$D$18,IF((COUNTA(Q559)&gt;0),CONCATENATE("P",DATA!$B$18,"_",D559),""),"MISSING ID")</f>
        <v/>
      </c>
      <c r="P559" s="71"/>
      <c r="Q559" s="72"/>
      <c r="R559" s="72"/>
      <c r="S559" s="68"/>
      <c r="T559" s="73" t="str">
        <f>IF(OR($S$8="NextSeq",$S$8="NovaSeq"),IF((R559='Index_NextSeq or NovaSeq'!C$2),VLOOKUP(S559,'Index_NextSeq or NovaSeq'!B$3:I$110,2),IF((R559='Index_NextSeq or NovaSeq'!D$2),VLOOKUP(S559,'Index_NextSeq or NovaSeq'!B$3:I$110,3),IF((R559='Index_NextSeq or NovaSeq'!E$2),VLOOKUP(S559,'Index_NextSeq or NovaSeq'!B$3:I$110,4),IF((R559='Index_NextSeq or NovaSeq'!F$2),VLOOKUP(S559,'Index_NextSeq or NovaSeq'!B$3:I$110,5),IF((R559='Index_NextSeq or NovaSeq'!G$2),VLOOKUP(S559,'Index_NextSeq or NovaSeq'!B$3:I$110,6),IF((R559='Index_NextSeq or NovaSeq'!H$2),VLOOKUP(S559,'Index_NextSeq or NovaSeq'!B$3:I$110,7),IF((R559='Index_NextSeq or NovaSeq'!I$2),VLOOKUP(S559,'Index_NextSeq or NovaSeq'!B$3:I$110,8),IF((R559="Custom"),"","NoIndex")))))))),IF($S$8="MiSeq",IF((R559=Index_MiSeq!C$2),VLOOKUP(S559,Index_MiSeq!B$3:I$110,2),IF((R559=Index_MiSeq!D$2),VLOOKUP(S559,Index_MiSeq!B$3:I$110,3),IF((R559=Index_MiSeq!E$2),VLOOKUP(S559,Index_MiSeq!B$3:I$110,4),IF((R559=Index_MiSeq!F$2),VLOOKUP(S559,Index_MiSeq!B$3:I$110,5),IF((R559=Index_MiSeq!G$2),VLOOKUP(S559,Index_MiSeq!B$3:I$110,6),IF((R559=Index_MiSeq!H$2),VLOOKUP(S559,Index_MiSeq!B$3:I$110,7),IF((R559=Index_MiSeq!I$2),VLOOKUP(S559,Index_MiSeq!B$3:I$110,8),IF((R559="Custom"),"","NoIndex")))))))),"NoIndex"))</f>
        <v>NoIndex</v>
      </c>
      <c r="U559" s="74" t="str">
        <f t="shared" si="31"/>
        <v/>
      </c>
      <c r="V559" s="74"/>
      <c r="W559" s="74"/>
      <c r="X559" s="90"/>
      <c r="Y559" s="4"/>
      <c r="Z559" s="4"/>
      <c r="AA559" s="4"/>
      <c r="AB559" s="4"/>
      <c r="AC559" s="4"/>
      <c r="AD559" s="4"/>
      <c r="AE559" s="4"/>
    </row>
    <row r="560" spans="1:31" ht="18" customHeight="1" x14ac:dyDescent="0.15">
      <c r="A560" s="81"/>
      <c r="B560" s="64" t="s">
        <v>69</v>
      </c>
      <c r="C560" s="65" t="s">
        <v>611</v>
      </c>
      <c r="D560" s="66">
        <f t="shared" si="22"/>
        <v>1541</v>
      </c>
      <c r="E560" s="65" t="s">
        <v>71</v>
      </c>
      <c r="F560" s="67" t="str">
        <f>IF(DATA!$D$18,CONCATENATE('Sample information'!O$6,"-",D560,"-",P560),"MISSING ID")</f>
        <v>P33105P1-1541-</v>
      </c>
      <c r="G560" s="68">
        <f t="shared" si="23"/>
        <v>0</v>
      </c>
      <c r="H560" s="55" t="e">
        <f t="shared" si="24"/>
        <v>#N/A</v>
      </c>
      <c r="I560" s="55" t="e">
        <f t="shared" si="25"/>
        <v>#N/A</v>
      </c>
      <c r="J560" s="55">
        <f t="shared" si="26"/>
        <v>0</v>
      </c>
      <c r="K560" s="55" t="e">
        <f t="shared" si="27"/>
        <v>#N/A</v>
      </c>
      <c r="L560" s="5" t="e">
        <f t="shared" si="28"/>
        <v>#N/A</v>
      </c>
      <c r="M560" s="55" t="e">
        <f t="shared" si="29"/>
        <v>#N/A</v>
      </c>
      <c r="N560" s="69" t="str">
        <f t="shared" si="30"/>
        <v>NoIndex</v>
      </c>
      <c r="O560" s="70" t="str">
        <f>IF(DATA!$D$18,IF((COUNTA(Q560)&gt;0),CONCATENATE("P",DATA!$B$18,"_",D560),""),"MISSING ID")</f>
        <v/>
      </c>
      <c r="P560" s="71"/>
      <c r="Q560" s="72"/>
      <c r="R560" s="72"/>
      <c r="S560" s="68"/>
      <c r="T560" s="73" t="str">
        <f>IF(OR($S$8="NextSeq",$S$8="NovaSeq"),IF((R560='Index_NextSeq or NovaSeq'!C$2),VLOOKUP(S560,'Index_NextSeq or NovaSeq'!B$3:I$110,2),IF((R560='Index_NextSeq or NovaSeq'!D$2),VLOOKUP(S560,'Index_NextSeq or NovaSeq'!B$3:I$110,3),IF((R560='Index_NextSeq or NovaSeq'!E$2),VLOOKUP(S560,'Index_NextSeq or NovaSeq'!B$3:I$110,4),IF((R560='Index_NextSeq or NovaSeq'!F$2),VLOOKUP(S560,'Index_NextSeq or NovaSeq'!B$3:I$110,5),IF((R560='Index_NextSeq or NovaSeq'!G$2),VLOOKUP(S560,'Index_NextSeq or NovaSeq'!B$3:I$110,6),IF((R560='Index_NextSeq or NovaSeq'!H$2),VLOOKUP(S560,'Index_NextSeq or NovaSeq'!B$3:I$110,7),IF((R560='Index_NextSeq or NovaSeq'!I$2),VLOOKUP(S560,'Index_NextSeq or NovaSeq'!B$3:I$110,8),IF((R560="Custom"),"","NoIndex")))))))),IF($S$8="MiSeq",IF((R560=Index_MiSeq!C$2),VLOOKUP(S560,Index_MiSeq!B$3:I$110,2),IF((R560=Index_MiSeq!D$2),VLOOKUP(S560,Index_MiSeq!B$3:I$110,3),IF((R560=Index_MiSeq!E$2),VLOOKUP(S560,Index_MiSeq!B$3:I$110,4),IF((R560=Index_MiSeq!F$2),VLOOKUP(S560,Index_MiSeq!B$3:I$110,5),IF((R560=Index_MiSeq!G$2),VLOOKUP(S560,Index_MiSeq!B$3:I$110,6),IF((R560=Index_MiSeq!H$2),VLOOKUP(S560,Index_MiSeq!B$3:I$110,7),IF((R560=Index_MiSeq!I$2),VLOOKUP(S560,Index_MiSeq!B$3:I$110,8),IF((R560="Custom"),"","NoIndex")))))))),"NoIndex"))</f>
        <v>NoIndex</v>
      </c>
      <c r="U560" s="74" t="str">
        <f t="shared" si="31"/>
        <v/>
      </c>
      <c r="V560" s="74"/>
      <c r="W560" s="74"/>
      <c r="X560" s="90"/>
      <c r="Y560" s="4"/>
      <c r="Z560" s="4"/>
      <c r="AA560" s="4"/>
      <c r="AB560" s="4"/>
      <c r="AC560" s="4"/>
      <c r="AD560" s="4"/>
      <c r="AE560" s="4"/>
    </row>
    <row r="561" spans="1:31" ht="18" customHeight="1" x14ac:dyDescent="0.15">
      <c r="A561" s="81"/>
      <c r="B561" s="64" t="s">
        <v>69</v>
      </c>
      <c r="C561" s="65" t="s">
        <v>612</v>
      </c>
      <c r="D561" s="66">
        <f t="shared" si="22"/>
        <v>1542</v>
      </c>
      <c r="E561" s="65" t="s">
        <v>71</v>
      </c>
      <c r="F561" s="67" t="str">
        <f>IF(DATA!$D$18,CONCATENATE('Sample information'!O$6,"-",D561,"-",P561),"MISSING ID")</f>
        <v>P33105P1-1542-</v>
      </c>
      <c r="G561" s="68">
        <f t="shared" si="23"/>
        <v>0</v>
      </c>
      <c r="H561" s="55" t="e">
        <f t="shared" si="24"/>
        <v>#N/A</v>
      </c>
      <c r="I561" s="55" t="e">
        <f t="shared" si="25"/>
        <v>#N/A</v>
      </c>
      <c r="J561" s="55">
        <f t="shared" si="26"/>
        <v>0</v>
      </c>
      <c r="K561" s="55" t="e">
        <f t="shared" si="27"/>
        <v>#N/A</v>
      </c>
      <c r="L561" s="5" t="e">
        <f t="shared" si="28"/>
        <v>#N/A</v>
      </c>
      <c r="M561" s="55" t="e">
        <f t="shared" si="29"/>
        <v>#N/A</v>
      </c>
      <c r="N561" s="69" t="str">
        <f t="shared" si="30"/>
        <v>NoIndex</v>
      </c>
      <c r="O561" s="70" t="str">
        <f>IF(DATA!$D$18,IF((COUNTA(Q561)&gt;0),CONCATENATE("P",DATA!$B$18,"_",D561),""),"MISSING ID")</f>
        <v/>
      </c>
      <c r="P561" s="71"/>
      <c r="Q561" s="72"/>
      <c r="R561" s="72"/>
      <c r="S561" s="68"/>
      <c r="T561" s="73" t="str">
        <f>IF(OR($S$8="NextSeq",$S$8="NovaSeq"),IF((R561='Index_NextSeq or NovaSeq'!C$2),VLOOKUP(S561,'Index_NextSeq or NovaSeq'!B$3:I$110,2),IF((R561='Index_NextSeq or NovaSeq'!D$2),VLOOKUP(S561,'Index_NextSeq or NovaSeq'!B$3:I$110,3),IF((R561='Index_NextSeq or NovaSeq'!E$2),VLOOKUP(S561,'Index_NextSeq or NovaSeq'!B$3:I$110,4),IF((R561='Index_NextSeq or NovaSeq'!F$2),VLOOKUP(S561,'Index_NextSeq or NovaSeq'!B$3:I$110,5),IF((R561='Index_NextSeq or NovaSeq'!G$2),VLOOKUP(S561,'Index_NextSeq or NovaSeq'!B$3:I$110,6),IF((R561='Index_NextSeq or NovaSeq'!H$2),VLOOKUP(S561,'Index_NextSeq or NovaSeq'!B$3:I$110,7),IF((R561='Index_NextSeq or NovaSeq'!I$2),VLOOKUP(S561,'Index_NextSeq or NovaSeq'!B$3:I$110,8),IF((R561="Custom"),"","NoIndex")))))))),IF($S$8="MiSeq",IF((R561=Index_MiSeq!C$2),VLOOKUP(S561,Index_MiSeq!B$3:I$110,2),IF((R561=Index_MiSeq!D$2),VLOOKUP(S561,Index_MiSeq!B$3:I$110,3),IF((R561=Index_MiSeq!E$2),VLOOKUP(S561,Index_MiSeq!B$3:I$110,4),IF((R561=Index_MiSeq!F$2),VLOOKUP(S561,Index_MiSeq!B$3:I$110,5),IF((R561=Index_MiSeq!G$2),VLOOKUP(S561,Index_MiSeq!B$3:I$110,6),IF((R561=Index_MiSeq!H$2),VLOOKUP(S561,Index_MiSeq!B$3:I$110,7),IF((R561=Index_MiSeq!I$2),VLOOKUP(S561,Index_MiSeq!B$3:I$110,8),IF((R561="Custom"),"","NoIndex")))))))),"NoIndex"))</f>
        <v>NoIndex</v>
      </c>
      <c r="U561" s="74" t="str">
        <f t="shared" si="31"/>
        <v/>
      </c>
      <c r="V561" s="74"/>
      <c r="W561" s="74"/>
      <c r="X561" s="90"/>
      <c r="Y561" s="4"/>
      <c r="Z561" s="4"/>
      <c r="AA561" s="4"/>
      <c r="AB561" s="4"/>
      <c r="AC561" s="4"/>
      <c r="AD561" s="4"/>
      <c r="AE561" s="4"/>
    </row>
    <row r="562" spans="1:31" ht="18" customHeight="1" x14ac:dyDescent="0.15">
      <c r="A562" s="81"/>
      <c r="B562" s="64" t="s">
        <v>69</v>
      </c>
      <c r="C562" s="65" t="s">
        <v>613</v>
      </c>
      <c r="D562" s="66">
        <f t="shared" si="22"/>
        <v>1543</v>
      </c>
      <c r="E562" s="65" t="s">
        <v>71</v>
      </c>
      <c r="F562" s="67" t="str">
        <f>IF(DATA!$D$18,CONCATENATE('Sample information'!O$6,"-",D562,"-",P562),"MISSING ID")</f>
        <v>P33105P1-1543-</v>
      </c>
      <c r="G562" s="68">
        <f t="shared" si="23"/>
        <v>0</v>
      </c>
      <c r="H562" s="55" t="e">
        <f t="shared" si="24"/>
        <v>#N/A</v>
      </c>
      <c r="I562" s="55" t="e">
        <f t="shared" si="25"/>
        <v>#N/A</v>
      </c>
      <c r="J562" s="55">
        <f t="shared" si="26"/>
        <v>0</v>
      </c>
      <c r="K562" s="55" t="e">
        <f t="shared" si="27"/>
        <v>#N/A</v>
      </c>
      <c r="L562" s="5" t="e">
        <f t="shared" si="28"/>
        <v>#N/A</v>
      </c>
      <c r="M562" s="55" t="e">
        <f t="shared" si="29"/>
        <v>#N/A</v>
      </c>
      <c r="N562" s="69" t="str">
        <f t="shared" si="30"/>
        <v>NoIndex</v>
      </c>
      <c r="O562" s="70" t="str">
        <f>IF(DATA!$D$18,IF((COUNTA(Q562)&gt;0),CONCATENATE("P",DATA!$B$18,"_",D562),""),"MISSING ID")</f>
        <v/>
      </c>
      <c r="P562" s="71"/>
      <c r="Q562" s="72"/>
      <c r="R562" s="72"/>
      <c r="S562" s="68"/>
      <c r="T562" s="73" t="str">
        <f>IF(OR($S$8="NextSeq",$S$8="NovaSeq"),IF((R562='Index_NextSeq or NovaSeq'!C$2),VLOOKUP(S562,'Index_NextSeq or NovaSeq'!B$3:I$110,2),IF((R562='Index_NextSeq or NovaSeq'!D$2),VLOOKUP(S562,'Index_NextSeq or NovaSeq'!B$3:I$110,3),IF((R562='Index_NextSeq or NovaSeq'!E$2),VLOOKUP(S562,'Index_NextSeq or NovaSeq'!B$3:I$110,4),IF((R562='Index_NextSeq or NovaSeq'!F$2),VLOOKUP(S562,'Index_NextSeq or NovaSeq'!B$3:I$110,5),IF((R562='Index_NextSeq or NovaSeq'!G$2),VLOOKUP(S562,'Index_NextSeq or NovaSeq'!B$3:I$110,6),IF((R562='Index_NextSeq or NovaSeq'!H$2),VLOOKUP(S562,'Index_NextSeq or NovaSeq'!B$3:I$110,7),IF((R562='Index_NextSeq or NovaSeq'!I$2),VLOOKUP(S562,'Index_NextSeq or NovaSeq'!B$3:I$110,8),IF((R562="Custom"),"","NoIndex")))))))),IF($S$8="MiSeq",IF((R562=Index_MiSeq!C$2),VLOOKUP(S562,Index_MiSeq!B$3:I$110,2),IF((R562=Index_MiSeq!D$2),VLOOKUP(S562,Index_MiSeq!B$3:I$110,3),IF((R562=Index_MiSeq!E$2),VLOOKUP(S562,Index_MiSeq!B$3:I$110,4),IF((R562=Index_MiSeq!F$2),VLOOKUP(S562,Index_MiSeq!B$3:I$110,5),IF((R562=Index_MiSeq!G$2),VLOOKUP(S562,Index_MiSeq!B$3:I$110,6),IF((R562=Index_MiSeq!H$2),VLOOKUP(S562,Index_MiSeq!B$3:I$110,7),IF((R562=Index_MiSeq!I$2),VLOOKUP(S562,Index_MiSeq!B$3:I$110,8),IF((R562="Custom"),"","NoIndex")))))))),"NoIndex"))</f>
        <v>NoIndex</v>
      </c>
      <c r="U562" s="74" t="str">
        <f t="shared" si="31"/>
        <v/>
      </c>
      <c r="V562" s="74"/>
      <c r="W562" s="74"/>
      <c r="X562" s="90"/>
      <c r="Y562" s="4"/>
      <c r="Z562" s="4"/>
      <c r="AA562" s="4"/>
      <c r="AB562" s="4"/>
      <c r="AC562" s="4"/>
      <c r="AD562" s="4"/>
      <c r="AE562" s="4"/>
    </row>
    <row r="563" spans="1:31" ht="18" customHeight="1" x14ac:dyDescent="0.15">
      <c r="A563" s="81"/>
      <c r="B563" s="64" t="s">
        <v>69</v>
      </c>
      <c r="C563" s="65" t="s">
        <v>614</v>
      </c>
      <c r="D563" s="66">
        <f t="shared" si="22"/>
        <v>1544</v>
      </c>
      <c r="E563" s="65" t="s">
        <v>71</v>
      </c>
      <c r="F563" s="67" t="str">
        <f>IF(DATA!$D$18,CONCATENATE('Sample information'!O$6,"-",D563,"-",P563),"MISSING ID")</f>
        <v>P33105P1-1544-</v>
      </c>
      <c r="G563" s="68">
        <f t="shared" si="23"/>
        <v>0</v>
      </c>
      <c r="H563" s="55" t="e">
        <f t="shared" si="24"/>
        <v>#N/A</v>
      </c>
      <c r="I563" s="55" t="e">
        <f t="shared" si="25"/>
        <v>#N/A</v>
      </c>
      <c r="J563" s="55">
        <f t="shared" si="26"/>
        <v>0</v>
      </c>
      <c r="K563" s="55" t="e">
        <f t="shared" si="27"/>
        <v>#N/A</v>
      </c>
      <c r="L563" s="5" t="e">
        <f t="shared" si="28"/>
        <v>#N/A</v>
      </c>
      <c r="M563" s="55" t="e">
        <f t="shared" si="29"/>
        <v>#N/A</v>
      </c>
      <c r="N563" s="69" t="str">
        <f t="shared" si="30"/>
        <v>NoIndex</v>
      </c>
      <c r="O563" s="70" t="str">
        <f>IF(DATA!$D$18,IF((COUNTA(Q563)&gt;0),CONCATENATE("P",DATA!$B$18,"_",D563),""),"MISSING ID")</f>
        <v/>
      </c>
      <c r="P563" s="71"/>
      <c r="Q563" s="72"/>
      <c r="R563" s="72"/>
      <c r="S563" s="68"/>
      <c r="T563" s="73" t="str">
        <f>IF(OR($S$8="NextSeq",$S$8="NovaSeq"),IF((R563='Index_NextSeq or NovaSeq'!C$2),VLOOKUP(S563,'Index_NextSeq or NovaSeq'!B$3:I$110,2),IF((R563='Index_NextSeq or NovaSeq'!D$2),VLOOKUP(S563,'Index_NextSeq or NovaSeq'!B$3:I$110,3),IF((R563='Index_NextSeq or NovaSeq'!E$2),VLOOKUP(S563,'Index_NextSeq or NovaSeq'!B$3:I$110,4),IF((R563='Index_NextSeq or NovaSeq'!F$2),VLOOKUP(S563,'Index_NextSeq or NovaSeq'!B$3:I$110,5),IF((R563='Index_NextSeq or NovaSeq'!G$2),VLOOKUP(S563,'Index_NextSeq or NovaSeq'!B$3:I$110,6),IF((R563='Index_NextSeq or NovaSeq'!H$2),VLOOKUP(S563,'Index_NextSeq or NovaSeq'!B$3:I$110,7),IF((R563='Index_NextSeq or NovaSeq'!I$2),VLOOKUP(S563,'Index_NextSeq or NovaSeq'!B$3:I$110,8),IF((R563="Custom"),"","NoIndex")))))))),IF($S$8="MiSeq",IF((R563=Index_MiSeq!C$2),VLOOKUP(S563,Index_MiSeq!B$3:I$110,2),IF((R563=Index_MiSeq!D$2),VLOOKUP(S563,Index_MiSeq!B$3:I$110,3),IF((R563=Index_MiSeq!E$2),VLOOKUP(S563,Index_MiSeq!B$3:I$110,4),IF((R563=Index_MiSeq!F$2),VLOOKUP(S563,Index_MiSeq!B$3:I$110,5),IF((R563=Index_MiSeq!G$2),VLOOKUP(S563,Index_MiSeq!B$3:I$110,6),IF((R563=Index_MiSeq!H$2),VLOOKUP(S563,Index_MiSeq!B$3:I$110,7),IF((R563=Index_MiSeq!I$2),VLOOKUP(S563,Index_MiSeq!B$3:I$110,8),IF((R563="Custom"),"","NoIndex")))))))),"NoIndex"))</f>
        <v>NoIndex</v>
      </c>
      <c r="U563" s="74" t="str">
        <f t="shared" si="31"/>
        <v/>
      </c>
      <c r="V563" s="74"/>
      <c r="W563" s="74"/>
      <c r="X563" s="90"/>
      <c r="Y563" s="4"/>
      <c r="Z563" s="4"/>
      <c r="AA563" s="4"/>
      <c r="AB563" s="4"/>
      <c r="AC563" s="4"/>
      <c r="AD563" s="4"/>
      <c r="AE563" s="4"/>
    </row>
    <row r="564" spans="1:31" ht="18" customHeight="1" x14ac:dyDescent="0.15">
      <c r="A564" s="81"/>
      <c r="B564" s="64" t="s">
        <v>69</v>
      </c>
      <c r="C564" s="65" t="s">
        <v>615</v>
      </c>
      <c r="D564" s="66">
        <f t="shared" si="22"/>
        <v>1545</v>
      </c>
      <c r="E564" s="65" t="s">
        <v>71</v>
      </c>
      <c r="F564" s="67" t="str">
        <f>IF(DATA!$D$18,CONCATENATE('Sample information'!O$6,"-",D564,"-",P564),"MISSING ID")</f>
        <v>P33105P1-1545-</v>
      </c>
      <c r="G564" s="68">
        <f t="shared" si="23"/>
        <v>0</v>
      </c>
      <c r="H564" s="55" t="e">
        <f t="shared" si="24"/>
        <v>#N/A</v>
      </c>
      <c r="I564" s="55" t="e">
        <f t="shared" si="25"/>
        <v>#N/A</v>
      </c>
      <c r="J564" s="55">
        <f t="shared" si="26"/>
        <v>0</v>
      </c>
      <c r="K564" s="55" t="e">
        <f t="shared" si="27"/>
        <v>#N/A</v>
      </c>
      <c r="L564" s="5" t="e">
        <f t="shared" si="28"/>
        <v>#N/A</v>
      </c>
      <c r="M564" s="55" t="e">
        <f t="shared" si="29"/>
        <v>#N/A</v>
      </c>
      <c r="N564" s="69" t="str">
        <f t="shared" si="30"/>
        <v>NoIndex</v>
      </c>
      <c r="O564" s="70" t="str">
        <f>IF(DATA!$D$18,IF((COUNTA(Q564)&gt;0),CONCATENATE("P",DATA!$B$18,"_",D564),""),"MISSING ID")</f>
        <v/>
      </c>
      <c r="P564" s="71"/>
      <c r="Q564" s="72"/>
      <c r="R564" s="72"/>
      <c r="S564" s="68"/>
      <c r="T564" s="73" t="str">
        <f>IF(OR($S$8="NextSeq",$S$8="NovaSeq"),IF((R564='Index_NextSeq or NovaSeq'!C$2),VLOOKUP(S564,'Index_NextSeq or NovaSeq'!B$3:I$110,2),IF((R564='Index_NextSeq or NovaSeq'!D$2),VLOOKUP(S564,'Index_NextSeq or NovaSeq'!B$3:I$110,3),IF((R564='Index_NextSeq or NovaSeq'!E$2),VLOOKUP(S564,'Index_NextSeq or NovaSeq'!B$3:I$110,4),IF((R564='Index_NextSeq or NovaSeq'!F$2),VLOOKUP(S564,'Index_NextSeq or NovaSeq'!B$3:I$110,5),IF((R564='Index_NextSeq or NovaSeq'!G$2),VLOOKUP(S564,'Index_NextSeq or NovaSeq'!B$3:I$110,6),IF((R564='Index_NextSeq or NovaSeq'!H$2),VLOOKUP(S564,'Index_NextSeq or NovaSeq'!B$3:I$110,7),IF((R564='Index_NextSeq or NovaSeq'!I$2),VLOOKUP(S564,'Index_NextSeq or NovaSeq'!B$3:I$110,8),IF((R564="Custom"),"","NoIndex")))))))),IF($S$8="MiSeq",IF((R564=Index_MiSeq!C$2),VLOOKUP(S564,Index_MiSeq!B$3:I$110,2),IF((R564=Index_MiSeq!D$2),VLOOKUP(S564,Index_MiSeq!B$3:I$110,3),IF((R564=Index_MiSeq!E$2),VLOOKUP(S564,Index_MiSeq!B$3:I$110,4),IF((R564=Index_MiSeq!F$2),VLOOKUP(S564,Index_MiSeq!B$3:I$110,5),IF((R564=Index_MiSeq!G$2),VLOOKUP(S564,Index_MiSeq!B$3:I$110,6),IF((R564=Index_MiSeq!H$2),VLOOKUP(S564,Index_MiSeq!B$3:I$110,7),IF((R564=Index_MiSeq!I$2),VLOOKUP(S564,Index_MiSeq!B$3:I$110,8),IF((R564="Custom"),"","NoIndex")))))))),"NoIndex"))</f>
        <v>NoIndex</v>
      </c>
      <c r="U564" s="74" t="str">
        <f t="shared" si="31"/>
        <v/>
      </c>
      <c r="V564" s="74"/>
      <c r="W564" s="74"/>
      <c r="X564" s="90"/>
      <c r="Y564" s="4"/>
      <c r="Z564" s="4"/>
      <c r="AA564" s="4"/>
      <c r="AB564" s="4"/>
      <c r="AC564" s="4"/>
      <c r="AD564" s="4"/>
      <c r="AE564" s="4"/>
    </row>
    <row r="565" spans="1:31" ht="18" customHeight="1" x14ac:dyDescent="0.15">
      <c r="A565" s="81"/>
      <c r="B565" s="64" t="s">
        <v>69</v>
      </c>
      <c r="C565" s="65" t="s">
        <v>616</v>
      </c>
      <c r="D565" s="66">
        <f t="shared" si="22"/>
        <v>1546</v>
      </c>
      <c r="E565" s="65" t="s">
        <v>71</v>
      </c>
      <c r="F565" s="67" t="str">
        <f>IF(DATA!$D$18,CONCATENATE('Sample information'!O$6,"-",D565,"-",P565),"MISSING ID")</f>
        <v>P33105P1-1546-</v>
      </c>
      <c r="G565" s="68">
        <f t="shared" si="23"/>
        <v>0</v>
      </c>
      <c r="H565" s="55" t="e">
        <f t="shared" si="24"/>
        <v>#N/A</v>
      </c>
      <c r="I565" s="55" t="e">
        <f t="shared" si="25"/>
        <v>#N/A</v>
      </c>
      <c r="J565" s="55">
        <f t="shared" si="26"/>
        <v>0</v>
      </c>
      <c r="K565" s="55" t="e">
        <f t="shared" si="27"/>
        <v>#N/A</v>
      </c>
      <c r="L565" s="5" t="e">
        <f t="shared" si="28"/>
        <v>#N/A</v>
      </c>
      <c r="M565" s="55" t="e">
        <f t="shared" si="29"/>
        <v>#N/A</v>
      </c>
      <c r="N565" s="69" t="str">
        <f t="shared" si="30"/>
        <v>NoIndex</v>
      </c>
      <c r="O565" s="70" t="str">
        <f>IF(DATA!$D$18,IF((COUNTA(Q565)&gt;0),CONCATENATE("P",DATA!$B$18,"_",D565),""),"MISSING ID")</f>
        <v/>
      </c>
      <c r="P565" s="71"/>
      <c r="Q565" s="72"/>
      <c r="R565" s="72"/>
      <c r="S565" s="68"/>
      <c r="T565" s="73" t="str">
        <f>IF(OR($S$8="NextSeq",$S$8="NovaSeq"),IF((R565='Index_NextSeq or NovaSeq'!C$2),VLOOKUP(S565,'Index_NextSeq or NovaSeq'!B$3:I$110,2),IF((R565='Index_NextSeq or NovaSeq'!D$2),VLOOKUP(S565,'Index_NextSeq or NovaSeq'!B$3:I$110,3),IF((R565='Index_NextSeq or NovaSeq'!E$2),VLOOKUP(S565,'Index_NextSeq or NovaSeq'!B$3:I$110,4),IF((R565='Index_NextSeq or NovaSeq'!F$2),VLOOKUP(S565,'Index_NextSeq or NovaSeq'!B$3:I$110,5),IF((R565='Index_NextSeq or NovaSeq'!G$2),VLOOKUP(S565,'Index_NextSeq or NovaSeq'!B$3:I$110,6),IF((R565='Index_NextSeq or NovaSeq'!H$2),VLOOKUP(S565,'Index_NextSeq or NovaSeq'!B$3:I$110,7),IF((R565='Index_NextSeq or NovaSeq'!I$2),VLOOKUP(S565,'Index_NextSeq or NovaSeq'!B$3:I$110,8),IF((R565="Custom"),"","NoIndex")))))))),IF($S$8="MiSeq",IF((R565=Index_MiSeq!C$2),VLOOKUP(S565,Index_MiSeq!B$3:I$110,2),IF((R565=Index_MiSeq!D$2),VLOOKUP(S565,Index_MiSeq!B$3:I$110,3),IF((R565=Index_MiSeq!E$2),VLOOKUP(S565,Index_MiSeq!B$3:I$110,4),IF((R565=Index_MiSeq!F$2),VLOOKUP(S565,Index_MiSeq!B$3:I$110,5),IF((R565=Index_MiSeq!G$2),VLOOKUP(S565,Index_MiSeq!B$3:I$110,6),IF((R565=Index_MiSeq!H$2),VLOOKUP(S565,Index_MiSeq!B$3:I$110,7),IF((R565=Index_MiSeq!I$2),VLOOKUP(S565,Index_MiSeq!B$3:I$110,8),IF((R565="Custom"),"","NoIndex")))))))),"NoIndex"))</f>
        <v>NoIndex</v>
      </c>
      <c r="U565" s="74" t="str">
        <f t="shared" si="31"/>
        <v/>
      </c>
      <c r="V565" s="74"/>
      <c r="W565" s="74"/>
      <c r="X565" s="90"/>
      <c r="Y565" s="4"/>
      <c r="Z565" s="4"/>
      <c r="AA565" s="4"/>
      <c r="AB565" s="4"/>
      <c r="AC565" s="4"/>
      <c r="AD565" s="4"/>
      <c r="AE565" s="4"/>
    </row>
    <row r="566" spans="1:31" ht="18" customHeight="1" x14ac:dyDescent="0.15">
      <c r="A566" s="81"/>
      <c r="B566" s="64" t="s">
        <v>69</v>
      </c>
      <c r="C566" s="65" t="s">
        <v>617</v>
      </c>
      <c r="D566" s="66">
        <f t="shared" si="22"/>
        <v>1547</v>
      </c>
      <c r="E566" s="65" t="s">
        <v>71</v>
      </c>
      <c r="F566" s="67" t="str">
        <f>IF(DATA!$D$18,CONCATENATE('Sample information'!O$6,"-",D566,"-",P566),"MISSING ID")</f>
        <v>P33105P1-1547-</v>
      </c>
      <c r="G566" s="68">
        <f t="shared" si="23"/>
        <v>0</v>
      </c>
      <c r="H566" s="55" t="e">
        <f t="shared" si="24"/>
        <v>#N/A</v>
      </c>
      <c r="I566" s="55" t="e">
        <f t="shared" si="25"/>
        <v>#N/A</v>
      </c>
      <c r="J566" s="55">
        <f t="shared" si="26"/>
        <v>0</v>
      </c>
      <c r="K566" s="55" t="e">
        <f t="shared" si="27"/>
        <v>#N/A</v>
      </c>
      <c r="L566" s="5" t="e">
        <f t="shared" si="28"/>
        <v>#N/A</v>
      </c>
      <c r="M566" s="55" t="e">
        <f t="shared" si="29"/>
        <v>#N/A</v>
      </c>
      <c r="N566" s="69" t="str">
        <f t="shared" si="30"/>
        <v>NoIndex</v>
      </c>
      <c r="O566" s="70" t="str">
        <f>IF(DATA!$D$18,IF((COUNTA(Q566)&gt;0),CONCATENATE("P",DATA!$B$18,"_",D566),""),"MISSING ID")</f>
        <v/>
      </c>
      <c r="P566" s="71"/>
      <c r="Q566" s="72"/>
      <c r="R566" s="72"/>
      <c r="S566" s="68"/>
      <c r="T566" s="73" t="str">
        <f>IF(OR($S$8="NextSeq",$S$8="NovaSeq"),IF((R566='Index_NextSeq or NovaSeq'!C$2),VLOOKUP(S566,'Index_NextSeq or NovaSeq'!B$3:I$110,2),IF((R566='Index_NextSeq or NovaSeq'!D$2),VLOOKUP(S566,'Index_NextSeq or NovaSeq'!B$3:I$110,3),IF((R566='Index_NextSeq or NovaSeq'!E$2),VLOOKUP(S566,'Index_NextSeq or NovaSeq'!B$3:I$110,4),IF((R566='Index_NextSeq or NovaSeq'!F$2),VLOOKUP(S566,'Index_NextSeq or NovaSeq'!B$3:I$110,5),IF((R566='Index_NextSeq or NovaSeq'!G$2),VLOOKUP(S566,'Index_NextSeq or NovaSeq'!B$3:I$110,6),IF((R566='Index_NextSeq or NovaSeq'!H$2),VLOOKUP(S566,'Index_NextSeq or NovaSeq'!B$3:I$110,7),IF((R566='Index_NextSeq or NovaSeq'!I$2),VLOOKUP(S566,'Index_NextSeq or NovaSeq'!B$3:I$110,8),IF((R566="Custom"),"","NoIndex")))))))),IF($S$8="MiSeq",IF((R566=Index_MiSeq!C$2),VLOOKUP(S566,Index_MiSeq!B$3:I$110,2),IF((R566=Index_MiSeq!D$2),VLOOKUP(S566,Index_MiSeq!B$3:I$110,3),IF((R566=Index_MiSeq!E$2),VLOOKUP(S566,Index_MiSeq!B$3:I$110,4),IF((R566=Index_MiSeq!F$2),VLOOKUP(S566,Index_MiSeq!B$3:I$110,5),IF((R566=Index_MiSeq!G$2),VLOOKUP(S566,Index_MiSeq!B$3:I$110,6),IF((R566=Index_MiSeq!H$2),VLOOKUP(S566,Index_MiSeq!B$3:I$110,7),IF((R566=Index_MiSeq!I$2),VLOOKUP(S566,Index_MiSeq!B$3:I$110,8),IF((R566="Custom"),"","NoIndex")))))))),"NoIndex"))</f>
        <v>NoIndex</v>
      </c>
      <c r="U566" s="74" t="str">
        <f t="shared" si="31"/>
        <v/>
      </c>
      <c r="V566" s="74"/>
      <c r="W566" s="74"/>
      <c r="X566" s="90"/>
      <c r="Y566" s="4"/>
      <c r="Z566" s="4"/>
      <c r="AA566" s="4"/>
      <c r="AB566" s="4"/>
      <c r="AC566" s="4"/>
      <c r="AD566" s="4"/>
      <c r="AE566" s="4"/>
    </row>
    <row r="567" spans="1:31" ht="18" customHeight="1" x14ac:dyDescent="0.15">
      <c r="A567" s="81"/>
      <c r="B567" s="64" t="s">
        <v>69</v>
      </c>
      <c r="C567" s="65" t="s">
        <v>618</v>
      </c>
      <c r="D567" s="66">
        <f t="shared" si="22"/>
        <v>1548</v>
      </c>
      <c r="E567" s="65" t="s">
        <v>71</v>
      </c>
      <c r="F567" s="67" t="str">
        <f>IF(DATA!$D$18,CONCATENATE('Sample information'!O$6,"-",D567,"-",P567),"MISSING ID")</f>
        <v>P33105P1-1548-</v>
      </c>
      <c r="G567" s="68">
        <f t="shared" si="23"/>
        <v>0</v>
      </c>
      <c r="H567" s="55" t="e">
        <f t="shared" si="24"/>
        <v>#N/A</v>
      </c>
      <c r="I567" s="55" t="e">
        <f t="shared" si="25"/>
        <v>#N/A</v>
      </c>
      <c r="J567" s="55">
        <f t="shared" si="26"/>
        <v>0</v>
      </c>
      <c r="K567" s="55" t="e">
        <f t="shared" si="27"/>
        <v>#N/A</v>
      </c>
      <c r="L567" s="5" t="e">
        <f t="shared" si="28"/>
        <v>#N/A</v>
      </c>
      <c r="M567" s="55" t="e">
        <f t="shared" si="29"/>
        <v>#N/A</v>
      </c>
      <c r="N567" s="69" t="str">
        <f t="shared" si="30"/>
        <v>NoIndex</v>
      </c>
      <c r="O567" s="70" t="str">
        <f>IF(DATA!$D$18,IF((COUNTA(Q567)&gt;0),CONCATENATE("P",DATA!$B$18,"_",D567),""),"MISSING ID")</f>
        <v/>
      </c>
      <c r="P567" s="71"/>
      <c r="Q567" s="72"/>
      <c r="R567" s="72"/>
      <c r="S567" s="68"/>
      <c r="T567" s="73" t="str">
        <f>IF(OR($S$8="NextSeq",$S$8="NovaSeq"),IF((R567='Index_NextSeq or NovaSeq'!C$2),VLOOKUP(S567,'Index_NextSeq or NovaSeq'!B$3:I$110,2),IF((R567='Index_NextSeq or NovaSeq'!D$2),VLOOKUP(S567,'Index_NextSeq or NovaSeq'!B$3:I$110,3),IF((R567='Index_NextSeq or NovaSeq'!E$2),VLOOKUP(S567,'Index_NextSeq or NovaSeq'!B$3:I$110,4),IF((R567='Index_NextSeq or NovaSeq'!F$2),VLOOKUP(S567,'Index_NextSeq or NovaSeq'!B$3:I$110,5),IF((R567='Index_NextSeq or NovaSeq'!G$2),VLOOKUP(S567,'Index_NextSeq or NovaSeq'!B$3:I$110,6),IF((R567='Index_NextSeq or NovaSeq'!H$2),VLOOKUP(S567,'Index_NextSeq or NovaSeq'!B$3:I$110,7),IF((R567='Index_NextSeq or NovaSeq'!I$2),VLOOKUP(S567,'Index_NextSeq or NovaSeq'!B$3:I$110,8),IF((R567="Custom"),"","NoIndex")))))))),IF($S$8="MiSeq",IF((R567=Index_MiSeq!C$2),VLOOKUP(S567,Index_MiSeq!B$3:I$110,2),IF((R567=Index_MiSeq!D$2),VLOOKUP(S567,Index_MiSeq!B$3:I$110,3),IF((R567=Index_MiSeq!E$2),VLOOKUP(S567,Index_MiSeq!B$3:I$110,4),IF((R567=Index_MiSeq!F$2),VLOOKUP(S567,Index_MiSeq!B$3:I$110,5),IF((R567=Index_MiSeq!G$2),VLOOKUP(S567,Index_MiSeq!B$3:I$110,6),IF((R567=Index_MiSeq!H$2),VLOOKUP(S567,Index_MiSeq!B$3:I$110,7),IF((R567=Index_MiSeq!I$2),VLOOKUP(S567,Index_MiSeq!B$3:I$110,8),IF((R567="Custom"),"","NoIndex")))))))),"NoIndex"))</f>
        <v>NoIndex</v>
      </c>
      <c r="U567" s="74" t="str">
        <f t="shared" si="31"/>
        <v/>
      </c>
      <c r="V567" s="74"/>
      <c r="W567" s="74"/>
      <c r="X567" s="90"/>
      <c r="Y567" s="4"/>
      <c r="Z567" s="4"/>
      <c r="AA567" s="4"/>
      <c r="AB567" s="4"/>
      <c r="AC567" s="4"/>
      <c r="AD567" s="4"/>
      <c r="AE567" s="4"/>
    </row>
    <row r="568" spans="1:31" ht="18" customHeight="1" x14ac:dyDescent="0.15">
      <c r="A568" s="81"/>
      <c r="B568" s="64" t="s">
        <v>69</v>
      </c>
      <c r="C568" s="65" t="s">
        <v>619</v>
      </c>
      <c r="D568" s="66">
        <f t="shared" si="22"/>
        <v>1549</v>
      </c>
      <c r="E568" s="65" t="s">
        <v>71</v>
      </c>
      <c r="F568" s="67" t="str">
        <f>IF(DATA!$D$18,CONCATENATE('Sample information'!O$6,"-",D568,"-",P568),"MISSING ID")</f>
        <v>P33105P1-1549-</v>
      </c>
      <c r="G568" s="68">
        <f t="shared" si="23"/>
        <v>0</v>
      </c>
      <c r="H568" s="55" t="e">
        <f t="shared" si="24"/>
        <v>#N/A</v>
      </c>
      <c r="I568" s="55" t="e">
        <f t="shared" si="25"/>
        <v>#N/A</v>
      </c>
      <c r="J568" s="55">
        <f t="shared" si="26"/>
        <v>0</v>
      </c>
      <c r="K568" s="55" t="e">
        <f t="shared" si="27"/>
        <v>#N/A</v>
      </c>
      <c r="L568" s="5" t="e">
        <f t="shared" si="28"/>
        <v>#N/A</v>
      </c>
      <c r="M568" s="55" t="e">
        <f t="shared" si="29"/>
        <v>#N/A</v>
      </c>
      <c r="N568" s="69" t="str">
        <f t="shared" si="30"/>
        <v>NoIndex</v>
      </c>
      <c r="O568" s="70" t="str">
        <f>IF(DATA!$D$18,IF((COUNTA(Q568)&gt;0),CONCATENATE("P",DATA!$B$18,"_",D568),""),"MISSING ID")</f>
        <v/>
      </c>
      <c r="P568" s="71"/>
      <c r="Q568" s="72"/>
      <c r="R568" s="72"/>
      <c r="S568" s="68"/>
      <c r="T568" s="73" t="str">
        <f>IF(OR($S$8="NextSeq",$S$8="NovaSeq"),IF((R568='Index_NextSeq or NovaSeq'!C$2),VLOOKUP(S568,'Index_NextSeq or NovaSeq'!B$3:I$110,2),IF((R568='Index_NextSeq or NovaSeq'!D$2),VLOOKUP(S568,'Index_NextSeq or NovaSeq'!B$3:I$110,3),IF((R568='Index_NextSeq or NovaSeq'!E$2),VLOOKUP(S568,'Index_NextSeq or NovaSeq'!B$3:I$110,4),IF((R568='Index_NextSeq or NovaSeq'!F$2),VLOOKUP(S568,'Index_NextSeq or NovaSeq'!B$3:I$110,5),IF((R568='Index_NextSeq or NovaSeq'!G$2),VLOOKUP(S568,'Index_NextSeq or NovaSeq'!B$3:I$110,6),IF((R568='Index_NextSeq or NovaSeq'!H$2),VLOOKUP(S568,'Index_NextSeq or NovaSeq'!B$3:I$110,7),IF((R568='Index_NextSeq or NovaSeq'!I$2),VLOOKUP(S568,'Index_NextSeq or NovaSeq'!B$3:I$110,8),IF((R568="Custom"),"","NoIndex")))))))),IF($S$8="MiSeq",IF((R568=Index_MiSeq!C$2),VLOOKUP(S568,Index_MiSeq!B$3:I$110,2),IF((R568=Index_MiSeq!D$2),VLOOKUP(S568,Index_MiSeq!B$3:I$110,3),IF((R568=Index_MiSeq!E$2),VLOOKUP(S568,Index_MiSeq!B$3:I$110,4),IF((R568=Index_MiSeq!F$2),VLOOKUP(S568,Index_MiSeq!B$3:I$110,5),IF((R568=Index_MiSeq!G$2),VLOOKUP(S568,Index_MiSeq!B$3:I$110,6),IF((R568=Index_MiSeq!H$2),VLOOKUP(S568,Index_MiSeq!B$3:I$110,7),IF((R568=Index_MiSeq!I$2),VLOOKUP(S568,Index_MiSeq!B$3:I$110,8),IF((R568="Custom"),"","NoIndex")))))))),"NoIndex"))</f>
        <v>NoIndex</v>
      </c>
      <c r="U568" s="74" t="str">
        <f t="shared" si="31"/>
        <v/>
      </c>
      <c r="V568" s="74"/>
      <c r="W568" s="74"/>
      <c r="X568" s="90"/>
      <c r="Y568" s="4"/>
      <c r="Z568" s="4"/>
      <c r="AA568" s="4"/>
      <c r="AB568" s="4"/>
      <c r="AC568" s="4"/>
      <c r="AD568" s="4"/>
      <c r="AE568" s="4"/>
    </row>
    <row r="569" spans="1:31" ht="18" customHeight="1" x14ac:dyDescent="0.15">
      <c r="A569" s="81"/>
      <c r="B569" s="64" t="s">
        <v>69</v>
      </c>
      <c r="C569" s="65" t="s">
        <v>620</v>
      </c>
      <c r="D569" s="66">
        <f t="shared" si="22"/>
        <v>1550</v>
      </c>
      <c r="E569" s="65" t="s">
        <v>71</v>
      </c>
      <c r="F569" s="67" t="str">
        <f>IF(DATA!$D$18,CONCATENATE('Sample information'!O$6,"-",D569,"-",P569),"MISSING ID")</f>
        <v>P33105P1-1550-</v>
      </c>
      <c r="G569" s="68">
        <f t="shared" si="23"/>
        <v>0</v>
      </c>
      <c r="H569" s="55" t="e">
        <f t="shared" si="24"/>
        <v>#N/A</v>
      </c>
      <c r="I569" s="55" t="e">
        <f t="shared" si="25"/>
        <v>#N/A</v>
      </c>
      <c r="J569" s="55">
        <f t="shared" si="26"/>
        <v>0</v>
      </c>
      <c r="K569" s="55" t="e">
        <f t="shared" si="27"/>
        <v>#N/A</v>
      </c>
      <c r="L569" s="5" t="e">
        <f t="shared" si="28"/>
        <v>#N/A</v>
      </c>
      <c r="M569" s="55" t="e">
        <f t="shared" si="29"/>
        <v>#N/A</v>
      </c>
      <c r="N569" s="69" t="str">
        <f t="shared" si="30"/>
        <v>NoIndex</v>
      </c>
      <c r="O569" s="70" t="str">
        <f>IF(DATA!$D$18,IF((COUNTA(Q569)&gt;0),CONCATENATE("P",DATA!$B$18,"_",D569),""),"MISSING ID")</f>
        <v/>
      </c>
      <c r="P569" s="71"/>
      <c r="Q569" s="72"/>
      <c r="R569" s="72"/>
      <c r="S569" s="68"/>
      <c r="T569" s="73" t="str">
        <f>IF(OR($S$8="NextSeq",$S$8="NovaSeq"),IF((R569='Index_NextSeq or NovaSeq'!C$2),VLOOKUP(S569,'Index_NextSeq or NovaSeq'!B$3:I$110,2),IF((R569='Index_NextSeq or NovaSeq'!D$2),VLOOKUP(S569,'Index_NextSeq or NovaSeq'!B$3:I$110,3),IF((R569='Index_NextSeq or NovaSeq'!E$2),VLOOKUP(S569,'Index_NextSeq or NovaSeq'!B$3:I$110,4),IF((R569='Index_NextSeq or NovaSeq'!F$2),VLOOKUP(S569,'Index_NextSeq or NovaSeq'!B$3:I$110,5),IF((R569='Index_NextSeq or NovaSeq'!G$2),VLOOKUP(S569,'Index_NextSeq or NovaSeq'!B$3:I$110,6),IF((R569='Index_NextSeq or NovaSeq'!H$2),VLOOKUP(S569,'Index_NextSeq or NovaSeq'!B$3:I$110,7),IF((R569='Index_NextSeq or NovaSeq'!I$2),VLOOKUP(S569,'Index_NextSeq or NovaSeq'!B$3:I$110,8),IF((R569="Custom"),"","NoIndex")))))))),IF($S$8="MiSeq",IF((R569=Index_MiSeq!C$2),VLOOKUP(S569,Index_MiSeq!B$3:I$110,2),IF((R569=Index_MiSeq!D$2),VLOOKUP(S569,Index_MiSeq!B$3:I$110,3),IF((R569=Index_MiSeq!E$2),VLOOKUP(S569,Index_MiSeq!B$3:I$110,4),IF((R569=Index_MiSeq!F$2),VLOOKUP(S569,Index_MiSeq!B$3:I$110,5),IF((R569=Index_MiSeq!G$2),VLOOKUP(S569,Index_MiSeq!B$3:I$110,6),IF((R569=Index_MiSeq!H$2),VLOOKUP(S569,Index_MiSeq!B$3:I$110,7),IF((R569=Index_MiSeq!I$2),VLOOKUP(S569,Index_MiSeq!B$3:I$110,8),IF((R569="Custom"),"","NoIndex")))))))),"NoIndex"))</f>
        <v>NoIndex</v>
      </c>
      <c r="U569" s="74" t="str">
        <f t="shared" si="31"/>
        <v/>
      </c>
      <c r="V569" s="74"/>
      <c r="W569" s="74"/>
      <c r="X569" s="90"/>
      <c r="Y569" s="4"/>
      <c r="Z569" s="4"/>
      <c r="AA569" s="4"/>
      <c r="AB569" s="4"/>
      <c r="AC569" s="4"/>
      <c r="AD569" s="4"/>
      <c r="AE569" s="4"/>
    </row>
    <row r="570" spans="1:31" ht="18" customHeight="1" x14ac:dyDescent="0.15">
      <c r="A570" s="81"/>
      <c r="B570" s="64" t="s">
        <v>69</v>
      </c>
      <c r="C570" s="65" t="s">
        <v>621</v>
      </c>
      <c r="D570" s="66">
        <f t="shared" si="22"/>
        <v>1551</v>
      </c>
      <c r="E570" s="65" t="s">
        <v>71</v>
      </c>
      <c r="F570" s="67" t="str">
        <f>IF(DATA!$D$18,CONCATENATE('Sample information'!O$6,"-",D570,"-",P570),"MISSING ID")</f>
        <v>P33105P1-1551-</v>
      </c>
      <c r="G570" s="68">
        <f t="shared" si="23"/>
        <v>0</v>
      </c>
      <c r="H570" s="55" t="e">
        <f t="shared" si="24"/>
        <v>#N/A</v>
      </c>
      <c r="I570" s="55" t="e">
        <f t="shared" si="25"/>
        <v>#N/A</v>
      </c>
      <c r="J570" s="55">
        <f t="shared" si="26"/>
        <v>0</v>
      </c>
      <c r="K570" s="55" t="e">
        <f t="shared" si="27"/>
        <v>#N/A</v>
      </c>
      <c r="L570" s="5" t="e">
        <f t="shared" si="28"/>
        <v>#N/A</v>
      </c>
      <c r="M570" s="55" t="e">
        <f t="shared" si="29"/>
        <v>#N/A</v>
      </c>
      <c r="N570" s="69" t="str">
        <f t="shared" si="30"/>
        <v>NoIndex</v>
      </c>
      <c r="O570" s="70" t="str">
        <f>IF(DATA!$D$18,IF((COUNTA(Q570)&gt;0),CONCATENATE("P",DATA!$B$18,"_",D570),""),"MISSING ID")</f>
        <v/>
      </c>
      <c r="P570" s="71"/>
      <c r="Q570" s="72"/>
      <c r="R570" s="72"/>
      <c r="S570" s="68"/>
      <c r="T570" s="73" t="str">
        <f>IF(OR($S$8="NextSeq",$S$8="NovaSeq"),IF((R570='Index_NextSeq or NovaSeq'!C$2),VLOOKUP(S570,'Index_NextSeq or NovaSeq'!B$3:I$110,2),IF((R570='Index_NextSeq or NovaSeq'!D$2),VLOOKUP(S570,'Index_NextSeq or NovaSeq'!B$3:I$110,3),IF((R570='Index_NextSeq or NovaSeq'!E$2),VLOOKUP(S570,'Index_NextSeq or NovaSeq'!B$3:I$110,4),IF((R570='Index_NextSeq or NovaSeq'!F$2),VLOOKUP(S570,'Index_NextSeq or NovaSeq'!B$3:I$110,5),IF((R570='Index_NextSeq or NovaSeq'!G$2),VLOOKUP(S570,'Index_NextSeq or NovaSeq'!B$3:I$110,6),IF((R570='Index_NextSeq or NovaSeq'!H$2),VLOOKUP(S570,'Index_NextSeq or NovaSeq'!B$3:I$110,7),IF((R570='Index_NextSeq or NovaSeq'!I$2),VLOOKUP(S570,'Index_NextSeq or NovaSeq'!B$3:I$110,8),IF((R570="Custom"),"","NoIndex")))))))),IF($S$8="MiSeq",IF((R570=Index_MiSeq!C$2),VLOOKUP(S570,Index_MiSeq!B$3:I$110,2),IF((R570=Index_MiSeq!D$2),VLOOKUP(S570,Index_MiSeq!B$3:I$110,3),IF((R570=Index_MiSeq!E$2),VLOOKUP(S570,Index_MiSeq!B$3:I$110,4),IF((R570=Index_MiSeq!F$2),VLOOKUP(S570,Index_MiSeq!B$3:I$110,5),IF((R570=Index_MiSeq!G$2),VLOOKUP(S570,Index_MiSeq!B$3:I$110,6),IF((R570=Index_MiSeq!H$2),VLOOKUP(S570,Index_MiSeq!B$3:I$110,7),IF((R570=Index_MiSeq!I$2),VLOOKUP(S570,Index_MiSeq!B$3:I$110,8),IF((R570="Custom"),"","NoIndex")))))))),"NoIndex"))</f>
        <v>NoIndex</v>
      </c>
      <c r="U570" s="74" t="str">
        <f t="shared" si="31"/>
        <v/>
      </c>
      <c r="V570" s="74"/>
      <c r="W570" s="74"/>
      <c r="X570" s="90"/>
      <c r="Y570" s="4"/>
      <c r="Z570" s="4"/>
      <c r="AA570" s="4"/>
      <c r="AB570" s="4"/>
      <c r="AC570" s="4"/>
      <c r="AD570" s="4"/>
      <c r="AE570" s="4"/>
    </row>
    <row r="571" spans="1:31" ht="18" customHeight="1" x14ac:dyDescent="0.15">
      <c r="A571" s="81"/>
      <c r="B571" s="64" t="s">
        <v>69</v>
      </c>
      <c r="C571" s="65" t="s">
        <v>622</v>
      </c>
      <c r="D571" s="66">
        <f t="shared" si="22"/>
        <v>1552</v>
      </c>
      <c r="E571" s="65" t="s">
        <v>71</v>
      </c>
      <c r="F571" s="67" t="str">
        <f>IF(DATA!$D$18,CONCATENATE('Sample information'!O$6,"-",D571,"-",P571),"MISSING ID")</f>
        <v>P33105P1-1552-</v>
      </c>
      <c r="G571" s="68">
        <f t="shared" si="23"/>
        <v>0</v>
      </c>
      <c r="H571" s="55" t="e">
        <f t="shared" si="24"/>
        <v>#N/A</v>
      </c>
      <c r="I571" s="55" t="e">
        <f t="shared" si="25"/>
        <v>#N/A</v>
      </c>
      <c r="J571" s="55">
        <f t="shared" si="26"/>
        <v>0</v>
      </c>
      <c r="K571" s="55" t="e">
        <f t="shared" si="27"/>
        <v>#N/A</v>
      </c>
      <c r="L571" s="5" t="e">
        <f t="shared" si="28"/>
        <v>#N/A</v>
      </c>
      <c r="M571" s="55" t="e">
        <f t="shared" si="29"/>
        <v>#N/A</v>
      </c>
      <c r="N571" s="69" t="str">
        <f t="shared" si="30"/>
        <v>NoIndex</v>
      </c>
      <c r="O571" s="70" t="str">
        <f>IF(DATA!$D$18,IF((COUNTA(Q571)&gt;0),CONCATENATE("P",DATA!$B$18,"_",D571),""),"MISSING ID")</f>
        <v/>
      </c>
      <c r="P571" s="71"/>
      <c r="Q571" s="72"/>
      <c r="R571" s="72"/>
      <c r="S571" s="68"/>
      <c r="T571" s="73" t="str">
        <f>IF(OR($S$8="NextSeq",$S$8="NovaSeq"),IF((R571='Index_NextSeq or NovaSeq'!C$2),VLOOKUP(S571,'Index_NextSeq or NovaSeq'!B$3:I$110,2),IF((R571='Index_NextSeq or NovaSeq'!D$2),VLOOKUP(S571,'Index_NextSeq or NovaSeq'!B$3:I$110,3),IF((R571='Index_NextSeq or NovaSeq'!E$2),VLOOKUP(S571,'Index_NextSeq or NovaSeq'!B$3:I$110,4),IF((R571='Index_NextSeq or NovaSeq'!F$2),VLOOKUP(S571,'Index_NextSeq or NovaSeq'!B$3:I$110,5),IF((R571='Index_NextSeq or NovaSeq'!G$2),VLOOKUP(S571,'Index_NextSeq or NovaSeq'!B$3:I$110,6),IF((R571='Index_NextSeq or NovaSeq'!H$2),VLOOKUP(S571,'Index_NextSeq or NovaSeq'!B$3:I$110,7),IF((R571='Index_NextSeq or NovaSeq'!I$2),VLOOKUP(S571,'Index_NextSeq or NovaSeq'!B$3:I$110,8),IF((R571="Custom"),"","NoIndex")))))))),IF($S$8="MiSeq",IF((R571=Index_MiSeq!C$2),VLOOKUP(S571,Index_MiSeq!B$3:I$110,2),IF((R571=Index_MiSeq!D$2),VLOOKUP(S571,Index_MiSeq!B$3:I$110,3),IF((R571=Index_MiSeq!E$2),VLOOKUP(S571,Index_MiSeq!B$3:I$110,4),IF((R571=Index_MiSeq!F$2),VLOOKUP(S571,Index_MiSeq!B$3:I$110,5),IF((R571=Index_MiSeq!G$2),VLOOKUP(S571,Index_MiSeq!B$3:I$110,6),IF((R571=Index_MiSeq!H$2),VLOOKUP(S571,Index_MiSeq!B$3:I$110,7),IF((R571=Index_MiSeq!I$2),VLOOKUP(S571,Index_MiSeq!B$3:I$110,8),IF((R571="Custom"),"","NoIndex")))))))),"NoIndex"))</f>
        <v>NoIndex</v>
      </c>
      <c r="U571" s="74" t="str">
        <f t="shared" si="31"/>
        <v/>
      </c>
      <c r="V571" s="74"/>
      <c r="W571" s="74"/>
      <c r="X571" s="90"/>
      <c r="Y571" s="4"/>
      <c r="Z571" s="4"/>
      <c r="AA571" s="4"/>
      <c r="AB571" s="4"/>
      <c r="AC571" s="4"/>
      <c r="AD571" s="4"/>
      <c r="AE571" s="4"/>
    </row>
    <row r="572" spans="1:31" ht="18" customHeight="1" x14ac:dyDescent="0.15">
      <c r="A572" s="81"/>
      <c r="B572" s="64" t="s">
        <v>69</v>
      </c>
      <c r="C572" s="65" t="s">
        <v>623</v>
      </c>
      <c r="D572" s="66">
        <f t="shared" si="22"/>
        <v>1553</v>
      </c>
      <c r="E572" s="65" t="s">
        <v>71</v>
      </c>
      <c r="F572" s="67" t="str">
        <f>IF(DATA!$D$18,CONCATENATE('Sample information'!O$6,"-",D572,"-",P572),"MISSING ID")</f>
        <v>P33105P1-1553-</v>
      </c>
      <c r="G572" s="68">
        <f t="shared" si="23"/>
        <v>0</v>
      </c>
      <c r="H572" s="55" t="e">
        <f t="shared" si="24"/>
        <v>#N/A</v>
      </c>
      <c r="I572" s="55" t="e">
        <f t="shared" si="25"/>
        <v>#N/A</v>
      </c>
      <c r="J572" s="55">
        <f t="shared" si="26"/>
        <v>0</v>
      </c>
      <c r="K572" s="55" t="e">
        <f t="shared" si="27"/>
        <v>#N/A</v>
      </c>
      <c r="L572" s="5" t="e">
        <f t="shared" si="28"/>
        <v>#N/A</v>
      </c>
      <c r="M572" s="55" t="e">
        <f t="shared" si="29"/>
        <v>#N/A</v>
      </c>
      <c r="N572" s="69" t="str">
        <f t="shared" si="30"/>
        <v>NoIndex</v>
      </c>
      <c r="O572" s="70" t="str">
        <f>IF(DATA!$D$18,IF((COUNTA(Q572)&gt;0),CONCATENATE("P",DATA!$B$18,"_",D572),""),"MISSING ID")</f>
        <v/>
      </c>
      <c r="P572" s="71"/>
      <c r="Q572" s="72"/>
      <c r="R572" s="72"/>
      <c r="S572" s="68"/>
      <c r="T572" s="73" t="str">
        <f>IF(OR($S$8="NextSeq",$S$8="NovaSeq"),IF((R572='Index_NextSeq or NovaSeq'!C$2),VLOOKUP(S572,'Index_NextSeq or NovaSeq'!B$3:I$110,2),IF((R572='Index_NextSeq or NovaSeq'!D$2),VLOOKUP(S572,'Index_NextSeq or NovaSeq'!B$3:I$110,3),IF((R572='Index_NextSeq or NovaSeq'!E$2),VLOOKUP(S572,'Index_NextSeq or NovaSeq'!B$3:I$110,4),IF((R572='Index_NextSeq or NovaSeq'!F$2),VLOOKUP(S572,'Index_NextSeq or NovaSeq'!B$3:I$110,5),IF((R572='Index_NextSeq or NovaSeq'!G$2),VLOOKUP(S572,'Index_NextSeq or NovaSeq'!B$3:I$110,6),IF((R572='Index_NextSeq or NovaSeq'!H$2),VLOOKUP(S572,'Index_NextSeq or NovaSeq'!B$3:I$110,7),IF((R572='Index_NextSeq or NovaSeq'!I$2),VLOOKUP(S572,'Index_NextSeq or NovaSeq'!B$3:I$110,8),IF((R572="Custom"),"","NoIndex")))))))),IF($S$8="MiSeq",IF((R572=Index_MiSeq!C$2),VLOOKUP(S572,Index_MiSeq!B$3:I$110,2),IF((R572=Index_MiSeq!D$2),VLOOKUP(S572,Index_MiSeq!B$3:I$110,3),IF((R572=Index_MiSeq!E$2),VLOOKUP(S572,Index_MiSeq!B$3:I$110,4),IF((R572=Index_MiSeq!F$2),VLOOKUP(S572,Index_MiSeq!B$3:I$110,5),IF((R572=Index_MiSeq!G$2),VLOOKUP(S572,Index_MiSeq!B$3:I$110,6),IF((R572=Index_MiSeq!H$2),VLOOKUP(S572,Index_MiSeq!B$3:I$110,7),IF((R572=Index_MiSeq!I$2),VLOOKUP(S572,Index_MiSeq!B$3:I$110,8),IF((R572="Custom"),"","NoIndex")))))))),"NoIndex"))</f>
        <v>NoIndex</v>
      </c>
      <c r="U572" s="74" t="str">
        <f t="shared" si="31"/>
        <v/>
      </c>
      <c r="V572" s="74"/>
      <c r="W572" s="74"/>
      <c r="X572" s="90"/>
      <c r="Y572" s="4"/>
      <c r="Z572" s="4"/>
      <c r="AA572" s="4"/>
      <c r="AB572" s="4"/>
      <c r="AC572" s="4"/>
      <c r="AD572" s="4"/>
      <c r="AE572" s="4"/>
    </row>
    <row r="573" spans="1:31" ht="18" customHeight="1" x14ac:dyDescent="0.15">
      <c r="A573" s="81"/>
      <c r="B573" s="64" t="s">
        <v>69</v>
      </c>
      <c r="C573" s="65" t="s">
        <v>624</v>
      </c>
      <c r="D573" s="66">
        <f t="shared" si="22"/>
        <v>1554</v>
      </c>
      <c r="E573" s="65" t="s">
        <v>71</v>
      </c>
      <c r="F573" s="67" t="str">
        <f>IF(DATA!$D$18,CONCATENATE('Sample information'!O$6,"-",D573,"-",P573),"MISSING ID")</f>
        <v>P33105P1-1554-</v>
      </c>
      <c r="G573" s="68">
        <f t="shared" si="23"/>
        <v>0</v>
      </c>
      <c r="H573" s="55" t="e">
        <f t="shared" si="24"/>
        <v>#N/A</v>
      </c>
      <c r="I573" s="55" t="e">
        <f t="shared" si="25"/>
        <v>#N/A</v>
      </c>
      <c r="J573" s="55">
        <f t="shared" si="26"/>
        <v>0</v>
      </c>
      <c r="K573" s="55" t="e">
        <f t="shared" si="27"/>
        <v>#N/A</v>
      </c>
      <c r="L573" s="5" t="e">
        <f t="shared" si="28"/>
        <v>#N/A</v>
      </c>
      <c r="M573" s="55" t="e">
        <f t="shared" si="29"/>
        <v>#N/A</v>
      </c>
      <c r="N573" s="69" t="str">
        <f t="shared" si="30"/>
        <v>NoIndex</v>
      </c>
      <c r="O573" s="70" t="str">
        <f>IF(DATA!$D$18,IF((COUNTA(Q573)&gt;0),CONCATENATE("P",DATA!$B$18,"_",D573),""),"MISSING ID")</f>
        <v/>
      </c>
      <c r="P573" s="71"/>
      <c r="Q573" s="72"/>
      <c r="R573" s="72"/>
      <c r="S573" s="68"/>
      <c r="T573" s="73" t="str">
        <f>IF(OR($S$8="NextSeq",$S$8="NovaSeq"),IF((R573='Index_NextSeq or NovaSeq'!C$2),VLOOKUP(S573,'Index_NextSeq or NovaSeq'!B$3:I$110,2),IF((R573='Index_NextSeq or NovaSeq'!D$2),VLOOKUP(S573,'Index_NextSeq or NovaSeq'!B$3:I$110,3),IF((R573='Index_NextSeq or NovaSeq'!E$2),VLOOKUP(S573,'Index_NextSeq or NovaSeq'!B$3:I$110,4),IF((R573='Index_NextSeq or NovaSeq'!F$2),VLOOKUP(S573,'Index_NextSeq or NovaSeq'!B$3:I$110,5),IF((R573='Index_NextSeq or NovaSeq'!G$2),VLOOKUP(S573,'Index_NextSeq or NovaSeq'!B$3:I$110,6),IF((R573='Index_NextSeq or NovaSeq'!H$2),VLOOKUP(S573,'Index_NextSeq or NovaSeq'!B$3:I$110,7),IF((R573='Index_NextSeq or NovaSeq'!I$2),VLOOKUP(S573,'Index_NextSeq or NovaSeq'!B$3:I$110,8),IF((R573="Custom"),"","NoIndex")))))))),IF($S$8="MiSeq",IF((R573=Index_MiSeq!C$2),VLOOKUP(S573,Index_MiSeq!B$3:I$110,2),IF((R573=Index_MiSeq!D$2),VLOOKUP(S573,Index_MiSeq!B$3:I$110,3),IF((R573=Index_MiSeq!E$2),VLOOKUP(S573,Index_MiSeq!B$3:I$110,4),IF((R573=Index_MiSeq!F$2),VLOOKUP(S573,Index_MiSeq!B$3:I$110,5),IF((R573=Index_MiSeq!G$2),VLOOKUP(S573,Index_MiSeq!B$3:I$110,6),IF((R573=Index_MiSeq!H$2),VLOOKUP(S573,Index_MiSeq!B$3:I$110,7),IF((R573=Index_MiSeq!I$2),VLOOKUP(S573,Index_MiSeq!B$3:I$110,8),IF((R573="Custom"),"","NoIndex")))))))),"NoIndex"))</f>
        <v>NoIndex</v>
      </c>
      <c r="U573" s="74" t="str">
        <f t="shared" si="31"/>
        <v/>
      </c>
      <c r="V573" s="74"/>
      <c r="W573" s="74"/>
      <c r="X573" s="90"/>
      <c r="Y573" s="4"/>
      <c r="Z573" s="4"/>
      <c r="AA573" s="4"/>
      <c r="AB573" s="4"/>
      <c r="AC573" s="4"/>
      <c r="AD573" s="4"/>
      <c r="AE573" s="4"/>
    </row>
    <row r="574" spans="1:31" ht="18" customHeight="1" x14ac:dyDescent="0.15">
      <c r="A574" s="81"/>
      <c r="B574" s="64" t="s">
        <v>69</v>
      </c>
      <c r="C574" s="65" t="s">
        <v>625</v>
      </c>
      <c r="D574" s="66">
        <f t="shared" si="22"/>
        <v>1555</v>
      </c>
      <c r="E574" s="65" t="s">
        <v>71</v>
      </c>
      <c r="F574" s="67" t="str">
        <f>IF(DATA!$D$18,CONCATENATE('Sample information'!O$6,"-",D574,"-",P574),"MISSING ID")</f>
        <v>P33105P1-1555-</v>
      </c>
      <c r="G574" s="68">
        <f t="shared" si="23"/>
        <v>0</v>
      </c>
      <c r="H574" s="55" t="e">
        <f t="shared" si="24"/>
        <v>#N/A</v>
      </c>
      <c r="I574" s="55" t="e">
        <f t="shared" si="25"/>
        <v>#N/A</v>
      </c>
      <c r="J574" s="55">
        <f t="shared" si="26"/>
        <v>0</v>
      </c>
      <c r="K574" s="55" t="e">
        <f t="shared" si="27"/>
        <v>#N/A</v>
      </c>
      <c r="L574" s="5" t="e">
        <f t="shared" si="28"/>
        <v>#N/A</v>
      </c>
      <c r="M574" s="55" t="e">
        <f t="shared" si="29"/>
        <v>#N/A</v>
      </c>
      <c r="N574" s="69" t="str">
        <f t="shared" si="30"/>
        <v>NoIndex</v>
      </c>
      <c r="O574" s="70" t="str">
        <f>IF(DATA!$D$18,IF((COUNTA(Q574)&gt;0),CONCATENATE("P",DATA!$B$18,"_",D574),""),"MISSING ID")</f>
        <v/>
      </c>
      <c r="P574" s="71"/>
      <c r="Q574" s="72"/>
      <c r="R574" s="72"/>
      <c r="S574" s="68"/>
      <c r="T574" s="73" t="str">
        <f>IF(OR($S$8="NextSeq",$S$8="NovaSeq"),IF((R574='Index_NextSeq or NovaSeq'!C$2),VLOOKUP(S574,'Index_NextSeq or NovaSeq'!B$3:I$110,2),IF((R574='Index_NextSeq or NovaSeq'!D$2),VLOOKUP(S574,'Index_NextSeq or NovaSeq'!B$3:I$110,3),IF((R574='Index_NextSeq or NovaSeq'!E$2),VLOOKUP(S574,'Index_NextSeq or NovaSeq'!B$3:I$110,4),IF((R574='Index_NextSeq or NovaSeq'!F$2),VLOOKUP(S574,'Index_NextSeq or NovaSeq'!B$3:I$110,5),IF((R574='Index_NextSeq or NovaSeq'!G$2),VLOOKUP(S574,'Index_NextSeq or NovaSeq'!B$3:I$110,6),IF((R574='Index_NextSeq or NovaSeq'!H$2),VLOOKUP(S574,'Index_NextSeq or NovaSeq'!B$3:I$110,7),IF((R574='Index_NextSeq or NovaSeq'!I$2),VLOOKUP(S574,'Index_NextSeq or NovaSeq'!B$3:I$110,8),IF((R574="Custom"),"","NoIndex")))))))),IF($S$8="MiSeq",IF((R574=Index_MiSeq!C$2),VLOOKUP(S574,Index_MiSeq!B$3:I$110,2),IF((R574=Index_MiSeq!D$2),VLOOKUP(S574,Index_MiSeq!B$3:I$110,3),IF((R574=Index_MiSeq!E$2),VLOOKUP(S574,Index_MiSeq!B$3:I$110,4),IF((R574=Index_MiSeq!F$2),VLOOKUP(S574,Index_MiSeq!B$3:I$110,5),IF((R574=Index_MiSeq!G$2),VLOOKUP(S574,Index_MiSeq!B$3:I$110,6),IF((R574=Index_MiSeq!H$2),VLOOKUP(S574,Index_MiSeq!B$3:I$110,7),IF((R574=Index_MiSeq!I$2),VLOOKUP(S574,Index_MiSeq!B$3:I$110,8),IF((R574="Custom"),"","NoIndex")))))))),"NoIndex"))</f>
        <v>NoIndex</v>
      </c>
      <c r="U574" s="74" t="str">
        <f t="shared" si="31"/>
        <v/>
      </c>
      <c r="V574" s="74"/>
      <c r="W574" s="74"/>
      <c r="X574" s="90"/>
      <c r="Y574" s="4"/>
      <c r="Z574" s="4"/>
      <c r="AA574" s="4"/>
      <c r="AB574" s="4"/>
      <c r="AC574" s="4"/>
      <c r="AD574" s="4"/>
      <c r="AE574" s="4"/>
    </row>
    <row r="575" spans="1:31" ht="18" customHeight="1" x14ac:dyDescent="0.15">
      <c r="A575" s="81"/>
      <c r="B575" s="64" t="s">
        <v>69</v>
      </c>
      <c r="C575" s="65" t="s">
        <v>626</v>
      </c>
      <c r="D575" s="66">
        <f t="shared" si="22"/>
        <v>1556</v>
      </c>
      <c r="E575" s="65" t="s">
        <v>71</v>
      </c>
      <c r="F575" s="67" t="str">
        <f>IF(DATA!$D$18,CONCATENATE('Sample information'!O$6,"-",D575,"-",P575),"MISSING ID")</f>
        <v>P33105P1-1556-</v>
      </c>
      <c r="G575" s="68">
        <f t="shared" si="23"/>
        <v>0</v>
      </c>
      <c r="H575" s="55" t="e">
        <f t="shared" si="24"/>
        <v>#N/A</v>
      </c>
      <c r="I575" s="55" t="e">
        <f t="shared" si="25"/>
        <v>#N/A</v>
      </c>
      <c r="J575" s="55">
        <f t="shared" si="26"/>
        <v>0</v>
      </c>
      <c r="K575" s="55" t="e">
        <f t="shared" si="27"/>
        <v>#N/A</v>
      </c>
      <c r="L575" s="5" t="e">
        <f t="shared" si="28"/>
        <v>#N/A</v>
      </c>
      <c r="M575" s="55" t="e">
        <f t="shared" si="29"/>
        <v>#N/A</v>
      </c>
      <c r="N575" s="69" t="str">
        <f t="shared" si="30"/>
        <v>NoIndex</v>
      </c>
      <c r="O575" s="70" t="str">
        <f>IF(DATA!$D$18,IF((COUNTA(Q575)&gt;0),CONCATENATE("P",DATA!$B$18,"_",D575),""),"MISSING ID")</f>
        <v/>
      </c>
      <c r="P575" s="71"/>
      <c r="Q575" s="72"/>
      <c r="R575" s="72"/>
      <c r="S575" s="68"/>
      <c r="T575" s="73" t="str">
        <f>IF(OR($S$8="NextSeq",$S$8="NovaSeq"),IF((R575='Index_NextSeq or NovaSeq'!C$2),VLOOKUP(S575,'Index_NextSeq or NovaSeq'!B$3:I$110,2),IF((R575='Index_NextSeq or NovaSeq'!D$2),VLOOKUP(S575,'Index_NextSeq or NovaSeq'!B$3:I$110,3),IF((R575='Index_NextSeq or NovaSeq'!E$2),VLOOKUP(S575,'Index_NextSeq or NovaSeq'!B$3:I$110,4),IF((R575='Index_NextSeq or NovaSeq'!F$2),VLOOKUP(S575,'Index_NextSeq or NovaSeq'!B$3:I$110,5),IF((R575='Index_NextSeq or NovaSeq'!G$2),VLOOKUP(S575,'Index_NextSeq or NovaSeq'!B$3:I$110,6),IF((R575='Index_NextSeq or NovaSeq'!H$2),VLOOKUP(S575,'Index_NextSeq or NovaSeq'!B$3:I$110,7),IF((R575='Index_NextSeq or NovaSeq'!I$2),VLOOKUP(S575,'Index_NextSeq or NovaSeq'!B$3:I$110,8),IF((R575="Custom"),"","NoIndex")))))))),IF($S$8="MiSeq",IF((R575=Index_MiSeq!C$2),VLOOKUP(S575,Index_MiSeq!B$3:I$110,2),IF((R575=Index_MiSeq!D$2),VLOOKUP(S575,Index_MiSeq!B$3:I$110,3),IF((R575=Index_MiSeq!E$2),VLOOKUP(S575,Index_MiSeq!B$3:I$110,4),IF((R575=Index_MiSeq!F$2),VLOOKUP(S575,Index_MiSeq!B$3:I$110,5),IF((R575=Index_MiSeq!G$2),VLOOKUP(S575,Index_MiSeq!B$3:I$110,6),IF((R575=Index_MiSeq!H$2),VLOOKUP(S575,Index_MiSeq!B$3:I$110,7),IF((R575=Index_MiSeq!I$2),VLOOKUP(S575,Index_MiSeq!B$3:I$110,8),IF((R575="Custom"),"","NoIndex")))))))),"NoIndex"))</f>
        <v>NoIndex</v>
      </c>
      <c r="U575" s="74" t="str">
        <f t="shared" si="31"/>
        <v/>
      </c>
      <c r="V575" s="74"/>
      <c r="W575" s="74"/>
      <c r="X575" s="90"/>
      <c r="Y575" s="4"/>
      <c r="Z575" s="4"/>
      <c r="AA575" s="4"/>
      <c r="AB575" s="4"/>
      <c r="AC575" s="4"/>
      <c r="AD575" s="4"/>
      <c r="AE575" s="4"/>
    </row>
    <row r="576" spans="1:31" ht="18" customHeight="1" x14ac:dyDescent="0.15">
      <c r="A576" s="81"/>
      <c r="B576" s="64" t="s">
        <v>69</v>
      </c>
      <c r="C576" s="65" t="s">
        <v>627</v>
      </c>
      <c r="D576" s="66">
        <f t="shared" si="22"/>
        <v>1557</v>
      </c>
      <c r="E576" s="65" t="s">
        <v>71</v>
      </c>
      <c r="F576" s="67" t="str">
        <f>IF(DATA!$D$18,CONCATENATE('Sample information'!O$6,"-",D576,"-",P576),"MISSING ID")</f>
        <v>P33105P1-1557-</v>
      </c>
      <c r="G576" s="68">
        <f t="shared" si="23"/>
        <v>0</v>
      </c>
      <c r="H576" s="55" t="e">
        <f t="shared" si="24"/>
        <v>#N/A</v>
      </c>
      <c r="I576" s="55" t="e">
        <f t="shared" si="25"/>
        <v>#N/A</v>
      </c>
      <c r="J576" s="55">
        <f t="shared" si="26"/>
        <v>0</v>
      </c>
      <c r="K576" s="55" t="e">
        <f t="shared" si="27"/>
        <v>#N/A</v>
      </c>
      <c r="L576" s="5" t="e">
        <f t="shared" si="28"/>
        <v>#N/A</v>
      </c>
      <c r="M576" s="55" t="e">
        <f t="shared" si="29"/>
        <v>#N/A</v>
      </c>
      <c r="N576" s="69" t="str">
        <f t="shared" si="30"/>
        <v>NoIndex</v>
      </c>
      <c r="O576" s="70" t="str">
        <f>IF(DATA!$D$18,IF((COUNTA(Q576)&gt;0),CONCATENATE("P",DATA!$B$18,"_",D576),""),"MISSING ID")</f>
        <v/>
      </c>
      <c r="P576" s="71"/>
      <c r="Q576" s="72"/>
      <c r="R576" s="72"/>
      <c r="S576" s="68"/>
      <c r="T576" s="73" t="str">
        <f>IF(OR($S$8="NextSeq",$S$8="NovaSeq"),IF((R576='Index_NextSeq or NovaSeq'!C$2),VLOOKUP(S576,'Index_NextSeq or NovaSeq'!B$3:I$110,2),IF((R576='Index_NextSeq or NovaSeq'!D$2),VLOOKUP(S576,'Index_NextSeq or NovaSeq'!B$3:I$110,3),IF((R576='Index_NextSeq or NovaSeq'!E$2),VLOOKUP(S576,'Index_NextSeq or NovaSeq'!B$3:I$110,4),IF((R576='Index_NextSeq or NovaSeq'!F$2),VLOOKUP(S576,'Index_NextSeq or NovaSeq'!B$3:I$110,5),IF((R576='Index_NextSeq or NovaSeq'!G$2),VLOOKUP(S576,'Index_NextSeq or NovaSeq'!B$3:I$110,6),IF((R576='Index_NextSeq or NovaSeq'!H$2),VLOOKUP(S576,'Index_NextSeq or NovaSeq'!B$3:I$110,7),IF((R576='Index_NextSeq or NovaSeq'!I$2),VLOOKUP(S576,'Index_NextSeq or NovaSeq'!B$3:I$110,8),IF((R576="Custom"),"","NoIndex")))))))),IF($S$8="MiSeq",IF((R576=Index_MiSeq!C$2),VLOOKUP(S576,Index_MiSeq!B$3:I$110,2),IF((R576=Index_MiSeq!D$2),VLOOKUP(S576,Index_MiSeq!B$3:I$110,3),IF((R576=Index_MiSeq!E$2),VLOOKUP(S576,Index_MiSeq!B$3:I$110,4),IF((R576=Index_MiSeq!F$2),VLOOKUP(S576,Index_MiSeq!B$3:I$110,5),IF((R576=Index_MiSeq!G$2),VLOOKUP(S576,Index_MiSeq!B$3:I$110,6),IF((R576=Index_MiSeq!H$2),VLOOKUP(S576,Index_MiSeq!B$3:I$110,7),IF((R576=Index_MiSeq!I$2),VLOOKUP(S576,Index_MiSeq!B$3:I$110,8),IF((R576="Custom"),"","NoIndex")))))))),"NoIndex"))</f>
        <v>NoIndex</v>
      </c>
      <c r="U576" s="74" t="str">
        <f t="shared" si="31"/>
        <v/>
      </c>
      <c r="V576" s="74"/>
      <c r="W576" s="74"/>
      <c r="X576" s="90"/>
      <c r="Y576" s="4"/>
      <c r="Z576" s="4"/>
      <c r="AA576" s="4"/>
      <c r="AB576" s="4"/>
      <c r="AC576" s="4"/>
      <c r="AD576" s="4"/>
      <c r="AE576" s="4"/>
    </row>
    <row r="577" spans="1:31" ht="18" customHeight="1" x14ac:dyDescent="0.15">
      <c r="A577" s="81"/>
      <c r="B577" s="64" t="s">
        <v>69</v>
      </c>
      <c r="C577" s="65" t="s">
        <v>628</v>
      </c>
      <c r="D577" s="66">
        <f t="shared" si="22"/>
        <v>1558</v>
      </c>
      <c r="E577" s="65" t="s">
        <v>71</v>
      </c>
      <c r="F577" s="67" t="str">
        <f>IF(DATA!$D$18,CONCATENATE('Sample information'!O$6,"-",D577,"-",P577),"MISSING ID")</f>
        <v>P33105P1-1558-</v>
      </c>
      <c r="G577" s="68">
        <f t="shared" si="23"/>
        <v>0</v>
      </c>
      <c r="H577" s="55" t="e">
        <f t="shared" si="24"/>
        <v>#N/A</v>
      </c>
      <c r="I577" s="55" t="e">
        <f t="shared" si="25"/>
        <v>#N/A</v>
      </c>
      <c r="J577" s="55">
        <f t="shared" si="26"/>
        <v>0</v>
      </c>
      <c r="K577" s="55" t="e">
        <f t="shared" si="27"/>
        <v>#N/A</v>
      </c>
      <c r="L577" s="5" t="e">
        <f t="shared" si="28"/>
        <v>#N/A</v>
      </c>
      <c r="M577" s="55" t="e">
        <f t="shared" si="29"/>
        <v>#N/A</v>
      </c>
      <c r="N577" s="69" t="str">
        <f t="shared" si="30"/>
        <v>NoIndex</v>
      </c>
      <c r="O577" s="70" t="str">
        <f>IF(DATA!$D$18,IF((COUNTA(Q577)&gt;0),CONCATENATE("P",DATA!$B$18,"_",D577),""),"MISSING ID")</f>
        <v/>
      </c>
      <c r="P577" s="71"/>
      <c r="Q577" s="72"/>
      <c r="R577" s="72"/>
      <c r="S577" s="68"/>
      <c r="T577" s="73" t="str">
        <f>IF(OR($S$8="NextSeq",$S$8="NovaSeq"),IF((R577='Index_NextSeq or NovaSeq'!C$2),VLOOKUP(S577,'Index_NextSeq or NovaSeq'!B$3:I$110,2),IF((R577='Index_NextSeq or NovaSeq'!D$2),VLOOKUP(S577,'Index_NextSeq or NovaSeq'!B$3:I$110,3),IF((R577='Index_NextSeq or NovaSeq'!E$2),VLOOKUP(S577,'Index_NextSeq or NovaSeq'!B$3:I$110,4),IF((R577='Index_NextSeq or NovaSeq'!F$2),VLOOKUP(S577,'Index_NextSeq or NovaSeq'!B$3:I$110,5),IF((R577='Index_NextSeq or NovaSeq'!G$2),VLOOKUP(S577,'Index_NextSeq or NovaSeq'!B$3:I$110,6),IF((R577='Index_NextSeq or NovaSeq'!H$2),VLOOKUP(S577,'Index_NextSeq or NovaSeq'!B$3:I$110,7),IF((R577='Index_NextSeq or NovaSeq'!I$2),VLOOKUP(S577,'Index_NextSeq or NovaSeq'!B$3:I$110,8),IF((R577="Custom"),"","NoIndex")))))))),IF($S$8="MiSeq",IF((R577=Index_MiSeq!C$2),VLOOKUP(S577,Index_MiSeq!B$3:I$110,2),IF((R577=Index_MiSeq!D$2),VLOOKUP(S577,Index_MiSeq!B$3:I$110,3),IF((R577=Index_MiSeq!E$2),VLOOKUP(S577,Index_MiSeq!B$3:I$110,4),IF((R577=Index_MiSeq!F$2),VLOOKUP(S577,Index_MiSeq!B$3:I$110,5),IF((R577=Index_MiSeq!G$2),VLOOKUP(S577,Index_MiSeq!B$3:I$110,6),IF((R577=Index_MiSeq!H$2),VLOOKUP(S577,Index_MiSeq!B$3:I$110,7),IF((R577=Index_MiSeq!I$2),VLOOKUP(S577,Index_MiSeq!B$3:I$110,8),IF((R577="Custom"),"","NoIndex")))))))),"NoIndex"))</f>
        <v>NoIndex</v>
      </c>
      <c r="U577" s="74" t="str">
        <f t="shared" si="31"/>
        <v/>
      </c>
      <c r="V577" s="74"/>
      <c r="W577" s="74"/>
      <c r="X577" s="90"/>
      <c r="Y577" s="4"/>
      <c r="Z577" s="4"/>
      <c r="AA577" s="4"/>
      <c r="AB577" s="4"/>
      <c r="AC577" s="4"/>
      <c r="AD577" s="4"/>
      <c r="AE577" s="4"/>
    </row>
    <row r="578" spans="1:31" ht="18" customHeight="1" x14ac:dyDescent="0.15">
      <c r="A578" s="81"/>
      <c r="B578" s="64" t="s">
        <v>69</v>
      </c>
      <c r="C578" s="65" t="s">
        <v>629</v>
      </c>
      <c r="D578" s="66">
        <f t="shared" si="22"/>
        <v>1559</v>
      </c>
      <c r="E578" s="65" t="s">
        <v>71</v>
      </c>
      <c r="F578" s="67" t="str">
        <f>IF(DATA!$D$18,CONCATENATE('Sample information'!O$6,"-",D578,"-",P578),"MISSING ID")</f>
        <v>P33105P1-1559-</v>
      </c>
      <c r="G578" s="68">
        <f t="shared" si="23"/>
        <v>0</v>
      </c>
      <c r="H578" s="55" t="e">
        <f t="shared" si="24"/>
        <v>#N/A</v>
      </c>
      <c r="I578" s="55" t="e">
        <f t="shared" si="25"/>
        <v>#N/A</v>
      </c>
      <c r="J578" s="55">
        <f t="shared" si="26"/>
        <v>0</v>
      </c>
      <c r="K578" s="55" t="e">
        <f t="shared" si="27"/>
        <v>#N/A</v>
      </c>
      <c r="L578" s="5" t="e">
        <f t="shared" si="28"/>
        <v>#N/A</v>
      </c>
      <c r="M578" s="55" t="e">
        <f t="shared" si="29"/>
        <v>#N/A</v>
      </c>
      <c r="N578" s="69" t="str">
        <f t="shared" si="30"/>
        <v>NoIndex</v>
      </c>
      <c r="O578" s="70" t="str">
        <f>IF(DATA!$D$18,IF((COUNTA(Q578)&gt;0),CONCATENATE("P",DATA!$B$18,"_",D578),""),"MISSING ID")</f>
        <v/>
      </c>
      <c r="P578" s="71"/>
      <c r="Q578" s="72"/>
      <c r="R578" s="72"/>
      <c r="S578" s="68"/>
      <c r="T578" s="73" t="str">
        <f>IF(OR($S$8="NextSeq",$S$8="NovaSeq"),IF((R578='Index_NextSeq or NovaSeq'!C$2),VLOOKUP(S578,'Index_NextSeq or NovaSeq'!B$3:I$110,2),IF((R578='Index_NextSeq or NovaSeq'!D$2),VLOOKUP(S578,'Index_NextSeq or NovaSeq'!B$3:I$110,3),IF((R578='Index_NextSeq or NovaSeq'!E$2),VLOOKUP(S578,'Index_NextSeq or NovaSeq'!B$3:I$110,4),IF((R578='Index_NextSeq or NovaSeq'!F$2),VLOOKUP(S578,'Index_NextSeq or NovaSeq'!B$3:I$110,5),IF((R578='Index_NextSeq or NovaSeq'!G$2),VLOOKUP(S578,'Index_NextSeq or NovaSeq'!B$3:I$110,6),IF((R578='Index_NextSeq or NovaSeq'!H$2),VLOOKUP(S578,'Index_NextSeq or NovaSeq'!B$3:I$110,7),IF((R578='Index_NextSeq or NovaSeq'!I$2),VLOOKUP(S578,'Index_NextSeq or NovaSeq'!B$3:I$110,8),IF((R578="Custom"),"","NoIndex")))))))),IF($S$8="MiSeq",IF((R578=Index_MiSeq!C$2),VLOOKUP(S578,Index_MiSeq!B$3:I$110,2),IF((R578=Index_MiSeq!D$2),VLOOKUP(S578,Index_MiSeq!B$3:I$110,3),IF((R578=Index_MiSeq!E$2),VLOOKUP(S578,Index_MiSeq!B$3:I$110,4),IF((R578=Index_MiSeq!F$2),VLOOKUP(S578,Index_MiSeq!B$3:I$110,5),IF((R578=Index_MiSeq!G$2),VLOOKUP(S578,Index_MiSeq!B$3:I$110,6),IF((R578=Index_MiSeq!H$2),VLOOKUP(S578,Index_MiSeq!B$3:I$110,7),IF((R578=Index_MiSeq!I$2),VLOOKUP(S578,Index_MiSeq!B$3:I$110,8),IF((R578="Custom"),"","NoIndex")))))))),"NoIndex"))</f>
        <v>NoIndex</v>
      </c>
      <c r="U578" s="74" t="str">
        <f t="shared" si="31"/>
        <v/>
      </c>
      <c r="V578" s="74"/>
      <c r="W578" s="74"/>
      <c r="X578" s="90"/>
      <c r="Y578" s="4"/>
      <c r="Z578" s="4"/>
      <c r="AA578" s="4"/>
      <c r="AB578" s="4"/>
      <c r="AC578" s="4"/>
      <c r="AD578" s="4"/>
      <c r="AE578" s="4"/>
    </row>
    <row r="579" spans="1:31" ht="18" customHeight="1" x14ac:dyDescent="0.15">
      <c r="A579" s="81"/>
      <c r="B579" s="64" t="s">
        <v>69</v>
      </c>
      <c r="C579" s="65" t="s">
        <v>630</v>
      </c>
      <c r="D579" s="66">
        <f t="shared" si="22"/>
        <v>1560</v>
      </c>
      <c r="E579" s="65" t="s">
        <v>71</v>
      </c>
      <c r="F579" s="67" t="str">
        <f>IF(DATA!$D$18,CONCATENATE('Sample information'!O$6,"-",D579,"-",P579),"MISSING ID")</f>
        <v>P33105P1-1560-</v>
      </c>
      <c r="G579" s="68">
        <f t="shared" si="23"/>
        <v>0</v>
      </c>
      <c r="H579" s="55" t="e">
        <f t="shared" si="24"/>
        <v>#N/A</v>
      </c>
      <c r="I579" s="55" t="e">
        <f t="shared" si="25"/>
        <v>#N/A</v>
      </c>
      <c r="J579" s="55">
        <f t="shared" si="26"/>
        <v>0</v>
      </c>
      <c r="K579" s="55" t="e">
        <f t="shared" si="27"/>
        <v>#N/A</v>
      </c>
      <c r="L579" s="5" t="e">
        <f t="shared" si="28"/>
        <v>#N/A</v>
      </c>
      <c r="M579" s="55" t="e">
        <f t="shared" si="29"/>
        <v>#N/A</v>
      </c>
      <c r="N579" s="69" t="str">
        <f t="shared" si="30"/>
        <v>NoIndex</v>
      </c>
      <c r="O579" s="70" t="str">
        <f>IF(DATA!$D$18,IF((COUNTA(Q579)&gt;0),CONCATENATE("P",DATA!$B$18,"_",D579),""),"MISSING ID")</f>
        <v/>
      </c>
      <c r="P579" s="71"/>
      <c r="Q579" s="72"/>
      <c r="R579" s="72"/>
      <c r="S579" s="68"/>
      <c r="T579" s="73" t="str">
        <f>IF(OR($S$8="NextSeq",$S$8="NovaSeq"),IF((R579='Index_NextSeq or NovaSeq'!C$2),VLOOKUP(S579,'Index_NextSeq or NovaSeq'!B$3:I$110,2),IF((R579='Index_NextSeq or NovaSeq'!D$2),VLOOKUP(S579,'Index_NextSeq or NovaSeq'!B$3:I$110,3),IF((R579='Index_NextSeq or NovaSeq'!E$2),VLOOKUP(S579,'Index_NextSeq or NovaSeq'!B$3:I$110,4),IF((R579='Index_NextSeq or NovaSeq'!F$2),VLOOKUP(S579,'Index_NextSeq or NovaSeq'!B$3:I$110,5),IF((R579='Index_NextSeq or NovaSeq'!G$2),VLOOKUP(S579,'Index_NextSeq or NovaSeq'!B$3:I$110,6),IF((R579='Index_NextSeq or NovaSeq'!H$2),VLOOKUP(S579,'Index_NextSeq or NovaSeq'!B$3:I$110,7),IF((R579='Index_NextSeq or NovaSeq'!I$2),VLOOKUP(S579,'Index_NextSeq or NovaSeq'!B$3:I$110,8),IF((R579="Custom"),"","NoIndex")))))))),IF($S$8="MiSeq",IF((R579=Index_MiSeq!C$2),VLOOKUP(S579,Index_MiSeq!B$3:I$110,2),IF((R579=Index_MiSeq!D$2),VLOOKUP(S579,Index_MiSeq!B$3:I$110,3),IF((R579=Index_MiSeq!E$2),VLOOKUP(S579,Index_MiSeq!B$3:I$110,4),IF((R579=Index_MiSeq!F$2),VLOOKUP(S579,Index_MiSeq!B$3:I$110,5),IF((R579=Index_MiSeq!G$2),VLOOKUP(S579,Index_MiSeq!B$3:I$110,6),IF((R579=Index_MiSeq!H$2),VLOOKUP(S579,Index_MiSeq!B$3:I$110,7),IF((R579=Index_MiSeq!I$2),VLOOKUP(S579,Index_MiSeq!B$3:I$110,8),IF((R579="Custom"),"","NoIndex")))))))),"NoIndex"))</f>
        <v>NoIndex</v>
      </c>
      <c r="U579" s="74" t="str">
        <f t="shared" si="31"/>
        <v/>
      </c>
      <c r="V579" s="74"/>
      <c r="W579" s="74"/>
      <c r="X579" s="90"/>
      <c r="Y579" s="4"/>
      <c r="Z579" s="4"/>
      <c r="AA579" s="4"/>
      <c r="AB579" s="4"/>
      <c r="AC579" s="4"/>
      <c r="AD579" s="4"/>
      <c r="AE579" s="4"/>
    </row>
    <row r="580" spans="1:31" ht="18" customHeight="1" x14ac:dyDescent="0.15">
      <c r="A580" s="81"/>
      <c r="B580" s="64" t="s">
        <v>69</v>
      </c>
      <c r="C580" s="65" t="s">
        <v>631</v>
      </c>
      <c r="D580" s="66">
        <f t="shared" si="22"/>
        <v>1561</v>
      </c>
      <c r="E580" s="65" t="s">
        <v>71</v>
      </c>
      <c r="F580" s="67" t="str">
        <f>IF(DATA!$D$18,CONCATENATE('Sample information'!O$6,"-",D580,"-",P580),"MISSING ID")</f>
        <v>P33105P1-1561-</v>
      </c>
      <c r="G580" s="68">
        <f t="shared" si="23"/>
        <v>0</v>
      </c>
      <c r="H580" s="55" t="e">
        <f t="shared" si="24"/>
        <v>#N/A</v>
      </c>
      <c r="I580" s="55" t="e">
        <f t="shared" si="25"/>
        <v>#N/A</v>
      </c>
      <c r="J580" s="55">
        <f t="shared" si="26"/>
        <v>0</v>
      </c>
      <c r="K580" s="55" t="e">
        <f t="shared" si="27"/>
        <v>#N/A</v>
      </c>
      <c r="L580" s="5" t="e">
        <f t="shared" si="28"/>
        <v>#N/A</v>
      </c>
      <c r="M580" s="55" t="e">
        <f t="shared" si="29"/>
        <v>#N/A</v>
      </c>
      <c r="N580" s="69" t="str">
        <f t="shared" si="30"/>
        <v>NoIndex</v>
      </c>
      <c r="O580" s="70" t="str">
        <f>IF(DATA!$D$18,IF((COUNTA(Q580)&gt;0),CONCATENATE("P",DATA!$B$18,"_",D580),""),"MISSING ID")</f>
        <v/>
      </c>
      <c r="P580" s="71"/>
      <c r="Q580" s="72"/>
      <c r="R580" s="72"/>
      <c r="S580" s="68"/>
      <c r="T580" s="73" t="str">
        <f>IF(OR($S$8="NextSeq",$S$8="NovaSeq"),IF((R580='Index_NextSeq or NovaSeq'!C$2),VLOOKUP(S580,'Index_NextSeq or NovaSeq'!B$3:I$110,2),IF((R580='Index_NextSeq or NovaSeq'!D$2),VLOOKUP(S580,'Index_NextSeq or NovaSeq'!B$3:I$110,3),IF((R580='Index_NextSeq or NovaSeq'!E$2),VLOOKUP(S580,'Index_NextSeq or NovaSeq'!B$3:I$110,4),IF((R580='Index_NextSeq or NovaSeq'!F$2),VLOOKUP(S580,'Index_NextSeq or NovaSeq'!B$3:I$110,5),IF((R580='Index_NextSeq or NovaSeq'!G$2),VLOOKUP(S580,'Index_NextSeq or NovaSeq'!B$3:I$110,6),IF((R580='Index_NextSeq or NovaSeq'!H$2),VLOOKUP(S580,'Index_NextSeq or NovaSeq'!B$3:I$110,7),IF((R580='Index_NextSeq or NovaSeq'!I$2),VLOOKUP(S580,'Index_NextSeq or NovaSeq'!B$3:I$110,8),IF((R580="Custom"),"","NoIndex")))))))),IF($S$8="MiSeq",IF((R580=Index_MiSeq!C$2),VLOOKUP(S580,Index_MiSeq!B$3:I$110,2),IF((R580=Index_MiSeq!D$2),VLOOKUP(S580,Index_MiSeq!B$3:I$110,3),IF((R580=Index_MiSeq!E$2),VLOOKUP(S580,Index_MiSeq!B$3:I$110,4),IF((R580=Index_MiSeq!F$2),VLOOKUP(S580,Index_MiSeq!B$3:I$110,5),IF((R580=Index_MiSeq!G$2),VLOOKUP(S580,Index_MiSeq!B$3:I$110,6),IF((R580=Index_MiSeq!H$2),VLOOKUP(S580,Index_MiSeq!B$3:I$110,7),IF((R580=Index_MiSeq!I$2),VLOOKUP(S580,Index_MiSeq!B$3:I$110,8),IF((R580="Custom"),"","NoIndex")))))))),"NoIndex"))</f>
        <v>NoIndex</v>
      </c>
      <c r="U580" s="74" t="str">
        <f t="shared" si="31"/>
        <v/>
      </c>
      <c r="V580" s="74"/>
      <c r="W580" s="74"/>
      <c r="X580" s="90"/>
      <c r="Y580" s="4"/>
      <c r="Z580" s="4"/>
      <c r="AA580" s="4"/>
      <c r="AB580" s="4"/>
      <c r="AC580" s="4"/>
      <c r="AD580" s="4"/>
      <c r="AE580" s="4"/>
    </row>
    <row r="581" spans="1:31" ht="18" customHeight="1" x14ac:dyDescent="0.15">
      <c r="A581" s="81"/>
      <c r="B581" s="64" t="s">
        <v>69</v>
      </c>
      <c r="C581" s="65" t="s">
        <v>632</v>
      </c>
      <c r="D581" s="66">
        <f t="shared" si="22"/>
        <v>1562</v>
      </c>
      <c r="E581" s="65" t="s">
        <v>71</v>
      </c>
      <c r="F581" s="67" t="str">
        <f>IF(DATA!$D$18,CONCATENATE('Sample information'!O$6,"-",D581,"-",P581),"MISSING ID")</f>
        <v>P33105P1-1562-</v>
      </c>
      <c r="G581" s="68">
        <f t="shared" si="23"/>
        <v>0</v>
      </c>
      <c r="H581" s="55" t="e">
        <f t="shared" si="24"/>
        <v>#N/A</v>
      </c>
      <c r="I581" s="55" t="e">
        <f t="shared" si="25"/>
        <v>#N/A</v>
      </c>
      <c r="J581" s="55">
        <f t="shared" si="26"/>
        <v>0</v>
      </c>
      <c r="K581" s="55" t="e">
        <f t="shared" si="27"/>
        <v>#N/A</v>
      </c>
      <c r="L581" s="5" t="e">
        <f t="shared" si="28"/>
        <v>#N/A</v>
      </c>
      <c r="M581" s="55" t="e">
        <f t="shared" si="29"/>
        <v>#N/A</v>
      </c>
      <c r="N581" s="69" t="str">
        <f t="shared" si="30"/>
        <v>NoIndex</v>
      </c>
      <c r="O581" s="70" t="str">
        <f>IF(DATA!$D$18,IF((COUNTA(Q581)&gt;0),CONCATENATE("P",DATA!$B$18,"_",D581),""),"MISSING ID")</f>
        <v/>
      </c>
      <c r="P581" s="71"/>
      <c r="Q581" s="72"/>
      <c r="R581" s="72"/>
      <c r="S581" s="68"/>
      <c r="T581" s="73" t="str">
        <f>IF(OR($S$8="NextSeq",$S$8="NovaSeq"),IF((R581='Index_NextSeq or NovaSeq'!C$2),VLOOKUP(S581,'Index_NextSeq or NovaSeq'!B$3:I$110,2),IF((R581='Index_NextSeq or NovaSeq'!D$2),VLOOKUP(S581,'Index_NextSeq or NovaSeq'!B$3:I$110,3),IF((R581='Index_NextSeq or NovaSeq'!E$2),VLOOKUP(S581,'Index_NextSeq or NovaSeq'!B$3:I$110,4),IF((R581='Index_NextSeq or NovaSeq'!F$2),VLOOKUP(S581,'Index_NextSeq or NovaSeq'!B$3:I$110,5),IF((R581='Index_NextSeq or NovaSeq'!G$2),VLOOKUP(S581,'Index_NextSeq or NovaSeq'!B$3:I$110,6),IF((R581='Index_NextSeq or NovaSeq'!H$2),VLOOKUP(S581,'Index_NextSeq or NovaSeq'!B$3:I$110,7),IF((R581='Index_NextSeq or NovaSeq'!I$2),VLOOKUP(S581,'Index_NextSeq or NovaSeq'!B$3:I$110,8),IF((R581="Custom"),"","NoIndex")))))))),IF($S$8="MiSeq",IF((R581=Index_MiSeq!C$2),VLOOKUP(S581,Index_MiSeq!B$3:I$110,2),IF((R581=Index_MiSeq!D$2),VLOOKUP(S581,Index_MiSeq!B$3:I$110,3),IF((R581=Index_MiSeq!E$2),VLOOKUP(S581,Index_MiSeq!B$3:I$110,4),IF((R581=Index_MiSeq!F$2),VLOOKUP(S581,Index_MiSeq!B$3:I$110,5),IF((R581=Index_MiSeq!G$2),VLOOKUP(S581,Index_MiSeq!B$3:I$110,6),IF((R581=Index_MiSeq!H$2),VLOOKUP(S581,Index_MiSeq!B$3:I$110,7),IF((R581=Index_MiSeq!I$2),VLOOKUP(S581,Index_MiSeq!B$3:I$110,8),IF((R581="Custom"),"","NoIndex")))))))),"NoIndex"))</f>
        <v>NoIndex</v>
      </c>
      <c r="U581" s="74" t="str">
        <f t="shared" si="31"/>
        <v/>
      </c>
      <c r="V581" s="74"/>
      <c r="W581" s="74"/>
      <c r="X581" s="90"/>
      <c r="Y581" s="4"/>
      <c r="Z581" s="4"/>
      <c r="AA581" s="4"/>
      <c r="AB581" s="4"/>
      <c r="AC581" s="4"/>
      <c r="AD581" s="4"/>
      <c r="AE581" s="4"/>
    </row>
    <row r="582" spans="1:31" ht="18" customHeight="1" x14ac:dyDescent="0.15">
      <c r="A582" s="81"/>
      <c r="B582" s="64" t="s">
        <v>69</v>
      </c>
      <c r="C582" s="65" t="s">
        <v>633</v>
      </c>
      <c r="D582" s="66">
        <f t="shared" si="22"/>
        <v>1563</v>
      </c>
      <c r="E582" s="65" t="s">
        <v>71</v>
      </c>
      <c r="F582" s="67" t="str">
        <f>IF(DATA!$D$18,CONCATENATE('Sample information'!O$6,"-",D582,"-",P582),"MISSING ID")</f>
        <v>P33105P1-1563-</v>
      </c>
      <c r="G582" s="68">
        <f t="shared" si="23"/>
        <v>0</v>
      </c>
      <c r="H582" s="55" t="e">
        <f t="shared" si="24"/>
        <v>#N/A</v>
      </c>
      <c r="I582" s="55" t="e">
        <f t="shared" si="25"/>
        <v>#N/A</v>
      </c>
      <c r="J582" s="55">
        <f t="shared" si="26"/>
        <v>0</v>
      </c>
      <c r="K582" s="55" t="e">
        <f t="shared" si="27"/>
        <v>#N/A</v>
      </c>
      <c r="L582" s="5" t="e">
        <f t="shared" si="28"/>
        <v>#N/A</v>
      </c>
      <c r="M582" s="55" t="e">
        <f t="shared" si="29"/>
        <v>#N/A</v>
      </c>
      <c r="N582" s="69" t="str">
        <f t="shared" si="30"/>
        <v>NoIndex</v>
      </c>
      <c r="O582" s="70" t="str">
        <f>IF(DATA!$D$18,IF((COUNTA(Q582)&gt;0),CONCATENATE("P",DATA!$B$18,"_",D582),""),"MISSING ID")</f>
        <v/>
      </c>
      <c r="P582" s="71"/>
      <c r="Q582" s="72"/>
      <c r="R582" s="72"/>
      <c r="S582" s="68"/>
      <c r="T582" s="73" t="str">
        <f>IF(OR($S$8="NextSeq",$S$8="NovaSeq"),IF((R582='Index_NextSeq or NovaSeq'!C$2),VLOOKUP(S582,'Index_NextSeq or NovaSeq'!B$3:I$110,2),IF((R582='Index_NextSeq or NovaSeq'!D$2),VLOOKUP(S582,'Index_NextSeq or NovaSeq'!B$3:I$110,3),IF((R582='Index_NextSeq or NovaSeq'!E$2),VLOOKUP(S582,'Index_NextSeq or NovaSeq'!B$3:I$110,4),IF((R582='Index_NextSeq or NovaSeq'!F$2),VLOOKUP(S582,'Index_NextSeq or NovaSeq'!B$3:I$110,5),IF((R582='Index_NextSeq or NovaSeq'!G$2),VLOOKUP(S582,'Index_NextSeq or NovaSeq'!B$3:I$110,6),IF((R582='Index_NextSeq or NovaSeq'!H$2),VLOOKUP(S582,'Index_NextSeq or NovaSeq'!B$3:I$110,7),IF((R582='Index_NextSeq or NovaSeq'!I$2),VLOOKUP(S582,'Index_NextSeq or NovaSeq'!B$3:I$110,8),IF((R582="Custom"),"","NoIndex")))))))),IF($S$8="MiSeq",IF((R582=Index_MiSeq!C$2),VLOOKUP(S582,Index_MiSeq!B$3:I$110,2),IF((R582=Index_MiSeq!D$2),VLOOKUP(S582,Index_MiSeq!B$3:I$110,3),IF((R582=Index_MiSeq!E$2),VLOOKUP(S582,Index_MiSeq!B$3:I$110,4),IF((R582=Index_MiSeq!F$2),VLOOKUP(S582,Index_MiSeq!B$3:I$110,5),IF((R582=Index_MiSeq!G$2),VLOOKUP(S582,Index_MiSeq!B$3:I$110,6),IF((R582=Index_MiSeq!H$2),VLOOKUP(S582,Index_MiSeq!B$3:I$110,7),IF((R582=Index_MiSeq!I$2),VLOOKUP(S582,Index_MiSeq!B$3:I$110,8),IF((R582="Custom"),"","NoIndex")))))))),"NoIndex"))</f>
        <v>NoIndex</v>
      </c>
      <c r="U582" s="74" t="str">
        <f t="shared" si="31"/>
        <v/>
      </c>
      <c r="V582" s="74"/>
      <c r="W582" s="74"/>
      <c r="X582" s="90"/>
      <c r="Y582" s="4"/>
      <c r="Z582" s="4"/>
      <c r="AA582" s="4"/>
      <c r="AB582" s="4"/>
      <c r="AC582" s="4"/>
      <c r="AD582" s="4"/>
      <c r="AE582" s="4"/>
    </row>
    <row r="583" spans="1:31" ht="18" customHeight="1" x14ac:dyDescent="0.15">
      <c r="A583" s="81"/>
      <c r="B583" s="64" t="s">
        <v>69</v>
      </c>
      <c r="C583" s="65" t="s">
        <v>634</v>
      </c>
      <c r="D583" s="66">
        <f t="shared" si="22"/>
        <v>1564</v>
      </c>
      <c r="E583" s="65" t="s">
        <v>71</v>
      </c>
      <c r="F583" s="67" t="str">
        <f>IF(DATA!$D$18,CONCATENATE('Sample information'!O$6,"-",D583,"-",P583),"MISSING ID")</f>
        <v>P33105P1-1564-</v>
      </c>
      <c r="G583" s="68">
        <f t="shared" si="23"/>
        <v>0</v>
      </c>
      <c r="H583" s="55" t="e">
        <f t="shared" si="24"/>
        <v>#N/A</v>
      </c>
      <c r="I583" s="55" t="e">
        <f t="shared" si="25"/>
        <v>#N/A</v>
      </c>
      <c r="J583" s="55">
        <f t="shared" si="26"/>
        <v>0</v>
      </c>
      <c r="K583" s="55" t="e">
        <f t="shared" si="27"/>
        <v>#N/A</v>
      </c>
      <c r="L583" s="5" t="e">
        <f t="shared" si="28"/>
        <v>#N/A</v>
      </c>
      <c r="M583" s="55" t="e">
        <f t="shared" si="29"/>
        <v>#N/A</v>
      </c>
      <c r="N583" s="69" t="str">
        <f t="shared" si="30"/>
        <v>NoIndex</v>
      </c>
      <c r="O583" s="70" t="str">
        <f>IF(DATA!$D$18,IF((COUNTA(Q583)&gt;0),CONCATENATE("P",DATA!$B$18,"_",D583),""),"MISSING ID")</f>
        <v/>
      </c>
      <c r="P583" s="71"/>
      <c r="Q583" s="72"/>
      <c r="R583" s="72"/>
      <c r="S583" s="68"/>
      <c r="T583" s="73" t="str">
        <f>IF(OR($S$8="NextSeq",$S$8="NovaSeq"),IF((R583='Index_NextSeq or NovaSeq'!C$2),VLOOKUP(S583,'Index_NextSeq or NovaSeq'!B$3:I$110,2),IF((R583='Index_NextSeq or NovaSeq'!D$2),VLOOKUP(S583,'Index_NextSeq or NovaSeq'!B$3:I$110,3),IF((R583='Index_NextSeq or NovaSeq'!E$2),VLOOKUP(S583,'Index_NextSeq or NovaSeq'!B$3:I$110,4),IF((R583='Index_NextSeq or NovaSeq'!F$2),VLOOKUP(S583,'Index_NextSeq or NovaSeq'!B$3:I$110,5),IF((R583='Index_NextSeq or NovaSeq'!G$2),VLOOKUP(S583,'Index_NextSeq or NovaSeq'!B$3:I$110,6),IF((R583='Index_NextSeq or NovaSeq'!H$2),VLOOKUP(S583,'Index_NextSeq or NovaSeq'!B$3:I$110,7),IF((R583='Index_NextSeq or NovaSeq'!I$2),VLOOKUP(S583,'Index_NextSeq or NovaSeq'!B$3:I$110,8),IF((R583="Custom"),"","NoIndex")))))))),IF($S$8="MiSeq",IF((R583=Index_MiSeq!C$2),VLOOKUP(S583,Index_MiSeq!B$3:I$110,2),IF((R583=Index_MiSeq!D$2),VLOOKUP(S583,Index_MiSeq!B$3:I$110,3),IF((R583=Index_MiSeq!E$2),VLOOKUP(S583,Index_MiSeq!B$3:I$110,4),IF((R583=Index_MiSeq!F$2),VLOOKUP(S583,Index_MiSeq!B$3:I$110,5),IF((R583=Index_MiSeq!G$2),VLOOKUP(S583,Index_MiSeq!B$3:I$110,6),IF((R583=Index_MiSeq!H$2),VLOOKUP(S583,Index_MiSeq!B$3:I$110,7),IF((R583=Index_MiSeq!I$2),VLOOKUP(S583,Index_MiSeq!B$3:I$110,8),IF((R583="Custom"),"","NoIndex")))))))),"NoIndex"))</f>
        <v>NoIndex</v>
      </c>
      <c r="U583" s="74" t="str">
        <f t="shared" si="31"/>
        <v/>
      </c>
      <c r="V583" s="74"/>
      <c r="W583" s="74"/>
      <c r="X583" s="90"/>
      <c r="Y583" s="4"/>
      <c r="Z583" s="4"/>
      <c r="AA583" s="4"/>
      <c r="AB583" s="4"/>
      <c r="AC583" s="4"/>
      <c r="AD583" s="4"/>
      <c r="AE583" s="4"/>
    </row>
    <row r="584" spans="1:31" ht="18" customHeight="1" x14ac:dyDescent="0.15">
      <c r="A584" s="81"/>
      <c r="B584" s="64" t="s">
        <v>69</v>
      </c>
      <c r="C584" s="65" t="s">
        <v>635</v>
      </c>
      <c r="D584" s="66">
        <f t="shared" si="22"/>
        <v>1565</v>
      </c>
      <c r="E584" s="65" t="s">
        <v>71</v>
      </c>
      <c r="F584" s="67" t="str">
        <f>IF(DATA!$D$18,CONCATENATE('Sample information'!O$6,"-",D584,"-",P584),"MISSING ID")</f>
        <v>P33105P1-1565-</v>
      </c>
      <c r="G584" s="68">
        <f t="shared" si="23"/>
        <v>0</v>
      </c>
      <c r="H584" s="55" t="e">
        <f t="shared" si="24"/>
        <v>#N/A</v>
      </c>
      <c r="I584" s="55" t="e">
        <f t="shared" si="25"/>
        <v>#N/A</v>
      </c>
      <c r="J584" s="55">
        <f t="shared" si="26"/>
        <v>0</v>
      </c>
      <c r="K584" s="55" t="e">
        <f t="shared" si="27"/>
        <v>#N/A</v>
      </c>
      <c r="L584" s="5" t="e">
        <f t="shared" si="28"/>
        <v>#N/A</v>
      </c>
      <c r="M584" s="55" t="e">
        <f t="shared" si="29"/>
        <v>#N/A</v>
      </c>
      <c r="N584" s="69" t="str">
        <f t="shared" si="30"/>
        <v>NoIndex</v>
      </c>
      <c r="O584" s="70" t="str">
        <f>IF(DATA!$D$18,IF((COUNTA(Q584)&gt;0),CONCATENATE("P",DATA!$B$18,"_",D584),""),"MISSING ID")</f>
        <v/>
      </c>
      <c r="P584" s="71"/>
      <c r="Q584" s="72"/>
      <c r="R584" s="72"/>
      <c r="S584" s="68"/>
      <c r="T584" s="73" t="str">
        <f>IF(OR($S$8="NextSeq",$S$8="NovaSeq"),IF((R584='Index_NextSeq or NovaSeq'!C$2),VLOOKUP(S584,'Index_NextSeq or NovaSeq'!B$3:I$110,2),IF((R584='Index_NextSeq or NovaSeq'!D$2),VLOOKUP(S584,'Index_NextSeq or NovaSeq'!B$3:I$110,3),IF((R584='Index_NextSeq or NovaSeq'!E$2),VLOOKUP(S584,'Index_NextSeq or NovaSeq'!B$3:I$110,4),IF((R584='Index_NextSeq or NovaSeq'!F$2),VLOOKUP(S584,'Index_NextSeq or NovaSeq'!B$3:I$110,5),IF((R584='Index_NextSeq or NovaSeq'!G$2),VLOOKUP(S584,'Index_NextSeq or NovaSeq'!B$3:I$110,6),IF((R584='Index_NextSeq or NovaSeq'!H$2),VLOOKUP(S584,'Index_NextSeq or NovaSeq'!B$3:I$110,7),IF((R584='Index_NextSeq or NovaSeq'!I$2),VLOOKUP(S584,'Index_NextSeq or NovaSeq'!B$3:I$110,8),IF((R584="Custom"),"","NoIndex")))))))),IF($S$8="MiSeq",IF((R584=Index_MiSeq!C$2),VLOOKUP(S584,Index_MiSeq!B$3:I$110,2),IF((R584=Index_MiSeq!D$2),VLOOKUP(S584,Index_MiSeq!B$3:I$110,3),IF((R584=Index_MiSeq!E$2),VLOOKUP(S584,Index_MiSeq!B$3:I$110,4),IF((R584=Index_MiSeq!F$2),VLOOKUP(S584,Index_MiSeq!B$3:I$110,5),IF((R584=Index_MiSeq!G$2),VLOOKUP(S584,Index_MiSeq!B$3:I$110,6),IF((R584=Index_MiSeq!H$2),VLOOKUP(S584,Index_MiSeq!B$3:I$110,7),IF((R584=Index_MiSeq!I$2),VLOOKUP(S584,Index_MiSeq!B$3:I$110,8),IF((R584="Custom"),"","NoIndex")))))))),"NoIndex"))</f>
        <v>NoIndex</v>
      </c>
      <c r="U584" s="74" t="str">
        <f t="shared" si="31"/>
        <v/>
      </c>
      <c r="V584" s="74"/>
      <c r="W584" s="74"/>
      <c r="X584" s="90"/>
      <c r="Y584" s="4"/>
      <c r="Z584" s="4"/>
      <c r="AA584" s="4"/>
      <c r="AB584" s="4"/>
      <c r="AC584" s="4"/>
      <c r="AD584" s="4"/>
      <c r="AE584" s="4"/>
    </row>
    <row r="585" spans="1:31" ht="18" customHeight="1" x14ac:dyDescent="0.15">
      <c r="A585" s="81"/>
      <c r="B585" s="64" t="s">
        <v>69</v>
      </c>
      <c r="C585" s="65" t="s">
        <v>636</v>
      </c>
      <c r="D585" s="66">
        <f t="shared" si="22"/>
        <v>1566</v>
      </c>
      <c r="E585" s="65" t="s">
        <v>71</v>
      </c>
      <c r="F585" s="67" t="str">
        <f>IF(DATA!$D$18,CONCATENATE('Sample information'!O$6,"-",D585,"-",P585),"MISSING ID")</f>
        <v>P33105P1-1566-</v>
      </c>
      <c r="G585" s="68">
        <f t="shared" si="23"/>
        <v>0</v>
      </c>
      <c r="H585" s="55" t="e">
        <f t="shared" si="24"/>
        <v>#N/A</v>
      </c>
      <c r="I585" s="55" t="e">
        <f t="shared" si="25"/>
        <v>#N/A</v>
      </c>
      <c r="J585" s="55">
        <f t="shared" si="26"/>
        <v>0</v>
      </c>
      <c r="K585" s="55" t="e">
        <f t="shared" si="27"/>
        <v>#N/A</v>
      </c>
      <c r="L585" s="5" t="e">
        <f t="shared" si="28"/>
        <v>#N/A</v>
      </c>
      <c r="M585" s="55" t="e">
        <f t="shared" si="29"/>
        <v>#N/A</v>
      </c>
      <c r="N585" s="69" t="str">
        <f t="shared" si="30"/>
        <v>NoIndex</v>
      </c>
      <c r="O585" s="70" t="str">
        <f>IF(DATA!$D$18,IF((COUNTA(Q585)&gt;0),CONCATENATE("P",DATA!$B$18,"_",D585),""),"MISSING ID")</f>
        <v/>
      </c>
      <c r="P585" s="71"/>
      <c r="Q585" s="72"/>
      <c r="R585" s="72"/>
      <c r="S585" s="68"/>
      <c r="T585" s="73" t="str">
        <f>IF(OR($S$8="NextSeq",$S$8="NovaSeq"),IF((R585='Index_NextSeq or NovaSeq'!C$2),VLOOKUP(S585,'Index_NextSeq or NovaSeq'!B$3:I$110,2),IF((R585='Index_NextSeq or NovaSeq'!D$2),VLOOKUP(S585,'Index_NextSeq or NovaSeq'!B$3:I$110,3),IF((R585='Index_NextSeq or NovaSeq'!E$2),VLOOKUP(S585,'Index_NextSeq or NovaSeq'!B$3:I$110,4),IF((R585='Index_NextSeq or NovaSeq'!F$2),VLOOKUP(S585,'Index_NextSeq or NovaSeq'!B$3:I$110,5),IF((R585='Index_NextSeq or NovaSeq'!G$2),VLOOKUP(S585,'Index_NextSeq or NovaSeq'!B$3:I$110,6),IF((R585='Index_NextSeq or NovaSeq'!H$2),VLOOKUP(S585,'Index_NextSeq or NovaSeq'!B$3:I$110,7),IF((R585='Index_NextSeq or NovaSeq'!I$2),VLOOKUP(S585,'Index_NextSeq or NovaSeq'!B$3:I$110,8),IF((R585="Custom"),"","NoIndex")))))))),IF($S$8="MiSeq",IF((R585=Index_MiSeq!C$2),VLOOKUP(S585,Index_MiSeq!B$3:I$110,2),IF((R585=Index_MiSeq!D$2),VLOOKUP(S585,Index_MiSeq!B$3:I$110,3),IF((R585=Index_MiSeq!E$2),VLOOKUP(S585,Index_MiSeq!B$3:I$110,4),IF((R585=Index_MiSeq!F$2),VLOOKUP(S585,Index_MiSeq!B$3:I$110,5),IF((R585=Index_MiSeq!G$2),VLOOKUP(S585,Index_MiSeq!B$3:I$110,6),IF((R585=Index_MiSeq!H$2),VLOOKUP(S585,Index_MiSeq!B$3:I$110,7),IF((R585=Index_MiSeq!I$2),VLOOKUP(S585,Index_MiSeq!B$3:I$110,8),IF((R585="Custom"),"","NoIndex")))))))),"NoIndex"))</f>
        <v>NoIndex</v>
      </c>
      <c r="U585" s="74" t="str">
        <f t="shared" si="31"/>
        <v/>
      </c>
      <c r="V585" s="74"/>
      <c r="W585" s="74"/>
      <c r="X585" s="90"/>
      <c r="Y585" s="4"/>
      <c r="Z585" s="4"/>
      <c r="AA585" s="4"/>
      <c r="AB585" s="4"/>
      <c r="AC585" s="4"/>
      <c r="AD585" s="4"/>
      <c r="AE585" s="4"/>
    </row>
    <row r="586" spans="1:31" ht="18" customHeight="1" x14ac:dyDescent="0.15">
      <c r="A586" s="81"/>
      <c r="B586" s="64" t="s">
        <v>69</v>
      </c>
      <c r="C586" s="65" t="s">
        <v>637</v>
      </c>
      <c r="D586" s="66">
        <f t="shared" si="22"/>
        <v>1567</v>
      </c>
      <c r="E586" s="65" t="s">
        <v>71</v>
      </c>
      <c r="F586" s="67" t="str">
        <f>IF(DATA!$D$18,CONCATENATE('Sample information'!O$6,"-",D586,"-",P586),"MISSING ID")</f>
        <v>P33105P1-1567-</v>
      </c>
      <c r="G586" s="68">
        <f t="shared" si="23"/>
        <v>0</v>
      </c>
      <c r="H586" s="55" t="e">
        <f t="shared" si="24"/>
        <v>#N/A</v>
      </c>
      <c r="I586" s="55" t="e">
        <f t="shared" si="25"/>
        <v>#N/A</v>
      </c>
      <c r="J586" s="55">
        <f t="shared" si="26"/>
        <v>0</v>
      </c>
      <c r="K586" s="55" t="e">
        <f t="shared" si="27"/>
        <v>#N/A</v>
      </c>
      <c r="L586" s="5" t="e">
        <f t="shared" si="28"/>
        <v>#N/A</v>
      </c>
      <c r="M586" s="55" t="e">
        <f t="shared" si="29"/>
        <v>#N/A</v>
      </c>
      <c r="N586" s="69" t="str">
        <f t="shared" si="30"/>
        <v>NoIndex</v>
      </c>
      <c r="O586" s="70" t="str">
        <f>IF(DATA!$D$18,IF((COUNTA(Q586)&gt;0),CONCATENATE("P",DATA!$B$18,"_",D586),""),"MISSING ID")</f>
        <v/>
      </c>
      <c r="P586" s="71"/>
      <c r="Q586" s="72"/>
      <c r="R586" s="72"/>
      <c r="S586" s="68"/>
      <c r="T586" s="73" t="str">
        <f>IF(OR($S$8="NextSeq",$S$8="NovaSeq"),IF((R586='Index_NextSeq or NovaSeq'!C$2),VLOOKUP(S586,'Index_NextSeq or NovaSeq'!B$3:I$110,2),IF((R586='Index_NextSeq or NovaSeq'!D$2),VLOOKUP(S586,'Index_NextSeq or NovaSeq'!B$3:I$110,3),IF((R586='Index_NextSeq or NovaSeq'!E$2),VLOOKUP(S586,'Index_NextSeq or NovaSeq'!B$3:I$110,4),IF((R586='Index_NextSeq or NovaSeq'!F$2),VLOOKUP(S586,'Index_NextSeq or NovaSeq'!B$3:I$110,5),IF((R586='Index_NextSeq or NovaSeq'!G$2),VLOOKUP(S586,'Index_NextSeq or NovaSeq'!B$3:I$110,6),IF((R586='Index_NextSeq or NovaSeq'!H$2),VLOOKUP(S586,'Index_NextSeq or NovaSeq'!B$3:I$110,7),IF((R586='Index_NextSeq or NovaSeq'!I$2),VLOOKUP(S586,'Index_NextSeq or NovaSeq'!B$3:I$110,8),IF((R586="Custom"),"","NoIndex")))))))),IF($S$8="MiSeq",IF((R586=Index_MiSeq!C$2),VLOOKUP(S586,Index_MiSeq!B$3:I$110,2),IF((R586=Index_MiSeq!D$2),VLOOKUP(S586,Index_MiSeq!B$3:I$110,3),IF((R586=Index_MiSeq!E$2),VLOOKUP(S586,Index_MiSeq!B$3:I$110,4),IF((R586=Index_MiSeq!F$2),VLOOKUP(S586,Index_MiSeq!B$3:I$110,5),IF((R586=Index_MiSeq!G$2),VLOOKUP(S586,Index_MiSeq!B$3:I$110,6),IF((R586=Index_MiSeq!H$2),VLOOKUP(S586,Index_MiSeq!B$3:I$110,7),IF((R586=Index_MiSeq!I$2),VLOOKUP(S586,Index_MiSeq!B$3:I$110,8),IF((R586="Custom"),"","NoIndex")))))))),"NoIndex"))</f>
        <v>NoIndex</v>
      </c>
      <c r="U586" s="74" t="str">
        <f t="shared" si="31"/>
        <v/>
      </c>
      <c r="V586" s="74"/>
      <c r="W586" s="74"/>
      <c r="X586" s="90"/>
      <c r="Y586" s="4"/>
      <c r="Z586" s="4"/>
      <c r="AA586" s="4"/>
      <c r="AB586" s="4"/>
      <c r="AC586" s="4"/>
      <c r="AD586" s="4"/>
      <c r="AE586" s="4"/>
    </row>
    <row r="587" spans="1:31" ht="18" customHeight="1" x14ac:dyDescent="0.15">
      <c r="A587" s="81"/>
      <c r="B587" s="64" t="s">
        <v>69</v>
      </c>
      <c r="C587" s="65" t="s">
        <v>638</v>
      </c>
      <c r="D587" s="66">
        <f t="shared" si="22"/>
        <v>1568</v>
      </c>
      <c r="E587" s="65" t="s">
        <v>71</v>
      </c>
      <c r="F587" s="67" t="str">
        <f>IF(DATA!$D$18,CONCATENATE('Sample information'!O$6,"-",D587,"-",P587),"MISSING ID")</f>
        <v>P33105P1-1568-</v>
      </c>
      <c r="G587" s="68">
        <f t="shared" si="23"/>
        <v>0</v>
      </c>
      <c r="H587" s="55" t="e">
        <f t="shared" si="24"/>
        <v>#N/A</v>
      </c>
      <c r="I587" s="55" t="e">
        <f t="shared" si="25"/>
        <v>#N/A</v>
      </c>
      <c r="J587" s="55">
        <f t="shared" si="26"/>
        <v>0</v>
      </c>
      <c r="K587" s="55" t="e">
        <f t="shared" si="27"/>
        <v>#N/A</v>
      </c>
      <c r="L587" s="5" t="e">
        <f t="shared" si="28"/>
        <v>#N/A</v>
      </c>
      <c r="M587" s="55" t="e">
        <f t="shared" si="29"/>
        <v>#N/A</v>
      </c>
      <c r="N587" s="69" t="str">
        <f t="shared" si="30"/>
        <v>NoIndex</v>
      </c>
      <c r="O587" s="70" t="str">
        <f>IF(DATA!$D$18,IF((COUNTA(Q587)&gt;0),CONCATENATE("P",DATA!$B$18,"_",D587),""),"MISSING ID")</f>
        <v/>
      </c>
      <c r="P587" s="71"/>
      <c r="Q587" s="72"/>
      <c r="R587" s="72"/>
      <c r="S587" s="68"/>
      <c r="T587" s="73" t="str">
        <f>IF(OR($S$8="NextSeq",$S$8="NovaSeq"),IF((R587='Index_NextSeq or NovaSeq'!C$2),VLOOKUP(S587,'Index_NextSeq or NovaSeq'!B$3:I$110,2),IF((R587='Index_NextSeq or NovaSeq'!D$2),VLOOKUP(S587,'Index_NextSeq or NovaSeq'!B$3:I$110,3),IF((R587='Index_NextSeq or NovaSeq'!E$2),VLOOKUP(S587,'Index_NextSeq or NovaSeq'!B$3:I$110,4),IF((R587='Index_NextSeq or NovaSeq'!F$2),VLOOKUP(S587,'Index_NextSeq or NovaSeq'!B$3:I$110,5),IF((R587='Index_NextSeq or NovaSeq'!G$2),VLOOKUP(S587,'Index_NextSeq or NovaSeq'!B$3:I$110,6),IF((R587='Index_NextSeq or NovaSeq'!H$2),VLOOKUP(S587,'Index_NextSeq or NovaSeq'!B$3:I$110,7),IF((R587='Index_NextSeq or NovaSeq'!I$2),VLOOKUP(S587,'Index_NextSeq or NovaSeq'!B$3:I$110,8),IF((R587="Custom"),"","NoIndex")))))))),IF($S$8="MiSeq",IF((R587=Index_MiSeq!C$2),VLOOKUP(S587,Index_MiSeq!B$3:I$110,2),IF((R587=Index_MiSeq!D$2),VLOOKUP(S587,Index_MiSeq!B$3:I$110,3),IF((R587=Index_MiSeq!E$2),VLOOKUP(S587,Index_MiSeq!B$3:I$110,4),IF((R587=Index_MiSeq!F$2),VLOOKUP(S587,Index_MiSeq!B$3:I$110,5),IF((R587=Index_MiSeq!G$2),VLOOKUP(S587,Index_MiSeq!B$3:I$110,6),IF((R587=Index_MiSeq!H$2),VLOOKUP(S587,Index_MiSeq!B$3:I$110,7),IF((R587=Index_MiSeq!I$2),VLOOKUP(S587,Index_MiSeq!B$3:I$110,8),IF((R587="Custom"),"","NoIndex")))))))),"NoIndex"))</f>
        <v>NoIndex</v>
      </c>
      <c r="U587" s="74" t="str">
        <f t="shared" si="31"/>
        <v/>
      </c>
      <c r="V587" s="74"/>
      <c r="W587" s="74"/>
      <c r="X587" s="90"/>
      <c r="Y587" s="4"/>
      <c r="Z587" s="4"/>
      <c r="AA587" s="4"/>
      <c r="AB587" s="4"/>
      <c r="AC587" s="4"/>
      <c r="AD587" s="4"/>
      <c r="AE587" s="4"/>
    </row>
    <row r="588" spans="1:31" ht="18" customHeight="1" x14ac:dyDescent="0.15">
      <c r="A588" s="81"/>
      <c r="B588" s="64" t="s">
        <v>69</v>
      </c>
      <c r="C588" s="65" t="s">
        <v>639</v>
      </c>
      <c r="D588" s="66">
        <f t="shared" si="22"/>
        <v>1569</v>
      </c>
      <c r="E588" s="65" t="s">
        <v>71</v>
      </c>
      <c r="F588" s="67" t="str">
        <f>IF(DATA!$D$18,CONCATENATE('Sample information'!O$6,"-",D588,"-",P588),"MISSING ID")</f>
        <v>P33105P1-1569-</v>
      </c>
      <c r="G588" s="68">
        <f t="shared" si="23"/>
        <v>0</v>
      </c>
      <c r="H588" s="55" t="e">
        <f t="shared" si="24"/>
        <v>#N/A</v>
      </c>
      <c r="I588" s="55" t="e">
        <f t="shared" si="25"/>
        <v>#N/A</v>
      </c>
      <c r="J588" s="55">
        <f t="shared" si="26"/>
        <v>0</v>
      </c>
      <c r="K588" s="55" t="e">
        <f t="shared" si="27"/>
        <v>#N/A</v>
      </c>
      <c r="L588" s="5" t="e">
        <f t="shared" si="28"/>
        <v>#N/A</v>
      </c>
      <c r="M588" s="55" t="e">
        <f t="shared" si="29"/>
        <v>#N/A</v>
      </c>
      <c r="N588" s="69" t="str">
        <f t="shared" si="30"/>
        <v>NoIndex</v>
      </c>
      <c r="O588" s="70" t="str">
        <f>IF(DATA!$D$18,IF((COUNTA(Q588)&gt;0),CONCATENATE("P",DATA!$B$18,"_",D588),""),"MISSING ID")</f>
        <v/>
      </c>
      <c r="P588" s="71"/>
      <c r="Q588" s="72"/>
      <c r="R588" s="72"/>
      <c r="S588" s="68"/>
      <c r="T588" s="73" t="str">
        <f>IF(OR($S$8="NextSeq",$S$8="NovaSeq"),IF((R588='Index_NextSeq or NovaSeq'!C$2),VLOOKUP(S588,'Index_NextSeq or NovaSeq'!B$3:I$110,2),IF((R588='Index_NextSeq or NovaSeq'!D$2),VLOOKUP(S588,'Index_NextSeq or NovaSeq'!B$3:I$110,3),IF((R588='Index_NextSeq or NovaSeq'!E$2),VLOOKUP(S588,'Index_NextSeq or NovaSeq'!B$3:I$110,4),IF((R588='Index_NextSeq or NovaSeq'!F$2),VLOOKUP(S588,'Index_NextSeq or NovaSeq'!B$3:I$110,5),IF((R588='Index_NextSeq or NovaSeq'!G$2),VLOOKUP(S588,'Index_NextSeq or NovaSeq'!B$3:I$110,6),IF((R588='Index_NextSeq or NovaSeq'!H$2),VLOOKUP(S588,'Index_NextSeq or NovaSeq'!B$3:I$110,7),IF((R588='Index_NextSeq or NovaSeq'!I$2),VLOOKUP(S588,'Index_NextSeq or NovaSeq'!B$3:I$110,8),IF((R588="Custom"),"","NoIndex")))))))),IF($S$8="MiSeq",IF((R588=Index_MiSeq!C$2),VLOOKUP(S588,Index_MiSeq!B$3:I$110,2),IF((R588=Index_MiSeq!D$2),VLOOKUP(S588,Index_MiSeq!B$3:I$110,3),IF((R588=Index_MiSeq!E$2),VLOOKUP(S588,Index_MiSeq!B$3:I$110,4),IF((R588=Index_MiSeq!F$2),VLOOKUP(S588,Index_MiSeq!B$3:I$110,5),IF((R588=Index_MiSeq!G$2),VLOOKUP(S588,Index_MiSeq!B$3:I$110,6),IF((R588=Index_MiSeq!H$2),VLOOKUP(S588,Index_MiSeq!B$3:I$110,7),IF((R588=Index_MiSeq!I$2),VLOOKUP(S588,Index_MiSeq!B$3:I$110,8),IF((R588="Custom"),"","NoIndex")))))))),"NoIndex"))</f>
        <v>NoIndex</v>
      </c>
      <c r="U588" s="74" t="str">
        <f t="shared" si="31"/>
        <v/>
      </c>
      <c r="V588" s="74"/>
      <c r="W588" s="74"/>
      <c r="X588" s="90"/>
      <c r="Y588" s="4"/>
      <c r="Z588" s="4"/>
      <c r="AA588" s="4"/>
      <c r="AB588" s="4"/>
      <c r="AC588" s="4"/>
      <c r="AD588" s="4"/>
      <c r="AE588" s="4"/>
    </row>
    <row r="589" spans="1:31" ht="18" customHeight="1" x14ac:dyDescent="0.15">
      <c r="A589" s="81"/>
      <c r="B589" s="64" t="s">
        <v>69</v>
      </c>
      <c r="C589" s="65" t="s">
        <v>640</v>
      </c>
      <c r="D589" s="66">
        <f t="shared" si="22"/>
        <v>1570</v>
      </c>
      <c r="E589" s="65" t="s">
        <v>71</v>
      </c>
      <c r="F589" s="67" t="str">
        <f>IF(DATA!$D$18,CONCATENATE('Sample information'!O$6,"-",D589,"-",P589),"MISSING ID")</f>
        <v>P33105P1-1570-</v>
      </c>
      <c r="G589" s="68">
        <f t="shared" si="23"/>
        <v>0</v>
      </c>
      <c r="H589" s="55" t="e">
        <f t="shared" si="24"/>
        <v>#N/A</v>
      </c>
      <c r="I589" s="55" t="e">
        <f t="shared" si="25"/>
        <v>#N/A</v>
      </c>
      <c r="J589" s="55">
        <f t="shared" si="26"/>
        <v>0</v>
      </c>
      <c r="K589" s="55" t="e">
        <f t="shared" si="27"/>
        <v>#N/A</v>
      </c>
      <c r="L589" s="5" t="e">
        <f t="shared" si="28"/>
        <v>#N/A</v>
      </c>
      <c r="M589" s="55" t="e">
        <f t="shared" si="29"/>
        <v>#N/A</v>
      </c>
      <c r="N589" s="69" t="str">
        <f t="shared" si="30"/>
        <v>NoIndex</v>
      </c>
      <c r="O589" s="70" t="str">
        <f>IF(DATA!$D$18,IF((COUNTA(Q589)&gt;0),CONCATENATE("P",DATA!$B$18,"_",D589),""),"MISSING ID")</f>
        <v/>
      </c>
      <c r="P589" s="71"/>
      <c r="Q589" s="72"/>
      <c r="R589" s="72"/>
      <c r="S589" s="68"/>
      <c r="T589" s="73" t="str">
        <f>IF(OR($S$8="NextSeq",$S$8="NovaSeq"),IF((R589='Index_NextSeq or NovaSeq'!C$2),VLOOKUP(S589,'Index_NextSeq or NovaSeq'!B$3:I$110,2),IF((R589='Index_NextSeq or NovaSeq'!D$2),VLOOKUP(S589,'Index_NextSeq or NovaSeq'!B$3:I$110,3),IF((R589='Index_NextSeq or NovaSeq'!E$2),VLOOKUP(S589,'Index_NextSeq or NovaSeq'!B$3:I$110,4),IF((R589='Index_NextSeq or NovaSeq'!F$2),VLOOKUP(S589,'Index_NextSeq or NovaSeq'!B$3:I$110,5),IF((R589='Index_NextSeq or NovaSeq'!G$2),VLOOKUP(S589,'Index_NextSeq or NovaSeq'!B$3:I$110,6),IF((R589='Index_NextSeq or NovaSeq'!H$2),VLOOKUP(S589,'Index_NextSeq or NovaSeq'!B$3:I$110,7),IF((R589='Index_NextSeq or NovaSeq'!I$2),VLOOKUP(S589,'Index_NextSeq or NovaSeq'!B$3:I$110,8),IF((R589="Custom"),"","NoIndex")))))))),IF($S$8="MiSeq",IF((R589=Index_MiSeq!C$2),VLOOKUP(S589,Index_MiSeq!B$3:I$110,2),IF((R589=Index_MiSeq!D$2),VLOOKUP(S589,Index_MiSeq!B$3:I$110,3),IF((R589=Index_MiSeq!E$2),VLOOKUP(S589,Index_MiSeq!B$3:I$110,4),IF((R589=Index_MiSeq!F$2),VLOOKUP(S589,Index_MiSeq!B$3:I$110,5),IF((R589=Index_MiSeq!G$2),VLOOKUP(S589,Index_MiSeq!B$3:I$110,6),IF((R589=Index_MiSeq!H$2),VLOOKUP(S589,Index_MiSeq!B$3:I$110,7),IF((R589=Index_MiSeq!I$2),VLOOKUP(S589,Index_MiSeq!B$3:I$110,8),IF((R589="Custom"),"","NoIndex")))))))),"NoIndex"))</f>
        <v>NoIndex</v>
      </c>
      <c r="U589" s="74" t="str">
        <f t="shared" si="31"/>
        <v/>
      </c>
      <c r="V589" s="74"/>
      <c r="W589" s="74"/>
      <c r="X589" s="90"/>
      <c r="Y589" s="4"/>
      <c r="Z589" s="4"/>
      <c r="AA589" s="4"/>
      <c r="AB589" s="4"/>
      <c r="AC589" s="4"/>
      <c r="AD589" s="4"/>
      <c r="AE589" s="4"/>
    </row>
    <row r="590" spans="1:31" ht="18" customHeight="1" x14ac:dyDescent="0.15">
      <c r="A590" s="81"/>
      <c r="B590" s="64" t="s">
        <v>69</v>
      </c>
      <c r="C590" s="65" t="s">
        <v>641</v>
      </c>
      <c r="D590" s="66">
        <f t="shared" si="22"/>
        <v>1571</v>
      </c>
      <c r="E590" s="65" t="s">
        <v>71</v>
      </c>
      <c r="F590" s="67" t="str">
        <f>IF(DATA!$D$18,CONCATENATE('Sample information'!O$6,"-",D590,"-",P590),"MISSING ID")</f>
        <v>P33105P1-1571-</v>
      </c>
      <c r="G590" s="68">
        <f t="shared" si="23"/>
        <v>0</v>
      </c>
      <c r="H590" s="55" t="e">
        <f t="shared" si="24"/>
        <v>#N/A</v>
      </c>
      <c r="I590" s="55" t="e">
        <f t="shared" si="25"/>
        <v>#N/A</v>
      </c>
      <c r="J590" s="55">
        <f t="shared" si="26"/>
        <v>0</v>
      </c>
      <c r="K590" s="55" t="e">
        <f t="shared" si="27"/>
        <v>#N/A</v>
      </c>
      <c r="L590" s="5" t="e">
        <f t="shared" si="28"/>
        <v>#N/A</v>
      </c>
      <c r="M590" s="55" t="e">
        <f t="shared" si="29"/>
        <v>#N/A</v>
      </c>
      <c r="N590" s="69" t="str">
        <f t="shared" si="30"/>
        <v>NoIndex</v>
      </c>
      <c r="O590" s="70" t="str">
        <f>IF(DATA!$D$18,IF((COUNTA(Q590)&gt;0),CONCATENATE("P",DATA!$B$18,"_",D590),""),"MISSING ID")</f>
        <v/>
      </c>
      <c r="P590" s="71"/>
      <c r="Q590" s="72"/>
      <c r="R590" s="72"/>
      <c r="S590" s="68"/>
      <c r="T590" s="73" t="str">
        <f>IF(OR($S$8="NextSeq",$S$8="NovaSeq"),IF((R590='Index_NextSeq or NovaSeq'!C$2),VLOOKUP(S590,'Index_NextSeq or NovaSeq'!B$3:I$110,2),IF((R590='Index_NextSeq or NovaSeq'!D$2),VLOOKUP(S590,'Index_NextSeq or NovaSeq'!B$3:I$110,3),IF((R590='Index_NextSeq or NovaSeq'!E$2),VLOOKUP(S590,'Index_NextSeq or NovaSeq'!B$3:I$110,4),IF((R590='Index_NextSeq or NovaSeq'!F$2),VLOOKUP(S590,'Index_NextSeq or NovaSeq'!B$3:I$110,5),IF((R590='Index_NextSeq or NovaSeq'!G$2),VLOOKUP(S590,'Index_NextSeq or NovaSeq'!B$3:I$110,6),IF((R590='Index_NextSeq or NovaSeq'!H$2),VLOOKUP(S590,'Index_NextSeq or NovaSeq'!B$3:I$110,7),IF((R590='Index_NextSeq or NovaSeq'!I$2),VLOOKUP(S590,'Index_NextSeq or NovaSeq'!B$3:I$110,8),IF((R590="Custom"),"","NoIndex")))))))),IF($S$8="MiSeq",IF((R590=Index_MiSeq!C$2),VLOOKUP(S590,Index_MiSeq!B$3:I$110,2),IF((R590=Index_MiSeq!D$2),VLOOKUP(S590,Index_MiSeq!B$3:I$110,3),IF((R590=Index_MiSeq!E$2),VLOOKUP(S590,Index_MiSeq!B$3:I$110,4),IF((R590=Index_MiSeq!F$2),VLOOKUP(S590,Index_MiSeq!B$3:I$110,5),IF((R590=Index_MiSeq!G$2),VLOOKUP(S590,Index_MiSeq!B$3:I$110,6),IF((R590=Index_MiSeq!H$2),VLOOKUP(S590,Index_MiSeq!B$3:I$110,7),IF((R590=Index_MiSeq!I$2),VLOOKUP(S590,Index_MiSeq!B$3:I$110,8),IF((R590="Custom"),"","NoIndex")))))))),"NoIndex"))</f>
        <v>NoIndex</v>
      </c>
      <c r="U590" s="74" t="str">
        <f t="shared" si="31"/>
        <v/>
      </c>
      <c r="V590" s="74"/>
      <c r="W590" s="74"/>
      <c r="X590" s="90"/>
      <c r="Y590" s="4"/>
      <c r="Z590" s="4"/>
      <c r="AA590" s="4"/>
      <c r="AB590" s="4"/>
      <c r="AC590" s="4"/>
      <c r="AD590" s="4"/>
      <c r="AE590" s="4"/>
    </row>
    <row r="591" spans="1:31" ht="18" customHeight="1" x14ac:dyDescent="0.15">
      <c r="A591" s="81"/>
      <c r="B591" s="64" t="s">
        <v>69</v>
      </c>
      <c r="C591" s="65" t="s">
        <v>642</v>
      </c>
      <c r="D591" s="66">
        <f t="shared" si="22"/>
        <v>1572</v>
      </c>
      <c r="E591" s="65" t="s">
        <v>71</v>
      </c>
      <c r="F591" s="67" t="str">
        <f>IF(DATA!$D$18,CONCATENATE('Sample information'!O$6,"-",D591,"-",P591),"MISSING ID")</f>
        <v>P33105P1-1572-</v>
      </c>
      <c r="G591" s="68">
        <f t="shared" si="23"/>
        <v>0</v>
      </c>
      <c r="H591" s="55" t="e">
        <f t="shared" si="24"/>
        <v>#N/A</v>
      </c>
      <c r="I591" s="55" t="e">
        <f t="shared" si="25"/>
        <v>#N/A</v>
      </c>
      <c r="J591" s="55">
        <f t="shared" si="26"/>
        <v>0</v>
      </c>
      <c r="K591" s="55" t="e">
        <f t="shared" si="27"/>
        <v>#N/A</v>
      </c>
      <c r="L591" s="5" t="e">
        <f t="shared" si="28"/>
        <v>#N/A</v>
      </c>
      <c r="M591" s="55" t="e">
        <f t="shared" si="29"/>
        <v>#N/A</v>
      </c>
      <c r="N591" s="69" t="str">
        <f t="shared" si="30"/>
        <v>NoIndex</v>
      </c>
      <c r="O591" s="70" t="str">
        <f>IF(DATA!$D$18,IF((COUNTA(Q591)&gt;0),CONCATENATE("P",DATA!$B$18,"_",D591),""),"MISSING ID")</f>
        <v/>
      </c>
      <c r="P591" s="71"/>
      <c r="Q591" s="72"/>
      <c r="R591" s="72"/>
      <c r="S591" s="68"/>
      <c r="T591" s="73" t="str">
        <f>IF(OR($S$8="NextSeq",$S$8="NovaSeq"),IF((R591='Index_NextSeq or NovaSeq'!C$2),VLOOKUP(S591,'Index_NextSeq or NovaSeq'!B$3:I$110,2),IF((R591='Index_NextSeq or NovaSeq'!D$2),VLOOKUP(S591,'Index_NextSeq or NovaSeq'!B$3:I$110,3),IF((R591='Index_NextSeq or NovaSeq'!E$2),VLOOKUP(S591,'Index_NextSeq or NovaSeq'!B$3:I$110,4),IF((R591='Index_NextSeq or NovaSeq'!F$2),VLOOKUP(S591,'Index_NextSeq or NovaSeq'!B$3:I$110,5),IF((R591='Index_NextSeq or NovaSeq'!G$2),VLOOKUP(S591,'Index_NextSeq or NovaSeq'!B$3:I$110,6),IF((R591='Index_NextSeq or NovaSeq'!H$2),VLOOKUP(S591,'Index_NextSeq or NovaSeq'!B$3:I$110,7),IF((R591='Index_NextSeq or NovaSeq'!I$2),VLOOKUP(S591,'Index_NextSeq or NovaSeq'!B$3:I$110,8),IF((R591="Custom"),"","NoIndex")))))))),IF($S$8="MiSeq",IF((R591=Index_MiSeq!C$2),VLOOKUP(S591,Index_MiSeq!B$3:I$110,2),IF((R591=Index_MiSeq!D$2),VLOOKUP(S591,Index_MiSeq!B$3:I$110,3),IF((R591=Index_MiSeq!E$2),VLOOKUP(S591,Index_MiSeq!B$3:I$110,4),IF((R591=Index_MiSeq!F$2),VLOOKUP(S591,Index_MiSeq!B$3:I$110,5),IF((R591=Index_MiSeq!G$2),VLOOKUP(S591,Index_MiSeq!B$3:I$110,6),IF((R591=Index_MiSeq!H$2),VLOOKUP(S591,Index_MiSeq!B$3:I$110,7),IF((R591=Index_MiSeq!I$2),VLOOKUP(S591,Index_MiSeq!B$3:I$110,8),IF((R591="Custom"),"","NoIndex")))))))),"NoIndex"))</f>
        <v>NoIndex</v>
      </c>
      <c r="U591" s="74" t="str">
        <f t="shared" si="31"/>
        <v/>
      </c>
      <c r="V591" s="74"/>
      <c r="W591" s="74"/>
      <c r="X591" s="90"/>
      <c r="Y591" s="4"/>
      <c r="Z591" s="4"/>
      <c r="AA591" s="4"/>
      <c r="AB591" s="4"/>
      <c r="AC591" s="4"/>
      <c r="AD591" s="4"/>
      <c r="AE591" s="4"/>
    </row>
    <row r="592" spans="1:31" ht="18" customHeight="1" x14ac:dyDescent="0.15">
      <c r="A592" s="81"/>
      <c r="B592" s="64" t="s">
        <v>69</v>
      </c>
      <c r="C592" s="65" t="s">
        <v>643</v>
      </c>
      <c r="D592" s="66">
        <f t="shared" si="22"/>
        <v>1573</v>
      </c>
      <c r="E592" s="65" t="s">
        <v>71</v>
      </c>
      <c r="F592" s="67" t="str">
        <f>IF(DATA!$D$18,CONCATENATE('Sample information'!O$6,"-",D592,"-",P592),"MISSING ID")</f>
        <v>P33105P1-1573-</v>
      </c>
      <c r="G592" s="68">
        <f t="shared" si="23"/>
        <v>0</v>
      </c>
      <c r="H592" s="55" t="e">
        <f t="shared" si="24"/>
        <v>#N/A</v>
      </c>
      <c r="I592" s="55" t="e">
        <f t="shared" si="25"/>
        <v>#N/A</v>
      </c>
      <c r="J592" s="55">
        <f t="shared" si="26"/>
        <v>0</v>
      </c>
      <c r="K592" s="55" t="e">
        <f t="shared" si="27"/>
        <v>#N/A</v>
      </c>
      <c r="L592" s="5" t="e">
        <f t="shared" si="28"/>
        <v>#N/A</v>
      </c>
      <c r="M592" s="55" t="e">
        <f t="shared" si="29"/>
        <v>#N/A</v>
      </c>
      <c r="N592" s="69" t="str">
        <f t="shared" si="30"/>
        <v>NoIndex</v>
      </c>
      <c r="O592" s="70" t="str">
        <f>IF(DATA!$D$18,IF((COUNTA(Q592)&gt;0),CONCATENATE("P",DATA!$B$18,"_",D592),""),"MISSING ID")</f>
        <v/>
      </c>
      <c r="P592" s="71"/>
      <c r="Q592" s="72"/>
      <c r="R592" s="72"/>
      <c r="S592" s="68"/>
      <c r="T592" s="73" t="str">
        <f>IF(OR($S$8="NextSeq",$S$8="NovaSeq"),IF((R592='Index_NextSeq or NovaSeq'!C$2),VLOOKUP(S592,'Index_NextSeq or NovaSeq'!B$3:I$110,2),IF((R592='Index_NextSeq or NovaSeq'!D$2),VLOOKUP(S592,'Index_NextSeq or NovaSeq'!B$3:I$110,3),IF((R592='Index_NextSeq or NovaSeq'!E$2),VLOOKUP(S592,'Index_NextSeq or NovaSeq'!B$3:I$110,4),IF((R592='Index_NextSeq or NovaSeq'!F$2),VLOOKUP(S592,'Index_NextSeq or NovaSeq'!B$3:I$110,5),IF((R592='Index_NextSeq or NovaSeq'!G$2),VLOOKUP(S592,'Index_NextSeq or NovaSeq'!B$3:I$110,6),IF((R592='Index_NextSeq or NovaSeq'!H$2),VLOOKUP(S592,'Index_NextSeq or NovaSeq'!B$3:I$110,7),IF((R592='Index_NextSeq or NovaSeq'!I$2),VLOOKUP(S592,'Index_NextSeq or NovaSeq'!B$3:I$110,8),IF((R592="Custom"),"","NoIndex")))))))),IF($S$8="MiSeq",IF((R592=Index_MiSeq!C$2),VLOOKUP(S592,Index_MiSeq!B$3:I$110,2),IF((R592=Index_MiSeq!D$2),VLOOKUP(S592,Index_MiSeq!B$3:I$110,3),IF((R592=Index_MiSeq!E$2),VLOOKUP(S592,Index_MiSeq!B$3:I$110,4),IF((R592=Index_MiSeq!F$2),VLOOKUP(S592,Index_MiSeq!B$3:I$110,5),IF((R592=Index_MiSeq!G$2),VLOOKUP(S592,Index_MiSeq!B$3:I$110,6),IF((R592=Index_MiSeq!H$2),VLOOKUP(S592,Index_MiSeq!B$3:I$110,7),IF((R592=Index_MiSeq!I$2),VLOOKUP(S592,Index_MiSeq!B$3:I$110,8),IF((R592="Custom"),"","NoIndex")))))))),"NoIndex"))</f>
        <v>NoIndex</v>
      </c>
      <c r="U592" s="74" t="str">
        <f t="shared" si="31"/>
        <v/>
      </c>
      <c r="V592" s="74"/>
      <c r="W592" s="74"/>
      <c r="X592" s="90"/>
      <c r="Y592" s="4"/>
      <c r="Z592" s="4"/>
      <c r="AA592" s="4"/>
      <c r="AB592" s="4"/>
      <c r="AC592" s="4"/>
      <c r="AD592" s="4"/>
      <c r="AE592" s="4"/>
    </row>
    <row r="593" spans="1:31" ht="18" customHeight="1" x14ac:dyDescent="0.15">
      <c r="A593" s="81"/>
      <c r="B593" s="64" t="s">
        <v>69</v>
      </c>
      <c r="C593" s="65" t="s">
        <v>644</v>
      </c>
      <c r="D593" s="66">
        <f t="shared" si="22"/>
        <v>1574</v>
      </c>
      <c r="E593" s="65" t="s">
        <v>71</v>
      </c>
      <c r="F593" s="67" t="str">
        <f>IF(DATA!$D$18,CONCATENATE('Sample information'!O$6,"-",D593,"-",P593),"MISSING ID")</f>
        <v>P33105P1-1574-</v>
      </c>
      <c r="G593" s="68">
        <f t="shared" si="23"/>
        <v>0</v>
      </c>
      <c r="H593" s="55" t="e">
        <f t="shared" si="24"/>
        <v>#N/A</v>
      </c>
      <c r="I593" s="55" t="e">
        <f t="shared" si="25"/>
        <v>#N/A</v>
      </c>
      <c r="J593" s="55">
        <f t="shared" si="26"/>
        <v>0</v>
      </c>
      <c r="K593" s="55" t="e">
        <f t="shared" si="27"/>
        <v>#N/A</v>
      </c>
      <c r="L593" s="5" t="e">
        <f t="shared" si="28"/>
        <v>#N/A</v>
      </c>
      <c r="M593" s="55" t="e">
        <f t="shared" si="29"/>
        <v>#N/A</v>
      </c>
      <c r="N593" s="69" t="str">
        <f t="shared" si="30"/>
        <v>NoIndex</v>
      </c>
      <c r="O593" s="70" t="str">
        <f>IF(DATA!$D$18,IF((COUNTA(Q593)&gt;0),CONCATENATE("P",DATA!$B$18,"_",D593),""),"MISSING ID")</f>
        <v/>
      </c>
      <c r="P593" s="71"/>
      <c r="Q593" s="72"/>
      <c r="R593" s="72"/>
      <c r="S593" s="68"/>
      <c r="T593" s="73" t="str">
        <f>IF(OR($S$8="NextSeq",$S$8="NovaSeq"),IF((R593='Index_NextSeq or NovaSeq'!C$2),VLOOKUP(S593,'Index_NextSeq or NovaSeq'!B$3:I$110,2),IF((R593='Index_NextSeq or NovaSeq'!D$2),VLOOKUP(S593,'Index_NextSeq or NovaSeq'!B$3:I$110,3),IF((R593='Index_NextSeq or NovaSeq'!E$2),VLOOKUP(S593,'Index_NextSeq or NovaSeq'!B$3:I$110,4),IF((R593='Index_NextSeq or NovaSeq'!F$2),VLOOKUP(S593,'Index_NextSeq or NovaSeq'!B$3:I$110,5),IF((R593='Index_NextSeq or NovaSeq'!G$2),VLOOKUP(S593,'Index_NextSeq or NovaSeq'!B$3:I$110,6),IF((R593='Index_NextSeq or NovaSeq'!H$2),VLOOKUP(S593,'Index_NextSeq or NovaSeq'!B$3:I$110,7),IF((R593='Index_NextSeq or NovaSeq'!I$2),VLOOKUP(S593,'Index_NextSeq or NovaSeq'!B$3:I$110,8),IF((R593="Custom"),"","NoIndex")))))))),IF($S$8="MiSeq",IF((R593=Index_MiSeq!C$2),VLOOKUP(S593,Index_MiSeq!B$3:I$110,2),IF((R593=Index_MiSeq!D$2),VLOOKUP(S593,Index_MiSeq!B$3:I$110,3),IF((R593=Index_MiSeq!E$2),VLOOKUP(S593,Index_MiSeq!B$3:I$110,4),IF((R593=Index_MiSeq!F$2),VLOOKUP(S593,Index_MiSeq!B$3:I$110,5),IF((R593=Index_MiSeq!G$2),VLOOKUP(S593,Index_MiSeq!B$3:I$110,6),IF((R593=Index_MiSeq!H$2),VLOOKUP(S593,Index_MiSeq!B$3:I$110,7),IF((R593=Index_MiSeq!I$2),VLOOKUP(S593,Index_MiSeq!B$3:I$110,8),IF((R593="Custom"),"","NoIndex")))))))),"NoIndex"))</f>
        <v>NoIndex</v>
      </c>
      <c r="U593" s="74" t="str">
        <f t="shared" si="31"/>
        <v/>
      </c>
      <c r="V593" s="74"/>
      <c r="W593" s="74"/>
      <c r="X593" s="90"/>
      <c r="Y593" s="4"/>
      <c r="Z593" s="4"/>
      <c r="AA593" s="4"/>
      <c r="AB593" s="4"/>
      <c r="AC593" s="4"/>
      <c r="AD593" s="4"/>
      <c r="AE593" s="4"/>
    </row>
    <row r="594" spans="1:31" ht="18" customHeight="1" x14ac:dyDescent="0.15">
      <c r="A594" s="81"/>
      <c r="B594" s="64" t="s">
        <v>69</v>
      </c>
      <c r="C594" s="65" t="s">
        <v>645</v>
      </c>
      <c r="D594" s="66">
        <f t="shared" si="22"/>
        <v>1575</v>
      </c>
      <c r="E594" s="65" t="s">
        <v>71</v>
      </c>
      <c r="F594" s="67" t="str">
        <f>IF(DATA!$D$18,CONCATENATE('Sample information'!O$6,"-",D594,"-",P594),"MISSING ID")</f>
        <v>P33105P1-1575-</v>
      </c>
      <c r="G594" s="68">
        <f t="shared" si="23"/>
        <v>0</v>
      </c>
      <c r="H594" s="55" t="e">
        <f t="shared" si="24"/>
        <v>#N/A</v>
      </c>
      <c r="I594" s="55" t="e">
        <f t="shared" si="25"/>
        <v>#N/A</v>
      </c>
      <c r="J594" s="55">
        <f t="shared" si="26"/>
        <v>0</v>
      </c>
      <c r="K594" s="55" t="e">
        <f t="shared" si="27"/>
        <v>#N/A</v>
      </c>
      <c r="L594" s="5" t="e">
        <f t="shared" si="28"/>
        <v>#N/A</v>
      </c>
      <c r="M594" s="55" t="e">
        <f t="shared" si="29"/>
        <v>#N/A</v>
      </c>
      <c r="N594" s="69" t="str">
        <f t="shared" si="30"/>
        <v>NoIndex</v>
      </c>
      <c r="O594" s="70" t="str">
        <f>IF(DATA!$D$18,IF((COUNTA(Q594)&gt;0),CONCATENATE("P",DATA!$B$18,"_",D594),""),"MISSING ID")</f>
        <v/>
      </c>
      <c r="P594" s="71"/>
      <c r="Q594" s="72"/>
      <c r="R594" s="72"/>
      <c r="S594" s="68"/>
      <c r="T594" s="73" t="str">
        <f>IF(OR($S$8="NextSeq",$S$8="NovaSeq"),IF((R594='Index_NextSeq or NovaSeq'!C$2),VLOOKUP(S594,'Index_NextSeq or NovaSeq'!B$3:I$110,2),IF((R594='Index_NextSeq or NovaSeq'!D$2),VLOOKUP(S594,'Index_NextSeq or NovaSeq'!B$3:I$110,3),IF((R594='Index_NextSeq or NovaSeq'!E$2),VLOOKUP(S594,'Index_NextSeq or NovaSeq'!B$3:I$110,4),IF((R594='Index_NextSeq or NovaSeq'!F$2),VLOOKUP(S594,'Index_NextSeq or NovaSeq'!B$3:I$110,5),IF((R594='Index_NextSeq or NovaSeq'!G$2),VLOOKUP(S594,'Index_NextSeq or NovaSeq'!B$3:I$110,6),IF((R594='Index_NextSeq or NovaSeq'!H$2),VLOOKUP(S594,'Index_NextSeq or NovaSeq'!B$3:I$110,7),IF((R594='Index_NextSeq or NovaSeq'!I$2),VLOOKUP(S594,'Index_NextSeq or NovaSeq'!B$3:I$110,8),IF((R594="Custom"),"","NoIndex")))))))),IF($S$8="MiSeq",IF((R594=Index_MiSeq!C$2),VLOOKUP(S594,Index_MiSeq!B$3:I$110,2),IF((R594=Index_MiSeq!D$2),VLOOKUP(S594,Index_MiSeq!B$3:I$110,3),IF((R594=Index_MiSeq!E$2),VLOOKUP(S594,Index_MiSeq!B$3:I$110,4),IF((R594=Index_MiSeq!F$2),VLOOKUP(S594,Index_MiSeq!B$3:I$110,5),IF((R594=Index_MiSeq!G$2),VLOOKUP(S594,Index_MiSeq!B$3:I$110,6),IF((R594=Index_MiSeq!H$2),VLOOKUP(S594,Index_MiSeq!B$3:I$110,7),IF((R594=Index_MiSeq!I$2),VLOOKUP(S594,Index_MiSeq!B$3:I$110,8),IF((R594="Custom"),"","NoIndex")))))))),"NoIndex"))</f>
        <v>NoIndex</v>
      </c>
      <c r="U594" s="74" t="str">
        <f t="shared" si="31"/>
        <v/>
      </c>
      <c r="V594" s="74"/>
      <c r="W594" s="74"/>
      <c r="X594" s="90"/>
      <c r="Y594" s="4"/>
      <c r="Z594" s="4"/>
      <c r="AA594" s="4"/>
      <c r="AB594" s="4"/>
      <c r="AC594" s="4"/>
      <c r="AD594" s="4"/>
      <c r="AE594" s="4"/>
    </row>
    <row r="595" spans="1:31" ht="18" customHeight="1" x14ac:dyDescent="0.15">
      <c r="A595" s="81"/>
      <c r="B595" s="64" t="s">
        <v>69</v>
      </c>
      <c r="C595" s="65" t="s">
        <v>646</v>
      </c>
      <c r="D595" s="66">
        <f t="shared" si="22"/>
        <v>1576</v>
      </c>
      <c r="E595" s="65" t="s">
        <v>71</v>
      </c>
      <c r="F595" s="67" t="str">
        <f>IF(DATA!$D$18,CONCATENATE('Sample information'!O$6,"-",D595,"-",P595),"MISSING ID")</f>
        <v>P33105P1-1576-</v>
      </c>
      <c r="G595" s="68">
        <f t="shared" si="23"/>
        <v>0</v>
      </c>
      <c r="H595" s="55" t="e">
        <f t="shared" si="24"/>
        <v>#N/A</v>
      </c>
      <c r="I595" s="55" t="e">
        <f t="shared" si="25"/>
        <v>#N/A</v>
      </c>
      <c r="J595" s="55">
        <f t="shared" si="26"/>
        <v>0</v>
      </c>
      <c r="K595" s="55" t="e">
        <f t="shared" si="27"/>
        <v>#N/A</v>
      </c>
      <c r="L595" s="5" t="e">
        <f t="shared" si="28"/>
        <v>#N/A</v>
      </c>
      <c r="M595" s="55" t="e">
        <f t="shared" si="29"/>
        <v>#N/A</v>
      </c>
      <c r="N595" s="69" t="str">
        <f t="shared" si="30"/>
        <v>NoIndex</v>
      </c>
      <c r="O595" s="70" t="str">
        <f>IF(DATA!$D$18,IF((COUNTA(Q595)&gt;0),CONCATENATE("P",DATA!$B$18,"_",D595),""),"MISSING ID")</f>
        <v/>
      </c>
      <c r="P595" s="71"/>
      <c r="Q595" s="72"/>
      <c r="R595" s="72"/>
      <c r="S595" s="68"/>
      <c r="T595" s="73" t="str">
        <f>IF(OR($S$8="NextSeq",$S$8="NovaSeq"),IF((R595='Index_NextSeq or NovaSeq'!C$2),VLOOKUP(S595,'Index_NextSeq or NovaSeq'!B$3:I$110,2),IF((R595='Index_NextSeq or NovaSeq'!D$2),VLOOKUP(S595,'Index_NextSeq or NovaSeq'!B$3:I$110,3),IF((R595='Index_NextSeq or NovaSeq'!E$2),VLOOKUP(S595,'Index_NextSeq or NovaSeq'!B$3:I$110,4),IF((R595='Index_NextSeq or NovaSeq'!F$2),VLOOKUP(S595,'Index_NextSeq or NovaSeq'!B$3:I$110,5),IF((R595='Index_NextSeq or NovaSeq'!G$2),VLOOKUP(S595,'Index_NextSeq or NovaSeq'!B$3:I$110,6),IF((R595='Index_NextSeq or NovaSeq'!H$2),VLOOKUP(S595,'Index_NextSeq or NovaSeq'!B$3:I$110,7),IF((R595='Index_NextSeq or NovaSeq'!I$2),VLOOKUP(S595,'Index_NextSeq or NovaSeq'!B$3:I$110,8),IF((R595="Custom"),"","NoIndex")))))))),IF($S$8="MiSeq",IF((R595=Index_MiSeq!C$2),VLOOKUP(S595,Index_MiSeq!B$3:I$110,2),IF((R595=Index_MiSeq!D$2),VLOOKUP(S595,Index_MiSeq!B$3:I$110,3),IF((R595=Index_MiSeq!E$2),VLOOKUP(S595,Index_MiSeq!B$3:I$110,4),IF((R595=Index_MiSeq!F$2),VLOOKUP(S595,Index_MiSeq!B$3:I$110,5),IF((R595=Index_MiSeq!G$2),VLOOKUP(S595,Index_MiSeq!B$3:I$110,6),IF((R595=Index_MiSeq!H$2),VLOOKUP(S595,Index_MiSeq!B$3:I$110,7),IF((R595=Index_MiSeq!I$2),VLOOKUP(S595,Index_MiSeq!B$3:I$110,8),IF((R595="Custom"),"","NoIndex")))))))),"NoIndex"))</f>
        <v>NoIndex</v>
      </c>
      <c r="U595" s="74" t="str">
        <f t="shared" si="31"/>
        <v/>
      </c>
      <c r="V595" s="74"/>
      <c r="W595" s="74"/>
      <c r="X595" s="90"/>
      <c r="Y595" s="4"/>
      <c r="Z595" s="4"/>
      <c r="AA595" s="4"/>
      <c r="AB595" s="4"/>
      <c r="AC595" s="4"/>
      <c r="AD595" s="4"/>
      <c r="AE595" s="4"/>
    </row>
    <row r="596" spans="1:31" ht="18" customHeight="1" x14ac:dyDescent="0.15">
      <c r="A596" s="81"/>
      <c r="B596" s="64" t="s">
        <v>69</v>
      </c>
      <c r="C596" s="65" t="s">
        <v>647</v>
      </c>
      <c r="D596" s="66">
        <f t="shared" si="22"/>
        <v>1577</v>
      </c>
      <c r="E596" s="65" t="s">
        <v>71</v>
      </c>
      <c r="F596" s="67" t="str">
        <f>IF(DATA!$D$18,CONCATENATE('Sample information'!O$6,"-",D596,"-",P596),"MISSING ID")</f>
        <v>P33105P1-1577-</v>
      </c>
      <c r="G596" s="68">
        <f t="shared" si="23"/>
        <v>0</v>
      </c>
      <c r="H596" s="55" t="e">
        <f t="shared" si="24"/>
        <v>#N/A</v>
      </c>
      <c r="I596" s="55" t="e">
        <f t="shared" si="25"/>
        <v>#N/A</v>
      </c>
      <c r="J596" s="55">
        <f t="shared" si="26"/>
        <v>0</v>
      </c>
      <c r="K596" s="55" t="e">
        <f t="shared" si="27"/>
        <v>#N/A</v>
      </c>
      <c r="L596" s="5" t="e">
        <f t="shared" si="28"/>
        <v>#N/A</v>
      </c>
      <c r="M596" s="55" t="e">
        <f t="shared" si="29"/>
        <v>#N/A</v>
      </c>
      <c r="N596" s="69" t="str">
        <f t="shared" si="30"/>
        <v>NoIndex</v>
      </c>
      <c r="O596" s="70" t="str">
        <f>IF(DATA!$D$18,IF((COUNTA(Q596)&gt;0),CONCATENATE("P",DATA!$B$18,"_",D596),""),"MISSING ID")</f>
        <v/>
      </c>
      <c r="P596" s="71"/>
      <c r="Q596" s="72"/>
      <c r="R596" s="72"/>
      <c r="S596" s="68"/>
      <c r="T596" s="73" t="str">
        <f>IF(OR($S$8="NextSeq",$S$8="NovaSeq"),IF((R596='Index_NextSeq or NovaSeq'!C$2),VLOOKUP(S596,'Index_NextSeq or NovaSeq'!B$3:I$110,2),IF((R596='Index_NextSeq or NovaSeq'!D$2),VLOOKUP(S596,'Index_NextSeq or NovaSeq'!B$3:I$110,3),IF((R596='Index_NextSeq or NovaSeq'!E$2),VLOOKUP(S596,'Index_NextSeq or NovaSeq'!B$3:I$110,4),IF((R596='Index_NextSeq or NovaSeq'!F$2),VLOOKUP(S596,'Index_NextSeq or NovaSeq'!B$3:I$110,5),IF((R596='Index_NextSeq or NovaSeq'!G$2),VLOOKUP(S596,'Index_NextSeq or NovaSeq'!B$3:I$110,6),IF((R596='Index_NextSeq or NovaSeq'!H$2),VLOOKUP(S596,'Index_NextSeq or NovaSeq'!B$3:I$110,7),IF((R596='Index_NextSeq or NovaSeq'!I$2),VLOOKUP(S596,'Index_NextSeq or NovaSeq'!B$3:I$110,8),IF((R596="Custom"),"","NoIndex")))))))),IF($S$8="MiSeq",IF((R596=Index_MiSeq!C$2),VLOOKUP(S596,Index_MiSeq!B$3:I$110,2),IF((R596=Index_MiSeq!D$2),VLOOKUP(S596,Index_MiSeq!B$3:I$110,3),IF((R596=Index_MiSeq!E$2),VLOOKUP(S596,Index_MiSeq!B$3:I$110,4),IF((R596=Index_MiSeq!F$2),VLOOKUP(S596,Index_MiSeq!B$3:I$110,5),IF((R596=Index_MiSeq!G$2),VLOOKUP(S596,Index_MiSeq!B$3:I$110,6),IF((R596=Index_MiSeq!H$2),VLOOKUP(S596,Index_MiSeq!B$3:I$110,7),IF((R596=Index_MiSeq!I$2),VLOOKUP(S596,Index_MiSeq!B$3:I$110,8),IF((R596="Custom"),"","NoIndex")))))))),"NoIndex"))</f>
        <v>NoIndex</v>
      </c>
      <c r="U596" s="74" t="str">
        <f t="shared" si="31"/>
        <v/>
      </c>
      <c r="V596" s="74"/>
      <c r="W596" s="74"/>
      <c r="X596" s="90"/>
      <c r="Y596" s="4"/>
      <c r="Z596" s="4"/>
      <c r="AA596" s="4"/>
      <c r="AB596" s="4"/>
      <c r="AC596" s="4"/>
      <c r="AD596" s="4"/>
      <c r="AE596" s="4"/>
    </row>
    <row r="597" spans="1:31" ht="18" customHeight="1" x14ac:dyDescent="0.15">
      <c r="A597" s="81"/>
      <c r="B597" s="64" t="s">
        <v>69</v>
      </c>
      <c r="C597" s="65" t="s">
        <v>648</v>
      </c>
      <c r="D597" s="66">
        <f t="shared" si="22"/>
        <v>1578</v>
      </c>
      <c r="E597" s="65" t="s">
        <v>71</v>
      </c>
      <c r="F597" s="67" t="str">
        <f>IF(DATA!$D$18,CONCATENATE('Sample information'!O$6,"-",D597,"-",P597),"MISSING ID")</f>
        <v>P33105P1-1578-</v>
      </c>
      <c r="G597" s="68">
        <f t="shared" si="23"/>
        <v>0</v>
      </c>
      <c r="H597" s="55" t="e">
        <f t="shared" si="24"/>
        <v>#N/A</v>
      </c>
      <c r="I597" s="55" t="e">
        <f t="shared" si="25"/>
        <v>#N/A</v>
      </c>
      <c r="J597" s="55">
        <f t="shared" si="26"/>
        <v>0</v>
      </c>
      <c r="K597" s="55" t="e">
        <f t="shared" si="27"/>
        <v>#N/A</v>
      </c>
      <c r="L597" s="5" t="e">
        <f t="shared" si="28"/>
        <v>#N/A</v>
      </c>
      <c r="M597" s="55" t="e">
        <f t="shared" si="29"/>
        <v>#N/A</v>
      </c>
      <c r="N597" s="69" t="str">
        <f t="shared" si="30"/>
        <v>NoIndex</v>
      </c>
      <c r="O597" s="70" t="str">
        <f>IF(DATA!$D$18,IF((COUNTA(Q597)&gt;0),CONCATENATE("P",DATA!$B$18,"_",D597),""),"MISSING ID")</f>
        <v/>
      </c>
      <c r="P597" s="71"/>
      <c r="Q597" s="72"/>
      <c r="R597" s="72"/>
      <c r="S597" s="68"/>
      <c r="T597" s="73" t="str">
        <f>IF(OR($S$8="NextSeq",$S$8="NovaSeq"),IF((R597='Index_NextSeq or NovaSeq'!C$2),VLOOKUP(S597,'Index_NextSeq or NovaSeq'!B$3:I$110,2),IF((R597='Index_NextSeq or NovaSeq'!D$2),VLOOKUP(S597,'Index_NextSeq or NovaSeq'!B$3:I$110,3),IF((R597='Index_NextSeq or NovaSeq'!E$2),VLOOKUP(S597,'Index_NextSeq or NovaSeq'!B$3:I$110,4),IF((R597='Index_NextSeq or NovaSeq'!F$2),VLOOKUP(S597,'Index_NextSeq or NovaSeq'!B$3:I$110,5),IF((R597='Index_NextSeq or NovaSeq'!G$2),VLOOKUP(S597,'Index_NextSeq or NovaSeq'!B$3:I$110,6),IF((R597='Index_NextSeq or NovaSeq'!H$2),VLOOKUP(S597,'Index_NextSeq or NovaSeq'!B$3:I$110,7),IF((R597='Index_NextSeq or NovaSeq'!I$2),VLOOKUP(S597,'Index_NextSeq or NovaSeq'!B$3:I$110,8),IF((R597="Custom"),"","NoIndex")))))))),IF($S$8="MiSeq",IF((R597=Index_MiSeq!C$2),VLOOKUP(S597,Index_MiSeq!B$3:I$110,2),IF((R597=Index_MiSeq!D$2),VLOOKUP(S597,Index_MiSeq!B$3:I$110,3),IF((R597=Index_MiSeq!E$2),VLOOKUP(S597,Index_MiSeq!B$3:I$110,4),IF((R597=Index_MiSeq!F$2),VLOOKUP(S597,Index_MiSeq!B$3:I$110,5),IF((R597=Index_MiSeq!G$2),VLOOKUP(S597,Index_MiSeq!B$3:I$110,6),IF((R597=Index_MiSeq!H$2),VLOOKUP(S597,Index_MiSeq!B$3:I$110,7),IF((R597=Index_MiSeq!I$2),VLOOKUP(S597,Index_MiSeq!B$3:I$110,8),IF((R597="Custom"),"","NoIndex")))))))),"NoIndex"))</f>
        <v>NoIndex</v>
      </c>
      <c r="U597" s="74" t="str">
        <f t="shared" si="31"/>
        <v/>
      </c>
      <c r="V597" s="74"/>
      <c r="W597" s="74"/>
      <c r="X597" s="90"/>
      <c r="Y597" s="4"/>
      <c r="Z597" s="4"/>
      <c r="AA597" s="4"/>
      <c r="AB597" s="4"/>
      <c r="AC597" s="4"/>
      <c r="AD597" s="4"/>
      <c r="AE597" s="4"/>
    </row>
    <row r="598" spans="1:31" ht="18" customHeight="1" x14ac:dyDescent="0.15">
      <c r="A598" s="81"/>
      <c r="B598" s="64" t="s">
        <v>69</v>
      </c>
      <c r="C598" s="65" t="s">
        <v>649</v>
      </c>
      <c r="D598" s="66">
        <f t="shared" si="22"/>
        <v>1579</v>
      </c>
      <c r="E598" s="65" t="s">
        <v>71</v>
      </c>
      <c r="F598" s="67" t="str">
        <f>IF(DATA!$D$18,CONCATENATE('Sample information'!O$6,"-",D598,"-",P598),"MISSING ID")</f>
        <v>P33105P1-1579-</v>
      </c>
      <c r="G598" s="68">
        <f t="shared" si="23"/>
        <v>0</v>
      </c>
      <c r="H598" s="55" t="e">
        <f t="shared" si="24"/>
        <v>#N/A</v>
      </c>
      <c r="I598" s="55" t="e">
        <f t="shared" si="25"/>
        <v>#N/A</v>
      </c>
      <c r="J598" s="55">
        <f t="shared" si="26"/>
        <v>0</v>
      </c>
      <c r="K598" s="55" t="e">
        <f t="shared" si="27"/>
        <v>#N/A</v>
      </c>
      <c r="L598" s="5" t="e">
        <f t="shared" si="28"/>
        <v>#N/A</v>
      </c>
      <c r="M598" s="55" t="e">
        <f t="shared" si="29"/>
        <v>#N/A</v>
      </c>
      <c r="N598" s="69" t="str">
        <f t="shared" si="30"/>
        <v>NoIndex</v>
      </c>
      <c r="O598" s="70" t="str">
        <f>IF(DATA!$D$18,IF((COUNTA(Q598)&gt;0),CONCATENATE("P",DATA!$B$18,"_",D598),""),"MISSING ID")</f>
        <v/>
      </c>
      <c r="P598" s="71"/>
      <c r="Q598" s="72"/>
      <c r="R598" s="72"/>
      <c r="S598" s="68"/>
      <c r="T598" s="73" t="str">
        <f>IF(OR($S$8="NextSeq",$S$8="NovaSeq"),IF((R598='Index_NextSeq or NovaSeq'!C$2),VLOOKUP(S598,'Index_NextSeq or NovaSeq'!B$3:I$110,2),IF((R598='Index_NextSeq or NovaSeq'!D$2),VLOOKUP(S598,'Index_NextSeq or NovaSeq'!B$3:I$110,3),IF((R598='Index_NextSeq or NovaSeq'!E$2),VLOOKUP(S598,'Index_NextSeq or NovaSeq'!B$3:I$110,4),IF((R598='Index_NextSeq or NovaSeq'!F$2),VLOOKUP(S598,'Index_NextSeq or NovaSeq'!B$3:I$110,5),IF((R598='Index_NextSeq or NovaSeq'!G$2),VLOOKUP(S598,'Index_NextSeq or NovaSeq'!B$3:I$110,6),IF((R598='Index_NextSeq or NovaSeq'!H$2),VLOOKUP(S598,'Index_NextSeq or NovaSeq'!B$3:I$110,7),IF((R598='Index_NextSeq or NovaSeq'!I$2),VLOOKUP(S598,'Index_NextSeq or NovaSeq'!B$3:I$110,8),IF((R598="Custom"),"","NoIndex")))))))),IF($S$8="MiSeq",IF((R598=Index_MiSeq!C$2),VLOOKUP(S598,Index_MiSeq!B$3:I$110,2),IF((R598=Index_MiSeq!D$2),VLOOKUP(S598,Index_MiSeq!B$3:I$110,3),IF((R598=Index_MiSeq!E$2),VLOOKUP(S598,Index_MiSeq!B$3:I$110,4),IF((R598=Index_MiSeq!F$2),VLOOKUP(S598,Index_MiSeq!B$3:I$110,5),IF((R598=Index_MiSeq!G$2),VLOOKUP(S598,Index_MiSeq!B$3:I$110,6),IF((R598=Index_MiSeq!H$2),VLOOKUP(S598,Index_MiSeq!B$3:I$110,7),IF((R598=Index_MiSeq!I$2),VLOOKUP(S598,Index_MiSeq!B$3:I$110,8),IF((R598="Custom"),"","NoIndex")))))))),"NoIndex"))</f>
        <v>NoIndex</v>
      </c>
      <c r="U598" s="74" t="str">
        <f t="shared" si="31"/>
        <v/>
      </c>
      <c r="V598" s="74"/>
      <c r="W598" s="74"/>
      <c r="X598" s="90"/>
      <c r="Y598" s="4"/>
      <c r="Z598" s="4"/>
      <c r="AA598" s="4"/>
      <c r="AB598" s="4"/>
      <c r="AC598" s="4"/>
      <c r="AD598" s="4"/>
      <c r="AE598" s="4"/>
    </row>
    <row r="599" spans="1:31" ht="18" customHeight="1" x14ac:dyDescent="0.15">
      <c r="A599" s="81"/>
      <c r="B599" s="64" t="s">
        <v>69</v>
      </c>
      <c r="C599" s="65" t="s">
        <v>650</v>
      </c>
      <c r="D599" s="66">
        <f t="shared" si="22"/>
        <v>1580</v>
      </c>
      <c r="E599" s="65" t="s">
        <v>71</v>
      </c>
      <c r="F599" s="67" t="str">
        <f>IF(DATA!$D$18,CONCATENATE('Sample information'!O$6,"-",D599,"-",P599),"MISSING ID")</f>
        <v>P33105P1-1580-</v>
      </c>
      <c r="G599" s="68">
        <f t="shared" si="23"/>
        <v>0</v>
      </c>
      <c r="H599" s="55" t="e">
        <f t="shared" si="24"/>
        <v>#N/A</v>
      </c>
      <c r="I599" s="55" t="e">
        <f t="shared" si="25"/>
        <v>#N/A</v>
      </c>
      <c r="J599" s="55">
        <f t="shared" si="26"/>
        <v>0</v>
      </c>
      <c r="K599" s="55" t="e">
        <f t="shared" si="27"/>
        <v>#N/A</v>
      </c>
      <c r="L599" s="5" t="e">
        <f t="shared" si="28"/>
        <v>#N/A</v>
      </c>
      <c r="M599" s="55" t="e">
        <f t="shared" si="29"/>
        <v>#N/A</v>
      </c>
      <c r="N599" s="69" t="str">
        <f t="shared" si="30"/>
        <v>NoIndex</v>
      </c>
      <c r="O599" s="70" t="str">
        <f>IF(DATA!$D$18,IF((COUNTA(Q599)&gt;0),CONCATENATE("P",DATA!$B$18,"_",D599),""),"MISSING ID")</f>
        <v/>
      </c>
      <c r="P599" s="71"/>
      <c r="Q599" s="72"/>
      <c r="R599" s="72"/>
      <c r="S599" s="68"/>
      <c r="T599" s="73" t="str">
        <f>IF(OR($S$8="NextSeq",$S$8="NovaSeq"),IF((R599='Index_NextSeq or NovaSeq'!C$2),VLOOKUP(S599,'Index_NextSeq or NovaSeq'!B$3:I$110,2),IF((R599='Index_NextSeq or NovaSeq'!D$2),VLOOKUP(S599,'Index_NextSeq or NovaSeq'!B$3:I$110,3),IF((R599='Index_NextSeq or NovaSeq'!E$2),VLOOKUP(S599,'Index_NextSeq or NovaSeq'!B$3:I$110,4),IF((R599='Index_NextSeq or NovaSeq'!F$2),VLOOKUP(S599,'Index_NextSeq or NovaSeq'!B$3:I$110,5),IF((R599='Index_NextSeq or NovaSeq'!G$2),VLOOKUP(S599,'Index_NextSeq or NovaSeq'!B$3:I$110,6),IF((R599='Index_NextSeq or NovaSeq'!H$2),VLOOKUP(S599,'Index_NextSeq or NovaSeq'!B$3:I$110,7),IF((R599='Index_NextSeq or NovaSeq'!I$2),VLOOKUP(S599,'Index_NextSeq or NovaSeq'!B$3:I$110,8),IF((R599="Custom"),"","NoIndex")))))))),IF($S$8="MiSeq",IF((R599=Index_MiSeq!C$2),VLOOKUP(S599,Index_MiSeq!B$3:I$110,2),IF((R599=Index_MiSeq!D$2),VLOOKUP(S599,Index_MiSeq!B$3:I$110,3),IF((R599=Index_MiSeq!E$2),VLOOKUP(S599,Index_MiSeq!B$3:I$110,4),IF((R599=Index_MiSeq!F$2),VLOOKUP(S599,Index_MiSeq!B$3:I$110,5),IF((R599=Index_MiSeq!G$2),VLOOKUP(S599,Index_MiSeq!B$3:I$110,6),IF((R599=Index_MiSeq!H$2),VLOOKUP(S599,Index_MiSeq!B$3:I$110,7),IF((R599=Index_MiSeq!I$2),VLOOKUP(S599,Index_MiSeq!B$3:I$110,8),IF((R599="Custom"),"","NoIndex")))))))),"NoIndex"))</f>
        <v>NoIndex</v>
      </c>
      <c r="U599" s="74" t="str">
        <f t="shared" si="31"/>
        <v/>
      </c>
      <c r="V599" s="74"/>
      <c r="W599" s="74"/>
      <c r="X599" s="90"/>
      <c r="Y599" s="4"/>
      <c r="Z599" s="4"/>
      <c r="AA599" s="4"/>
      <c r="AB599" s="4"/>
      <c r="AC599" s="4"/>
      <c r="AD599" s="4"/>
      <c r="AE599" s="4"/>
    </row>
    <row r="600" spans="1:31" ht="18" customHeight="1" x14ac:dyDescent="0.15">
      <c r="A600" s="81"/>
      <c r="B600" s="64" t="s">
        <v>69</v>
      </c>
      <c r="C600" s="65" t="s">
        <v>651</v>
      </c>
      <c r="D600" s="66">
        <f t="shared" si="22"/>
        <v>1581</v>
      </c>
      <c r="E600" s="65" t="s">
        <v>71</v>
      </c>
      <c r="F600" s="67" t="str">
        <f>IF(DATA!$D$18,CONCATENATE('Sample information'!O$6,"-",D600,"-",P600),"MISSING ID")</f>
        <v>P33105P1-1581-</v>
      </c>
      <c r="G600" s="68">
        <f t="shared" si="23"/>
        <v>0</v>
      </c>
      <c r="H600" s="55" t="e">
        <f t="shared" si="24"/>
        <v>#N/A</v>
      </c>
      <c r="I600" s="55" t="e">
        <f t="shared" si="25"/>
        <v>#N/A</v>
      </c>
      <c r="J600" s="55">
        <f t="shared" si="26"/>
        <v>0</v>
      </c>
      <c r="K600" s="55" t="e">
        <f t="shared" si="27"/>
        <v>#N/A</v>
      </c>
      <c r="L600" s="5" t="e">
        <f t="shared" si="28"/>
        <v>#N/A</v>
      </c>
      <c r="M600" s="55" t="e">
        <f t="shared" si="29"/>
        <v>#N/A</v>
      </c>
      <c r="N600" s="69" t="str">
        <f t="shared" si="30"/>
        <v>NoIndex</v>
      </c>
      <c r="O600" s="70" t="str">
        <f>IF(DATA!$D$18,IF((COUNTA(Q600)&gt;0),CONCATENATE("P",DATA!$B$18,"_",D600),""),"MISSING ID")</f>
        <v/>
      </c>
      <c r="P600" s="71"/>
      <c r="Q600" s="72"/>
      <c r="R600" s="72"/>
      <c r="S600" s="68"/>
      <c r="T600" s="73" t="str">
        <f>IF(OR($S$8="NextSeq",$S$8="NovaSeq"),IF((R600='Index_NextSeq or NovaSeq'!C$2),VLOOKUP(S600,'Index_NextSeq or NovaSeq'!B$3:I$110,2),IF((R600='Index_NextSeq or NovaSeq'!D$2),VLOOKUP(S600,'Index_NextSeq or NovaSeq'!B$3:I$110,3),IF((R600='Index_NextSeq or NovaSeq'!E$2),VLOOKUP(S600,'Index_NextSeq or NovaSeq'!B$3:I$110,4),IF((R600='Index_NextSeq or NovaSeq'!F$2),VLOOKUP(S600,'Index_NextSeq or NovaSeq'!B$3:I$110,5),IF((R600='Index_NextSeq or NovaSeq'!G$2),VLOOKUP(S600,'Index_NextSeq or NovaSeq'!B$3:I$110,6),IF((R600='Index_NextSeq or NovaSeq'!H$2),VLOOKUP(S600,'Index_NextSeq or NovaSeq'!B$3:I$110,7),IF((R600='Index_NextSeq or NovaSeq'!I$2),VLOOKUP(S600,'Index_NextSeq or NovaSeq'!B$3:I$110,8),IF((R600="Custom"),"","NoIndex")))))))),IF($S$8="MiSeq",IF((R600=Index_MiSeq!C$2),VLOOKUP(S600,Index_MiSeq!B$3:I$110,2),IF((R600=Index_MiSeq!D$2),VLOOKUP(S600,Index_MiSeq!B$3:I$110,3),IF((R600=Index_MiSeq!E$2),VLOOKUP(S600,Index_MiSeq!B$3:I$110,4),IF((R600=Index_MiSeq!F$2),VLOOKUP(S600,Index_MiSeq!B$3:I$110,5),IF((R600=Index_MiSeq!G$2),VLOOKUP(S600,Index_MiSeq!B$3:I$110,6),IF((R600=Index_MiSeq!H$2),VLOOKUP(S600,Index_MiSeq!B$3:I$110,7),IF((R600=Index_MiSeq!I$2),VLOOKUP(S600,Index_MiSeq!B$3:I$110,8),IF((R600="Custom"),"","NoIndex")))))))),"NoIndex"))</f>
        <v>NoIndex</v>
      </c>
      <c r="U600" s="74" t="str">
        <f t="shared" si="31"/>
        <v/>
      </c>
      <c r="V600" s="74"/>
      <c r="W600" s="74"/>
      <c r="X600" s="90"/>
      <c r="Y600" s="4"/>
      <c r="Z600" s="4"/>
      <c r="AA600" s="4"/>
      <c r="AB600" s="4"/>
      <c r="AC600" s="4"/>
      <c r="AD600" s="4"/>
      <c r="AE600" s="4"/>
    </row>
    <row r="601" spans="1:31" ht="18" customHeight="1" x14ac:dyDescent="0.15">
      <c r="A601" s="81"/>
      <c r="B601" s="64" t="s">
        <v>69</v>
      </c>
      <c r="C601" s="65" t="s">
        <v>652</v>
      </c>
      <c r="D601" s="66">
        <f t="shared" si="22"/>
        <v>1582</v>
      </c>
      <c r="E601" s="65" t="s">
        <v>71</v>
      </c>
      <c r="F601" s="67" t="str">
        <f>IF(DATA!$D$18,CONCATENATE('Sample information'!O$6,"-",D601,"-",P601),"MISSING ID")</f>
        <v>P33105P1-1582-</v>
      </c>
      <c r="G601" s="68">
        <f t="shared" si="23"/>
        <v>0</v>
      </c>
      <c r="H601" s="55" t="e">
        <f t="shared" si="24"/>
        <v>#N/A</v>
      </c>
      <c r="I601" s="55" t="e">
        <f t="shared" si="25"/>
        <v>#N/A</v>
      </c>
      <c r="J601" s="55">
        <f t="shared" si="26"/>
        <v>0</v>
      </c>
      <c r="K601" s="55" t="e">
        <f t="shared" si="27"/>
        <v>#N/A</v>
      </c>
      <c r="L601" s="5" t="e">
        <f t="shared" si="28"/>
        <v>#N/A</v>
      </c>
      <c r="M601" s="55" t="e">
        <f t="shared" si="29"/>
        <v>#N/A</v>
      </c>
      <c r="N601" s="69" t="str">
        <f t="shared" si="30"/>
        <v>NoIndex</v>
      </c>
      <c r="O601" s="70" t="str">
        <f>IF(DATA!$D$18,IF((COUNTA(Q601)&gt;0),CONCATENATE("P",DATA!$B$18,"_",D601),""),"MISSING ID")</f>
        <v/>
      </c>
      <c r="P601" s="71"/>
      <c r="Q601" s="72"/>
      <c r="R601" s="72"/>
      <c r="S601" s="68"/>
      <c r="T601" s="73" t="str">
        <f>IF(OR($S$8="NextSeq",$S$8="NovaSeq"),IF((R601='Index_NextSeq or NovaSeq'!C$2),VLOOKUP(S601,'Index_NextSeq or NovaSeq'!B$3:I$110,2),IF((R601='Index_NextSeq or NovaSeq'!D$2),VLOOKUP(S601,'Index_NextSeq or NovaSeq'!B$3:I$110,3),IF((R601='Index_NextSeq or NovaSeq'!E$2),VLOOKUP(S601,'Index_NextSeq or NovaSeq'!B$3:I$110,4),IF((R601='Index_NextSeq or NovaSeq'!F$2),VLOOKUP(S601,'Index_NextSeq or NovaSeq'!B$3:I$110,5),IF((R601='Index_NextSeq or NovaSeq'!G$2),VLOOKUP(S601,'Index_NextSeq or NovaSeq'!B$3:I$110,6),IF((R601='Index_NextSeq or NovaSeq'!H$2),VLOOKUP(S601,'Index_NextSeq or NovaSeq'!B$3:I$110,7),IF((R601='Index_NextSeq or NovaSeq'!I$2),VLOOKUP(S601,'Index_NextSeq or NovaSeq'!B$3:I$110,8),IF((R601="Custom"),"","NoIndex")))))))),IF($S$8="MiSeq",IF((R601=Index_MiSeq!C$2),VLOOKUP(S601,Index_MiSeq!B$3:I$110,2),IF((R601=Index_MiSeq!D$2),VLOOKUP(S601,Index_MiSeq!B$3:I$110,3),IF((R601=Index_MiSeq!E$2),VLOOKUP(S601,Index_MiSeq!B$3:I$110,4),IF((R601=Index_MiSeq!F$2),VLOOKUP(S601,Index_MiSeq!B$3:I$110,5),IF((R601=Index_MiSeq!G$2),VLOOKUP(S601,Index_MiSeq!B$3:I$110,6),IF((R601=Index_MiSeq!H$2),VLOOKUP(S601,Index_MiSeq!B$3:I$110,7),IF((R601=Index_MiSeq!I$2),VLOOKUP(S601,Index_MiSeq!B$3:I$110,8),IF((R601="Custom"),"","NoIndex")))))))),"NoIndex"))</f>
        <v>NoIndex</v>
      </c>
      <c r="U601" s="74" t="str">
        <f t="shared" si="31"/>
        <v/>
      </c>
      <c r="V601" s="74"/>
      <c r="W601" s="74"/>
      <c r="X601" s="90"/>
      <c r="Y601" s="4"/>
      <c r="Z601" s="4"/>
      <c r="AA601" s="4"/>
      <c r="AB601" s="4"/>
      <c r="AC601" s="4"/>
      <c r="AD601" s="4"/>
      <c r="AE601" s="4"/>
    </row>
    <row r="602" spans="1:31" ht="18" customHeight="1" x14ac:dyDescent="0.15">
      <c r="A602" s="81"/>
      <c r="B602" s="64" t="s">
        <v>69</v>
      </c>
      <c r="C602" s="65" t="s">
        <v>653</v>
      </c>
      <c r="D602" s="66">
        <f t="shared" si="22"/>
        <v>1583</v>
      </c>
      <c r="E602" s="65" t="s">
        <v>71</v>
      </c>
      <c r="F602" s="67" t="str">
        <f>IF(DATA!$D$18,CONCATENATE('Sample information'!O$6,"-",D602,"-",P602),"MISSING ID")</f>
        <v>P33105P1-1583-</v>
      </c>
      <c r="G602" s="68">
        <f t="shared" si="23"/>
        <v>0</v>
      </c>
      <c r="H602" s="55" t="e">
        <f t="shared" si="24"/>
        <v>#N/A</v>
      </c>
      <c r="I602" s="55" t="e">
        <f t="shared" si="25"/>
        <v>#N/A</v>
      </c>
      <c r="J602" s="55">
        <f t="shared" si="26"/>
        <v>0</v>
      </c>
      <c r="K602" s="55" t="e">
        <f t="shared" si="27"/>
        <v>#N/A</v>
      </c>
      <c r="L602" s="5" t="e">
        <f t="shared" si="28"/>
        <v>#N/A</v>
      </c>
      <c r="M602" s="55" t="e">
        <f t="shared" si="29"/>
        <v>#N/A</v>
      </c>
      <c r="N602" s="69" t="str">
        <f t="shared" si="30"/>
        <v>NoIndex</v>
      </c>
      <c r="O602" s="70" t="str">
        <f>IF(DATA!$D$18,IF((COUNTA(Q602)&gt;0),CONCATENATE("P",DATA!$B$18,"_",D602),""),"MISSING ID")</f>
        <v/>
      </c>
      <c r="P602" s="71"/>
      <c r="Q602" s="72"/>
      <c r="R602" s="72"/>
      <c r="S602" s="68"/>
      <c r="T602" s="73" t="str">
        <f>IF(OR($S$8="NextSeq",$S$8="NovaSeq"),IF((R602='Index_NextSeq or NovaSeq'!C$2),VLOOKUP(S602,'Index_NextSeq or NovaSeq'!B$3:I$110,2),IF((R602='Index_NextSeq or NovaSeq'!D$2),VLOOKUP(S602,'Index_NextSeq or NovaSeq'!B$3:I$110,3),IF((R602='Index_NextSeq or NovaSeq'!E$2),VLOOKUP(S602,'Index_NextSeq or NovaSeq'!B$3:I$110,4),IF((R602='Index_NextSeq or NovaSeq'!F$2),VLOOKUP(S602,'Index_NextSeq or NovaSeq'!B$3:I$110,5),IF((R602='Index_NextSeq or NovaSeq'!G$2),VLOOKUP(S602,'Index_NextSeq or NovaSeq'!B$3:I$110,6),IF((R602='Index_NextSeq or NovaSeq'!H$2),VLOOKUP(S602,'Index_NextSeq or NovaSeq'!B$3:I$110,7),IF((R602='Index_NextSeq or NovaSeq'!I$2),VLOOKUP(S602,'Index_NextSeq or NovaSeq'!B$3:I$110,8),IF((R602="Custom"),"","NoIndex")))))))),IF($S$8="MiSeq",IF((R602=Index_MiSeq!C$2),VLOOKUP(S602,Index_MiSeq!B$3:I$110,2),IF((R602=Index_MiSeq!D$2),VLOOKUP(S602,Index_MiSeq!B$3:I$110,3),IF((R602=Index_MiSeq!E$2),VLOOKUP(S602,Index_MiSeq!B$3:I$110,4),IF((R602=Index_MiSeq!F$2),VLOOKUP(S602,Index_MiSeq!B$3:I$110,5),IF((R602=Index_MiSeq!G$2),VLOOKUP(S602,Index_MiSeq!B$3:I$110,6),IF((R602=Index_MiSeq!H$2),VLOOKUP(S602,Index_MiSeq!B$3:I$110,7),IF((R602=Index_MiSeq!I$2),VLOOKUP(S602,Index_MiSeq!B$3:I$110,8),IF((R602="Custom"),"","NoIndex")))))))),"NoIndex"))</f>
        <v>NoIndex</v>
      </c>
      <c r="U602" s="74" t="str">
        <f t="shared" si="31"/>
        <v/>
      </c>
      <c r="V602" s="74"/>
      <c r="W602" s="74"/>
      <c r="X602" s="90"/>
      <c r="Y602" s="4"/>
      <c r="Z602" s="4"/>
      <c r="AA602" s="4"/>
      <c r="AB602" s="4"/>
      <c r="AC602" s="4"/>
      <c r="AD602" s="4"/>
      <c r="AE602" s="4"/>
    </row>
    <row r="603" spans="1:31" ht="18" customHeight="1" x14ac:dyDescent="0.15">
      <c r="A603" s="81"/>
      <c r="B603" s="64" t="s">
        <v>69</v>
      </c>
      <c r="C603" s="65" t="s">
        <v>654</v>
      </c>
      <c r="D603" s="66">
        <f t="shared" si="22"/>
        <v>1584</v>
      </c>
      <c r="E603" s="65" t="s">
        <v>71</v>
      </c>
      <c r="F603" s="67" t="str">
        <f>IF(DATA!$D$18,CONCATENATE('Sample information'!O$6,"-",D603,"-",P603),"MISSING ID")</f>
        <v>P33105P1-1584-</v>
      </c>
      <c r="G603" s="68">
        <f t="shared" si="23"/>
        <v>0</v>
      </c>
      <c r="H603" s="55" t="e">
        <f t="shared" si="24"/>
        <v>#N/A</v>
      </c>
      <c r="I603" s="55" t="e">
        <f t="shared" si="25"/>
        <v>#N/A</v>
      </c>
      <c r="J603" s="55">
        <f t="shared" si="26"/>
        <v>0</v>
      </c>
      <c r="K603" s="55" t="e">
        <f t="shared" si="27"/>
        <v>#N/A</v>
      </c>
      <c r="L603" s="5" t="e">
        <f t="shared" si="28"/>
        <v>#N/A</v>
      </c>
      <c r="M603" s="55" t="e">
        <f t="shared" si="29"/>
        <v>#N/A</v>
      </c>
      <c r="N603" s="69" t="str">
        <f t="shared" si="30"/>
        <v>NoIndex</v>
      </c>
      <c r="O603" s="70" t="str">
        <f>IF(DATA!$D$18,IF((COUNTA(Q603)&gt;0),CONCATENATE("P",DATA!$B$18,"_",D603),""),"MISSING ID")</f>
        <v/>
      </c>
      <c r="P603" s="71"/>
      <c r="Q603" s="72"/>
      <c r="R603" s="72"/>
      <c r="S603" s="68"/>
      <c r="T603" s="73" t="str">
        <f>IF(OR($S$8="NextSeq",$S$8="NovaSeq"),IF((R603='Index_NextSeq or NovaSeq'!C$2),VLOOKUP(S603,'Index_NextSeq or NovaSeq'!B$3:I$110,2),IF((R603='Index_NextSeq or NovaSeq'!D$2),VLOOKUP(S603,'Index_NextSeq or NovaSeq'!B$3:I$110,3),IF((R603='Index_NextSeq or NovaSeq'!E$2),VLOOKUP(S603,'Index_NextSeq or NovaSeq'!B$3:I$110,4),IF((R603='Index_NextSeq or NovaSeq'!F$2),VLOOKUP(S603,'Index_NextSeq or NovaSeq'!B$3:I$110,5),IF((R603='Index_NextSeq or NovaSeq'!G$2),VLOOKUP(S603,'Index_NextSeq or NovaSeq'!B$3:I$110,6),IF((R603='Index_NextSeq or NovaSeq'!H$2),VLOOKUP(S603,'Index_NextSeq or NovaSeq'!B$3:I$110,7),IF((R603='Index_NextSeq or NovaSeq'!I$2),VLOOKUP(S603,'Index_NextSeq or NovaSeq'!B$3:I$110,8),IF((R603="Custom"),"","NoIndex")))))))),IF($S$8="MiSeq",IF((R603=Index_MiSeq!C$2),VLOOKUP(S603,Index_MiSeq!B$3:I$110,2),IF((R603=Index_MiSeq!D$2),VLOOKUP(S603,Index_MiSeq!B$3:I$110,3),IF((R603=Index_MiSeq!E$2),VLOOKUP(S603,Index_MiSeq!B$3:I$110,4),IF((R603=Index_MiSeq!F$2),VLOOKUP(S603,Index_MiSeq!B$3:I$110,5),IF((R603=Index_MiSeq!G$2),VLOOKUP(S603,Index_MiSeq!B$3:I$110,6),IF((R603=Index_MiSeq!H$2),VLOOKUP(S603,Index_MiSeq!B$3:I$110,7),IF((R603=Index_MiSeq!I$2),VLOOKUP(S603,Index_MiSeq!B$3:I$110,8),IF((R603="Custom"),"","NoIndex")))))))),"NoIndex"))</f>
        <v>NoIndex</v>
      </c>
      <c r="U603" s="74" t="str">
        <f t="shared" si="31"/>
        <v/>
      </c>
      <c r="V603" s="74"/>
      <c r="W603" s="74"/>
      <c r="X603" s="90"/>
      <c r="Y603" s="4"/>
      <c r="Z603" s="4"/>
      <c r="AA603" s="4"/>
      <c r="AB603" s="4"/>
      <c r="AC603" s="4"/>
      <c r="AD603" s="4"/>
      <c r="AE603" s="4"/>
    </row>
    <row r="604" spans="1:31" ht="18" customHeight="1" x14ac:dyDescent="0.15">
      <c r="A604" s="81"/>
      <c r="B604" s="64" t="s">
        <v>69</v>
      </c>
      <c r="C604" s="65" t="s">
        <v>655</v>
      </c>
      <c r="D604" s="66">
        <f t="shared" si="22"/>
        <v>1585</v>
      </c>
      <c r="E604" s="65" t="s">
        <v>71</v>
      </c>
      <c r="F604" s="67" t="str">
        <f>IF(DATA!$D$18,CONCATENATE('Sample information'!O$6,"-",D604,"-",P604),"MISSING ID")</f>
        <v>P33105P1-1585-</v>
      </c>
      <c r="G604" s="68">
        <f t="shared" si="23"/>
        <v>0</v>
      </c>
      <c r="H604" s="55" t="e">
        <f t="shared" si="24"/>
        <v>#N/A</v>
      </c>
      <c r="I604" s="55" t="e">
        <f t="shared" si="25"/>
        <v>#N/A</v>
      </c>
      <c r="J604" s="55">
        <f t="shared" si="26"/>
        <v>0</v>
      </c>
      <c r="K604" s="55" t="e">
        <f t="shared" si="27"/>
        <v>#N/A</v>
      </c>
      <c r="L604" s="5" t="e">
        <f t="shared" si="28"/>
        <v>#N/A</v>
      </c>
      <c r="M604" s="55" t="e">
        <f t="shared" si="29"/>
        <v>#N/A</v>
      </c>
      <c r="N604" s="69" t="str">
        <f t="shared" si="30"/>
        <v>NoIndex</v>
      </c>
      <c r="O604" s="70" t="str">
        <f>IF(DATA!$D$18,IF((COUNTA(Q604)&gt;0),CONCATENATE("P",DATA!$B$18,"_",D604),""),"MISSING ID")</f>
        <v/>
      </c>
      <c r="P604" s="71"/>
      <c r="Q604" s="72"/>
      <c r="R604" s="72"/>
      <c r="S604" s="68"/>
      <c r="T604" s="73" t="str">
        <f>IF(OR($S$8="NextSeq",$S$8="NovaSeq"),IF((R604='Index_NextSeq or NovaSeq'!C$2),VLOOKUP(S604,'Index_NextSeq or NovaSeq'!B$3:I$110,2),IF((R604='Index_NextSeq or NovaSeq'!D$2),VLOOKUP(S604,'Index_NextSeq or NovaSeq'!B$3:I$110,3),IF((R604='Index_NextSeq or NovaSeq'!E$2),VLOOKUP(S604,'Index_NextSeq or NovaSeq'!B$3:I$110,4),IF((R604='Index_NextSeq or NovaSeq'!F$2),VLOOKUP(S604,'Index_NextSeq or NovaSeq'!B$3:I$110,5),IF((R604='Index_NextSeq or NovaSeq'!G$2),VLOOKUP(S604,'Index_NextSeq or NovaSeq'!B$3:I$110,6),IF((R604='Index_NextSeq or NovaSeq'!H$2),VLOOKUP(S604,'Index_NextSeq or NovaSeq'!B$3:I$110,7),IF((R604='Index_NextSeq or NovaSeq'!I$2),VLOOKUP(S604,'Index_NextSeq or NovaSeq'!B$3:I$110,8),IF((R604="Custom"),"","NoIndex")))))))),IF($S$8="MiSeq",IF((R604=Index_MiSeq!C$2),VLOOKUP(S604,Index_MiSeq!B$3:I$110,2),IF((R604=Index_MiSeq!D$2),VLOOKUP(S604,Index_MiSeq!B$3:I$110,3),IF((R604=Index_MiSeq!E$2),VLOOKUP(S604,Index_MiSeq!B$3:I$110,4),IF((R604=Index_MiSeq!F$2),VLOOKUP(S604,Index_MiSeq!B$3:I$110,5),IF((R604=Index_MiSeq!G$2),VLOOKUP(S604,Index_MiSeq!B$3:I$110,6),IF((R604=Index_MiSeq!H$2),VLOOKUP(S604,Index_MiSeq!B$3:I$110,7),IF((R604=Index_MiSeq!I$2),VLOOKUP(S604,Index_MiSeq!B$3:I$110,8),IF((R604="Custom"),"","NoIndex")))))))),"NoIndex"))</f>
        <v>NoIndex</v>
      </c>
      <c r="U604" s="74" t="str">
        <f t="shared" si="31"/>
        <v/>
      </c>
      <c r="V604" s="74"/>
      <c r="W604" s="74"/>
      <c r="X604" s="90"/>
      <c r="Y604" s="4"/>
      <c r="Z604" s="4"/>
      <c r="AA604" s="4"/>
      <c r="AB604" s="4"/>
      <c r="AC604" s="4"/>
      <c r="AD604" s="4"/>
      <c r="AE604" s="4"/>
    </row>
    <row r="605" spans="1:31" ht="18" customHeight="1" x14ac:dyDescent="0.15">
      <c r="A605" s="81"/>
      <c r="B605" s="64" t="s">
        <v>69</v>
      </c>
      <c r="C605" s="65" t="s">
        <v>656</v>
      </c>
      <c r="D605" s="66">
        <f t="shared" si="22"/>
        <v>1586</v>
      </c>
      <c r="E605" s="65" t="s">
        <v>71</v>
      </c>
      <c r="F605" s="67" t="str">
        <f>IF(DATA!$D$18,CONCATENATE('Sample information'!O$6,"-",D605,"-",P605),"MISSING ID")</f>
        <v>P33105P1-1586-</v>
      </c>
      <c r="G605" s="68">
        <f t="shared" si="23"/>
        <v>0</v>
      </c>
      <c r="H605" s="55" t="e">
        <f t="shared" si="24"/>
        <v>#N/A</v>
      </c>
      <c r="I605" s="55" t="e">
        <f t="shared" si="25"/>
        <v>#N/A</v>
      </c>
      <c r="J605" s="55">
        <f t="shared" si="26"/>
        <v>0</v>
      </c>
      <c r="K605" s="55" t="e">
        <f t="shared" si="27"/>
        <v>#N/A</v>
      </c>
      <c r="L605" s="5" t="e">
        <f t="shared" si="28"/>
        <v>#N/A</v>
      </c>
      <c r="M605" s="55" t="e">
        <f t="shared" si="29"/>
        <v>#N/A</v>
      </c>
      <c r="N605" s="69" t="str">
        <f t="shared" si="30"/>
        <v>NoIndex</v>
      </c>
      <c r="O605" s="70" t="str">
        <f>IF(DATA!$D$18,IF((COUNTA(Q605)&gt;0),CONCATENATE("P",DATA!$B$18,"_",D605),""),"MISSING ID")</f>
        <v/>
      </c>
      <c r="P605" s="71"/>
      <c r="Q605" s="72"/>
      <c r="R605" s="72"/>
      <c r="S605" s="68"/>
      <c r="T605" s="73" t="str">
        <f>IF(OR($S$8="NextSeq",$S$8="NovaSeq"),IF((R605='Index_NextSeq or NovaSeq'!C$2),VLOOKUP(S605,'Index_NextSeq or NovaSeq'!B$3:I$110,2),IF((R605='Index_NextSeq or NovaSeq'!D$2),VLOOKUP(S605,'Index_NextSeq or NovaSeq'!B$3:I$110,3),IF((R605='Index_NextSeq or NovaSeq'!E$2),VLOOKUP(S605,'Index_NextSeq or NovaSeq'!B$3:I$110,4),IF((R605='Index_NextSeq or NovaSeq'!F$2),VLOOKUP(S605,'Index_NextSeq or NovaSeq'!B$3:I$110,5),IF((R605='Index_NextSeq or NovaSeq'!G$2),VLOOKUP(S605,'Index_NextSeq or NovaSeq'!B$3:I$110,6),IF((R605='Index_NextSeq or NovaSeq'!H$2),VLOOKUP(S605,'Index_NextSeq or NovaSeq'!B$3:I$110,7),IF((R605='Index_NextSeq or NovaSeq'!I$2),VLOOKUP(S605,'Index_NextSeq or NovaSeq'!B$3:I$110,8),IF((R605="Custom"),"","NoIndex")))))))),IF($S$8="MiSeq",IF((R605=Index_MiSeq!C$2),VLOOKUP(S605,Index_MiSeq!B$3:I$110,2),IF((R605=Index_MiSeq!D$2),VLOOKUP(S605,Index_MiSeq!B$3:I$110,3),IF((R605=Index_MiSeq!E$2),VLOOKUP(S605,Index_MiSeq!B$3:I$110,4),IF((R605=Index_MiSeq!F$2),VLOOKUP(S605,Index_MiSeq!B$3:I$110,5),IF((R605=Index_MiSeq!G$2),VLOOKUP(S605,Index_MiSeq!B$3:I$110,6),IF((R605=Index_MiSeq!H$2),VLOOKUP(S605,Index_MiSeq!B$3:I$110,7),IF((R605=Index_MiSeq!I$2),VLOOKUP(S605,Index_MiSeq!B$3:I$110,8),IF((R605="Custom"),"","NoIndex")))))))),"NoIndex"))</f>
        <v>NoIndex</v>
      </c>
      <c r="U605" s="74" t="str">
        <f t="shared" si="31"/>
        <v/>
      </c>
      <c r="V605" s="74"/>
      <c r="W605" s="74"/>
      <c r="X605" s="90"/>
      <c r="Y605" s="4"/>
      <c r="Z605" s="4"/>
      <c r="AA605" s="4"/>
      <c r="AB605" s="4"/>
      <c r="AC605" s="4"/>
      <c r="AD605" s="4"/>
      <c r="AE605" s="4"/>
    </row>
    <row r="606" spans="1:31" ht="18" customHeight="1" x14ac:dyDescent="0.15">
      <c r="A606" s="81"/>
      <c r="B606" s="64" t="s">
        <v>69</v>
      </c>
      <c r="C606" s="65" t="s">
        <v>657</v>
      </c>
      <c r="D606" s="66">
        <f t="shared" si="22"/>
        <v>1587</v>
      </c>
      <c r="E606" s="65" t="s">
        <v>71</v>
      </c>
      <c r="F606" s="67" t="str">
        <f>IF(DATA!$D$18,CONCATENATE('Sample information'!O$6,"-",D606,"-",P606),"MISSING ID")</f>
        <v>P33105P1-1587-</v>
      </c>
      <c r="G606" s="68">
        <f t="shared" si="23"/>
        <v>0</v>
      </c>
      <c r="H606" s="55" t="e">
        <f t="shared" si="24"/>
        <v>#N/A</v>
      </c>
      <c r="I606" s="55" t="e">
        <f t="shared" si="25"/>
        <v>#N/A</v>
      </c>
      <c r="J606" s="55">
        <f t="shared" si="26"/>
        <v>0</v>
      </c>
      <c r="K606" s="55" t="e">
        <f t="shared" si="27"/>
        <v>#N/A</v>
      </c>
      <c r="L606" s="5" t="e">
        <f t="shared" si="28"/>
        <v>#N/A</v>
      </c>
      <c r="M606" s="55" t="e">
        <f t="shared" si="29"/>
        <v>#N/A</v>
      </c>
      <c r="N606" s="69" t="str">
        <f t="shared" si="30"/>
        <v>NoIndex</v>
      </c>
      <c r="O606" s="70" t="str">
        <f>IF(DATA!$D$18,IF((COUNTA(Q606)&gt;0),CONCATENATE("P",DATA!$B$18,"_",D606),""),"MISSING ID")</f>
        <v/>
      </c>
      <c r="P606" s="71"/>
      <c r="Q606" s="72"/>
      <c r="R606" s="72"/>
      <c r="S606" s="68"/>
      <c r="T606" s="73" t="str">
        <f>IF(OR($S$8="NextSeq",$S$8="NovaSeq"),IF((R606='Index_NextSeq or NovaSeq'!C$2),VLOOKUP(S606,'Index_NextSeq or NovaSeq'!B$3:I$110,2),IF((R606='Index_NextSeq or NovaSeq'!D$2),VLOOKUP(S606,'Index_NextSeq or NovaSeq'!B$3:I$110,3),IF((R606='Index_NextSeq or NovaSeq'!E$2),VLOOKUP(S606,'Index_NextSeq or NovaSeq'!B$3:I$110,4),IF((R606='Index_NextSeq or NovaSeq'!F$2),VLOOKUP(S606,'Index_NextSeq or NovaSeq'!B$3:I$110,5),IF((R606='Index_NextSeq or NovaSeq'!G$2),VLOOKUP(S606,'Index_NextSeq or NovaSeq'!B$3:I$110,6),IF((R606='Index_NextSeq or NovaSeq'!H$2),VLOOKUP(S606,'Index_NextSeq or NovaSeq'!B$3:I$110,7),IF((R606='Index_NextSeq or NovaSeq'!I$2),VLOOKUP(S606,'Index_NextSeq or NovaSeq'!B$3:I$110,8),IF((R606="Custom"),"","NoIndex")))))))),IF($S$8="MiSeq",IF((R606=Index_MiSeq!C$2),VLOOKUP(S606,Index_MiSeq!B$3:I$110,2),IF((R606=Index_MiSeq!D$2),VLOOKUP(S606,Index_MiSeq!B$3:I$110,3),IF((R606=Index_MiSeq!E$2),VLOOKUP(S606,Index_MiSeq!B$3:I$110,4),IF((R606=Index_MiSeq!F$2),VLOOKUP(S606,Index_MiSeq!B$3:I$110,5),IF((R606=Index_MiSeq!G$2),VLOOKUP(S606,Index_MiSeq!B$3:I$110,6),IF((R606=Index_MiSeq!H$2),VLOOKUP(S606,Index_MiSeq!B$3:I$110,7),IF((R606=Index_MiSeq!I$2),VLOOKUP(S606,Index_MiSeq!B$3:I$110,8),IF((R606="Custom"),"","NoIndex")))))))),"NoIndex"))</f>
        <v>NoIndex</v>
      </c>
      <c r="U606" s="74" t="str">
        <f t="shared" si="31"/>
        <v/>
      </c>
      <c r="V606" s="74"/>
      <c r="W606" s="74"/>
      <c r="X606" s="90"/>
      <c r="Y606" s="4"/>
      <c r="Z606" s="4"/>
      <c r="AA606" s="4"/>
      <c r="AB606" s="4"/>
      <c r="AC606" s="4"/>
      <c r="AD606" s="4"/>
      <c r="AE606" s="4"/>
    </row>
    <row r="607" spans="1:31" ht="18" customHeight="1" x14ac:dyDescent="0.15">
      <c r="A607" s="81"/>
      <c r="B607" s="64" t="s">
        <v>69</v>
      </c>
      <c r="C607" s="65" t="s">
        <v>658</v>
      </c>
      <c r="D607" s="66">
        <f t="shared" si="22"/>
        <v>1588</v>
      </c>
      <c r="E607" s="65" t="s">
        <v>71</v>
      </c>
      <c r="F607" s="67" t="str">
        <f>IF(DATA!$D$18,CONCATENATE('Sample information'!O$6,"-",D607,"-",P607),"MISSING ID")</f>
        <v>P33105P1-1588-</v>
      </c>
      <c r="G607" s="68">
        <f t="shared" si="23"/>
        <v>0</v>
      </c>
      <c r="H607" s="55" t="e">
        <f t="shared" si="24"/>
        <v>#N/A</v>
      </c>
      <c r="I607" s="55" t="e">
        <f t="shared" si="25"/>
        <v>#N/A</v>
      </c>
      <c r="J607" s="55">
        <f t="shared" si="26"/>
        <v>0</v>
      </c>
      <c r="K607" s="55" t="e">
        <f t="shared" si="27"/>
        <v>#N/A</v>
      </c>
      <c r="L607" s="5" t="e">
        <f t="shared" si="28"/>
        <v>#N/A</v>
      </c>
      <c r="M607" s="55" t="e">
        <f t="shared" si="29"/>
        <v>#N/A</v>
      </c>
      <c r="N607" s="69" t="str">
        <f t="shared" si="30"/>
        <v>NoIndex</v>
      </c>
      <c r="O607" s="70" t="str">
        <f>IF(DATA!$D$18,IF((COUNTA(Q607)&gt;0),CONCATENATE("P",DATA!$B$18,"_",D607),""),"MISSING ID")</f>
        <v/>
      </c>
      <c r="P607" s="71"/>
      <c r="Q607" s="72"/>
      <c r="R607" s="72"/>
      <c r="S607" s="68"/>
      <c r="T607" s="73" t="str">
        <f>IF(OR($S$8="NextSeq",$S$8="NovaSeq"),IF((R607='Index_NextSeq or NovaSeq'!C$2),VLOOKUP(S607,'Index_NextSeq or NovaSeq'!B$3:I$110,2),IF((R607='Index_NextSeq or NovaSeq'!D$2),VLOOKUP(S607,'Index_NextSeq or NovaSeq'!B$3:I$110,3),IF((R607='Index_NextSeq or NovaSeq'!E$2),VLOOKUP(S607,'Index_NextSeq or NovaSeq'!B$3:I$110,4),IF((R607='Index_NextSeq or NovaSeq'!F$2),VLOOKUP(S607,'Index_NextSeq or NovaSeq'!B$3:I$110,5),IF((R607='Index_NextSeq or NovaSeq'!G$2),VLOOKUP(S607,'Index_NextSeq or NovaSeq'!B$3:I$110,6),IF((R607='Index_NextSeq or NovaSeq'!H$2),VLOOKUP(S607,'Index_NextSeq or NovaSeq'!B$3:I$110,7),IF((R607='Index_NextSeq or NovaSeq'!I$2),VLOOKUP(S607,'Index_NextSeq or NovaSeq'!B$3:I$110,8),IF((R607="Custom"),"","NoIndex")))))))),IF($S$8="MiSeq",IF((R607=Index_MiSeq!C$2),VLOOKUP(S607,Index_MiSeq!B$3:I$110,2),IF((R607=Index_MiSeq!D$2),VLOOKUP(S607,Index_MiSeq!B$3:I$110,3),IF((R607=Index_MiSeq!E$2),VLOOKUP(S607,Index_MiSeq!B$3:I$110,4),IF((R607=Index_MiSeq!F$2),VLOOKUP(S607,Index_MiSeq!B$3:I$110,5),IF((R607=Index_MiSeq!G$2),VLOOKUP(S607,Index_MiSeq!B$3:I$110,6),IF((R607=Index_MiSeq!H$2),VLOOKUP(S607,Index_MiSeq!B$3:I$110,7),IF((R607=Index_MiSeq!I$2),VLOOKUP(S607,Index_MiSeq!B$3:I$110,8),IF((R607="Custom"),"","NoIndex")))))))),"NoIndex"))</f>
        <v>NoIndex</v>
      </c>
      <c r="U607" s="74" t="str">
        <f t="shared" si="31"/>
        <v/>
      </c>
      <c r="V607" s="74"/>
      <c r="W607" s="74"/>
      <c r="X607" s="90"/>
      <c r="Y607" s="4"/>
      <c r="Z607" s="4"/>
      <c r="AA607" s="4"/>
      <c r="AB607" s="4"/>
      <c r="AC607" s="4"/>
      <c r="AD607" s="4"/>
      <c r="AE607" s="4"/>
    </row>
    <row r="608" spans="1:31" ht="18" customHeight="1" x14ac:dyDescent="0.15">
      <c r="A608" s="81"/>
      <c r="B608" s="64" t="s">
        <v>69</v>
      </c>
      <c r="C608" s="65" t="s">
        <v>659</v>
      </c>
      <c r="D608" s="66">
        <f t="shared" si="22"/>
        <v>1589</v>
      </c>
      <c r="E608" s="65" t="s">
        <v>71</v>
      </c>
      <c r="F608" s="67" t="str">
        <f>IF(DATA!$D$18,CONCATENATE('Sample information'!O$6,"-",D608,"-",P608),"MISSING ID")</f>
        <v>P33105P1-1589-</v>
      </c>
      <c r="G608" s="68">
        <f t="shared" si="23"/>
        <v>0</v>
      </c>
      <c r="H608" s="55" t="e">
        <f t="shared" si="24"/>
        <v>#N/A</v>
      </c>
      <c r="I608" s="55" t="e">
        <f t="shared" si="25"/>
        <v>#N/A</v>
      </c>
      <c r="J608" s="55">
        <f t="shared" si="26"/>
        <v>0</v>
      </c>
      <c r="K608" s="55" t="e">
        <f t="shared" si="27"/>
        <v>#N/A</v>
      </c>
      <c r="L608" s="5" t="e">
        <f t="shared" si="28"/>
        <v>#N/A</v>
      </c>
      <c r="M608" s="55" t="e">
        <f t="shared" si="29"/>
        <v>#N/A</v>
      </c>
      <c r="N608" s="69" t="str">
        <f t="shared" si="30"/>
        <v>NoIndex</v>
      </c>
      <c r="O608" s="70" t="str">
        <f>IF(DATA!$D$18,IF((COUNTA(Q608)&gt;0),CONCATENATE("P",DATA!$B$18,"_",D608),""),"MISSING ID")</f>
        <v/>
      </c>
      <c r="P608" s="71"/>
      <c r="Q608" s="72"/>
      <c r="R608" s="72"/>
      <c r="S608" s="68"/>
      <c r="T608" s="73" t="str">
        <f>IF(OR($S$8="NextSeq",$S$8="NovaSeq"),IF((R608='Index_NextSeq or NovaSeq'!C$2),VLOOKUP(S608,'Index_NextSeq or NovaSeq'!B$3:I$110,2),IF((R608='Index_NextSeq or NovaSeq'!D$2),VLOOKUP(S608,'Index_NextSeq or NovaSeq'!B$3:I$110,3),IF((R608='Index_NextSeq or NovaSeq'!E$2),VLOOKUP(S608,'Index_NextSeq or NovaSeq'!B$3:I$110,4),IF((R608='Index_NextSeq or NovaSeq'!F$2),VLOOKUP(S608,'Index_NextSeq or NovaSeq'!B$3:I$110,5),IF((R608='Index_NextSeq or NovaSeq'!G$2),VLOOKUP(S608,'Index_NextSeq or NovaSeq'!B$3:I$110,6),IF((R608='Index_NextSeq or NovaSeq'!H$2),VLOOKUP(S608,'Index_NextSeq or NovaSeq'!B$3:I$110,7),IF((R608='Index_NextSeq or NovaSeq'!I$2),VLOOKUP(S608,'Index_NextSeq or NovaSeq'!B$3:I$110,8),IF((R608="Custom"),"","NoIndex")))))))),IF($S$8="MiSeq",IF((R608=Index_MiSeq!C$2),VLOOKUP(S608,Index_MiSeq!B$3:I$110,2),IF((R608=Index_MiSeq!D$2),VLOOKUP(S608,Index_MiSeq!B$3:I$110,3),IF((R608=Index_MiSeq!E$2),VLOOKUP(S608,Index_MiSeq!B$3:I$110,4),IF((R608=Index_MiSeq!F$2),VLOOKUP(S608,Index_MiSeq!B$3:I$110,5),IF((R608=Index_MiSeq!G$2),VLOOKUP(S608,Index_MiSeq!B$3:I$110,6),IF((R608=Index_MiSeq!H$2),VLOOKUP(S608,Index_MiSeq!B$3:I$110,7),IF((R608=Index_MiSeq!I$2),VLOOKUP(S608,Index_MiSeq!B$3:I$110,8),IF((R608="Custom"),"","NoIndex")))))))),"NoIndex"))</f>
        <v>NoIndex</v>
      </c>
      <c r="U608" s="74" t="str">
        <f t="shared" si="31"/>
        <v/>
      </c>
      <c r="V608" s="74"/>
      <c r="W608" s="74"/>
      <c r="X608" s="90"/>
      <c r="Y608" s="4"/>
      <c r="Z608" s="4"/>
      <c r="AA608" s="4"/>
      <c r="AB608" s="4"/>
      <c r="AC608" s="4"/>
      <c r="AD608" s="4"/>
      <c r="AE608" s="4"/>
    </row>
    <row r="609" spans="1:31" ht="18" customHeight="1" x14ac:dyDescent="0.15">
      <c r="A609" s="81"/>
      <c r="B609" s="64" t="s">
        <v>69</v>
      </c>
      <c r="C609" s="65" t="s">
        <v>660</v>
      </c>
      <c r="D609" s="66">
        <f t="shared" si="22"/>
        <v>1590</v>
      </c>
      <c r="E609" s="65" t="s">
        <v>71</v>
      </c>
      <c r="F609" s="67" t="str">
        <f>IF(DATA!$D$18,CONCATENATE('Sample information'!O$6,"-",D609,"-",P609),"MISSING ID")</f>
        <v>P33105P1-1590-</v>
      </c>
      <c r="G609" s="68">
        <f t="shared" si="23"/>
        <v>0</v>
      </c>
      <c r="H609" s="55" t="e">
        <f t="shared" si="24"/>
        <v>#N/A</v>
      </c>
      <c r="I609" s="55" t="e">
        <f t="shared" si="25"/>
        <v>#N/A</v>
      </c>
      <c r="J609" s="55">
        <f t="shared" si="26"/>
        <v>0</v>
      </c>
      <c r="K609" s="55" t="e">
        <f t="shared" si="27"/>
        <v>#N/A</v>
      </c>
      <c r="L609" s="5" t="e">
        <f t="shared" si="28"/>
        <v>#N/A</v>
      </c>
      <c r="M609" s="55" t="e">
        <f t="shared" si="29"/>
        <v>#N/A</v>
      </c>
      <c r="N609" s="69" t="str">
        <f t="shared" si="30"/>
        <v>NoIndex</v>
      </c>
      <c r="O609" s="70" t="str">
        <f>IF(DATA!$D$18,IF((COUNTA(Q609)&gt;0),CONCATENATE("P",DATA!$B$18,"_",D609),""),"MISSING ID")</f>
        <v/>
      </c>
      <c r="P609" s="71"/>
      <c r="Q609" s="72"/>
      <c r="R609" s="72"/>
      <c r="S609" s="68"/>
      <c r="T609" s="73" t="str">
        <f>IF(OR($S$8="NextSeq",$S$8="NovaSeq"),IF((R609='Index_NextSeq or NovaSeq'!C$2),VLOOKUP(S609,'Index_NextSeq or NovaSeq'!B$3:I$110,2),IF((R609='Index_NextSeq or NovaSeq'!D$2),VLOOKUP(S609,'Index_NextSeq or NovaSeq'!B$3:I$110,3),IF((R609='Index_NextSeq or NovaSeq'!E$2),VLOOKUP(S609,'Index_NextSeq or NovaSeq'!B$3:I$110,4),IF((R609='Index_NextSeq or NovaSeq'!F$2),VLOOKUP(S609,'Index_NextSeq or NovaSeq'!B$3:I$110,5),IF((R609='Index_NextSeq or NovaSeq'!G$2),VLOOKUP(S609,'Index_NextSeq or NovaSeq'!B$3:I$110,6),IF((R609='Index_NextSeq or NovaSeq'!H$2),VLOOKUP(S609,'Index_NextSeq or NovaSeq'!B$3:I$110,7),IF((R609='Index_NextSeq or NovaSeq'!I$2),VLOOKUP(S609,'Index_NextSeq or NovaSeq'!B$3:I$110,8),IF((R609="Custom"),"","NoIndex")))))))),IF($S$8="MiSeq",IF((R609=Index_MiSeq!C$2),VLOOKUP(S609,Index_MiSeq!B$3:I$110,2),IF((R609=Index_MiSeq!D$2),VLOOKUP(S609,Index_MiSeq!B$3:I$110,3),IF((R609=Index_MiSeq!E$2),VLOOKUP(S609,Index_MiSeq!B$3:I$110,4),IF((R609=Index_MiSeq!F$2),VLOOKUP(S609,Index_MiSeq!B$3:I$110,5),IF((R609=Index_MiSeq!G$2),VLOOKUP(S609,Index_MiSeq!B$3:I$110,6),IF((R609=Index_MiSeq!H$2),VLOOKUP(S609,Index_MiSeq!B$3:I$110,7),IF((R609=Index_MiSeq!I$2),VLOOKUP(S609,Index_MiSeq!B$3:I$110,8),IF((R609="Custom"),"","NoIndex")))))))),"NoIndex"))</f>
        <v>NoIndex</v>
      </c>
      <c r="U609" s="74" t="str">
        <f t="shared" si="31"/>
        <v/>
      </c>
      <c r="V609" s="74"/>
      <c r="W609" s="74"/>
      <c r="X609" s="90"/>
      <c r="Y609" s="4"/>
      <c r="Z609" s="4"/>
      <c r="AA609" s="4"/>
      <c r="AB609" s="4"/>
      <c r="AC609" s="4"/>
      <c r="AD609" s="4"/>
      <c r="AE609" s="4"/>
    </row>
    <row r="610" spans="1:31" ht="18" customHeight="1" x14ac:dyDescent="0.15">
      <c r="A610" s="81"/>
      <c r="B610" s="64" t="s">
        <v>69</v>
      </c>
      <c r="C610" s="65" t="s">
        <v>661</v>
      </c>
      <c r="D610" s="66">
        <f t="shared" si="22"/>
        <v>1591</v>
      </c>
      <c r="E610" s="65" t="s">
        <v>71</v>
      </c>
      <c r="F610" s="67" t="str">
        <f>IF(DATA!$D$18,CONCATENATE('Sample information'!O$6,"-",D610,"-",P610),"MISSING ID")</f>
        <v>P33105P1-1591-</v>
      </c>
      <c r="G610" s="68">
        <f t="shared" si="23"/>
        <v>0</v>
      </c>
      <c r="H610" s="55" t="e">
        <f t="shared" si="24"/>
        <v>#N/A</v>
      </c>
      <c r="I610" s="55" t="e">
        <f t="shared" si="25"/>
        <v>#N/A</v>
      </c>
      <c r="J610" s="55">
        <f t="shared" si="26"/>
        <v>0</v>
      </c>
      <c r="K610" s="55" t="e">
        <f t="shared" si="27"/>
        <v>#N/A</v>
      </c>
      <c r="L610" s="5" t="e">
        <f t="shared" si="28"/>
        <v>#N/A</v>
      </c>
      <c r="M610" s="55" t="e">
        <f t="shared" si="29"/>
        <v>#N/A</v>
      </c>
      <c r="N610" s="69" t="str">
        <f t="shared" si="30"/>
        <v>NoIndex</v>
      </c>
      <c r="O610" s="70" t="str">
        <f>IF(DATA!$D$18,IF((COUNTA(Q610)&gt;0),CONCATENATE("P",DATA!$B$18,"_",D610),""),"MISSING ID")</f>
        <v/>
      </c>
      <c r="P610" s="71"/>
      <c r="Q610" s="72"/>
      <c r="R610" s="72"/>
      <c r="S610" s="68"/>
      <c r="T610" s="73" t="str">
        <f>IF(OR($S$8="NextSeq",$S$8="NovaSeq"),IF((R610='Index_NextSeq or NovaSeq'!C$2),VLOOKUP(S610,'Index_NextSeq or NovaSeq'!B$3:I$110,2),IF((R610='Index_NextSeq or NovaSeq'!D$2),VLOOKUP(S610,'Index_NextSeq or NovaSeq'!B$3:I$110,3),IF((R610='Index_NextSeq or NovaSeq'!E$2),VLOOKUP(S610,'Index_NextSeq or NovaSeq'!B$3:I$110,4),IF((R610='Index_NextSeq or NovaSeq'!F$2),VLOOKUP(S610,'Index_NextSeq or NovaSeq'!B$3:I$110,5),IF((R610='Index_NextSeq or NovaSeq'!G$2),VLOOKUP(S610,'Index_NextSeq or NovaSeq'!B$3:I$110,6),IF((R610='Index_NextSeq or NovaSeq'!H$2),VLOOKUP(S610,'Index_NextSeq or NovaSeq'!B$3:I$110,7),IF((R610='Index_NextSeq or NovaSeq'!I$2),VLOOKUP(S610,'Index_NextSeq or NovaSeq'!B$3:I$110,8),IF((R610="Custom"),"","NoIndex")))))))),IF($S$8="MiSeq",IF((R610=Index_MiSeq!C$2),VLOOKUP(S610,Index_MiSeq!B$3:I$110,2),IF((R610=Index_MiSeq!D$2),VLOOKUP(S610,Index_MiSeq!B$3:I$110,3),IF((R610=Index_MiSeq!E$2),VLOOKUP(S610,Index_MiSeq!B$3:I$110,4),IF((R610=Index_MiSeq!F$2),VLOOKUP(S610,Index_MiSeq!B$3:I$110,5),IF((R610=Index_MiSeq!G$2),VLOOKUP(S610,Index_MiSeq!B$3:I$110,6),IF((R610=Index_MiSeq!H$2),VLOOKUP(S610,Index_MiSeq!B$3:I$110,7),IF((R610=Index_MiSeq!I$2),VLOOKUP(S610,Index_MiSeq!B$3:I$110,8),IF((R610="Custom"),"","NoIndex")))))))),"NoIndex"))</f>
        <v>NoIndex</v>
      </c>
      <c r="U610" s="74" t="str">
        <f t="shared" si="31"/>
        <v/>
      </c>
      <c r="V610" s="74"/>
      <c r="W610" s="74"/>
      <c r="X610" s="90"/>
      <c r="Y610" s="4"/>
      <c r="Z610" s="4"/>
      <c r="AA610" s="4"/>
      <c r="AB610" s="4"/>
      <c r="AC610" s="4"/>
      <c r="AD610" s="4"/>
      <c r="AE610" s="4"/>
    </row>
    <row r="611" spans="1:31" ht="18" customHeight="1" x14ac:dyDescent="0.15">
      <c r="A611" s="81"/>
      <c r="B611" s="64" t="s">
        <v>69</v>
      </c>
      <c r="C611" s="65" t="s">
        <v>662</v>
      </c>
      <c r="D611" s="66">
        <f t="shared" si="22"/>
        <v>1592</v>
      </c>
      <c r="E611" s="65" t="s">
        <v>71</v>
      </c>
      <c r="F611" s="67" t="str">
        <f>IF(DATA!$D$18,CONCATENATE('Sample information'!O$6,"-",D611,"-",P611),"MISSING ID")</f>
        <v>P33105P1-1592-</v>
      </c>
      <c r="G611" s="68">
        <f t="shared" si="23"/>
        <v>0</v>
      </c>
      <c r="H611" s="55" t="e">
        <f t="shared" si="24"/>
        <v>#N/A</v>
      </c>
      <c r="I611" s="55" t="e">
        <f t="shared" si="25"/>
        <v>#N/A</v>
      </c>
      <c r="J611" s="55">
        <f t="shared" si="26"/>
        <v>0</v>
      </c>
      <c r="K611" s="55" t="e">
        <f t="shared" si="27"/>
        <v>#N/A</v>
      </c>
      <c r="L611" s="5" t="e">
        <f t="shared" si="28"/>
        <v>#N/A</v>
      </c>
      <c r="M611" s="55" t="e">
        <f t="shared" si="29"/>
        <v>#N/A</v>
      </c>
      <c r="N611" s="69" t="str">
        <f t="shared" si="30"/>
        <v>NoIndex</v>
      </c>
      <c r="O611" s="70" t="str">
        <f>IF(DATA!$D$18,IF((COUNTA(Q611)&gt;0),CONCATENATE("P",DATA!$B$18,"_",D611),""),"MISSING ID")</f>
        <v/>
      </c>
      <c r="P611" s="71"/>
      <c r="Q611" s="72"/>
      <c r="R611" s="72"/>
      <c r="S611" s="68"/>
      <c r="T611" s="73" t="str">
        <f>IF(OR($S$8="NextSeq",$S$8="NovaSeq"),IF((R611='Index_NextSeq or NovaSeq'!C$2),VLOOKUP(S611,'Index_NextSeq or NovaSeq'!B$3:I$110,2),IF((R611='Index_NextSeq or NovaSeq'!D$2),VLOOKUP(S611,'Index_NextSeq or NovaSeq'!B$3:I$110,3),IF((R611='Index_NextSeq or NovaSeq'!E$2),VLOOKUP(S611,'Index_NextSeq or NovaSeq'!B$3:I$110,4),IF((R611='Index_NextSeq or NovaSeq'!F$2),VLOOKUP(S611,'Index_NextSeq or NovaSeq'!B$3:I$110,5),IF((R611='Index_NextSeq or NovaSeq'!G$2),VLOOKUP(S611,'Index_NextSeq or NovaSeq'!B$3:I$110,6),IF((R611='Index_NextSeq or NovaSeq'!H$2),VLOOKUP(S611,'Index_NextSeq or NovaSeq'!B$3:I$110,7),IF((R611='Index_NextSeq or NovaSeq'!I$2),VLOOKUP(S611,'Index_NextSeq or NovaSeq'!B$3:I$110,8),IF((R611="Custom"),"","NoIndex")))))))),IF($S$8="MiSeq",IF((R611=Index_MiSeq!C$2),VLOOKUP(S611,Index_MiSeq!B$3:I$110,2),IF((R611=Index_MiSeq!D$2),VLOOKUP(S611,Index_MiSeq!B$3:I$110,3),IF((R611=Index_MiSeq!E$2),VLOOKUP(S611,Index_MiSeq!B$3:I$110,4),IF((R611=Index_MiSeq!F$2),VLOOKUP(S611,Index_MiSeq!B$3:I$110,5),IF((R611=Index_MiSeq!G$2),VLOOKUP(S611,Index_MiSeq!B$3:I$110,6),IF((R611=Index_MiSeq!H$2),VLOOKUP(S611,Index_MiSeq!B$3:I$110,7),IF((R611=Index_MiSeq!I$2),VLOOKUP(S611,Index_MiSeq!B$3:I$110,8),IF((R611="Custom"),"","NoIndex")))))))),"NoIndex"))</f>
        <v>NoIndex</v>
      </c>
      <c r="U611" s="74" t="str">
        <f t="shared" si="31"/>
        <v/>
      </c>
      <c r="V611" s="74"/>
      <c r="W611" s="74"/>
      <c r="X611" s="90"/>
      <c r="Y611" s="4"/>
      <c r="Z611" s="4"/>
      <c r="AA611" s="4"/>
      <c r="AB611" s="4"/>
      <c r="AC611" s="4"/>
      <c r="AD611" s="4"/>
      <c r="AE611" s="4"/>
    </row>
    <row r="612" spans="1:31" ht="18" customHeight="1" x14ac:dyDescent="0.15">
      <c r="A612" s="81"/>
      <c r="B612" s="64" t="s">
        <v>69</v>
      </c>
      <c r="C612" s="65" t="s">
        <v>663</v>
      </c>
      <c r="D612" s="66">
        <f t="shared" si="22"/>
        <v>1593</v>
      </c>
      <c r="E612" s="65" t="s">
        <v>71</v>
      </c>
      <c r="F612" s="67" t="str">
        <f>IF(DATA!$D$18,CONCATENATE('Sample information'!O$6,"-",D612,"-",P612),"MISSING ID")</f>
        <v>P33105P1-1593-</v>
      </c>
      <c r="G612" s="68">
        <f t="shared" si="23"/>
        <v>0</v>
      </c>
      <c r="H612" s="55" t="e">
        <f t="shared" si="24"/>
        <v>#N/A</v>
      </c>
      <c r="I612" s="55" t="e">
        <f t="shared" si="25"/>
        <v>#N/A</v>
      </c>
      <c r="J612" s="55">
        <f t="shared" si="26"/>
        <v>0</v>
      </c>
      <c r="K612" s="55" t="e">
        <f t="shared" si="27"/>
        <v>#N/A</v>
      </c>
      <c r="L612" s="5" t="e">
        <f t="shared" si="28"/>
        <v>#N/A</v>
      </c>
      <c r="M612" s="55" t="e">
        <f t="shared" si="29"/>
        <v>#N/A</v>
      </c>
      <c r="N612" s="69" t="str">
        <f t="shared" si="30"/>
        <v>NoIndex</v>
      </c>
      <c r="O612" s="70" t="str">
        <f>IF(DATA!$D$18,IF((COUNTA(Q612)&gt;0),CONCATENATE("P",DATA!$B$18,"_",D612),""),"MISSING ID")</f>
        <v/>
      </c>
      <c r="P612" s="71"/>
      <c r="Q612" s="72"/>
      <c r="R612" s="72"/>
      <c r="S612" s="68"/>
      <c r="T612" s="73" t="str">
        <f>IF(OR($S$8="NextSeq",$S$8="NovaSeq"),IF((R612='Index_NextSeq or NovaSeq'!C$2),VLOOKUP(S612,'Index_NextSeq or NovaSeq'!B$3:I$110,2),IF((R612='Index_NextSeq or NovaSeq'!D$2),VLOOKUP(S612,'Index_NextSeq or NovaSeq'!B$3:I$110,3),IF((R612='Index_NextSeq or NovaSeq'!E$2),VLOOKUP(S612,'Index_NextSeq or NovaSeq'!B$3:I$110,4),IF((R612='Index_NextSeq or NovaSeq'!F$2),VLOOKUP(S612,'Index_NextSeq or NovaSeq'!B$3:I$110,5),IF((R612='Index_NextSeq or NovaSeq'!G$2),VLOOKUP(S612,'Index_NextSeq or NovaSeq'!B$3:I$110,6),IF((R612='Index_NextSeq or NovaSeq'!H$2),VLOOKUP(S612,'Index_NextSeq or NovaSeq'!B$3:I$110,7),IF((R612='Index_NextSeq or NovaSeq'!I$2),VLOOKUP(S612,'Index_NextSeq or NovaSeq'!B$3:I$110,8),IF((R612="Custom"),"","NoIndex")))))))),IF($S$8="MiSeq",IF((R612=Index_MiSeq!C$2),VLOOKUP(S612,Index_MiSeq!B$3:I$110,2),IF((R612=Index_MiSeq!D$2),VLOOKUP(S612,Index_MiSeq!B$3:I$110,3),IF((R612=Index_MiSeq!E$2),VLOOKUP(S612,Index_MiSeq!B$3:I$110,4),IF((R612=Index_MiSeq!F$2),VLOOKUP(S612,Index_MiSeq!B$3:I$110,5),IF((R612=Index_MiSeq!G$2),VLOOKUP(S612,Index_MiSeq!B$3:I$110,6),IF((R612=Index_MiSeq!H$2),VLOOKUP(S612,Index_MiSeq!B$3:I$110,7),IF((R612=Index_MiSeq!I$2),VLOOKUP(S612,Index_MiSeq!B$3:I$110,8),IF((R612="Custom"),"","NoIndex")))))))),"NoIndex"))</f>
        <v>NoIndex</v>
      </c>
      <c r="U612" s="74" t="str">
        <f t="shared" si="31"/>
        <v/>
      </c>
      <c r="V612" s="74"/>
      <c r="W612" s="74"/>
      <c r="X612" s="90"/>
      <c r="Y612" s="4"/>
      <c r="Z612" s="4"/>
      <c r="AA612" s="4"/>
      <c r="AB612" s="4"/>
      <c r="AC612" s="4"/>
      <c r="AD612" s="4"/>
      <c r="AE612" s="4"/>
    </row>
    <row r="613" spans="1:31" ht="18" customHeight="1" x14ac:dyDescent="0.15">
      <c r="A613" s="81"/>
      <c r="B613" s="64" t="s">
        <v>69</v>
      </c>
      <c r="C613" s="65" t="s">
        <v>664</v>
      </c>
      <c r="D613" s="66">
        <f t="shared" si="22"/>
        <v>1594</v>
      </c>
      <c r="E613" s="65" t="s">
        <v>71</v>
      </c>
      <c r="F613" s="67" t="str">
        <f>IF(DATA!$D$18,CONCATENATE('Sample information'!O$6,"-",D613,"-",P613),"MISSING ID")</f>
        <v>P33105P1-1594-</v>
      </c>
      <c r="G613" s="68">
        <f t="shared" si="23"/>
        <v>0</v>
      </c>
      <c r="H613" s="55" t="e">
        <f t="shared" si="24"/>
        <v>#N/A</v>
      </c>
      <c r="I613" s="55" t="e">
        <f t="shared" si="25"/>
        <v>#N/A</v>
      </c>
      <c r="J613" s="55">
        <f t="shared" si="26"/>
        <v>0</v>
      </c>
      <c r="K613" s="55" t="e">
        <f t="shared" si="27"/>
        <v>#N/A</v>
      </c>
      <c r="L613" s="5" t="e">
        <f t="shared" si="28"/>
        <v>#N/A</v>
      </c>
      <c r="M613" s="55" t="e">
        <f t="shared" si="29"/>
        <v>#N/A</v>
      </c>
      <c r="N613" s="69" t="str">
        <f t="shared" si="30"/>
        <v>NoIndex</v>
      </c>
      <c r="O613" s="70" t="str">
        <f>IF(DATA!$D$18,IF((COUNTA(Q613)&gt;0),CONCATENATE("P",DATA!$B$18,"_",D613),""),"MISSING ID")</f>
        <v/>
      </c>
      <c r="P613" s="71"/>
      <c r="Q613" s="72"/>
      <c r="R613" s="72"/>
      <c r="S613" s="68"/>
      <c r="T613" s="73" t="str">
        <f>IF(OR($S$8="NextSeq",$S$8="NovaSeq"),IF((R613='Index_NextSeq or NovaSeq'!C$2),VLOOKUP(S613,'Index_NextSeq or NovaSeq'!B$3:I$110,2),IF((R613='Index_NextSeq or NovaSeq'!D$2),VLOOKUP(S613,'Index_NextSeq or NovaSeq'!B$3:I$110,3),IF((R613='Index_NextSeq or NovaSeq'!E$2),VLOOKUP(S613,'Index_NextSeq or NovaSeq'!B$3:I$110,4),IF((R613='Index_NextSeq or NovaSeq'!F$2),VLOOKUP(S613,'Index_NextSeq or NovaSeq'!B$3:I$110,5),IF((R613='Index_NextSeq or NovaSeq'!G$2),VLOOKUP(S613,'Index_NextSeq or NovaSeq'!B$3:I$110,6),IF((R613='Index_NextSeq or NovaSeq'!H$2),VLOOKUP(S613,'Index_NextSeq or NovaSeq'!B$3:I$110,7),IF((R613='Index_NextSeq or NovaSeq'!I$2),VLOOKUP(S613,'Index_NextSeq or NovaSeq'!B$3:I$110,8),IF((R613="Custom"),"","NoIndex")))))))),IF($S$8="MiSeq",IF((R613=Index_MiSeq!C$2),VLOOKUP(S613,Index_MiSeq!B$3:I$110,2),IF((R613=Index_MiSeq!D$2),VLOOKUP(S613,Index_MiSeq!B$3:I$110,3),IF((R613=Index_MiSeq!E$2),VLOOKUP(S613,Index_MiSeq!B$3:I$110,4),IF((R613=Index_MiSeq!F$2),VLOOKUP(S613,Index_MiSeq!B$3:I$110,5),IF((R613=Index_MiSeq!G$2),VLOOKUP(S613,Index_MiSeq!B$3:I$110,6),IF((R613=Index_MiSeq!H$2),VLOOKUP(S613,Index_MiSeq!B$3:I$110,7),IF((R613=Index_MiSeq!I$2),VLOOKUP(S613,Index_MiSeq!B$3:I$110,8),IF((R613="Custom"),"","NoIndex")))))))),"NoIndex"))</f>
        <v>NoIndex</v>
      </c>
      <c r="U613" s="74" t="str">
        <f t="shared" si="31"/>
        <v/>
      </c>
      <c r="V613" s="74"/>
      <c r="W613" s="74"/>
      <c r="X613" s="90"/>
      <c r="Y613" s="4"/>
      <c r="Z613" s="4"/>
      <c r="AA613" s="4"/>
      <c r="AB613" s="4"/>
      <c r="AC613" s="4"/>
      <c r="AD613" s="4"/>
      <c r="AE613" s="4"/>
    </row>
    <row r="614" spans="1:31" ht="18" customHeight="1" x14ac:dyDescent="0.15">
      <c r="A614" s="81"/>
      <c r="B614" s="64" t="s">
        <v>69</v>
      </c>
      <c r="C614" s="65" t="s">
        <v>665</v>
      </c>
      <c r="D614" s="66">
        <f t="shared" si="22"/>
        <v>1595</v>
      </c>
      <c r="E614" s="65" t="s">
        <v>71</v>
      </c>
      <c r="F614" s="67" t="str">
        <f>IF(DATA!$D$18,CONCATENATE('Sample information'!O$6,"-",D614,"-",P614),"MISSING ID")</f>
        <v>P33105P1-1595-</v>
      </c>
      <c r="G614" s="68">
        <f t="shared" si="23"/>
        <v>0</v>
      </c>
      <c r="H614" s="55" t="e">
        <f t="shared" si="24"/>
        <v>#N/A</v>
      </c>
      <c r="I614" s="55" t="e">
        <f t="shared" si="25"/>
        <v>#N/A</v>
      </c>
      <c r="J614" s="55">
        <f t="shared" si="26"/>
        <v>0</v>
      </c>
      <c r="K614" s="55" t="e">
        <f t="shared" si="27"/>
        <v>#N/A</v>
      </c>
      <c r="L614" s="5" t="e">
        <f t="shared" si="28"/>
        <v>#N/A</v>
      </c>
      <c r="M614" s="55" t="e">
        <f t="shared" si="29"/>
        <v>#N/A</v>
      </c>
      <c r="N614" s="69" t="str">
        <f t="shared" si="30"/>
        <v>NoIndex</v>
      </c>
      <c r="O614" s="70" t="str">
        <f>IF(DATA!$D$18,IF((COUNTA(Q614)&gt;0),CONCATENATE("P",DATA!$B$18,"_",D614),""),"MISSING ID")</f>
        <v/>
      </c>
      <c r="P614" s="71"/>
      <c r="Q614" s="72"/>
      <c r="R614" s="72"/>
      <c r="S614" s="68"/>
      <c r="T614" s="73" t="str">
        <f>IF(OR($S$8="NextSeq",$S$8="NovaSeq"),IF((R614='Index_NextSeq or NovaSeq'!C$2),VLOOKUP(S614,'Index_NextSeq or NovaSeq'!B$3:I$110,2),IF((R614='Index_NextSeq or NovaSeq'!D$2),VLOOKUP(S614,'Index_NextSeq or NovaSeq'!B$3:I$110,3),IF((R614='Index_NextSeq or NovaSeq'!E$2),VLOOKUP(S614,'Index_NextSeq or NovaSeq'!B$3:I$110,4),IF((R614='Index_NextSeq or NovaSeq'!F$2),VLOOKUP(S614,'Index_NextSeq or NovaSeq'!B$3:I$110,5),IF((R614='Index_NextSeq or NovaSeq'!G$2),VLOOKUP(S614,'Index_NextSeq or NovaSeq'!B$3:I$110,6),IF((R614='Index_NextSeq or NovaSeq'!H$2),VLOOKUP(S614,'Index_NextSeq or NovaSeq'!B$3:I$110,7),IF((R614='Index_NextSeq or NovaSeq'!I$2),VLOOKUP(S614,'Index_NextSeq or NovaSeq'!B$3:I$110,8),IF((R614="Custom"),"","NoIndex")))))))),IF($S$8="MiSeq",IF((R614=Index_MiSeq!C$2),VLOOKUP(S614,Index_MiSeq!B$3:I$110,2),IF((R614=Index_MiSeq!D$2),VLOOKUP(S614,Index_MiSeq!B$3:I$110,3),IF((R614=Index_MiSeq!E$2),VLOOKUP(S614,Index_MiSeq!B$3:I$110,4),IF((R614=Index_MiSeq!F$2),VLOOKUP(S614,Index_MiSeq!B$3:I$110,5),IF((R614=Index_MiSeq!G$2),VLOOKUP(S614,Index_MiSeq!B$3:I$110,6),IF((R614=Index_MiSeq!H$2),VLOOKUP(S614,Index_MiSeq!B$3:I$110,7),IF((R614=Index_MiSeq!I$2),VLOOKUP(S614,Index_MiSeq!B$3:I$110,8),IF((R614="Custom"),"","NoIndex")))))))),"NoIndex"))</f>
        <v>NoIndex</v>
      </c>
      <c r="U614" s="74" t="str">
        <f t="shared" si="31"/>
        <v/>
      </c>
      <c r="V614" s="74"/>
      <c r="W614" s="74"/>
      <c r="X614" s="90"/>
      <c r="Y614" s="4"/>
      <c r="Z614" s="4"/>
      <c r="AA614" s="4"/>
      <c r="AB614" s="4"/>
      <c r="AC614" s="4"/>
      <c r="AD614" s="4"/>
      <c r="AE614" s="4"/>
    </row>
    <row r="615" spans="1:31" ht="18" customHeight="1" x14ac:dyDescent="0.15">
      <c r="A615" s="81"/>
      <c r="B615" s="64" t="s">
        <v>69</v>
      </c>
      <c r="C615" s="65" t="s">
        <v>666</v>
      </c>
      <c r="D615" s="66">
        <f t="shared" si="22"/>
        <v>1596</v>
      </c>
      <c r="E615" s="65" t="s">
        <v>71</v>
      </c>
      <c r="F615" s="67" t="str">
        <f>IF(DATA!$D$18,CONCATENATE('Sample information'!O$6,"-",D615,"-",P615),"MISSING ID")</f>
        <v>P33105P1-1596-</v>
      </c>
      <c r="G615" s="68">
        <f t="shared" si="23"/>
        <v>0</v>
      </c>
      <c r="H615" s="55" t="e">
        <f t="shared" si="24"/>
        <v>#N/A</v>
      </c>
      <c r="I615" s="55" t="e">
        <f t="shared" si="25"/>
        <v>#N/A</v>
      </c>
      <c r="J615" s="55">
        <f t="shared" si="26"/>
        <v>0</v>
      </c>
      <c r="K615" s="55" t="e">
        <f t="shared" si="27"/>
        <v>#N/A</v>
      </c>
      <c r="L615" s="5" t="e">
        <f t="shared" si="28"/>
        <v>#N/A</v>
      </c>
      <c r="M615" s="55" t="e">
        <f t="shared" si="29"/>
        <v>#N/A</v>
      </c>
      <c r="N615" s="69" t="str">
        <f t="shared" si="30"/>
        <v>NoIndex</v>
      </c>
      <c r="O615" s="70" t="str">
        <f>IF(DATA!$D$18,IF((COUNTA(Q615)&gt;0),CONCATENATE("P",DATA!$B$18,"_",D615),""),"MISSING ID")</f>
        <v/>
      </c>
      <c r="P615" s="71"/>
      <c r="Q615" s="72"/>
      <c r="R615" s="72"/>
      <c r="S615" s="68"/>
      <c r="T615" s="73" t="str">
        <f>IF(OR($S$8="NextSeq",$S$8="NovaSeq"),IF((R615='Index_NextSeq or NovaSeq'!C$2),VLOOKUP(S615,'Index_NextSeq or NovaSeq'!B$3:I$110,2),IF((R615='Index_NextSeq or NovaSeq'!D$2),VLOOKUP(S615,'Index_NextSeq or NovaSeq'!B$3:I$110,3),IF((R615='Index_NextSeq or NovaSeq'!E$2),VLOOKUP(S615,'Index_NextSeq or NovaSeq'!B$3:I$110,4),IF((R615='Index_NextSeq or NovaSeq'!F$2),VLOOKUP(S615,'Index_NextSeq or NovaSeq'!B$3:I$110,5),IF((R615='Index_NextSeq or NovaSeq'!G$2),VLOOKUP(S615,'Index_NextSeq or NovaSeq'!B$3:I$110,6),IF((R615='Index_NextSeq or NovaSeq'!H$2),VLOOKUP(S615,'Index_NextSeq or NovaSeq'!B$3:I$110,7),IF((R615='Index_NextSeq or NovaSeq'!I$2),VLOOKUP(S615,'Index_NextSeq or NovaSeq'!B$3:I$110,8),IF((R615="Custom"),"","NoIndex")))))))),IF($S$8="MiSeq",IF((R615=Index_MiSeq!C$2),VLOOKUP(S615,Index_MiSeq!B$3:I$110,2),IF((R615=Index_MiSeq!D$2),VLOOKUP(S615,Index_MiSeq!B$3:I$110,3),IF((R615=Index_MiSeq!E$2),VLOOKUP(S615,Index_MiSeq!B$3:I$110,4),IF((R615=Index_MiSeq!F$2),VLOOKUP(S615,Index_MiSeq!B$3:I$110,5),IF((R615=Index_MiSeq!G$2),VLOOKUP(S615,Index_MiSeq!B$3:I$110,6),IF((R615=Index_MiSeq!H$2),VLOOKUP(S615,Index_MiSeq!B$3:I$110,7),IF((R615=Index_MiSeq!I$2),VLOOKUP(S615,Index_MiSeq!B$3:I$110,8),IF((R615="Custom"),"","NoIndex")))))))),"NoIndex"))</f>
        <v>NoIndex</v>
      </c>
      <c r="U615" s="74" t="str">
        <f t="shared" si="31"/>
        <v/>
      </c>
      <c r="V615" s="74"/>
      <c r="W615" s="74"/>
      <c r="X615" s="90"/>
      <c r="Y615" s="4"/>
      <c r="Z615" s="4"/>
      <c r="AA615" s="4"/>
      <c r="AB615" s="4"/>
      <c r="AC615" s="4"/>
      <c r="AD615" s="4"/>
      <c r="AE615" s="4"/>
    </row>
    <row r="616" spans="1:31" ht="18" customHeight="1" x14ac:dyDescent="0.15">
      <c r="A616" s="81"/>
      <c r="B616" s="64" t="s">
        <v>69</v>
      </c>
      <c r="C616" s="65" t="s">
        <v>667</v>
      </c>
      <c r="D616" s="66">
        <f t="shared" si="22"/>
        <v>1597</v>
      </c>
      <c r="E616" s="65" t="s">
        <v>71</v>
      </c>
      <c r="F616" s="67" t="str">
        <f>IF(DATA!$D$18,CONCATENATE('Sample information'!O$6,"-",D616,"-",P616),"MISSING ID")</f>
        <v>P33105P1-1597-</v>
      </c>
      <c r="G616" s="68">
        <f t="shared" si="23"/>
        <v>0</v>
      </c>
      <c r="H616" s="55" t="e">
        <f t="shared" si="24"/>
        <v>#N/A</v>
      </c>
      <c r="I616" s="55" t="e">
        <f t="shared" si="25"/>
        <v>#N/A</v>
      </c>
      <c r="J616" s="55">
        <f t="shared" si="26"/>
        <v>0</v>
      </c>
      <c r="K616" s="55" t="e">
        <f t="shared" si="27"/>
        <v>#N/A</v>
      </c>
      <c r="L616" s="5" t="e">
        <f t="shared" si="28"/>
        <v>#N/A</v>
      </c>
      <c r="M616" s="55" t="e">
        <f t="shared" si="29"/>
        <v>#N/A</v>
      </c>
      <c r="N616" s="69" t="str">
        <f t="shared" si="30"/>
        <v>NoIndex</v>
      </c>
      <c r="O616" s="70" t="str">
        <f>IF(DATA!$D$18,IF((COUNTA(Q616)&gt;0),CONCATENATE("P",DATA!$B$18,"_",D616),""),"MISSING ID")</f>
        <v/>
      </c>
      <c r="P616" s="71"/>
      <c r="Q616" s="72"/>
      <c r="R616" s="72"/>
      <c r="S616" s="68"/>
      <c r="T616" s="73" t="str">
        <f>IF(OR($S$8="NextSeq",$S$8="NovaSeq"),IF((R616='Index_NextSeq or NovaSeq'!C$2),VLOOKUP(S616,'Index_NextSeq or NovaSeq'!B$3:I$110,2),IF((R616='Index_NextSeq or NovaSeq'!D$2),VLOOKUP(S616,'Index_NextSeq or NovaSeq'!B$3:I$110,3),IF((R616='Index_NextSeq or NovaSeq'!E$2),VLOOKUP(S616,'Index_NextSeq or NovaSeq'!B$3:I$110,4),IF((R616='Index_NextSeq or NovaSeq'!F$2),VLOOKUP(S616,'Index_NextSeq or NovaSeq'!B$3:I$110,5),IF((R616='Index_NextSeq or NovaSeq'!G$2),VLOOKUP(S616,'Index_NextSeq or NovaSeq'!B$3:I$110,6),IF((R616='Index_NextSeq or NovaSeq'!H$2),VLOOKUP(S616,'Index_NextSeq or NovaSeq'!B$3:I$110,7),IF((R616='Index_NextSeq or NovaSeq'!I$2),VLOOKUP(S616,'Index_NextSeq or NovaSeq'!B$3:I$110,8),IF((R616="Custom"),"","NoIndex")))))))),IF($S$8="MiSeq",IF((R616=Index_MiSeq!C$2),VLOOKUP(S616,Index_MiSeq!B$3:I$110,2),IF((R616=Index_MiSeq!D$2),VLOOKUP(S616,Index_MiSeq!B$3:I$110,3),IF((R616=Index_MiSeq!E$2),VLOOKUP(S616,Index_MiSeq!B$3:I$110,4),IF((R616=Index_MiSeq!F$2),VLOOKUP(S616,Index_MiSeq!B$3:I$110,5),IF((R616=Index_MiSeq!G$2),VLOOKUP(S616,Index_MiSeq!B$3:I$110,6),IF((R616=Index_MiSeq!H$2),VLOOKUP(S616,Index_MiSeq!B$3:I$110,7),IF((R616=Index_MiSeq!I$2),VLOOKUP(S616,Index_MiSeq!B$3:I$110,8),IF((R616="Custom"),"","NoIndex")))))))),"NoIndex"))</f>
        <v>NoIndex</v>
      </c>
      <c r="U616" s="74" t="str">
        <f t="shared" si="31"/>
        <v/>
      </c>
      <c r="V616" s="74"/>
      <c r="W616" s="74"/>
      <c r="X616" s="90"/>
      <c r="Y616" s="4"/>
      <c r="Z616" s="4"/>
      <c r="AA616" s="4"/>
      <c r="AB616" s="4"/>
      <c r="AC616" s="4"/>
      <c r="AD616" s="4"/>
      <c r="AE616" s="4"/>
    </row>
    <row r="617" spans="1:31" ht="18" customHeight="1" x14ac:dyDescent="0.15">
      <c r="A617" s="81"/>
      <c r="B617" s="64" t="s">
        <v>69</v>
      </c>
      <c r="C617" s="65" t="s">
        <v>668</v>
      </c>
      <c r="D617" s="66">
        <f t="shared" si="22"/>
        <v>1598</v>
      </c>
      <c r="E617" s="65" t="s">
        <v>71</v>
      </c>
      <c r="F617" s="67" t="str">
        <f>IF(DATA!$D$18,CONCATENATE('Sample information'!O$6,"-",D617,"-",P617),"MISSING ID")</f>
        <v>P33105P1-1598-</v>
      </c>
      <c r="G617" s="68">
        <f t="shared" si="23"/>
        <v>0</v>
      </c>
      <c r="H617" s="55" t="e">
        <f t="shared" si="24"/>
        <v>#N/A</v>
      </c>
      <c r="I617" s="55" t="e">
        <f t="shared" si="25"/>
        <v>#N/A</v>
      </c>
      <c r="J617" s="55">
        <f t="shared" si="26"/>
        <v>0</v>
      </c>
      <c r="K617" s="55" t="e">
        <f t="shared" si="27"/>
        <v>#N/A</v>
      </c>
      <c r="L617" s="5" t="e">
        <f t="shared" si="28"/>
        <v>#N/A</v>
      </c>
      <c r="M617" s="55" t="e">
        <f t="shared" si="29"/>
        <v>#N/A</v>
      </c>
      <c r="N617" s="69" t="str">
        <f t="shared" si="30"/>
        <v>NoIndex</v>
      </c>
      <c r="O617" s="70" t="str">
        <f>IF(DATA!$D$18,IF((COUNTA(Q617)&gt;0),CONCATENATE("P",DATA!$B$18,"_",D617),""),"MISSING ID")</f>
        <v/>
      </c>
      <c r="P617" s="71"/>
      <c r="Q617" s="72"/>
      <c r="R617" s="72"/>
      <c r="S617" s="68"/>
      <c r="T617" s="73" t="str">
        <f>IF(OR($S$8="NextSeq",$S$8="NovaSeq"),IF((R617='Index_NextSeq or NovaSeq'!C$2),VLOOKUP(S617,'Index_NextSeq or NovaSeq'!B$3:I$110,2),IF((R617='Index_NextSeq or NovaSeq'!D$2),VLOOKUP(S617,'Index_NextSeq or NovaSeq'!B$3:I$110,3),IF((R617='Index_NextSeq or NovaSeq'!E$2),VLOOKUP(S617,'Index_NextSeq or NovaSeq'!B$3:I$110,4),IF((R617='Index_NextSeq or NovaSeq'!F$2),VLOOKUP(S617,'Index_NextSeq or NovaSeq'!B$3:I$110,5),IF((R617='Index_NextSeq or NovaSeq'!G$2),VLOOKUP(S617,'Index_NextSeq or NovaSeq'!B$3:I$110,6),IF((R617='Index_NextSeq or NovaSeq'!H$2),VLOOKUP(S617,'Index_NextSeq or NovaSeq'!B$3:I$110,7),IF((R617='Index_NextSeq or NovaSeq'!I$2),VLOOKUP(S617,'Index_NextSeq or NovaSeq'!B$3:I$110,8),IF((R617="Custom"),"","NoIndex")))))))),IF($S$8="MiSeq",IF((R617=Index_MiSeq!C$2),VLOOKUP(S617,Index_MiSeq!B$3:I$110,2),IF((R617=Index_MiSeq!D$2),VLOOKUP(S617,Index_MiSeq!B$3:I$110,3),IF((R617=Index_MiSeq!E$2),VLOOKUP(S617,Index_MiSeq!B$3:I$110,4),IF((R617=Index_MiSeq!F$2),VLOOKUP(S617,Index_MiSeq!B$3:I$110,5),IF((R617=Index_MiSeq!G$2),VLOOKUP(S617,Index_MiSeq!B$3:I$110,6),IF((R617=Index_MiSeq!H$2),VLOOKUP(S617,Index_MiSeq!B$3:I$110,7),IF((R617=Index_MiSeq!I$2),VLOOKUP(S617,Index_MiSeq!B$3:I$110,8),IF((R617="Custom"),"","NoIndex")))))))),"NoIndex"))</f>
        <v>NoIndex</v>
      </c>
      <c r="U617" s="74" t="str">
        <f t="shared" si="31"/>
        <v/>
      </c>
      <c r="V617" s="74"/>
      <c r="W617" s="74"/>
      <c r="X617" s="90"/>
      <c r="Y617" s="4"/>
      <c r="Z617" s="4"/>
      <c r="AA617" s="4"/>
      <c r="AB617" s="4"/>
      <c r="AC617" s="4"/>
      <c r="AD617" s="4"/>
      <c r="AE617" s="4"/>
    </row>
    <row r="618" spans="1:31" ht="18" customHeight="1" x14ac:dyDescent="0.15">
      <c r="A618" s="81"/>
      <c r="B618" s="64" t="s">
        <v>69</v>
      </c>
      <c r="C618" s="65" t="s">
        <v>669</v>
      </c>
      <c r="D618" s="66">
        <f t="shared" si="22"/>
        <v>1599</v>
      </c>
      <c r="E618" s="65" t="s">
        <v>71</v>
      </c>
      <c r="F618" s="67" t="str">
        <f>IF(DATA!$D$18,CONCATENATE('Sample information'!O$6,"-",D618,"-",P618),"MISSING ID")</f>
        <v>P33105P1-1599-</v>
      </c>
      <c r="G618" s="68">
        <f t="shared" si="23"/>
        <v>0</v>
      </c>
      <c r="H618" s="55" t="e">
        <f t="shared" si="24"/>
        <v>#N/A</v>
      </c>
      <c r="I618" s="55" t="e">
        <f t="shared" si="25"/>
        <v>#N/A</v>
      </c>
      <c r="J618" s="55">
        <f t="shared" si="26"/>
        <v>0</v>
      </c>
      <c r="K618" s="55" t="e">
        <f t="shared" si="27"/>
        <v>#N/A</v>
      </c>
      <c r="L618" s="5" t="e">
        <f t="shared" si="28"/>
        <v>#N/A</v>
      </c>
      <c r="M618" s="55" t="e">
        <f t="shared" si="29"/>
        <v>#N/A</v>
      </c>
      <c r="N618" s="69" t="str">
        <f t="shared" si="30"/>
        <v>NoIndex</v>
      </c>
      <c r="O618" s="70" t="str">
        <f>IF(DATA!$D$18,IF((COUNTA(Q618)&gt;0),CONCATENATE("P",DATA!$B$18,"_",D618),""),"MISSING ID")</f>
        <v/>
      </c>
      <c r="P618" s="71"/>
      <c r="Q618" s="72"/>
      <c r="R618" s="72"/>
      <c r="S618" s="68"/>
      <c r="T618" s="73" t="str">
        <f>IF(OR($S$8="NextSeq",$S$8="NovaSeq"),IF((R618='Index_NextSeq or NovaSeq'!C$2),VLOOKUP(S618,'Index_NextSeq or NovaSeq'!B$3:I$110,2),IF((R618='Index_NextSeq or NovaSeq'!D$2),VLOOKUP(S618,'Index_NextSeq or NovaSeq'!B$3:I$110,3),IF((R618='Index_NextSeq or NovaSeq'!E$2),VLOOKUP(S618,'Index_NextSeq or NovaSeq'!B$3:I$110,4),IF((R618='Index_NextSeq or NovaSeq'!F$2),VLOOKUP(S618,'Index_NextSeq or NovaSeq'!B$3:I$110,5),IF((R618='Index_NextSeq or NovaSeq'!G$2),VLOOKUP(S618,'Index_NextSeq or NovaSeq'!B$3:I$110,6),IF((R618='Index_NextSeq or NovaSeq'!H$2),VLOOKUP(S618,'Index_NextSeq or NovaSeq'!B$3:I$110,7),IF((R618='Index_NextSeq or NovaSeq'!I$2),VLOOKUP(S618,'Index_NextSeq or NovaSeq'!B$3:I$110,8),IF((R618="Custom"),"","NoIndex")))))))),IF($S$8="MiSeq",IF((R618=Index_MiSeq!C$2),VLOOKUP(S618,Index_MiSeq!B$3:I$110,2),IF((R618=Index_MiSeq!D$2),VLOOKUP(S618,Index_MiSeq!B$3:I$110,3),IF((R618=Index_MiSeq!E$2),VLOOKUP(S618,Index_MiSeq!B$3:I$110,4),IF((R618=Index_MiSeq!F$2),VLOOKUP(S618,Index_MiSeq!B$3:I$110,5),IF((R618=Index_MiSeq!G$2),VLOOKUP(S618,Index_MiSeq!B$3:I$110,6),IF((R618=Index_MiSeq!H$2),VLOOKUP(S618,Index_MiSeq!B$3:I$110,7),IF((R618=Index_MiSeq!I$2),VLOOKUP(S618,Index_MiSeq!B$3:I$110,8),IF((R618="Custom"),"","NoIndex")))))))),"NoIndex"))</f>
        <v>NoIndex</v>
      </c>
      <c r="U618" s="74" t="str">
        <f t="shared" si="31"/>
        <v/>
      </c>
      <c r="V618" s="74"/>
      <c r="W618" s="74"/>
      <c r="X618" s="90"/>
      <c r="Y618" s="4"/>
      <c r="Z618" s="4"/>
      <c r="AA618" s="4"/>
      <c r="AB618" s="4"/>
      <c r="AC618" s="4"/>
      <c r="AD618" s="4"/>
      <c r="AE618" s="4"/>
    </row>
    <row r="619" spans="1:31" ht="18" customHeight="1" x14ac:dyDescent="0.15">
      <c r="A619" s="81"/>
      <c r="B619" s="64" t="s">
        <v>69</v>
      </c>
      <c r="C619" s="65" t="s">
        <v>670</v>
      </c>
      <c r="D619" s="66">
        <f t="shared" si="22"/>
        <v>1600</v>
      </c>
      <c r="E619" s="65" t="s">
        <v>71</v>
      </c>
      <c r="F619" s="67" t="str">
        <f>IF(DATA!$D$18,CONCATENATE('Sample information'!O$6,"-",D619,"-",P619),"MISSING ID")</f>
        <v>P33105P1-1600-</v>
      </c>
      <c r="G619" s="68">
        <f t="shared" si="23"/>
        <v>0</v>
      </c>
      <c r="H619" s="55" t="e">
        <f t="shared" si="24"/>
        <v>#N/A</v>
      </c>
      <c r="I619" s="55" t="e">
        <f t="shared" si="25"/>
        <v>#N/A</v>
      </c>
      <c r="J619" s="55">
        <f t="shared" si="26"/>
        <v>0</v>
      </c>
      <c r="K619" s="55" t="e">
        <f t="shared" si="27"/>
        <v>#N/A</v>
      </c>
      <c r="L619" s="5" t="e">
        <f t="shared" si="28"/>
        <v>#N/A</v>
      </c>
      <c r="M619" s="55" t="e">
        <f t="shared" si="29"/>
        <v>#N/A</v>
      </c>
      <c r="N619" s="69" t="str">
        <f t="shared" si="30"/>
        <v>NoIndex</v>
      </c>
      <c r="O619" s="70" t="str">
        <f>IF(DATA!$D$18,IF((COUNTA(Q619)&gt;0),CONCATENATE("P",DATA!$B$18,"_",D619),""),"MISSING ID")</f>
        <v/>
      </c>
      <c r="P619" s="71"/>
      <c r="Q619" s="72"/>
      <c r="R619" s="72"/>
      <c r="S619" s="68"/>
      <c r="T619" s="73" t="str">
        <f>IF(OR($S$8="NextSeq",$S$8="NovaSeq"),IF((R619='Index_NextSeq or NovaSeq'!C$2),VLOOKUP(S619,'Index_NextSeq or NovaSeq'!B$3:I$110,2),IF((R619='Index_NextSeq or NovaSeq'!D$2),VLOOKUP(S619,'Index_NextSeq or NovaSeq'!B$3:I$110,3),IF((R619='Index_NextSeq or NovaSeq'!E$2),VLOOKUP(S619,'Index_NextSeq or NovaSeq'!B$3:I$110,4),IF((R619='Index_NextSeq or NovaSeq'!F$2),VLOOKUP(S619,'Index_NextSeq or NovaSeq'!B$3:I$110,5),IF((R619='Index_NextSeq or NovaSeq'!G$2),VLOOKUP(S619,'Index_NextSeq or NovaSeq'!B$3:I$110,6),IF((R619='Index_NextSeq or NovaSeq'!H$2),VLOOKUP(S619,'Index_NextSeq or NovaSeq'!B$3:I$110,7),IF((R619='Index_NextSeq or NovaSeq'!I$2),VLOOKUP(S619,'Index_NextSeq or NovaSeq'!B$3:I$110,8),IF((R619="Custom"),"","NoIndex")))))))),IF($S$8="MiSeq",IF((R619=Index_MiSeq!C$2),VLOOKUP(S619,Index_MiSeq!B$3:I$110,2),IF((R619=Index_MiSeq!D$2),VLOOKUP(S619,Index_MiSeq!B$3:I$110,3),IF((R619=Index_MiSeq!E$2),VLOOKUP(S619,Index_MiSeq!B$3:I$110,4),IF((R619=Index_MiSeq!F$2),VLOOKUP(S619,Index_MiSeq!B$3:I$110,5),IF((R619=Index_MiSeq!G$2),VLOOKUP(S619,Index_MiSeq!B$3:I$110,6),IF((R619=Index_MiSeq!H$2),VLOOKUP(S619,Index_MiSeq!B$3:I$110,7),IF((R619=Index_MiSeq!I$2),VLOOKUP(S619,Index_MiSeq!B$3:I$110,8),IF((R619="Custom"),"","NoIndex")))))))),"NoIndex"))</f>
        <v>NoIndex</v>
      </c>
      <c r="U619" s="74" t="str">
        <f t="shared" si="31"/>
        <v/>
      </c>
      <c r="V619" s="74"/>
      <c r="W619" s="74"/>
      <c r="X619" s="90"/>
      <c r="Y619" s="4"/>
      <c r="Z619" s="4"/>
      <c r="AA619" s="4"/>
      <c r="AB619" s="4"/>
      <c r="AC619" s="4"/>
      <c r="AD619" s="4"/>
      <c r="AE619" s="4"/>
    </row>
    <row r="620" spans="1:31" ht="18" customHeight="1" x14ac:dyDescent="0.15">
      <c r="A620" s="81"/>
      <c r="B620" s="64" t="s">
        <v>69</v>
      </c>
      <c r="C620" s="65" t="s">
        <v>671</v>
      </c>
      <c r="D620" s="66">
        <f t="shared" si="22"/>
        <v>1601</v>
      </c>
      <c r="E620" s="65" t="s">
        <v>71</v>
      </c>
      <c r="F620" s="67" t="str">
        <f>IF(DATA!$D$18,CONCATENATE('Sample information'!O$6,"-",D620,"-",P620),"MISSING ID")</f>
        <v>P33105P1-1601-</v>
      </c>
      <c r="G620" s="68">
        <f t="shared" si="23"/>
        <v>0</v>
      </c>
      <c r="H620" s="55" t="e">
        <f t="shared" si="24"/>
        <v>#N/A</v>
      </c>
      <c r="I620" s="55" t="e">
        <f t="shared" si="25"/>
        <v>#N/A</v>
      </c>
      <c r="J620" s="55">
        <f t="shared" si="26"/>
        <v>0</v>
      </c>
      <c r="K620" s="55" t="e">
        <f t="shared" si="27"/>
        <v>#N/A</v>
      </c>
      <c r="L620" s="5" t="e">
        <f t="shared" si="28"/>
        <v>#N/A</v>
      </c>
      <c r="M620" s="55" t="e">
        <f t="shared" si="29"/>
        <v>#N/A</v>
      </c>
      <c r="N620" s="69" t="str">
        <f t="shared" si="30"/>
        <v>NoIndex</v>
      </c>
      <c r="O620" s="70" t="str">
        <f>IF(DATA!$D$18,IF((COUNTA(Q620)&gt;0),CONCATENATE("P",DATA!$B$18,"_",D620),""),"MISSING ID")</f>
        <v/>
      </c>
      <c r="P620" s="71"/>
      <c r="Q620" s="72"/>
      <c r="R620" s="72"/>
      <c r="S620" s="68"/>
      <c r="T620" s="73" t="str">
        <f>IF(OR($S$8="NextSeq",$S$8="NovaSeq"),IF((R620='Index_NextSeq or NovaSeq'!C$2),VLOOKUP(S620,'Index_NextSeq or NovaSeq'!B$3:I$110,2),IF((R620='Index_NextSeq or NovaSeq'!D$2),VLOOKUP(S620,'Index_NextSeq or NovaSeq'!B$3:I$110,3),IF((R620='Index_NextSeq or NovaSeq'!E$2),VLOOKUP(S620,'Index_NextSeq or NovaSeq'!B$3:I$110,4),IF((R620='Index_NextSeq or NovaSeq'!F$2),VLOOKUP(S620,'Index_NextSeq or NovaSeq'!B$3:I$110,5),IF((R620='Index_NextSeq or NovaSeq'!G$2),VLOOKUP(S620,'Index_NextSeq or NovaSeq'!B$3:I$110,6),IF((R620='Index_NextSeq or NovaSeq'!H$2),VLOOKUP(S620,'Index_NextSeq or NovaSeq'!B$3:I$110,7),IF((R620='Index_NextSeq or NovaSeq'!I$2),VLOOKUP(S620,'Index_NextSeq or NovaSeq'!B$3:I$110,8),IF((R620="Custom"),"","NoIndex")))))))),IF($S$8="MiSeq",IF((R620=Index_MiSeq!C$2),VLOOKUP(S620,Index_MiSeq!B$3:I$110,2),IF((R620=Index_MiSeq!D$2),VLOOKUP(S620,Index_MiSeq!B$3:I$110,3),IF((R620=Index_MiSeq!E$2),VLOOKUP(S620,Index_MiSeq!B$3:I$110,4),IF((R620=Index_MiSeq!F$2),VLOOKUP(S620,Index_MiSeq!B$3:I$110,5),IF((R620=Index_MiSeq!G$2),VLOOKUP(S620,Index_MiSeq!B$3:I$110,6),IF((R620=Index_MiSeq!H$2),VLOOKUP(S620,Index_MiSeq!B$3:I$110,7),IF((R620=Index_MiSeq!I$2),VLOOKUP(S620,Index_MiSeq!B$3:I$110,8),IF((R620="Custom"),"","NoIndex")))))))),"NoIndex"))</f>
        <v>NoIndex</v>
      </c>
      <c r="U620" s="74" t="str">
        <f t="shared" si="31"/>
        <v/>
      </c>
      <c r="V620" s="74"/>
      <c r="W620" s="74"/>
      <c r="X620" s="90"/>
      <c r="Y620" s="4"/>
      <c r="Z620" s="4"/>
      <c r="AA620" s="4"/>
      <c r="AB620" s="4"/>
      <c r="AC620" s="4"/>
      <c r="AD620" s="4"/>
      <c r="AE620" s="4"/>
    </row>
    <row r="621" spans="1:31" ht="18" customHeight="1" x14ac:dyDescent="0.15">
      <c r="A621" s="81"/>
      <c r="B621" s="64" t="s">
        <v>69</v>
      </c>
      <c r="C621" s="65" t="s">
        <v>672</v>
      </c>
      <c r="D621" s="66">
        <f t="shared" si="22"/>
        <v>1602</v>
      </c>
      <c r="E621" s="65" t="s">
        <v>71</v>
      </c>
      <c r="F621" s="67" t="str">
        <f>IF(DATA!$D$18,CONCATENATE('Sample information'!O$6,"-",D621,"-",P621),"MISSING ID")</f>
        <v>P33105P1-1602-</v>
      </c>
      <c r="G621" s="68">
        <f t="shared" si="23"/>
        <v>0</v>
      </c>
      <c r="H621" s="55" t="e">
        <f t="shared" si="24"/>
        <v>#N/A</v>
      </c>
      <c r="I621" s="55" t="e">
        <f t="shared" si="25"/>
        <v>#N/A</v>
      </c>
      <c r="J621" s="55">
        <f t="shared" si="26"/>
        <v>0</v>
      </c>
      <c r="K621" s="55" t="e">
        <f t="shared" si="27"/>
        <v>#N/A</v>
      </c>
      <c r="L621" s="5" t="e">
        <f t="shared" si="28"/>
        <v>#N/A</v>
      </c>
      <c r="M621" s="55" t="e">
        <f t="shared" si="29"/>
        <v>#N/A</v>
      </c>
      <c r="N621" s="69" t="str">
        <f t="shared" si="30"/>
        <v>NoIndex</v>
      </c>
      <c r="O621" s="70" t="str">
        <f>IF(DATA!$D$18,IF((COUNTA(Q621)&gt;0),CONCATENATE("P",DATA!$B$18,"_",D621),""),"MISSING ID")</f>
        <v/>
      </c>
      <c r="P621" s="71"/>
      <c r="Q621" s="72"/>
      <c r="R621" s="72"/>
      <c r="S621" s="68"/>
      <c r="T621" s="73" t="str">
        <f>IF(OR($S$8="NextSeq",$S$8="NovaSeq"),IF((R621='Index_NextSeq or NovaSeq'!C$2),VLOOKUP(S621,'Index_NextSeq or NovaSeq'!B$3:I$110,2),IF((R621='Index_NextSeq or NovaSeq'!D$2),VLOOKUP(S621,'Index_NextSeq or NovaSeq'!B$3:I$110,3),IF((R621='Index_NextSeq or NovaSeq'!E$2),VLOOKUP(S621,'Index_NextSeq or NovaSeq'!B$3:I$110,4),IF((R621='Index_NextSeq or NovaSeq'!F$2),VLOOKUP(S621,'Index_NextSeq or NovaSeq'!B$3:I$110,5),IF((R621='Index_NextSeq or NovaSeq'!G$2),VLOOKUP(S621,'Index_NextSeq or NovaSeq'!B$3:I$110,6),IF((R621='Index_NextSeq or NovaSeq'!H$2),VLOOKUP(S621,'Index_NextSeq or NovaSeq'!B$3:I$110,7),IF((R621='Index_NextSeq or NovaSeq'!I$2),VLOOKUP(S621,'Index_NextSeq or NovaSeq'!B$3:I$110,8),IF((R621="Custom"),"","NoIndex")))))))),IF($S$8="MiSeq",IF((R621=Index_MiSeq!C$2),VLOOKUP(S621,Index_MiSeq!B$3:I$110,2),IF((R621=Index_MiSeq!D$2),VLOOKUP(S621,Index_MiSeq!B$3:I$110,3),IF((R621=Index_MiSeq!E$2),VLOOKUP(S621,Index_MiSeq!B$3:I$110,4),IF((R621=Index_MiSeq!F$2),VLOOKUP(S621,Index_MiSeq!B$3:I$110,5),IF((R621=Index_MiSeq!G$2),VLOOKUP(S621,Index_MiSeq!B$3:I$110,6),IF((R621=Index_MiSeq!H$2),VLOOKUP(S621,Index_MiSeq!B$3:I$110,7),IF((R621=Index_MiSeq!I$2),VLOOKUP(S621,Index_MiSeq!B$3:I$110,8),IF((R621="Custom"),"","NoIndex")))))))),"NoIndex"))</f>
        <v>NoIndex</v>
      </c>
      <c r="U621" s="74" t="str">
        <f t="shared" si="31"/>
        <v/>
      </c>
      <c r="V621" s="74"/>
      <c r="W621" s="74"/>
      <c r="X621" s="90"/>
      <c r="Y621" s="4"/>
      <c r="Z621" s="4"/>
      <c r="AA621" s="4"/>
      <c r="AB621" s="4"/>
      <c r="AC621" s="4"/>
      <c r="AD621" s="4"/>
      <c r="AE621" s="4"/>
    </row>
    <row r="622" spans="1:31" ht="18" customHeight="1" x14ac:dyDescent="0.15">
      <c r="A622" s="81"/>
      <c r="B622" s="64" t="s">
        <v>69</v>
      </c>
      <c r="C622" s="65" t="s">
        <v>673</v>
      </c>
      <c r="D622" s="66">
        <f t="shared" si="22"/>
        <v>1603</v>
      </c>
      <c r="E622" s="65" t="s">
        <v>71</v>
      </c>
      <c r="F622" s="67" t="str">
        <f>IF(DATA!$D$18,CONCATENATE('Sample information'!O$6,"-",D622,"-",P622),"MISSING ID")</f>
        <v>P33105P1-1603-</v>
      </c>
      <c r="G622" s="68">
        <f t="shared" si="23"/>
        <v>0</v>
      </c>
      <c r="H622" s="55" t="e">
        <f t="shared" si="24"/>
        <v>#N/A</v>
      </c>
      <c r="I622" s="55" t="e">
        <f t="shared" si="25"/>
        <v>#N/A</v>
      </c>
      <c r="J622" s="55">
        <f t="shared" si="26"/>
        <v>0</v>
      </c>
      <c r="K622" s="55" t="e">
        <f t="shared" si="27"/>
        <v>#N/A</v>
      </c>
      <c r="L622" s="5" t="e">
        <f t="shared" si="28"/>
        <v>#N/A</v>
      </c>
      <c r="M622" s="55" t="e">
        <f t="shared" si="29"/>
        <v>#N/A</v>
      </c>
      <c r="N622" s="69" t="str">
        <f t="shared" si="30"/>
        <v>NoIndex</v>
      </c>
      <c r="O622" s="70" t="str">
        <f>IF(DATA!$D$18,IF((COUNTA(Q622)&gt;0),CONCATENATE("P",DATA!$B$18,"_",D622),""),"MISSING ID")</f>
        <v/>
      </c>
      <c r="P622" s="71"/>
      <c r="Q622" s="72"/>
      <c r="R622" s="72"/>
      <c r="S622" s="68"/>
      <c r="T622" s="73" t="str">
        <f>IF(OR($S$8="NextSeq",$S$8="NovaSeq"),IF((R622='Index_NextSeq or NovaSeq'!C$2),VLOOKUP(S622,'Index_NextSeq or NovaSeq'!B$3:I$110,2),IF((R622='Index_NextSeq or NovaSeq'!D$2),VLOOKUP(S622,'Index_NextSeq or NovaSeq'!B$3:I$110,3),IF((R622='Index_NextSeq or NovaSeq'!E$2),VLOOKUP(S622,'Index_NextSeq or NovaSeq'!B$3:I$110,4),IF((R622='Index_NextSeq or NovaSeq'!F$2),VLOOKUP(S622,'Index_NextSeq or NovaSeq'!B$3:I$110,5),IF((R622='Index_NextSeq or NovaSeq'!G$2),VLOOKUP(S622,'Index_NextSeq or NovaSeq'!B$3:I$110,6),IF((R622='Index_NextSeq or NovaSeq'!H$2),VLOOKUP(S622,'Index_NextSeq or NovaSeq'!B$3:I$110,7),IF((R622='Index_NextSeq or NovaSeq'!I$2),VLOOKUP(S622,'Index_NextSeq or NovaSeq'!B$3:I$110,8),IF((R622="Custom"),"","NoIndex")))))))),IF($S$8="MiSeq",IF((R622=Index_MiSeq!C$2),VLOOKUP(S622,Index_MiSeq!B$3:I$110,2),IF((R622=Index_MiSeq!D$2),VLOOKUP(S622,Index_MiSeq!B$3:I$110,3),IF((R622=Index_MiSeq!E$2),VLOOKUP(S622,Index_MiSeq!B$3:I$110,4),IF((R622=Index_MiSeq!F$2),VLOOKUP(S622,Index_MiSeq!B$3:I$110,5),IF((R622=Index_MiSeq!G$2),VLOOKUP(S622,Index_MiSeq!B$3:I$110,6),IF((R622=Index_MiSeq!H$2),VLOOKUP(S622,Index_MiSeq!B$3:I$110,7),IF((R622=Index_MiSeq!I$2),VLOOKUP(S622,Index_MiSeq!B$3:I$110,8),IF((R622="Custom"),"","NoIndex")))))))),"NoIndex"))</f>
        <v>NoIndex</v>
      </c>
      <c r="U622" s="74" t="str">
        <f t="shared" si="31"/>
        <v/>
      </c>
      <c r="V622" s="74"/>
      <c r="W622" s="74"/>
      <c r="X622" s="90"/>
      <c r="Y622" s="4"/>
      <c r="Z622" s="4"/>
      <c r="AA622" s="4"/>
      <c r="AB622" s="4"/>
      <c r="AC622" s="4"/>
      <c r="AD622" s="4"/>
      <c r="AE622" s="4"/>
    </row>
    <row r="623" spans="1:31" ht="18" customHeight="1" x14ac:dyDescent="0.15">
      <c r="A623" s="81"/>
      <c r="B623" s="64" t="s">
        <v>69</v>
      </c>
      <c r="C623" s="65" t="s">
        <v>674</v>
      </c>
      <c r="D623" s="66">
        <f t="shared" si="22"/>
        <v>1604</v>
      </c>
      <c r="E623" s="65" t="s">
        <v>71</v>
      </c>
      <c r="F623" s="67" t="str">
        <f>IF(DATA!$D$18,CONCATENATE('Sample information'!O$6,"-",D623,"-",P623),"MISSING ID")</f>
        <v>P33105P1-1604-</v>
      </c>
      <c r="G623" s="68">
        <f t="shared" si="23"/>
        <v>0</v>
      </c>
      <c r="H623" s="55" t="e">
        <f t="shared" si="24"/>
        <v>#N/A</v>
      </c>
      <c r="I623" s="55" t="e">
        <f t="shared" si="25"/>
        <v>#N/A</v>
      </c>
      <c r="J623" s="55">
        <f t="shared" si="26"/>
        <v>0</v>
      </c>
      <c r="K623" s="55" t="e">
        <f t="shared" si="27"/>
        <v>#N/A</v>
      </c>
      <c r="L623" s="5" t="e">
        <f t="shared" si="28"/>
        <v>#N/A</v>
      </c>
      <c r="M623" s="55" t="e">
        <f t="shared" si="29"/>
        <v>#N/A</v>
      </c>
      <c r="N623" s="69" t="str">
        <f t="shared" si="30"/>
        <v>NoIndex</v>
      </c>
      <c r="O623" s="70" t="str">
        <f>IF(DATA!$D$18,IF((COUNTA(Q623)&gt;0),CONCATENATE("P",DATA!$B$18,"_",D623),""),"MISSING ID")</f>
        <v/>
      </c>
      <c r="P623" s="71"/>
      <c r="Q623" s="72"/>
      <c r="R623" s="72"/>
      <c r="S623" s="68"/>
      <c r="T623" s="73" t="str">
        <f>IF(OR($S$8="NextSeq",$S$8="NovaSeq"),IF((R623='Index_NextSeq or NovaSeq'!C$2),VLOOKUP(S623,'Index_NextSeq or NovaSeq'!B$3:I$110,2),IF((R623='Index_NextSeq or NovaSeq'!D$2),VLOOKUP(S623,'Index_NextSeq or NovaSeq'!B$3:I$110,3),IF((R623='Index_NextSeq or NovaSeq'!E$2),VLOOKUP(S623,'Index_NextSeq or NovaSeq'!B$3:I$110,4),IF((R623='Index_NextSeq or NovaSeq'!F$2),VLOOKUP(S623,'Index_NextSeq or NovaSeq'!B$3:I$110,5),IF((R623='Index_NextSeq or NovaSeq'!G$2),VLOOKUP(S623,'Index_NextSeq or NovaSeq'!B$3:I$110,6),IF((R623='Index_NextSeq or NovaSeq'!H$2),VLOOKUP(S623,'Index_NextSeq or NovaSeq'!B$3:I$110,7),IF((R623='Index_NextSeq or NovaSeq'!I$2),VLOOKUP(S623,'Index_NextSeq or NovaSeq'!B$3:I$110,8),IF((R623="Custom"),"","NoIndex")))))))),IF($S$8="MiSeq",IF((R623=Index_MiSeq!C$2),VLOOKUP(S623,Index_MiSeq!B$3:I$110,2),IF((R623=Index_MiSeq!D$2),VLOOKUP(S623,Index_MiSeq!B$3:I$110,3),IF((R623=Index_MiSeq!E$2),VLOOKUP(S623,Index_MiSeq!B$3:I$110,4),IF((R623=Index_MiSeq!F$2),VLOOKUP(S623,Index_MiSeq!B$3:I$110,5),IF((R623=Index_MiSeq!G$2),VLOOKUP(S623,Index_MiSeq!B$3:I$110,6),IF((R623=Index_MiSeq!H$2),VLOOKUP(S623,Index_MiSeq!B$3:I$110,7),IF((R623=Index_MiSeq!I$2),VLOOKUP(S623,Index_MiSeq!B$3:I$110,8),IF((R623="Custom"),"","NoIndex")))))))),"NoIndex"))</f>
        <v>NoIndex</v>
      </c>
      <c r="U623" s="74" t="str">
        <f t="shared" si="31"/>
        <v/>
      </c>
      <c r="V623" s="74"/>
      <c r="W623" s="74"/>
      <c r="X623" s="90"/>
      <c r="Y623" s="4"/>
      <c r="Z623" s="4"/>
      <c r="AA623" s="4"/>
      <c r="AB623" s="4"/>
      <c r="AC623" s="4"/>
      <c r="AD623" s="4"/>
      <c r="AE623" s="4"/>
    </row>
    <row r="624" spans="1:31" ht="18" customHeight="1" x14ac:dyDescent="0.15">
      <c r="A624" s="81"/>
      <c r="B624" s="64" t="s">
        <v>69</v>
      </c>
      <c r="C624" s="65" t="s">
        <v>675</v>
      </c>
      <c r="D624" s="66">
        <f t="shared" si="22"/>
        <v>1605</v>
      </c>
      <c r="E624" s="65" t="s">
        <v>71</v>
      </c>
      <c r="F624" s="67" t="str">
        <f>IF(DATA!$D$18,CONCATENATE('Sample information'!O$6,"-",D624,"-",P624),"MISSING ID")</f>
        <v>P33105P1-1605-</v>
      </c>
      <c r="G624" s="68">
        <f t="shared" si="23"/>
        <v>0</v>
      </c>
      <c r="H624" s="55" t="e">
        <f t="shared" si="24"/>
        <v>#N/A</v>
      </c>
      <c r="I624" s="55" t="e">
        <f t="shared" si="25"/>
        <v>#N/A</v>
      </c>
      <c r="J624" s="55">
        <f t="shared" si="26"/>
        <v>0</v>
      </c>
      <c r="K624" s="55" t="e">
        <f t="shared" si="27"/>
        <v>#N/A</v>
      </c>
      <c r="L624" s="5" t="e">
        <f t="shared" si="28"/>
        <v>#N/A</v>
      </c>
      <c r="M624" s="55" t="e">
        <f t="shared" si="29"/>
        <v>#N/A</v>
      </c>
      <c r="N624" s="69" t="str">
        <f t="shared" si="30"/>
        <v>NoIndex</v>
      </c>
      <c r="O624" s="70" t="str">
        <f>IF(DATA!$D$18,IF((COUNTA(Q624)&gt;0),CONCATENATE("P",DATA!$B$18,"_",D624),""),"MISSING ID")</f>
        <v/>
      </c>
      <c r="P624" s="71"/>
      <c r="Q624" s="72"/>
      <c r="R624" s="72"/>
      <c r="S624" s="68"/>
      <c r="T624" s="73" t="str">
        <f>IF(OR($S$8="NextSeq",$S$8="NovaSeq"),IF((R624='Index_NextSeq or NovaSeq'!C$2),VLOOKUP(S624,'Index_NextSeq or NovaSeq'!B$3:I$110,2),IF((R624='Index_NextSeq or NovaSeq'!D$2),VLOOKUP(S624,'Index_NextSeq or NovaSeq'!B$3:I$110,3),IF((R624='Index_NextSeq or NovaSeq'!E$2),VLOOKUP(S624,'Index_NextSeq or NovaSeq'!B$3:I$110,4),IF((R624='Index_NextSeq or NovaSeq'!F$2),VLOOKUP(S624,'Index_NextSeq or NovaSeq'!B$3:I$110,5),IF((R624='Index_NextSeq or NovaSeq'!G$2),VLOOKUP(S624,'Index_NextSeq or NovaSeq'!B$3:I$110,6),IF((R624='Index_NextSeq or NovaSeq'!H$2),VLOOKUP(S624,'Index_NextSeq or NovaSeq'!B$3:I$110,7),IF((R624='Index_NextSeq or NovaSeq'!I$2),VLOOKUP(S624,'Index_NextSeq or NovaSeq'!B$3:I$110,8),IF((R624="Custom"),"","NoIndex")))))))),IF($S$8="MiSeq",IF((R624=Index_MiSeq!C$2),VLOOKUP(S624,Index_MiSeq!B$3:I$110,2),IF((R624=Index_MiSeq!D$2),VLOOKUP(S624,Index_MiSeq!B$3:I$110,3),IF((R624=Index_MiSeq!E$2),VLOOKUP(S624,Index_MiSeq!B$3:I$110,4),IF((R624=Index_MiSeq!F$2),VLOOKUP(S624,Index_MiSeq!B$3:I$110,5),IF((R624=Index_MiSeq!G$2),VLOOKUP(S624,Index_MiSeq!B$3:I$110,6),IF((R624=Index_MiSeq!H$2),VLOOKUP(S624,Index_MiSeq!B$3:I$110,7),IF((R624=Index_MiSeq!I$2),VLOOKUP(S624,Index_MiSeq!B$3:I$110,8),IF((R624="Custom"),"","NoIndex")))))))),"NoIndex"))</f>
        <v>NoIndex</v>
      </c>
      <c r="U624" s="74" t="str">
        <f t="shared" si="31"/>
        <v/>
      </c>
      <c r="V624" s="74"/>
      <c r="W624" s="74"/>
      <c r="X624" s="90"/>
      <c r="Y624" s="4"/>
      <c r="Z624" s="4"/>
      <c r="AA624" s="4"/>
      <c r="AB624" s="4"/>
      <c r="AC624" s="4"/>
      <c r="AD624" s="4"/>
      <c r="AE624" s="4"/>
    </row>
    <row r="625" spans="1:31" ht="18" customHeight="1" x14ac:dyDescent="0.15">
      <c r="A625" s="81"/>
      <c r="B625" s="64" t="s">
        <v>69</v>
      </c>
      <c r="C625" s="65" t="s">
        <v>676</v>
      </c>
      <c r="D625" s="66">
        <f t="shared" si="22"/>
        <v>1606</v>
      </c>
      <c r="E625" s="65" t="s">
        <v>71</v>
      </c>
      <c r="F625" s="67" t="str">
        <f>IF(DATA!$D$18,CONCATENATE('Sample information'!O$6,"-",D625,"-",P625),"MISSING ID")</f>
        <v>P33105P1-1606-</v>
      </c>
      <c r="G625" s="68">
        <f t="shared" si="23"/>
        <v>0</v>
      </c>
      <c r="H625" s="55" t="e">
        <f t="shared" si="24"/>
        <v>#N/A</v>
      </c>
      <c r="I625" s="55" t="e">
        <f t="shared" si="25"/>
        <v>#N/A</v>
      </c>
      <c r="J625" s="55">
        <f t="shared" si="26"/>
        <v>0</v>
      </c>
      <c r="K625" s="55" t="e">
        <f t="shared" si="27"/>
        <v>#N/A</v>
      </c>
      <c r="L625" s="5" t="e">
        <f t="shared" si="28"/>
        <v>#N/A</v>
      </c>
      <c r="M625" s="55" t="e">
        <f t="shared" si="29"/>
        <v>#N/A</v>
      </c>
      <c r="N625" s="69" t="str">
        <f t="shared" si="30"/>
        <v>NoIndex</v>
      </c>
      <c r="O625" s="70" t="str">
        <f>IF(DATA!$D$18,IF((COUNTA(Q625)&gt;0),CONCATENATE("P",DATA!$B$18,"_",D625),""),"MISSING ID")</f>
        <v/>
      </c>
      <c r="P625" s="71"/>
      <c r="Q625" s="72"/>
      <c r="R625" s="72"/>
      <c r="S625" s="68"/>
      <c r="T625" s="73" t="str">
        <f>IF(OR($S$8="NextSeq",$S$8="NovaSeq"),IF((R625='Index_NextSeq or NovaSeq'!C$2),VLOOKUP(S625,'Index_NextSeq or NovaSeq'!B$3:I$110,2),IF((R625='Index_NextSeq or NovaSeq'!D$2),VLOOKUP(S625,'Index_NextSeq or NovaSeq'!B$3:I$110,3),IF((R625='Index_NextSeq or NovaSeq'!E$2),VLOOKUP(S625,'Index_NextSeq or NovaSeq'!B$3:I$110,4),IF((R625='Index_NextSeq or NovaSeq'!F$2),VLOOKUP(S625,'Index_NextSeq or NovaSeq'!B$3:I$110,5),IF((R625='Index_NextSeq or NovaSeq'!G$2),VLOOKUP(S625,'Index_NextSeq or NovaSeq'!B$3:I$110,6),IF((R625='Index_NextSeq or NovaSeq'!H$2),VLOOKUP(S625,'Index_NextSeq or NovaSeq'!B$3:I$110,7),IF((R625='Index_NextSeq or NovaSeq'!I$2),VLOOKUP(S625,'Index_NextSeq or NovaSeq'!B$3:I$110,8),IF((R625="Custom"),"","NoIndex")))))))),IF($S$8="MiSeq",IF((R625=Index_MiSeq!C$2),VLOOKUP(S625,Index_MiSeq!B$3:I$110,2),IF((R625=Index_MiSeq!D$2),VLOOKUP(S625,Index_MiSeq!B$3:I$110,3),IF((R625=Index_MiSeq!E$2),VLOOKUP(S625,Index_MiSeq!B$3:I$110,4),IF((R625=Index_MiSeq!F$2),VLOOKUP(S625,Index_MiSeq!B$3:I$110,5),IF((R625=Index_MiSeq!G$2),VLOOKUP(S625,Index_MiSeq!B$3:I$110,6),IF((R625=Index_MiSeq!H$2),VLOOKUP(S625,Index_MiSeq!B$3:I$110,7),IF((R625=Index_MiSeq!I$2),VLOOKUP(S625,Index_MiSeq!B$3:I$110,8),IF((R625="Custom"),"","NoIndex")))))))),"NoIndex"))</f>
        <v>NoIndex</v>
      </c>
      <c r="U625" s="74" t="str">
        <f t="shared" si="31"/>
        <v/>
      </c>
      <c r="V625" s="74"/>
      <c r="W625" s="74"/>
      <c r="X625" s="90"/>
      <c r="Y625" s="4"/>
      <c r="Z625" s="4"/>
      <c r="AA625" s="4"/>
      <c r="AB625" s="4"/>
      <c r="AC625" s="4"/>
      <c r="AD625" s="4"/>
      <c r="AE625" s="4"/>
    </row>
    <row r="626" spans="1:31" ht="18" customHeight="1" x14ac:dyDescent="0.15">
      <c r="A626" s="81"/>
      <c r="B626" s="64" t="s">
        <v>69</v>
      </c>
      <c r="C626" s="65" t="s">
        <v>677</v>
      </c>
      <c r="D626" s="66">
        <f t="shared" si="22"/>
        <v>1607</v>
      </c>
      <c r="E626" s="65" t="s">
        <v>71</v>
      </c>
      <c r="F626" s="67" t="str">
        <f>IF(DATA!$D$18,CONCATENATE('Sample information'!O$6,"-",D626,"-",P626),"MISSING ID")</f>
        <v>P33105P1-1607-</v>
      </c>
      <c r="G626" s="68">
        <f t="shared" si="23"/>
        <v>0</v>
      </c>
      <c r="H626" s="55" t="e">
        <f t="shared" si="24"/>
        <v>#N/A</v>
      </c>
      <c r="I626" s="55" t="e">
        <f t="shared" si="25"/>
        <v>#N/A</v>
      </c>
      <c r="J626" s="55">
        <f t="shared" si="26"/>
        <v>0</v>
      </c>
      <c r="K626" s="55" t="e">
        <f t="shared" si="27"/>
        <v>#N/A</v>
      </c>
      <c r="L626" s="5" t="e">
        <f t="shared" si="28"/>
        <v>#N/A</v>
      </c>
      <c r="M626" s="55" t="e">
        <f t="shared" si="29"/>
        <v>#N/A</v>
      </c>
      <c r="N626" s="69" t="str">
        <f t="shared" si="30"/>
        <v>NoIndex</v>
      </c>
      <c r="O626" s="70" t="str">
        <f>IF(DATA!$D$18,IF((COUNTA(Q626)&gt;0),CONCATENATE("P",DATA!$B$18,"_",D626),""),"MISSING ID")</f>
        <v/>
      </c>
      <c r="P626" s="71"/>
      <c r="Q626" s="72"/>
      <c r="R626" s="72"/>
      <c r="S626" s="68"/>
      <c r="T626" s="73" t="str">
        <f>IF(OR($S$8="NextSeq",$S$8="NovaSeq"),IF((R626='Index_NextSeq or NovaSeq'!C$2),VLOOKUP(S626,'Index_NextSeq or NovaSeq'!B$3:I$110,2),IF((R626='Index_NextSeq or NovaSeq'!D$2),VLOOKUP(S626,'Index_NextSeq or NovaSeq'!B$3:I$110,3),IF((R626='Index_NextSeq or NovaSeq'!E$2),VLOOKUP(S626,'Index_NextSeq or NovaSeq'!B$3:I$110,4),IF((R626='Index_NextSeq or NovaSeq'!F$2),VLOOKUP(S626,'Index_NextSeq or NovaSeq'!B$3:I$110,5),IF((R626='Index_NextSeq or NovaSeq'!G$2),VLOOKUP(S626,'Index_NextSeq or NovaSeq'!B$3:I$110,6),IF((R626='Index_NextSeq or NovaSeq'!H$2),VLOOKUP(S626,'Index_NextSeq or NovaSeq'!B$3:I$110,7),IF((R626='Index_NextSeq or NovaSeq'!I$2),VLOOKUP(S626,'Index_NextSeq or NovaSeq'!B$3:I$110,8),IF((R626="Custom"),"","NoIndex")))))))),IF($S$8="MiSeq",IF((R626=Index_MiSeq!C$2),VLOOKUP(S626,Index_MiSeq!B$3:I$110,2),IF((R626=Index_MiSeq!D$2),VLOOKUP(S626,Index_MiSeq!B$3:I$110,3),IF((R626=Index_MiSeq!E$2),VLOOKUP(S626,Index_MiSeq!B$3:I$110,4),IF((R626=Index_MiSeq!F$2),VLOOKUP(S626,Index_MiSeq!B$3:I$110,5),IF((R626=Index_MiSeq!G$2),VLOOKUP(S626,Index_MiSeq!B$3:I$110,6),IF((R626=Index_MiSeq!H$2),VLOOKUP(S626,Index_MiSeq!B$3:I$110,7),IF((R626=Index_MiSeq!I$2),VLOOKUP(S626,Index_MiSeq!B$3:I$110,8),IF((R626="Custom"),"","NoIndex")))))))),"NoIndex"))</f>
        <v>NoIndex</v>
      </c>
      <c r="U626" s="74" t="str">
        <f t="shared" si="31"/>
        <v/>
      </c>
      <c r="V626" s="74"/>
      <c r="W626" s="74"/>
      <c r="X626" s="90"/>
      <c r="Y626" s="4"/>
      <c r="Z626" s="4"/>
      <c r="AA626" s="4"/>
      <c r="AB626" s="4"/>
      <c r="AC626" s="4"/>
      <c r="AD626" s="4"/>
      <c r="AE626" s="4"/>
    </row>
    <row r="627" spans="1:31" ht="18" customHeight="1" x14ac:dyDescent="0.15">
      <c r="A627" s="81"/>
      <c r="B627" s="64" t="s">
        <v>69</v>
      </c>
      <c r="C627" s="65" t="s">
        <v>678</v>
      </c>
      <c r="D627" s="66">
        <f t="shared" si="22"/>
        <v>1608</v>
      </c>
      <c r="E627" s="65" t="s">
        <v>71</v>
      </c>
      <c r="F627" s="67" t="str">
        <f>IF(DATA!$D$18,CONCATENATE('Sample information'!O$6,"-",D627,"-",P627),"MISSING ID")</f>
        <v>P33105P1-1608-</v>
      </c>
      <c r="G627" s="68">
        <f t="shared" si="23"/>
        <v>0</v>
      </c>
      <c r="H627" s="55" t="e">
        <f t="shared" si="24"/>
        <v>#N/A</v>
      </c>
      <c r="I627" s="55" t="e">
        <f t="shared" si="25"/>
        <v>#N/A</v>
      </c>
      <c r="J627" s="55">
        <f t="shared" si="26"/>
        <v>0</v>
      </c>
      <c r="K627" s="55" t="e">
        <f t="shared" si="27"/>
        <v>#N/A</v>
      </c>
      <c r="L627" s="5" t="e">
        <f t="shared" si="28"/>
        <v>#N/A</v>
      </c>
      <c r="M627" s="55" t="e">
        <f t="shared" si="29"/>
        <v>#N/A</v>
      </c>
      <c r="N627" s="69" t="str">
        <f t="shared" si="30"/>
        <v>NoIndex</v>
      </c>
      <c r="O627" s="70" t="str">
        <f>IF(DATA!$D$18,IF((COUNTA(Q627)&gt;0),CONCATENATE("P",DATA!$B$18,"_",D627),""),"MISSING ID")</f>
        <v/>
      </c>
      <c r="P627" s="71"/>
      <c r="Q627" s="72"/>
      <c r="R627" s="72"/>
      <c r="S627" s="68"/>
      <c r="T627" s="73" t="str">
        <f>IF(OR($S$8="NextSeq",$S$8="NovaSeq"),IF((R627='Index_NextSeq or NovaSeq'!C$2),VLOOKUP(S627,'Index_NextSeq or NovaSeq'!B$3:I$110,2),IF((R627='Index_NextSeq or NovaSeq'!D$2),VLOOKUP(S627,'Index_NextSeq or NovaSeq'!B$3:I$110,3),IF((R627='Index_NextSeq or NovaSeq'!E$2),VLOOKUP(S627,'Index_NextSeq or NovaSeq'!B$3:I$110,4),IF((R627='Index_NextSeq or NovaSeq'!F$2),VLOOKUP(S627,'Index_NextSeq or NovaSeq'!B$3:I$110,5),IF((R627='Index_NextSeq or NovaSeq'!G$2),VLOOKUP(S627,'Index_NextSeq or NovaSeq'!B$3:I$110,6),IF((R627='Index_NextSeq or NovaSeq'!H$2),VLOOKUP(S627,'Index_NextSeq or NovaSeq'!B$3:I$110,7),IF((R627='Index_NextSeq or NovaSeq'!I$2),VLOOKUP(S627,'Index_NextSeq or NovaSeq'!B$3:I$110,8),IF((R627="Custom"),"","NoIndex")))))))),IF($S$8="MiSeq",IF((R627=Index_MiSeq!C$2),VLOOKUP(S627,Index_MiSeq!B$3:I$110,2),IF((R627=Index_MiSeq!D$2),VLOOKUP(S627,Index_MiSeq!B$3:I$110,3),IF((R627=Index_MiSeq!E$2),VLOOKUP(S627,Index_MiSeq!B$3:I$110,4),IF((R627=Index_MiSeq!F$2),VLOOKUP(S627,Index_MiSeq!B$3:I$110,5),IF((R627=Index_MiSeq!G$2),VLOOKUP(S627,Index_MiSeq!B$3:I$110,6),IF((R627=Index_MiSeq!H$2),VLOOKUP(S627,Index_MiSeq!B$3:I$110,7),IF((R627=Index_MiSeq!I$2),VLOOKUP(S627,Index_MiSeq!B$3:I$110,8),IF((R627="Custom"),"","NoIndex")))))))),"NoIndex"))</f>
        <v>NoIndex</v>
      </c>
      <c r="U627" s="74" t="str">
        <f t="shared" si="31"/>
        <v/>
      </c>
      <c r="V627" s="74"/>
      <c r="W627" s="74"/>
      <c r="X627" s="90"/>
      <c r="Y627" s="4"/>
      <c r="Z627" s="4"/>
      <c r="AA627" s="4"/>
      <c r="AB627" s="4"/>
      <c r="AC627" s="4"/>
      <c r="AD627" s="4"/>
      <c r="AE627" s="4"/>
    </row>
    <row r="628" spans="1:31" ht="18" customHeight="1" x14ac:dyDescent="0.15">
      <c r="A628" s="81"/>
      <c r="B628" s="64" t="s">
        <v>69</v>
      </c>
      <c r="C628" s="65" t="s">
        <v>679</v>
      </c>
      <c r="D628" s="66">
        <f t="shared" si="22"/>
        <v>1609</v>
      </c>
      <c r="E628" s="65" t="s">
        <v>71</v>
      </c>
      <c r="F628" s="67" t="str">
        <f>IF(DATA!$D$18,CONCATENATE('Sample information'!O$6,"-",D628,"-",P628),"MISSING ID")</f>
        <v>P33105P1-1609-</v>
      </c>
      <c r="G628" s="68">
        <f t="shared" si="23"/>
        <v>0</v>
      </c>
      <c r="H628" s="55" t="e">
        <f t="shared" si="24"/>
        <v>#N/A</v>
      </c>
      <c r="I628" s="55" t="e">
        <f t="shared" si="25"/>
        <v>#N/A</v>
      </c>
      <c r="J628" s="55">
        <f t="shared" si="26"/>
        <v>0</v>
      </c>
      <c r="K628" s="55" t="e">
        <f t="shared" si="27"/>
        <v>#N/A</v>
      </c>
      <c r="L628" s="5" t="e">
        <f t="shared" si="28"/>
        <v>#N/A</v>
      </c>
      <c r="M628" s="55" t="e">
        <f t="shared" si="29"/>
        <v>#N/A</v>
      </c>
      <c r="N628" s="69" t="str">
        <f t="shared" si="30"/>
        <v>NoIndex</v>
      </c>
      <c r="O628" s="70" t="str">
        <f>IF(DATA!$D$18,IF((COUNTA(Q628)&gt;0),CONCATENATE("P",DATA!$B$18,"_",D628),""),"MISSING ID")</f>
        <v/>
      </c>
      <c r="P628" s="71"/>
      <c r="Q628" s="72"/>
      <c r="R628" s="72"/>
      <c r="S628" s="68"/>
      <c r="T628" s="73" t="str">
        <f>IF(OR($S$8="NextSeq",$S$8="NovaSeq"),IF((R628='Index_NextSeq or NovaSeq'!C$2),VLOOKUP(S628,'Index_NextSeq or NovaSeq'!B$3:I$110,2),IF((R628='Index_NextSeq or NovaSeq'!D$2),VLOOKUP(S628,'Index_NextSeq or NovaSeq'!B$3:I$110,3),IF((R628='Index_NextSeq or NovaSeq'!E$2),VLOOKUP(S628,'Index_NextSeq or NovaSeq'!B$3:I$110,4),IF((R628='Index_NextSeq or NovaSeq'!F$2),VLOOKUP(S628,'Index_NextSeq or NovaSeq'!B$3:I$110,5),IF((R628='Index_NextSeq or NovaSeq'!G$2),VLOOKUP(S628,'Index_NextSeq or NovaSeq'!B$3:I$110,6),IF((R628='Index_NextSeq or NovaSeq'!H$2),VLOOKUP(S628,'Index_NextSeq or NovaSeq'!B$3:I$110,7),IF((R628='Index_NextSeq or NovaSeq'!I$2),VLOOKUP(S628,'Index_NextSeq or NovaSeq'!B$3:I$110,8),IF((R628="Custom"),"","NoIndex")))))))),IF($S$8="MiSeq",IF((R628=Index_MiSeq!C$2),VLOOKUP(S628,Index_MiSeq!B$3:I$110,2),IF((R628=Index_MiSeq!D$2),VLOOKUP(S628,Index_MiSeq!B$3:I$110,3),IF((R628=Index_MiSeq!E$2),VLOOKUP(S628,Index_MiSeq!B$3:I$110,4),IF((R628=Index_MiSeq!F$2),VLOOKUP(S628,Index_MiSeq!B$3:I$110,5),IF((R628=Index_MiSeq!G$2),VLOOKUP(S628,Index_MiSeq!B$3:I$110,6),IF((R628=Index_MiSeq!H$2),VLOOKUP(S628,Index_MiSeq!B$3:I$110,7),IF((R628=Index_MiSeq!I$2),VLOOKUP(S628,Index_MiSeq!B$3:I$110,8),IF((R628="Custom"),"","NoIndex")))))))),"NoIndex"))</f>
        <v>NoIndex</v>
      </c>
      <c r="U628" s="74" t="str">
        <f t="shared" si="31"/>
        <v/>
      </c>
      <c r="V628" s="74"/>
      <c r="W628" s="74"/>
      <c r="X628" s="90"/>
      <c r="Y628" s="4"/>
      <c r="Z628" s="4"/>
      <c r="AA628" s="4"/>
      <c r="AB628" s="4"/>
      <c r="AC628" s="4"/>
      <c r="AD628" s="4"/>
      <c r="AE628" s="4"/>
    </row>
    <row r="629" spans="1:31" ht="18" customHeight="1" x14ac:dyDescent="0.15">
      <c r="A629" s="81"/>
      <c r="B629" s="64" t="s">
        <v>69</v>
      </c>
      <c r="C629" s="65" t="s">
        <v>680</v>
      </c>
      <c r="D629" s="66">
        <f t="shared" si="22"/>
        <v>1610</v>
      </c>
      <c r="E629" s="65" t="s">
        <v>71</v>
      </c>
      <c r="F629" s="67" t="str">
        <f>IF(DATA!$D$18,CONCATENATE('Sample information'!O$6,"-",D629,"-",P629),"MISSING ID")</f>
        <v>P33105P1-1610-</v>
      </c>
      <c r="G629" s="68">
        <f t="shared" si="23"/>
        <v>0</v>
      </c>
      <c r="H629" s="55" t="e">
        <f t="shared" si="24"/>
        <v>#N/A</v>
      </c>
      <c r="I629" s="55" t="e">
        <f t="shared" si="25"/>
        <v>#N/A</v>
      </c>
      <c r="J629" s="55">
        <f t="shared" si="26"/>
        <v>0</v>
      </c>
      <c r="K629" s="55" t="e">
        <f t="shared" si="27"/>
        <v>#N/A</v>
      </c>
      <c r="L629" s="5" t="e">
        <f t="shared" si="28"/>
        <v>#N/A</v>
      </c>
      <c r="M629" s="55" t="e">
        <f t="shared" si="29"/>
        <v>#N/A</v>
      </c>
      <c r="N629" s="69" t="str">
        <f t="shared" si="30"/>
        <v>NoIndex</v>
      </c>
      <c r="O629" s="70" t="str">
        <f>IF(DATA!$D$18,IF((COUNTA(Q629)&gt;0),CONCATENATE("P",DATA!$B$18,"_",D629),""),"MISSING ID")</f>
        <v/>
      </c>
      <c r="P629" s="71"/>
      <c r="Q629" s="72"/>
      <c r="R629" s="72"/>
      <c r="S629" s="68"/>
      <c r="T629" s="73" t="str">
        <f>IF(OR($S$8="NextSeq",$S$8="NovaSeq"),IF((R629='Index_NextSeq or NovaSeq'!C$2),VLOOKUP(S629,'Index_NextSeq or NovaSeq'!B$3:I$110,2),IF((R629='Index_NextSeq or NovaSeq'!D$2),VLOOKUP(S629,'Index_NextSeq or NovaSeq'!B$3:I$110,3),IF((R629='Index_NextSeq or NovaSeq'!E$2),VLOOKUP(S629,'Index_NextSeq or NovaSeq'!B$3:I$110,4),IF((R629='Index_NextSeq or NovaSeq'!F$2),VLOOKUP(S629,'Index_NextSeq or NovaSeq'!B$3:I$110,5),IF((R629='Index_NextSeq or NovaSeq'!G$2),VLOOKUP(S629,'Index_NextSeq or NovaSeq'!B$3:I$110,6),IF((R629='Index_NextSeq or NovaSeq'!H$2),VLOOKUP(S629,'Index_NextSeq or NovaSeq'!B$3:I$110,7),IF((R629='Index_NextSeq or NovaSeq'!I$2),VLOOKUP(S629,'Index_NextSeq or NovaSeq'!B$3:I$110,8),IF((R629="Custom"),"","NoIndex")))))))),IF($S$8="MiSeq",IF((R629=Index_MiSeq!C$2),VLOOKUP(S629,Index_MiSeq!B$3:I$110,2),IF((R629=Index_MiSeq!D$2),VLOOKUP(S629,Index_MiSeq!B$3:I$110,3),IF((R629=Index_MiSeq!E$2),VLOOKUP(S629,Index_MiSeq!B$3:I$110,4),IF((R629=Index_MiSeq!F$2),VLOOKUP(S629,Index_MiSeq!B$3:I$110,5),IF((R629=Index_MiSeq!G$2),VLOOKUP(S629,Index_MiSeq!B$3:I$110,6),IF((R629=Index_MiSeq!H$2),VLOOKUP(S629,Index_MiSeq!B$3:I$110,7),IF((R629=Index_MiSeq!I$2),VLOOKUP(S629,Index_MiSeq!B$3:I$110,8),IF((R629="Custom"),"","NoIndex")))))))),"NoIndex"))</f>
        <v>NoIndex</v>
      </c>
      <c r="U629" s="74" t="str">
        <f t="shared" si="31"/>
        <v/>
      </c>
      <c r="V629" s="74"/>
      <c r="W629" s="74"/>
      <c r="X629" s="90"/>
      <c r="Y629" s="4"/>
      <c r="Z629" s="4"/>
      <c r="AA629" s="4"/>
      <c r="AB629" s="4"/>
      <c r="AC629" s="4"/>
      <c r="AD629" s="4"/>
      <c r="AE629" s="4"/>
    </row>
    <row r="630" spans="1:31" ht="18" customHeight="1" x14ac:dyDescent="0.15">
      <c r="A630" s="81"/>
      <c r="B630" s="64" t="s">
        <v>69</v>
      </c>
      <c r="C630" s="65" t="s">
        <v>681</v>
      </c>
      <c r="D630" s="66">
        <f t="shared" si="22"/>
        <v>1611</v>
      </c>
      <c r="E630" s="65" t="s">
        <v>71</v>
      </c>
      <c r="F630" s="67" t="str">
        <f>IF(DATA!$D$18,CONCATENATE('Sample information'!O$6,"-",D630,"-",P630),"MISSING ID")</f>
        <v>P33105P1-1611-</v>
      </c>
      <c r="G630" s="68">
        <f t="shared" si="23"/>
        <v>0</v>
      </c>
      <c r="H630" s="55" t="e">
        <f t="shared" si="24"/>
        <v>#N/A</v>
      </c>
      <c r="I630" s="55" t="e">
        <f t="shared" si="25"/>
        <v>#N/A</v>
      </c>
      <c r="J630" s="55">
        <f t="shared" si="26"/>
        <v>0</v>
      </c>
      <c r="K630" s="55" t="e">
        <f t="shared" si="27"/>
        <v>#N/A</v>
      </c>
      <c r="L630" s="5" t="e">
        <f t="shared" si="28"/>
        <v>#N/A</v>
      </c>
      <c r="M630" s="55" t="e">
        <f t="shared" si="29"/>
        <v>#N/A</v>
      </c>
      <c r="N630" s="69" t="str">
        <f t="shared" si="30"/>
        <v>NoIndex</v>
      </c>
      <c r="O630" s="70" t="str">
        <f>IF(DATA!$D$18,IF((COUNTA(Q630)&gt;0),CONCATENATE("P",DATA!$B$18,"_",D630),""),"MISSING ID")</f>
        <v/>
      </c>
      <c r="P630" s="71"/>
      <c r="Q630" s="72"/>
      <c r="R630" s="72"/>
      <c r="S630" s="68"/>
      <c r="T630" s="73" t="str">
        <f>IF(OR($S$8="NextSeq",$S$8="NovaSeq"),IF((R630='Index_NextSeq or NovaSeq'!C$2),VLOOKUP(S630,'Index_NextSeq or NovaSeq'!B$3:I$110,2),IF((R630='Index_NextSeq or NovaSeq'!D$2),VLOOKUP(S630,'Index_NextSeq or NovaSeq'!B$3:I$110,3),IF((R630='Index_NextSeq or NovaSeq'!E$2),VLOOKUP(S630,'Index_NextSeq or NovaSeq'!B$3:I$110,4),IF((R630='Index_NextSeq or NovaSeq'!F$2),VLOOKUP(S630,'Index_NextSeq or NovaSeq'!B$3:I$110,5),IF((R630='Index_NextSeq or NovaSeq'!G$2),VLOOKUP(S630,'Index_NextSeq or NovaSeq'!B$3:I$110,6),IF((R630='Index_NextSeq or NovaSeq'!H$2),VLOOKUP(S630,'Index_NextSeq or NovaSeq'!B$3:I$110,7),IF((R630='Index_NextSeq or NovaSeq'!I$2),VLOOKUP(S630,'Index_NextSeq or NovaSeq'!B$3:I$110,8),IF((R630="Custom"),"","NoIndex")))))))),IF($S$8="MiSeq",IF((R630=Index_MiSeq!C$2),VLOOKUP(S630,Index_MiSeq!B$3:I$110,2),IF((R630=Index_MiSeq!D$2),VLOOKUP(S630,Index_MiSeq!B$3:I$110,3),IF((R630=Index_MiSeq!E$2),VLOOKUP(S630,Index_MiSeq!B$3:I$110,4),IF((R630=Index_MiSeq!F$2),VLOOKUP(S630,Index_MiSeq!B$3:I$110,5),IF((R630=Index_MiSeq!G$2),VLOOKUP(S630,Index_MiSeq!B$3:I$110,6),IF((R630=Index_MiSeq!H$2),VLOOKUP(S630,Index_MiSeq!B$3:I$110,7),IF((R630=Index_MiSeq!I$2),VLOOKUP(S630,Index_MiSeq!B$3:I$110,8),IF((R630="Custom"),"","NoIndex")))))))),"NoIndex"))</f>
        <v>NoIndex</v>
      </c>
      <c r="U630" s="74" t="str">
        <f t="shared" si="31"/>
        <v/>
      </c>
      <c r="V630" s="74"/>
      <c r="W630" s="74"/>
      <c r="X630" s="90"/>
      <c r="Y630" s="4"/>
      <c r="Z630" s="4"/>
      <c r="AA630" s="4"/>
      <c r="AB630" s="4"/>
      <c r="AC630" s="4"/>
      <c r="AD630" s="4"/>
      <c r="AE630" s="4"/>
    </row>
    <row r="631" spans="1:31" ht="18" customHeight="1" x14ac:dyDescent="0.15">
      <c r="A631" s="81"/>
      <c r="B631" s="64" t="s">
        <v>69</v>
      </c>
      <c r="C631" s="65" t="s">
        <v>682</v>
      </c>
      <c r="D631" s="66">
        <f t="shared" si="22"/>
        <v>1612</v>
      </c>
      <c r="E631" s="65" t="s">
        <v>71</v>
      </c>
      <c r="F631" s="67" t="str">
        <f>IF(DATA!$D$18,CONCATENATE('Sample information'!O$6,"-",D631,"-",P631),"MISSING ID")</f>
        <v>P33105P1-1612-</v>
      </c>
      <c r="G631" s="68">
        <f t="shared" si="23"/>
        <v>0</v>
      </c>
      <c r="H631" s="55" t="e">
        <f t="shared" si="24"/>
        <v>#N/A</v>
      </c>
      <c r="I631" s="55" t="e">
        <f t="shared" si="25"/>
        <v>#N/A</v>
      </c>
      <c r="J631" s="55">
        <f t="shared" si="26"/>
        <v>0</v>
      </c>
      <c r="K631" s="55" t="e">
        <f t="shared" si="27"/>
        <v>#N/A</v>
      </c>
      <c r="L631" s="5" t="e">
        <f t="shared" si="28"/>
        <v>#N/A</v>
      </c>
      <c r="M631" s="55" t="e">
        <f t="shared" si="29"/>
        <v>#N/A</v>
      </c>
      <c r="N631" s="69" t="str">
        <f t="shared" si="30"/>
        <v>NoIndex</v>
      </c>
      <c r="O631" s="70" t="str">
        <f>IF(DATA!$D$18,IF((COUNTA(Q631)&gt;0),CONCATENATE("P",DATA!$B$18,"_",D631),""),"MISSING ID")</f>
        <v/>
      </c>
      <c r="P631" s="71"/>
      <c r="Q631" s="72"/>
      <c r="R631" s="72"/>
      <c r="S631" s="68"/>
      <c r="T631" s="73" t="str">
        <f>IF(OR($S$8="NextSeq",$S$8="NovaSeq"),IF((R631='Index_NextSeq or NovaSeq'!C$2),VLOOKUP(S631,'Index_NextSeq or NovaSeq'!B$3:I$110,2),IF((R631='Index_NextSeq or NovaSeq'!D$2),VLOOKUP(S631,'Index_NextSeq or NovaSeq'!B$3:I$110,3),IF((R631='Index_NextSeq or NovaSeq'!E$2),VLOOKUP(S631,'Index_NextSeq or NovaSeq'!B$3:I$110,4),IF((R631='Index_NextSeq or NovaSeq'!F$2),VLOOKUP(S631,'Index_NextSeq or NovaSeq'!B$3:I$110,5),IF((R631='Index_NextSeq or NovaSeq'!G$2),VLOOKUP(S631,'Index_NextSeq or NovaSeq'!B$3:I$110,6),IF((R631='Index_NextSeq or NovaSeq'!H$2),VLOOKUP(S631,'Index_NextSeq or NovaSeq'!B$3:I$110,7),IF((R631='Index_NextSeq or NovaSeq'!I$2),VLOOKUP(S631,'Index_NextSeq or NovaSeq'!B$3:I$110,8),IF((R631="Custom"),"","NoIndex")))))))),IF($S$8="MiSeq",IF((R631=Index_MiSeq!C$2),VLOOKUP(S631,Index_MiSeq!B$3:I$110,2),IF((R631=Index_MiSeq!D$2),VLOOKUP(S631,Index_MiSeq!B$3:I$110,3),IF((R631=Index_MiSeq!E$2),VLOOKUP(S631,Index_MiSeq!B$3:I$110,4),IF((R631=Index_MiSeq!F$2),VLOOKUP(S631,Index_MiSeq!B$3:I$110,5),IF((R631=Index_MiSeq!G$2),VLOOKUP(S631,Index_MiSeq!B$3:I$110,6),IF((R631=Index_MiSeq!H$2),VLOOKUP(S631,Index_MiSeq!B$3:I$110,7),IF((R631=Index_MiSeq!I$2),VLOOKUP(S631,Index_MiSeq!B$3:I$110,8),IF((R631="Custom"),"","NoIndex")))))))),"NoIndex"))</f>
        <v>NoIndex</v>
      </c>
      <c r="U631" s="74" t="str">
        <f t="shared" si="31"/>
        <v/>
      </c>
      <c r="V631" s="74"/>
      <c r="W631" s="74"/>
      <c r="X631" s="90"/>
      <c r="Y631" s="4"/>
      <c r="Z631" s="4"/>
      <c r="AA631" s="4"/>
      <c r="AB631" s="4"/>
      <c r="AC631" s="4"/>
      <c r="AD631" s="4"/>
      <c r="AE631" s="4"/>
    </row>
    <row r="632" spans="1:31" ht="18" customHeight="1" x14ac:dyDescent="0.15">
      <c r="A632" s="81"/>
      <c r="B632" s="64" t="s">
        <v>69</v>
      </c>
      <c r="C632" s="65" t="s">
        <v>683</v>
      </c>
      <c r="D632" s="66">
        <f t="shared" si="22"/>
        <v>1613</v>
      </c>
      <c r="E632" s="65" t="s">
        <v>71</v>
      </c>
      <c r="F632" s="67" t="str">
        <f>IF(DATA!$D$18,CONCATENATE('Sample information'!O$6,"-",D632,"-",P632),"MISSING ID")</f>
        <v>P33105P1-1613-</v>
      </c>
      <c r="G632" s="68">
        <f t="shared" si="23"/>
        <v>0</v>
      </c>
      <c r="H632" s="55" t="e">
        <f t="shared" si="24"/>
        <v>#N/A</v>
      </c>
      <c r="I632" s="55" t="e">
        <f t="shared" si="25"/>
        <v>#N/A</v>
      </c>
      <c r="J632" s="55">
        <f t="shared" si="26"/>
        <v>0</v>
      </c>
      <c r="K632" s="55" t="e">
        <f t="shared" si="27"/>
        <v>#N/A</v>
      </c>
      <c r="L632" s="5" t="e">
        <f t="shared" si="28"/>
        <v>#N/A</v>
      </c>
      <c r="M632" s="55" t="e">
        <f t="shared" si="29"/>
        <v>#N/A</v>
      </c>
      <c r="N632" s="69" t="str">
        <f t="shared" si="30"/>
        <v>NoIndex</v>
      </c>
      <c r="O632" s="70" t="str">
        <f>IF(DATA!$D$18,IF((COUNTA(Q632)&gt;0),CONCATENATE("P",DATA!$B$18,"_",D632),""),"MISSING ID")</f>
        <v/>
      </c>
      <c r="P632" s="71"/>
      <c r="Q632" s="72"/>
      <c r="R632" s="72"/>
      <c r="S632" s="68"/>
      <c r="T632" s="73" t="str">
        <f>IF(OR($S$8="NextSeq",$S$8="NovaSeq"),IF((R632='Index_NextSeq or NovaSeq'!C$2),VLOOKUP(S632,'Index_NextSeq or NovaSeq'!B$3:I$110,2),IF((R632='Index_NextSeq or NovaSeq'!D$2),VLOOKUP(S632,'Index_NextSeq or NovaSeq'!B$3:I$110,3),IF((R632='Index_NextSeq or NovaSeq'!E$2),VLOOKUP(S632,'Index_NextSeq or NovaSeq'!B$3:I$110,4),IF((R632='Index_NextSeq or NovaSeq'!F$2),VLOOKUP(S632,'Index_NextSeq or NovaSeq'!B$3:I$110,5),IF((R632='Index_NextSeq or NovaSeq'!G$2),VLOOKUP(S632,'Index_NextSeq or NovaSeq'!B$3:I$110,6),IF((R632='Index_NextSeq or NovaSeq'!H$2),VLOOKUP(S632,'Index_NextSeq or NovaSeq'!B$3:I$110,7),IF((R632='Index_NextSeq or NovaSeq'!I$2),VLOOKUP(S632,'Index_NextSeq or NovaSeq'!B$3:I$110,8),IF((R632="Custom"),"","NoIndex")))))))),IF($S$8="MiSeq",IF((R632=Index_MiSeq!C$2),VLOOKUP(S632,Index_MiSeq!B$3:I$110,2),IF((R632=Index_MiSeq!D$2),VLOOKUP(S632,Index_MiSeq!B$3:I$110,3),IF((R632=Index_MiSeq!E$2),VLOOKUP(S632,Index_MiSeq!B$3:I$110,4),IF((R632=Index_MiSeq!F$2),VLOOKUP(S632,Index_MiSeq!B$3:I$110,5),IF((R632=Index_MiSeq!G$2),VLOOKUP(S632,Index_MiSeq!B$3:I$110,6),IF((R632=Index_MiSeq!H$2),VLOOKUP(S632,Index_MiSeq!B$3:I$110,7),IF((R632=Index_MiSeq!I$2),VLOOKUP(S632,Index_MiSeq!B$3:I$110,8),IF((R632="Custom"),"","NoIndex")))))))),"NoIndex"))</f>
        <v>NoIndex</v>
      </c>
      <c r="U632" s="74" t="str">
        <f t="shared" si="31"/>
        <v/>
      </c>
      <c r="V632" s="74"/>
      <c r="W632" s="74"/>
      <c r="X632" s="90"/>
      <c r="Y632" s="4"/>
      <c r="Z632" s="4"/>
      <c r="AA632" s="4"/>
      <c r="AB632" s="4"/>
      <c r="AC632" s="4"/>
      <c r="AD632" s="4"/>
      <c r="AE632" s="4"/>
    </row>
    <row r="633" spans="1:31" ht="18" customHeight="1" x14ac:dyDescent="0.15">
      <c r="A633" s="81"/>
      <c r="B633" s="64" t="s">
        <v>69</v>
      </c>
      <c r="C633" s="65" t="s">
        <v>684</v>
      </c>
      <c r="D633" s="66">
        <f t="shared" si="22"/>
        <v>1614</v>
      </c>
      <c r="E633" s="65" t="s">
        <v>71</v>
      </c>
      <c r="F633" s="67" t="str">
        <f>IF(DATA!$D$18,CONCATENATE('Sample information'!O$6,"-",D633,"-",P633),"MISSING ID")</f>
        <v>P33105P1-1614-</v>
      </c>
      <c r="G633" s="68">
        <f t="shared" si="23"/>
        <v>0</v>
      </c>
      <c r="H633" s="55" t="e">
        <f t="shared" si="24"/>
        <v>#N/A</v>
      </c>
      <c r="I633" s="55" t="e">
        <f t="shared" si="25"/>
        <v>#N/A</v>
      </c>
      <c r="J633" s="55">
        <f t="shared" si="26"/>
        <v>0</v>
      </c>
      <c r="K633" s="55" t="e">
        <f t="shared" si="27"/>
        <v>#N/A</v>
      </c>
      <c r="L633" s="5" t="e">
        <f t="shared" si="28"/>
        <v>#N/A</v>
      </c>
      <c r="M633" s="55" t="e">
        <f t="shared" si="29"/>
        <v>#N/A</v>
      </c>
      <c r="N633" s="69" t="str">
        <f t="shared" si="30"/>
        <v>NoIndex</v>
      </c>
      <c r="O633" s="70" t="str">
        <f>IF(DATA!$D$18,IF((COUNTA(Q633)&gt;0),CONCATENATE("P",DATA!$B$18,"_",D633),""),"MISSING ID")</f>
        <v/>
      </c>
      <c r="P633" s="71"/>
      <c r="Q633" s="72"/>
      <c r="R633" s="72"/>
      <c r="S633" s="68"/>
      <c r="T633" s="73" t="str">
        <f>IF(OR($S$8="NextSeq",$S$8="NovaSeq"),IF((R633='Index_NextSeq or NovaSeq'!C$2),VLOOKUP(S633,'Index_NextSeq or NovaSeq'!B$3:I$110,2),IF((R633='Index_NextSeq or NovaSeq'!D$2),VLOOKUP(S633,'Index_NextSeq or NovaSeq'!B$3:I$110,3),IF((R633='Index_NextSeq or NovaSeq'!E$2),VLOOKUP(S633,'Index_NextSeq or NovaSeq'!B$3:I$110,4),IF((R633='Index_NextSeq or NovaSeq'!F$2),VLOOKUP(S633,'Index_NextSeq or NovaSeq'!B$3:I$110,5),IF((R633='Index_NextSeq or NovaSeq'!G$2),VLOOKUP(S633,'Index_NextSeq or NovaSeq'!B$3:I$110,6),IF((R633='Index_NextSeq or NovaSeq'!H$2),VLOOKUP(S633,'Index_NextSeq or NovaSeq'!B$3:I$110,7),IF((R633='Index_NextSeq or NovaSeq'!I$2),VLOOKUP(S633,'Index_NextSeq or NovaSeq'!B$3:I$110,8),IF((R633="Custom"),"","NoIndex")))))))),IF($S$8="MiSeq",IF((R633=Index_MiSeq!C$2),VLOOKUP(S633,Index_MiSeq!B$3:I$110,2),IF((R633=Index_MiSeq!D$2),VLOOKUP(S633,Index_MiSeq!B$3:I$110,3),IF((R633=Index_MiSeq!E$2),VLOOKUP(S633,Index_MiSeq!B$3:I$110,4),IF((R633=Index_MiSeq!F$2),VLOOKUP(S633,Index_MiSeq!B$3:I$110,5),IF((R633=Index_MiSeq!G$2),VLOOKUP(S633,Index_MiSeq!B$3:I$110,6),IF((R633=Index_MiSeq!H$2),VLOOKUP(S633,Index_MiSeq!B$3:I$110,7),IF((R633=Index_MiSeq!I$2),VLOOKUP(S633,Index_MiSeq!B$3:I$110,8),IF((R633="Custom"),"","NoIndex")))))))),"NoIndex"))</f>
        <v>NoIndex</v>
      </c>
      <c r="U633" s="74" t="str">
        <f t="shared" si="31"/>
        <v/>
      </c>
      <c r="V633" s="74"/>
      <c r="W633" s="74"/>
      <c r="X633" s="90"/>
      <c r="Y633" s="4"/>
      <c r="Z633" s="4"/>
      <c r="AA633" s="4"/>
      <c r="AB633" s="4"/>
      <c r="AC633" s="4"/>
      <c r="AD633" s="4"/>
      <c r="AE633" s="4"/>
    </row>
    <row r="634" spans="1:31" ht="18" customHeight="1" x14ac:dyDescent="0.15">
      <c r="A634" s="81"/>
      <c r="B634" s="64" t="s">
        <v>69</v>
      </c>
      <c r="C634" s="65" t="s">
        <v>685</v>
      </c>
      <c r="D634" s="66">
        <f t="shared" si="22"/>
        <v>1615</v>
      </c>
      <c r="E634" s="65" t="s">
        <v>71</v>
      </c>
      <c r="F634" s="67" t="str">
        <f>IF(DATA!$D$18,CONCATENATE('Sample information'!O$6,"-",D634,"-",P634),"MISSING ID")</f>
        <v>P33105P1-1615-</v>
      </c>
      <c r="G634" s="68">
        <f t="shared" si="23"/>
        <v>0</v>
      </c>
      <c r="H634" s="55" t="e">
        <f t="shared" si="24"/>
        <v>#N/A</v>
      </c>
      <c r="I634" s="55" t="e">
        <f t="shared" si="25"/>
        <v>#N/A</v>
      </c>
      <c r="J634" s="55">
        <f t="shared" si="26"/>
        <v>0</v>
      </c>
      <c r="K634" s="55" t="e">
        <f t="shared" si="27"/>
        <v>#N/A</v>
      </c>
      <c r="L634" s="5" t="e">
        <f t="shared" si="28"/>
        <v>#N/A</v>
      </c>
      <c r="M634" s="55" t="e">
        <f t="shared" si="29"/>
        <v>#N/A</v>
      </c>
      <c r="N634" s="69" t="str">
        <f t="shared" si="30"/>
        <v>NoIndex</v>
      </c>
      <c r="O634" s="70" t="str">
        <f>IF(DATA!$D$18,IF((COUNTA(Q634)&gt;0),CONCATENATE("P",DATA!$B$18,"_",D634),""),"MISSING ID")</f>
        <v/>
      </c>
      <c r="P634" s="71"/>
      <c r="Q634" s="72"/>
      <c r="R634" s="72"/>
      <c r="S634" s="68"/>
      <c r="T634" s="73" t="str">
        <f>IF(OR($S$8="NextSeq",$S$8="NovaSeq"),IF((R634='Index_NextSeq or NovaSeq'!C$2),VLOOKUP(S634,'Index_NextSeq or NovaSeq'!B$3:I$110,2),IF((R634='Index_NextSeq or NovaSeq'!D$2),VLOOKUP(S634,'Index_NextSeq or NovaSeq'!B$3:I$110,3),IF((R634='Index_NextSeq or NovaSeq'!E$2),VLOOKUP(S634,'Index_NextSeq or NovaSeq'!B$3:I$110,4),IF((R634='Index_NextSeq or NovaSeq'!F$2),VLOOKUP(S634,'Index_NextSeq or NovaSeq'!B$3:I$110,5),IF((R634='Index_NextSeq or NovaSeq'!G$2),VLOOKUP(S634,'Index_NextSeq or NovaSeq'!B$3:I$110,6),IF((R634='Index_NextSeq or NovaSeq'!H$2),VLOOKUP(S634,'Index_NextSeq or NovaSeq'!B$3:I$110,7),IF((R634='Index_NextSeq or NovaSeq'!I$2),VLOOKUP(S634,'Index_NextSeq or NovaSeq'!B$3:I$110,8),IF((R634="Custom"),"","NoIndex")))))))),IF($S$8="MiSeq",IF((R634=Index_MiSeq!C$2),VLOOKUP(S634,Index_MiSeq!B$3:I$110,2),IF((R634=Index_MiSeq!D$2),VLOOKUP(S634,Index_MiSeq!B$3:I$110,3),IF((R634=Index_MiSeq!E$2),VLOOKUP(S634,Index_MiSeq!B$3:I$110,4),IF((R634=Index_MiSeq!F$2),VLOOKUP(S634,Index_MiSeq!B$3:I$110,5),IF((R634=Index_MiSeq!G$2),VLOOKUP(S634,Index_MiSeq!B$3:I$110,6),IF((R634=Index_MiSeq!H$2),VLOOKUP(S634,Index_MiSeq!B$3:I$110,7),IF((R634=Index_MiSeq!I$2),VLOOKUP(S634,Index_MiSeq!B$3:I$110,8),IF((R634="Custom"),"","NoIndex")))))))),"NoIndex"))</f>
        <v>NoIndex</v>
      </c>
      <c r="U634" s="74" t="str">
        <f t="shared" si="31"/>
        <v/>
      </c>
      <c r="V634" s="74"/>
      <c r="W634" s="74"/>
      <c r="X634" s="90"/>
      <c r="Y634" s="4"/>
      <c r="Z634" s="4"/>
      <c r="AA634" s="4"/>
      <c r="AB634" s="4"/>
      <c r="AC634" s="4"/>
      <c r="AD634" s="4"/>
      <c r="AE634" s="4"/>
    </row>
    <row r="635" spans="1:31" ht="18" customHeight="1" x14ac:dyDescent="0.15">
      <c r="A635" s="81"/>
      <c r="B635" s="64" t="s">
        <v>69</v>
      </c>
      <c r="C635" s="65" t="s">
        <v>686</v>
      </c>
      <c r="D635" s="66">
        <f t="shared" si="22"/>
        <v>1616</v>
      </c>
      <c r="E635" s="65" t="s">
        <v>71</v>
      </c>
      <c r="F635" s="67" t="str">
        <f>IF(DATA!$D$18,CONCATENATE('Sample information'!O$6,"-",D635,"-",P635),"MISSING ID")</f>
        <v>P33105P1-1616-</v>
      </c>
      <c r="G635" s="68">
        <f t="shared" si="23"/>
        <v>0</v>
      </c>
      <c r="H635" s="55" t="e">
        <f t="shared" si="24"/>
        <v>#N/A</v>
      </c>
      <c r="I635" s="55" t="e">
        <f t="shared" si="25"/>
        <v>#N/A</v>
      </c>
      <c r="J635" s="55">
        <f t="shared" si="26"/>
        <v>0</v>
      </c>
      <c r="K635" s="55" t="e">
        <f t="shared" si="27"/>
        <v>#N/A</v>
      </c>
      <c r="L635" s="5" t="e">
        <f t="shared" si="28"/>
        <v>#N/A</v>
      </c>
      <c r="M635" s="55" t="e">
        <f t="shared" si="29"/>
        <v>#N/A</v>
      </c>
      <c r="N635" s="69" t="str">
        <f t="shared" si="30"/>
        <v>NoIndex</v>
      </c>
      <c r="O635" s="70" t="str">
        <f>IF(DATA!$D$18,IF((COUNTA(Q635)&gt;0),CONCATENATE("P",DATA!$B$18,"_",D635),""),"MISSING ID")</f>
        <v/>
      </c>
      <c r="P635" s="71"/>
      <c r="Q635" s="72"/>
      <c r="R635" s="72"/>
      <c r="S635" s="68"/>
      <c r="T635" s="73" t="str">
        <f>IF(OR($S$8="NextSeq",$S$8="NovaSeq"),IF((R635='Index_NextSeq or NovaSeq'!C$2),VLOOKUP(S635,'Index_NextSeq or NovaSeq'!B$3:I$110,2),IF((R635='Index_NextSeq or NovaSeq'!D$2),VLOOKUP(S635,'Index_NextSeq or NovaSeq'!B$3:I$110,3),IF((R635='Index_NextSeq or NovaSeq'!E$2),VLOOKUP(S635,'Index_NextSeq or NovaSeq'!B$3:I$110,4),IF((R635='Index_NextSeq or NovaSeq'!F$2),VLOOKUP(S635,'Index_NextSeq or NovaSeq'!B$3:I$110,5),IF((R635='Index_NextSeq or NovaSeq'!G$2),VLOOKUP(S635,'Index_NextSeq or NovaSeq'!B$3:I$110,6),IF((R635='Index_NextSeq or NovaSeq'!H$2),VLOOKUP(S635,'Index_NextSeq or NovaSeq'!B$3:I$110,7),IF((R635='Index_NextSeq or NovaSeq'!I$2),VLOOKUP(S635,'Index_NextSeq or NovaSeq'!B$3:I$110,8),IF((R635="Custom"),"","NoIndex")))))))),IF($S$8="MiSeq",IF((R635=Index_MiSeq!C$2),VLOOKUP(S635,Index_MiSeq!B$3:I$110,2),IF((R635=Index_MiSeq!D$2),VLOOKUP(S635,Index_MiSeq!B$3:I$110,3),IF((R635=Index_MiSeq!E$2),VLOOKUP(S635,Index_MiSeq!B$3:I$110,4),IF((R635=Index_MiSeq!F$2),VLOOKUP(S635,Index_MiSeq!B$3:I$110,5),IF((R635=Index_MiSeq!G$2),VLOOKUP(S635,Index_MiSeq!B$3:I$110,6),IF((R635=Index_MiSeq!H$2),VLOOKUP(S635,Index_MiSeq!B$3:I$110,7),IF((R635=Index_MiSeq!I$2),VLOOKUP(S635,Index_MiSeq!B$3:I$110,8),IF((R635="Custom"),"","NoIndex")))))))),"NoIndex"))</f>
        <v>NoIndex</v>
      </c>
      <c r="U635" s="74" t="str">
        <f t="shared" si="31"/>
        <v/>
      </c>
      <c r="V635" s="74"/>
      <c r="W635" s="74"/>
      <c r="X635" s="90"/>
      <c r="Y635" s="4"/>
      <c r="Z635" s="4"/>
      <c r="AA635" s="4"/>
      <c r="AB635" s="4"/>
      <c r="AC635" s="4"/>
      <c r="AD635" s="4"/>
      <c r="AE635" s="4"/>
    </row>
    <row r="636" spans="1:31" ht="18" customHeight="1" x14ac:dyDescent="0.15">
      <c r="A636" s="81"/>
      <c r="B636" s="64" t="s">
        <v>69</v>
      </c>
      <c r="C636" s="65" t="s">
        <v>687</v>
      </c>
      <c r="D636" s="66">
        <f t="shared" si="22"/>
        <v>1617</v>
      </c>
      <c r="E636" s="65" t="s">
        <v>71</v>
      </c>
      <c r="F636" s="67" t="str">
        <f>IF(DATA!$D$18,CONCATENATE('Sample information'!O$6,"-",D636,"-",P636),"MISSING ID")</f>
        <v>P33105P1-1617-</v>
      </c>
      <c r="G636" s="68">
        <f t="shared" si="23"/>
        <v>0</v>
      </c>
      <c r="H636" s="55" t="e">
        <f t="shared" si="24"/>
        <v>#N/A</v>
      </c>
      <c r="I636" s="55" t="e">
        <f t="shared" si="25"/>
        <v>#N/A</v>
      </c>
      <c r="J636" s="55">
        <f t="shared" si="26"/>
        <v>0</v>
      </c>
      <c r="K636" s="55" t="e">
        <f t="shared" si="27"/>
        <v>#N/A</v>
      </c>
      <c r="L636" s="5" t="e">
        <f t="shared" si="28"/>
        <v>#N/A</v>
      </c>
      <c r="M636" s="55" t="e">
        <f t="shared" si="29"/>
        <v>#N/A</v>
      </c>
      <c r="N636" s="69" t="str">
        <f t="shared" si="30"/>
        <v>NoIndex</v>
      </c>
      <c r="O636" s="70" t="str">
        <f>IF(DATA!$D$18,IF((COUNTA(Q636)&gt;0),CONCATENATE("P",DATA!$B$18,"_",D636),""),"MISSING ID")</f>
        <v/>
      </c>
      <c r="P636" s="71"/>
      <c r="Q636" s="72"/>
      <c r="R636" s="72"/>
      <c r="S636" s="68"/>
      <c r="T636" s="73" t="str">
        <f>IF(OR($S$8="NextSeq",$S$8="NovaSeq"),IF((R636='Index_NextSeq or NovaSeq'!C$2),VLOOKUP(S636,'Index_NextSeq or NovaSeq'!B$3:I$110,2),IF((R636='Index_NextSeq or NovaSeq'!D$2),VLOOKUP(S636,'Index_NextSeq or NovaSeq'!B$3:I$110,3),IF((R636='Index_NextSeq or NovaSeq'!E$2),VLOOKUP(S636,'Index_NextSeq or NovaSeq'!B$3:I$110,4),IF((R636='Index_NextSeq or NovaSeq'!F$2),VLOOKUP(S636,'Index_NextSeq or NovaSeq'!B$3:I$110,5),IF((R636='Index_NextSeq or NovaSeq'!G$2),VLOOKUP(S636,'Index_NextSeq or NovaSeq'!B$3:I$110,6),IF((R636='Index_NextSeq or NovaSeq'!H$2),VLOOKUP(S636,'Index_NextSeq or NovaSeq'!B$3:I$110,7),IF((R636='Index_NextSeq or NovaSeq'!I$2),VLOOKUP(S636,'Index_NextSeq or NovaSeq'!B$3:I$110,8),IF((R636="Custom"),"","NoIndex")))))))),IF($S$8="MiSeq",IF((R636=Index_MiSeq!C$2),VLOOKUP(S636,Index_MiSeq!B$3:I$110,2),IF((R636=Index_MiSeq!D$2),VLOOKUP(S636,Index_MiSeq!B$3:I$110,3),IF((R636=Index_MiSeq!E$2),VLOOKUP(S636,Index_MiSeq!B$3:I$110,4),IF((R636=Index_MiSeq!F$2),VLOOKUP(S636,Index_MiSeq!B$3:I$110,5),IF((R636=Index_MiSeq!G$2),VLOOKUP(S636,Index_MiSeq!B$3:I$110,6),IF((R636=Index_MiSeq!H$2),VLOOKUP(S636,Index_MiSeq!B$3:I$110,7),IF((R636=Index_MiSeq!I$2),VLOOKUP(S636,Index_MiSeq!B$3:I$110,8),IF((R636="Custom"),"","NoIndex")))))))),"NoIndex"))</f>
        <v>NoIndex</v>
      </c>
      <c r="U636" s="74" t="str">
        <f t="shared" si="31"/>
        <v/>
      </c>
      <c r="V636" s="74"/>
      <c r="W636" s="74"/>
      <c r="X636" s="90"/>
      <c r="Y636" s="4"/>
      <c r="Z636" s="4"/>
      <c r="AA636" s="4"/>
      <c r="AB636" s="4"/>
      <c r="AC636" s="4"/>
      <c r="AD636" s="4"/>
      <c r="AE636" s="4"/>
    </row>
    <row r="637" spans="1:31" ht="18" customHeight="1" x14ac:dyDescent="0.15">
      <c r="A637" s="81"/>
      <c r="B637" s="64" t="s">
        <v>69</v>
      </c>
      <c r="C637" s="65" t="s">
        <v>688</v>
      </c>
      <c r="D637" s="66">
        <f t="shared" si="22"/>
        <v>1618</v>
      </c>
      <c r="E637" s="65" t="s">
        <v>71</v>
      </c>
      <c r="F637" s="67" t="str">
        <f>IF(DATA!$D$18,CONCATENATE('Sample information'!O$6,"-",D637,"-",P637),"MISSING ID")</f>
        <v>P33105P1-1618-</v>
      </c>
      <c r="G637" s="68">
        <f t="shared" si="23"/>
        <v>0</v>
      </c>
      <c r="H637" s="55" t="e">
        <f t="shared" si="24"/>
        <v>#N/A</v>
      </c>
      <c r="I637" s="55" t="e">
        <f t="shared" si="25"/>
        <v>#N/A</v>
      </c>
      <c r="J637" s="55">
        <f t="shared" si="26"/>
        <v>0</v>
      </c>
      <c r="K637" s="55" t="e">
        <f t="shared" si="27"/>
        <v>#N/A</v>
      </c>
      <c r="L637" s="5" t="e">
        <f t="shared" si="28"/>
        <v>#N/A</v>
      </c>
      <c r="M637" s="55" t="e">
        <f t="shared" si="29"/>
        <v>#N/A</v>
      </c>
      <c r="N637" s="69" t="str">
        <f t="shared" si="30"/>
        <v>NoIndex</v>
      </c>
      <c r="O637" s="70" t="str">
        <f>IF(DATA!$D$18,IF((COUNTA(Q637)&gt;0),CONCATENATE("P",DATA!$B$18,"_",D637),""),"MISSING ID")</f>
        <v/>
      </c>
      <c r="P637" s="71"/>
      <c r="Q637" s="72"/>
      <c r="R637" s="72"/>
      <c r="S637" s="68"/>
      <c r="T637" s="73" t="str">
        <f>IF(OR($S$8="NextSeq",$S$8="NovaSeq"),IF((R637='Index_NextSeq or NovaSeq'!C$2),VLOOKUP(S637,'Index_NextSeq or NovaSeq'!B$3:I$110,2),IF((R637='Index_NextSeq or NovaSeq'!D$2),VLOOKUP(S637,'Index_NextSeq or NovaSeq'!B$3:I$110,3),IF((R637='Index_NextSeq or NovaSeq'!E$2),VLOOKUP(S637,'Index_NextSeq or NovaSeq'!B$3:I$110,4),IF((R637='Index_NextSeq or NovaSeq'!F$2),VLOOKUP(S637,'Index_NextSeq or NovaSeq'!B$3:I$110,5),IF((R637='Index_NextSeq or NovaSeq'!G$2),VLOOKUP(S637,'Index_NextSeq or NovaSeq'!B$3:I$110,6),IF((R637='Index_NextSeq or NovaSeq'!H$2),VLOOKUP(S637,'Index_NextSeq or NovaSeq'!B$3:I$110,7),IF((R637='Index_NextSeq or NovaSeq'!I$2),VLOOKUP(S637,'Index_NextSeq or NovaSeq'!B$3:I$110,8),IF((R637="Custom"),"","NoIndex")))))))),IF($S$8="MiSeq",IF((R637=Index_MiSeq!C$2),VLOOKUP(S637,Index_MiSeq!B$3:I$110,2),IF((R637=Index_MiSeq!D$2),VLOOKUP(S637,Index_MiSeq!B$3:I$110,3),IF((R637=Index_MiSeq!E$2),VLOOKUP(S637,Index_MiSeq!B$3:I$110,4),IF((R637=Index_MiSeq!F$2),VLOOKUP(S637,Index_MiSeq!B$3:I$110,5),IF((R637=Index_MiSeq!G$2),VLOOKUP(S637,Index_MiSeq!B$3:I$110,6),IF((R637=Index_MiSeq!H$2),VLOOKUP(S637,Index_MiSeq!B$3:I$110,7),IF((R637=Index_MiSeq!I$2),VLOOKUP(S637,Index_MiSeq!B$3:I$110,8),IF((R637="Custom"),"","NoIndex")))))))),"NoIndex"))</f>
        <v>NoIndex</v>
      </c>
      <c r="U637" s="74" t="str">
        <f t="shared" si="31"/>
        <v/>
      </c>
      <c r="V637" s="74"/>
      <c r="W637" s="74"/>
      <c r="X637" s="90"/>
      <c r="Y637" s="4"/>
      <c r="Z637" s="4"/>
      <c r="AA637" s="4"/>
      <c r="AB637" s="4"/>
      <c r="AC637" s="4"/>
      <c r="AD637" s="4"/>
      <c r="AE637" s="4"/>
    </row>
    <row r="638" spans="1:31" ht="18" customHeight="1" x14ac:dyDescent="0.15">
      <c r="A638" s="81"/>
      <c r="B638" s="64" t="s">
        <v>69</v>
      </c>
      <c r="C638" s="65" t="s">
        <v>689</v>
      </c>
      <c r="D638" s="66">
        <f t="shared" si="22"/>
        <v>1619</v>
      </c>
      <c r="E638" s="65" t="s">
        <v>71</v>
      </c>
      <c r="F638" s="67" t="str">
        <f>IF(DATA!$D$18,CONCATENATE('Sample information'!O$6,"-",D638,"-",P638),"MISSING ID")</f>
        <v>P33105P1-1619-</v>
      </c>
      <c r="G638" s="68">
        <f t="shared" si="23"/>
        <v>0</v>
      </c>
      <c r="H638" s="55" t="e">
        <f t="shared" si="24"/>
        <v>#N/A</v>
      </c>
      <c r="I638" s="55" t="e">
        <f t="shared" si="25"/>
        <v>#N/A</v>
      </c>
      <c r="J638" s="55">
        <f t="shared" si="26"/>
        <v>0</v>
      </c>
      <c r="K638" s="55" t="e">
        <f t="shared" si="27"/>
        <v>#N/A</v>
      </c>
      <c r="L638" s="5" t="e">
        <f t="shared" si="28"/>
        <v>#N/A</v>
      </c>
      <c r="M638" s="55" t="e">
        <f t="shared" si="29"/>
        <v>#N/A</v>
      </c>
      <c r="N638" s="69" t="str">
        <f t="shared" si="30"/>
        <v>NoIndex</v>
      </c>
      <c r="O638" s="70" t="str">
        <f>IF(DATA!$D$18,IF((COUNTA(Q638)&gt;0),CONCATENATE("P",DATA!$B$18,"_",D638),""),"MISSING ID")</f>
        <v/>
      </c>
      <c r="P638" s="71"/>
      <c r="Q638" s="72"/>
      <c r="R638" s="72"/>
      <c r="S638" s="68"/>
      <c r="T638" s="73" t="str">
        <f>IF(OR($S$8="NextSeq",$S$8="NovaSeq"),IF((R638='Index_NextSeq or NovaSeq'!C$2),VLOOKUP(S638,'Index_NextSeq or NovaSeq'!B$3:I$110,2),IF((R638='Index_NextSeq or NovaSeq'!D$2),VLOOKUP(S638,'Index_NextSeq or NovaSeq'!B$3:I$110,3),IF((R638='Index_NextSeq or NovaSeq'!E$2),VLOOKUP(S638,'Index_NextSeq or NovaSeq'!B$3:I$110,4),IF((R638='Index_NextSeq or NovaSeq'!F$2),VLOOKUP(S638,'Index_NextSeq or NovaSeq'!B$3:I$110,5),IF((R638='Index_NextSeq or NovaSeq'!G$2),VLOOKUP(S638,'Index_NextSeq or NovaSeq'!B$3:I$110,6),IF((R638='Index_NextSeq or NovaSeq'!H$2),VLOOKUP(S638,'Index_NextSeq or NovaSeq'!B$3:I$110,7),IF((R638='Index_NextSeq or NovaSeq'!I$2),VLOOKUP(S638,'Index_NextSeq or NovaSeq'!B$3:I$110,8),IF((R638="Custom"),"","NoIndex")))))))),IF($S$8="MiSeq",IF((R638=Index_MiSeq!C$2),VLOOKUP(S638,Index_MiSeq!B$3:I$110,2),IF((R638=Index_MiSeq!D$2),VLOOKUP(S638,Index_MiSeq!B$3:I$110,3),IF((R638=Index_MiSeq!E$2),VLOOKUP(S638,Index_MiSeq!B$3:I$110,4),IF((R638=Index_MiSeq!F$2),VLOOKUP(S638,Index_MiSeq!B$3:I$110,5),IF((R638=Index_MiSeq!G$2),VLOOKUP(S638,Index_MiSeq!B$3:I$110,6),IF((R638=Index_MiSeq!H$2),VLOOKUP(S638,Index_MiSeq!B$3:I$110,7),IF((R638=Index_MiSeq!I$2),VLOOKUP(S638,Index_MiSeq!B$3:I$110,8),IF((R638="Custom"),"","NoIndex")))))))),"NoIndex"))</f>
        <v>NoIndex</v>
      </c>
      <c r="U638" s="74" t="str">
        <f t="shared" si="31"/>
        <v/>
      </c>
      <c r="V638" s="74"/>
      <c r="W638" s="74"/>
      <c r="X638" s="90"/>
      <c r="Y638" s="4"/>
      <c r="Z638" s="4"/>
      <c r="AA638" s="4"/>
      <c r="AB638" s="4"/>
      <c r="AC638" s="4"/>
      <c r="AD638" s="4"/>
      <c r="AE638" s="4"/>
    </row>
    <row r="639" spans="1:31" ht="18" customHeight="1" x14ac:dyDescent="0.15">
      <c r="A639" s="81"/>
      <c r="B639" s="64" t="s">
        <v>69</v>
      </c>
      <c r="C639" s="65" t="s">
        <v>690</v>
      </c>
      <c r="D639" s="66">
        <f t="shared" si="22"/>
        <v>1620</v>
      </c>
      <c r="E639" s="65" t="s">
        <v>71</v>
      </c>
      <c r="F639" s="67" t="str">
        <f>IF(DATA!$D$18,CONCATENATE('Sample information'!O$6,"-",D639,"-",P639),"MISSING ID")</f>
        <v>P33105P1-1620-</v>
      </c>
      <c r="G639" s="68">
        <f t="shared" si="23"/>
        <v>0</v>
      </c>
      <c r="H639" s="55" t="e">
        <f t="shared" si="24"/>
        <v>#N/A</v>
      </c>
      <c r="I639" s="55" t="e">
        <f t="shared" si="25"/>
        <v>#N/A</v>
      </c>
      <c r="J639" s="55">
        <f t="shared" si="26"/>
        <v>0</v>
      </c>
      <c r="K639" s="55" t="e">
        <f t="shared" si="27"/>
        <v>#N/A</v>
      </c>
      <c r="L639" s="5" t="e">
        <f t="shared" si="28"/>
        <v>#N/A</v>
      </c>
      <c r="M639" s="55" t="e">
        <f t="shared" si="29"/>
        <v>#N/A</v>
      </c>
      <c r="N639" s="69" t="str">
        <f t="shared" si="30"/>
        <v>NoIndex</v>
      </c>
      <c r="O639" s="70" t="str">
        <f>IF(DATA!$D$18,IF((COUNTA(Q639)&gt;0),CONCATENATE("P",DATA!$B$18,"_",D639),""),"MISSING ID")</f>
        <v/>
      </c>
      <c r="P639" s="71"/>
      <c r="Q639" s="72"/>
      <c r="R639" s="72"/>
      <c r="S639" s="68"/>
      <c r="T639" s="73" t="str">
        <f>IF(OR($S$8="NextSeq",$S$8="NovaSeq"),IF((R639='Index_NextSeq or NovaSeq'!C$2),VLOOKUP(S639,'Index_NextSeq or NovaSeq'!B$3:I$110,2),IF((R639='Index_NextSeq or NovaSeq'!D$2),VLOOKUP(S639,'Index_NextSeq or NovaSeq'!B$3:I$110,3),IF((R639='Index_NextSeq or NovaSeq'!E$2),VLOOKUP(S639,'Index_NextSeq or NovaSeq'!B$3:I$110,4),IF((R639='Index_NextSeq or NovaSeq'!F$2),VLOOKUP(S639,'Index_NextSeq or NovaSeq'!B$3:I$110,5),IF((R639='Index_NextSeq or NovaSeq'!G$2),VLOOKUP(S639,'Index_NextSeq or NovaSeq'!B$3:I$110,6),IF((R639='Index_NextSeq or NovaSeq'!H$2),VLOOKUP(S639,'Index_NextSeq or NovaSeq'!B$3:I$110,7),IF((R639='Index_NextSeq or NovaSeq'!I$2),VLOOKUP(S639,'Index_NextSeq or NovaSeq'!B$3:I$110,8),IF((R639="Custom"),"","NoIndex")))))))),IF($S$8="MiSeq",IF((R639=Index_MiSeq!C$2),VLOOKUP(S639,Index_MiSeq!B$3:I$110,2),IF((R639=Index_MiSeq!D$2),VLOOKUP(S639,Index_MiSeq!B$3:I$110,3),IF((R639=Index_MiSeq!E$2),VLOOKUP(S639,Index_MiSeq!B$3:I$110,4),IF((R639=Index_MiSeq!F$2),VLOOKUP(S639,Index_MiSeq!B$3:I$110,5),IF((R639=Index_MiSeq!G$2),VLOOKUP(S639,Index_MiSeq!B$3:I$110,6),IF((R639=Index_MiSeq!H$2),VLOOKUP(S639,Index_MiSeq!B$3:I$110,7),IF((R639=Index_MiSeq!I$2),VLOOKUP(S639,Index_MiSeq!B$3:I$110,8),IF((R639="Custom"),"","NoIndex")))))))),"NoIndex"))</f>
        <v>NoIndex</v>
      </c>
      <c r="U639" s="74" t="str">
        <f t="shared" si="31"/>
        <v/>
      </c>
      <c r="V639" s="74"/>
      <c r="W639" s="74"/>
      <c r="X639" s="90"/>
      <c r="Y639" s="4"/>
      <c r="Z639" s="4"/>
      <c r="AA639" s="4"/>
      <c r="AB639" s="4"/>
      <c r="AC639" s="4"/>
      <c r="AD639" s="4"/>
      <c r="AE639" s="4"/>
    </row>
    <row r="640" spans="1:31" ht="18" customHeight="1" x14ac:dyDescent="0.15">
      <c r="A640" s="81"/>
      <c r="B640" s="64" t="s">
        <v>69</v>
      </c>
      <c r="C640" s="65" t="s">
        <v>691</v>
      </c>
      <c r="D640" s="66">
        <f t="shared" si="22"/>
        <v>1621</v>
      </c>
      <c r="E640" s="65" t="s">
        <v>71</v>
      </c>
      <c r="F640" s="67" t="str">
        <f>IF(DATA!$D$18,CONCATENATE('Sample information'!O$6,"-",D640,"-",P640),"MISSING ID")</f>
        <v>P33105P1-1621-</v>
      </c>
      <c r="G640" s="68">
        <f t="shared" si="23"/>
        <v>0</v>
      </c>
      <c r="H640" s="55" t="e">
        <f t="shared" si="24"/>
        <v>#N/A</v>
      </c>
      <c r="I640" s="55" t="e">
        <f t="shared" si="25"/>
        <v>#N/A</v>
      </c>
      <c r="J640" s="55">
        <f t="shared" si="26"/>
        <v>0</v>
      </c>
      <c r="K640" s="55" t="e">
        <f t="shared" si="27"/>
        <v>#N/A</v>
      </c>
      <c r="L640" s="5" t="e">
        <f t="shared" si="28"/>
        <v>#N/A</v>
      </c>
      <c r="M640" s="55" t="e">
        <f t="shared" si="29"/>
        <v>#N/A</v>
      </c>
      <c r="N640" s="69" t="str">
        <f t="shared" si="30"/>
        <v>NoIndex</v>
      </c>
      <c r="O640" s="70" t="str">
        <f>IF(DATA!$D$18,IF((COUNTA(Q640)&gt;0),CONCATENATE("P",DATA!$B$18,"_",D640),""),"MISSING ID")</f>
        <v/>
      </c>
      <c r="P640" s="71"/>
      <c r="Q640" s="72"/>
      <c r="R640" s="72"/>
      <c r="S640" s="68"/>
      <c r="T640" s="73" t="str">
        <f>IF(OR($S$8="NextSeq",$S$8="NovaSeq"),IF((R640='Index_NextSeq or NovaSeq'!C$2),VLOOKUP(S640,'Index_NextSeq or NovaSeq'!B$3:I$110,2),IF((R640='Index_NextSeq or NovaSeq'!D$2),VLOOKUP(S640,'Index_NextSeq or NovaSeq'!B$3:I$110,3),IF((R640='Index_NextSeq or NovaSeq'!E$2),VLOOKUP(S640,'Index_NextSeq or NovaSeq'!B$3:I$110,4),IF((R640='Index_NextSeq or NovaSeq'!F$2),VLOOKUP(S640,'Index_NextSeq or NovaSeq'!B$3:I$110,5),IF((R640='Index_NextSeq or NovaSeq'!G$2),VLOOKUP(S640,'Index_NextSeq or NovaSeq'!B$3:I$110,6),IF((R640='Index_NextSeq or NovaSeq'!H$2),VLOOKUP(S640,'Index_NextSeq or NovaSeq'!B$3:I$110,7),IF((R640='Index_NextSeq or NovaSeq'!I$2),VLOOKUP(S640,'Index_NextSeq or NovaSeq'!B$3:I$110,8),IF((R640="Custom"),"","NoIndex")))))))),IF($S$8="MiSeq",IF((R640=Index_MiSeq!C$2),VLOOKUP(S640,Index_MiSeq!B$3:I$110,2),IF((R640=Index_MiSeq!D$2),VLOOKUP(S640,Index_MiSeq!B$3:I$110,3),IF((R640=Index_MiSeq!E$2),VLOOKUP(S640,Index_MiSeq!B$3:I$110,4),IF((R640=Index_MiSeq!F$2),VLOOKUP(S640,Index_MiSeq!B$3:I$110,5),IF((R640=Index_MiSeq!G$2),VLOOKUP(S640,Index_MiSeq!B$3:I$110,6),IF((R640=Index_MiSeq!H$2),VLOOKUP(S640,Index_MiSeq!B$3:I$110,7),IF((R640=Index_MiSeq!I$2),VLOOKUP(S640,Index_MiSeq!B$3:I$110,8),IF((R640="Custom"),"","NoIndex")))))))),"NoIndex"))</f>
        <v>NoIndex</v>
      </c>
      <c r="U640" s="74" t="str">
        <f t="shared" si="31"/>
        <v/>
      </c>
      <c r="V640" s="74"/>
      <c r="W640" s="74"/>
      <c r="X640" s="90"/>
      <c r="Y640" s="4"/>
      <c r="Z640" s="4"/>
      <c r="AA640" s="4"/>
      <c r="AB640" s="4"/>
      <c r="AC640" s="4"/>
      <c r="AD640" s="4"/>
      <c r="AE640" s="4"/>
    </row>
    <row r="641" spans="1:31" ht="18" customHeight="1" x14ac:dyDescent="0.15">
      <c r="A641" s="81"/>
      <c r="B641" s="64" t="s">
        <v>69</v>
      </c>
      <c r="C641" s="65" t="s">
        <v>692</v>
      </c>
      <c r="D641" s="66">
        <f t="shared" si="22"/>
        <v>1622</v>
      </c>
      <c r="E641" s="65" t="s">
        <v>71</v>
      </c>
      <c r="F641" s="67" t="str">
        <f>IF(DATA!$D$18,CONCATENATE('Sample information'!O$6,"-",D641,"-",P641),"MISSING ID")</f>
        <v>P33105P1-1622-</v>
      </c>
      <c r="G641" s="68">
        <f t="shared" si="23"/>
        <v>0</v>
      </c>
      <c r="H641" s="55" t="e">
        <f t="shared" si="24"/>
        <v>#N/A</v>
      </c>
      <c r="I641" s="55" t="e">
        <f t="shared" si="25"/>
        <v>#N/A</v>
      </c>
      <c r="J641" s="55">
        <f t="shared" si="26"/>
        <v>0</v>
      </c>
      <c r="K641" s="55" t="e">
        <f t="shared" si="27"/>
        <v>#N/A</v>
      </c>
      <c r="L641" s="5" t="e">
        <f t="shared" si="28"/>
        <v>#N/A</v>
      </c>
      <c r="M641" s="55" t="e">
        <f t="shared" si="29"/>
        <v>#N/A</v>
      </c>
      <c r="N641" s="69" t="str">
        <f t="shared" si="30"/>
        <v>NoIndex</v>
      </c>
      <c r="O641" s="70" t="str">
        <f>IF(DATA!$D$18,IF((COUNTA(Q641)&gt;0),CONCATENATE("P",DATA!$B$18,"_",D641),""),"MISSING ID")</f>
        <v/>
      </c>
      <c r="P641" s="71"/>
      <c r="Q641" s="72"/>
      <c r="R641" s="72"/>
      <c r="S641" s="68"/>
      <c r="T641" s="73" t="str">
        <f>IF(OR($S$8="NextSeq",$S$8="NovaSeq"),IF((R641='Index_NextSeq or NovaSeq'!C$2),VLOOKUP(S641,'Index_NextSeq or NovaSeq'!B$3:I$110,2),IF((R641='Index_NextSeq or NovaSeq'!D$2),VLOOKUP(S641,'Index_NextSeq or NovaSeq'!B$3:I$110,3),IF((R641='Index_NextSeq or NovaSeq'!E$2),VLOOKUP(S641,'Index_NextSeq or NovaSeq'!B$3:I$110,4),IF((R641='Index_NextSeq or NovaSeq'!F$2),VLOOKUP(S641,'Index_NextSeq or NovaSeq'!B$3:I$110,5),IF((R641='Index_NextSeq or NovaSeq'!G$2),VLOOKUP(S641,'Index_NextSeq or NovaSeq'!B$3:I$110,6),IF((R641='Index_NextSeq or NovaSeq'!H$2),VLOOKUP(S641,'Index_NextSeq or NovaSeq'!B$3:I$110,7),IF((R641='Index_NextSeq or NovaSeq'!I$2),VLOOKUP(S641,'Index_NextSeq or NovaSeq'!B$3:I$110,8),IF((R641="Custom"),"","NoIndex")))))))),IF($S$8="MiSeq",IF((R641=Index_MiSeq!C$2),VLOOKUP(S641,Index_MiSeq!B$3:I$110,2),IF((R641=Index_MiSeq!D$2),VLOOKUP(S641,Index_MiSeq!B$3:I$110,3),IF((R641=Index_MiSeq!E$2),VLOOKUP(S641,Index_MiSeq!B$3:I$110,4),IF((R641=Index_MiSeq!F$2),VLOOKUP(S641,Index_MiSeq!B$3:I$110,5),IF((R641=Index_MiSeq!G$2),VLOOKUP(S641,Index_MiSeq!B$3:I$110,6),IF((R641=Index_MiSeq!H$2),VLOOKUP(S641,Index_MiSeq!B$3:I$110,7),IF((R641=Index_MiSeq!I$2),VLOOKUP(S641,Index_MiSeq!B$3:I$110,8),IF((R641="Custom"),"","NoIndex")))))))),"NoIndex"))</f>
        <v>NoIndex</v>
      </c>
      <c r="U641" s="74" t="str">
        <f t="shared" si="31"/>
        <v/>
      </c>
      <c r="V641" s="74"/>
      <c r="W641" s="74"/>
      <c r="X641" s="90"/>
      <c r="Y641" s="4"/>
      <c r="Z641" s="4"/>
      <c r="AA641" s="4"/>
      <c r="AB641" s="4"/>
      <c r="AC641" s="4"/>
      <c r="AD641" s="4"/>
      <c r="AE641" s="4"/>
    </row>
    <row r="642" spans="1:31" ht="18" customHeight="1" x14ac:dyDescent="0.15">
      <c r="A642" s="81"/>
      <c r="B642" s="64" t="s">
        <v>69</v>
      </c>
      <c r="C642" s="65" t="s">
        <v>693</v>
      </c>
      <c r="D642" s="66">
        <f t="shared" si="22"/>
        <v>1623</v>
      </c>
      <c r="E642" s="65" t="s">
        <v>71</v>
      </c>
      <c r="F642" s="67" t="str">
        <f>IF(DATA!$D$18,CONCATENATE('Sample information'!O$6,"-",D642,"-",P642),"MISSING ID")</f>
        <v>P33105P1-1623-</v>
      </c>
      <c r="G642" s="68">
        <f t="shared" si="23"/>
        <v>0</v>
      </c>
      <c r="H642" s="55" t="e">
        <f t="shared" si="24"/>
        <v>#N/A</v>
      </c>
      <c r="I642" s="55" t="e">
        <f t="shared" si="25"/>
        <v>#N/A</v>
      </c>
      <c r="J642" s="55">
        <f t="shared" si="26"/>
        <v>0</v>
      </c>
      <c r="K642" s="55" t="e">
        <f t="shared" si="27"/>
        <v>#N/A</v>
      </c>
      <c r="L642" s="5" t="e">
        <f t="shared" si="28"/>
        <v>#N/A</v>
      </c>
      <c r="M642" s="55" t="e">
        <f t="shared" si="29"/>
        <v>#N/A</v>
      </c>
      <c r="N642" s="69" t="str">
        <f t="shared" si="30"/>
        <v>NoIndex</v>
      </c>
      <c r="O642" s="70" t="str">
        <f>IF(DATA!$D$18,IF((COUNTA(Q642)&gt;0),CONCATENATE("P",DATA!$B$18,"_",D642),""),"MISSING ID")</f>
        <v/>
      </c>
      <c r="P642" s="71"/>
      <c r="Q642" s="72"/>
      <c r="R642" s="72"/>
      <c r="S642" s="68"/>
      <c r="T642" s="73" t="str">
        <f>IF(OR($S$8="NextSeq",$S$8="NovaSeq"),IF((R642='Index_NextSeq or NovaSeq'!C$2),VLOOKUP(S642,'Index_NextSeq or NovaSeq'!B$3:I$110,2),IF((R642='Index_NextSeq or NovaSeq'!D$2),VLOOKUP(S642,'Index_NextSeq or NovaSeq'!B$3:I$110,3),IF((R642='Index_NextSeq or NovaSeq'!E$2),VLOOKUP(S642,'Index_NextSeq or NovaSeq'!B$3:I$110,4),IF((R642='Index_NextSeq or NovaSeq'!F$2),VLOOKUP(S642,'Index_NextSeq or NovaSeq'!B$3:I$110,5),IF((R642='Index_NextSeq or NovaSeq'!G$2),VLOOKUP(S642,'Index_NextSeq or NovaSeq'!B$3:I$110,6),IF((R642='Index_NextSeq or NovaSeq'!H$2),VLOOKUP(S642,'Index_NextSeq or NovaSeq'!B$3:I$110,7),IF((R642='Index_NextSeq or NovaSeq'!I$2),VLOOKUP(S642,'Index_NextSeq or NovaSeq'!B$3:I$110,8),IF((R642="Custom"),"","NoIndex")))))))),IF($S$8="MiSeq",IF((R642=Index_MiSeq!C$2),VLOOKUP(S642,Index_MiSeq!B$3:I$110,2),IF((R642=Index_MiSeq!D$2),VLOOKUP(S642,Index_MiSeq!B$3:I$110,3),IF((R642=Index_MiSeq!E$2),VLOOKUP(S642,Index_MiSeq!B$3:I$110,4),IF((R642=Index_MiSeq!F$2),VLOOKUP(S642,Index_MiSeq!B$3:I$110,5),IF((R642=Index_MiSeq!G$2),VLOOKUP(S642,Index_MiSeq!B$3:I$110,6),IF((R642=Index_MiSeq!H$2),VLOOKUP(S642,Index_MiSeq!B$3:I$110,7),IF((R642=Index_MiSeq!I$2),VLOOKUP(S642,Index_MiSeq!B$3:I$110,8),IF((R642="Custom"),"","NoIndex")))))))),"NoIndex"))</f>
        <v>NoIndex</v>
      </c>
      <c r="U642" s="74" t="str">
        <f t="shared" si="31"/>
        <v/>
      </c>
      <c r="V642" s="74"/>
      <c r="W642" s="74"/>
      <c r="X642" s="90"/>
      <c r="Y642" s="4"/>
      <c r="Z642" s="4"/>
      <c r="AA642" s="4"/>
      <c r="AB642" s="4"/>
      <c r="AC642" s="4"/>
      <c r="AD642" s="4"/>
      <c r="AE642" s="4"/>
    </row>
    <row r="643" spans="1:31" ht="18" customHeight="1" x14ac:dyDescent="0.15">
      <c r="A643" s="81"/>
      <c r="B643" s="64" t="s">
        <v>69</v>
      </c>
      <c r="C643" s="65" t="s">
        <v>694</v>
      </c>
      <c r="D643" s="66">
        <f t="shared" si="22"/>
        <v>1624</v>
      </c>
      <c r="E643" s="65" t="s">
        <v>71</v>
      </c>
      <c r="F643" s="67" t="str">
        <f>IF(DATA!$D$18,CONCATENATE('Sample information'!O$6,"-",D643,"-",P643),"MISSING ID")</f>
        <v>P33105P1-1624-</v>
      </c>
      <c r="G643" s="68">
        <f t="shared" si="23"/>
        <v>0</v>
      </c>
      <c r="H643" s="55" t="e">
        <f t="shared" si="24"/>
        <v>#N/A</v>
      </c>
      <c r="I643" s="55" t="e">
        <f t="shared" si="25"/>
        <v>#N/A</v>
      </c>
      <c r="J643" s="55">
        <f t="shared" si="26"/>
        <v>0</v>
      </c>
      <c r="K643" s="55" t="e">
        <f t="shared" si="27"/>
        <v>#N/A</v>
      </c>
      <c r="L643" s="5" t="e">
        <f t="shared" si="28"/>
        <v>#N/A</v>
      </c>
      <c r="M643" s="55" t="e">
        <f t="shared" si="29"/>
        <v>#N/A</v>
      </c>
      <c r="N643" s="69" t="str">
        <f t="shared" si="30"/>
        <v>NoIndex</v>
      </c>
      <c r="O643" s="70" t="str">
        <f>IF(DATA!$D$18,IF((COUNTA(Q643)&gt;0),CONCATENATE("P",DATA!$B$18,"_",D643),""),"MISSING ID")</f>
        <v/>
      </c>
      <c r="P643" s="71"/>
      <c r="Q643" s="72"/>
      <c r="R643" s="72"/>
      <c r="S643" s="68"/>
      <c r="T643" s="73" t="str">
        <f>IF(OR($S$8="NextSeq",$S$8="NovaSeq"),IF((R643='Index_NextSeq or NovaSeq'!C$2),VLOOKUP(S643,'Index_NextSeq or NovaSeq'!B$3:I$110,2),IF((R643='Index_NextSeq or NovaSeq'!D$2),VLOOKUP(S643,'Index_NextSeq or NovaSeq'!B$3:I$110,3),IF((R643='Index_NextSeq or NovaSeq'!E$2),VLOOKUP(S643,'Index_NextSeq or NovaSeq'!B$3:I$110,4),IF((R643='Index_NextSeq or NovaSeq'!F$2),VLOOKUP(S643,'Index_NextSeq or NovaSeq'!B$3:I$110,5),IF((R643='Index_NextSeq or NovaSeq'!G$2),VLOOKUP(S643,'Index_NextSeq or NovaSeq'!B$3:I$110,6),IF((R643='Index_NextSeq or NovaSeq'!H$2),VLOOKUP(S643,'Index_NextSeq or NovaSeq'!B$3:I$110,7),IF((R643='Index_NextSeq or NovaSeq'!I$2),VLOOKUP(S643,'Index_NextSeq or NovaSeq'!B$3:I$110,8),IF((R643="Custom"),"","NoIndex")))))))),IF($S$8="MiSeq",IF((R643=Index_MiSeq!C$2),VLOOKUP(S643,Index_MiSeq!B$3:I$110,2),IF((R643=Index_MiSeq!D$2),VLOOKUP(S643,Index_MiSeq!B$3:I$110,3),IF((R643=Index_MiSeq!E$2),VLOOKUP(S643,Index_MiSeq!B$3:I$110,4),IF((R643=Index_MiSeq!F$2),VLOOKUP(S643,Index_MiSeq!B$3:I$110,5),IF((R643=Index_MiSeq!G$2),VLOOKUP(S643,Index_MiSeq!B$3:I$110,6),IF((R643=Index_MiSeq!H$2),VLOOKUP(S643,Index_MiSeq!B$3:I$110,7),IF((R643=Index_MiSeq!I$2),VLOOKUP(S643,Index_MiSeq!B$3:I$110,8),IF((R643="Custom"),"","NoIndex")))))))),"NoIndex"))</f>
        <v>NoIndex</v>
      </c>
      <c r="U643" s="74" t="str">
        <f t="shared" si="31"/>
        <v/>
      </c>
      <c r="V643" s="74"/>
      <c r="W643" s="74"/>
      <c r="X643" s="90"/>
      <c r="Y643" s="4"/>
      <c r="Z643" s="4"/>
      <c r="AA643" s="4"/>
      <c r="AB643" s="4"/>
      <c r="AC643" s="4"/>
      <c r="AD643" s="4"/>
      <c r="AE643" s="4"/>
    </row>
    <row r="644" spans="1:31" ht="18" customHeight="1" x14ac:dyDescent="0.15">
      <c r="A644" s="81"/>
      <c r="B644" s="64" t="s">
        <v>69</v>
      </c>
      <c r="C644" s="65" t="s">
        <v>695</v>
      </c>
      <c r="D644" s="66">
        <f t="shared" si="22"/>
        <v>1625</v>
      </c>
      <c r="E644" s="65" t="s">
        <v>71</v>
      </c>
      <c r="F644" s="67" t="str">
        <f>IF(DATA!$D$18,CONCATENATE('Sample information'!O$6,"-",D644,"-",P644),"MISSING ID")</f>
        <v>P33105P1-1625-</v>
      </c>
      <c r="G644" s="68">
        <f t="shared" si="23"/>
        <v>0</v>
      </c>
      <c r="H644" s="55" t="e">
        <f t="shared" si="24"/>
        <v>#N/A</v>
      </c>
      <c r="I644" s="55" t="e">
        <f t="shared" si="25"/>
        <v>#N/A</v>
      </c>
      <c r="J644" s="55">
        <f t="shared" si="26"/>
        <v>0</v>
      </c>
      <c r="K644" s="55" t="e">
        <f t="shared" si="27"/>
        <v>#N/A</v>
      </c>
      <c r="L644" s="5" t="e">
        <f t="shared" si="28"/>
        <v>#N/A</v>
      </c>
      <c r="M644" s="55" t="e">
        <f t="shared" si="29"/>
        <v>#N/A</v>
      </c>
      <c r="N644" s="69" t="str">
        <f t="shared" si="30"/>
        <v>NoIndex</v>
      </c>
      <c r="O644" s="70" t="str">
        <f>IF(DATA!$D$18,IF((COUNTA(Q644)&gt;0),CONCATENATE("P",DATA!$B$18,"_",D644),""),"MISSING ID")</f>
        <v/>
      </c>
      <c r="P644" s="71"/>
      <c r="Q644" s="72"/>
      <c r="R644" s="72"/>
      <c r="S644" s="68"/>
      <c r="T644" s="73" t="str">
        <f>IF(OR($S$8="NextSeq",$S$8="NovaSeq"),IF((R644='Index_NextSeq or NovaSeq'!C$2),VLOOKUP(S644,'Index_NextSeq or NovaSeq'!B$3:I$110,2),IF((R644='Index_NextSeq or NovaSeq'!D$2),VLOOKUP(S644,'Index_NextSeq or NovaSeq'!B$3:I$110,3),IF((R644='Index_NextSeq or NovaSeq'!E$2),VLOOKUP(S644,'Index_NextSeq or NovaSeq'!B$3:I$110,4),IF((R644='Index_NextSeq or NovaSeq'!F$2),VLOOKUP(S644,'Index_NextSeq or NovaSeq'!B$3:I$110,5),IF((R644='Index_NextSeq or NovaSeq'!G$2),VLOOKUP(S644,'Index_NextSeq or NovaSeq'!B$3:I$110,6),IF((R644='Index_NextSeq or NovaSeq'!H$2),VLOOKUP(S644,'Index_NextSeq or NovaSeq'!B$3:I$110,7),IF((R644='Index_NextSeq or NovaSeq'!I$2),VLOOKUP(S644,'Index_NextSeq or NovaSeq'!B$3:I$110,8),IF((R644="Custom"),"","NoIndex")))))))),IF($S$8="MiSeq",IF((R644=Index_MiSeq!C$2),VLOOKUP(S644,Index_MiSeq!B$3:I$110,2),IF((R644=Index_MiSeq!D$2),VLOOKUP(S644,Index_MiSeq!B$3:I$110,3),IF((R644=Index_MiSeq!E$2),VLOOKUP(S644,Index_MiSeq!B$3:I$110,4),IF((R644=Index_MiSeq!F$2),VLOOKUP(S644,Index_MiSeq!B$3:I$110,5),IF((R644=Index_MiSeq!G$2),VLOOKUP(S644,Index_MiSeq!B$3:I$110,6),IF((R644=Index_MiSeq!H$2),VLOOKUP(S644,Index_MiSeq!B$3:I$110,7),IF((R644=Index_MiSeq!I$2),VLOOKUP(S644,Index_MiSeq!B$3:I$110,8),IF((R644="Custom"),"","NoIndex")))))))),"NoIndex"))</f>
        <v>NoIndex</v>
      </c>
      <c r="U644" s="74" t="str">
        <f t="shared" si="31"/>
        <v/>
      </c>
      <c r="V644" s="74"/>
      <c r="W644" s="74"/>
      <c r="X644" s="90"/>
      <c r="Y644" s="4"/>
      <c r="Z644" s="4"/>
      <c r="AA644" s="4"/>
      <c r="AB644" s="4"/>
      <c r="AC644" s="4"/>
      <c r="AD644" s="4"/>
      <c r="AE644" s="4"/>
    </row>
    <row r="645" spans="1:31" ht="18" customHeight="1" x14ac:dyDescent="0.15">
      <c r="A645" s="81"/>
      <c r="B645" s="64" t="s">
        <v>69</v>
      </c>
      <c r="C645" s="65" t="s">
        <v>696</v>
      </c>
      <c r="D645" s="66">
        <f t="shared" si="22"/>
        <v>1626</v>
      </c>
      <c r="E645" s="65" t="s">
        <v>71</v>
      </c>
      <c r="F645" s="67" t="str">
        <f>IF(DATA!$D$18,CONCATENATE('Sample information'!O$6,"-",D645,"-",P645),"MISSING ID")</f>
        <v>P33105P1-1626-</v>
      </c>
      <c r="G645" s="68">
        <f t="shared" si="23"/>
        <v>0</v>
      </c>
      <c r="H645" s="55" t="e">
        <f t="shared" si="24"/>
        <v>#N/A</v>
      </c>
      <c r="I645" s="55" t="e">
        <f t="shared" si="25"/>
        <v>#N/A</v>
      </c>
      <c r="J645" s="55">
        <f t="shared" si="26"/>
        <v>0</v>
      </c>
      <c r="K645" s="55" t="e">
        <f t="shared" si="27"/>
        <v>#N/A</v>
      </c>
      <c r="L645" s="5" t="e">
        <f t="shared" si="28"/>
        <v>#N/A</v>
      </c>
      <c r="M645" s="55" t="e">
        <f t="shared" si="29"/>
        <v>#N/A</v>
      </c>
      <c r="N645" s="69" t="str">
        <f t="shared" si="30"/>
        <v>NoIndex</v>
      </c>
      <c r="O645" s="70" t="str">
        <f>IF(DATA!$D$18,IF((COUNTA(Q645)&gt;0),CONCATENATE("P",DATA!$B$18,"_",D645),""),"MISSING ID")</f>
        <v/>
      </c>
      <c r="P645" s="71"/>
      <c r="Q645" s="72"/>
      <c r="R645" s="72"/>
      <c r="S645" s="68"/>
      <c r="T645" s="73" t="str">
        <f>IF(OR($S$8="NextSeq",$S$8="NovaSeq"),IF((R645='Index_NextSeq or NovaSeq'!C$2),VLOOKUP(S645,'Index_NextSeq or NovaSeq'!B$3:I$110,2),IF((R645='Index_NextSeq or NovaSeq'!D$2),VLOOKUP(S645,'Index_NextSeq or NovaSeq'!B$3:I$110,3),IF((R645='Index_NextSeq or NovaSeq'!E$2),VLOOKUP(S645,'Index_NextSeq or NovaSeq'!B$3:I$110,4),IF((R645='Index_NextSeq or NovaSeq'!F$2),VLOOKUP(S645,'Index_NextSeq or NovaSeq'!B$3:I$110,5),IF((R645='Index_NextSeq or NovaSeq'!G$2),VLOOKUP(S645,'Index_NextSeq or NovaSeq'!B$3:I$110,6),IF((R645='Index_NextSeq or NovaSeq'!H$2),VLOOKUP(S645,'Index_NextSeq or NovaSeq'!B$3:I$110,7),IF((R645='Index_NextSeq or NovaSeq'!I$2),VLOOKUP(S645,'Index_NextSeq or NovaSeq'!B$3:I$110,8),IF((R645="Custom"),"","NoIndex")))))))),IF($S$8="MiSeq",IF((R645=Index_MiSeq!C$2),VLOOKUP(S645,Index_MiSeq!B$3:I$110,2),IF((R645=Index_MiSeq!D$2),VLOOKUP(S645,Index_MiSeq!B$3:I$110,3),IF((R645=Index_MiSeq!E$2),VLOOKUP(S645,Index_MiSeq!B$3:I$110,4),IF((R645=Index_MiSeq!F$2),VLOOKUP(S645,Index_MiSeq!B$3:I$110,5),IF((R645=Index_MiSeq!G$2),VLOOKUP(S645,Index_MiSeq!B$3:I$110,6),IF((R645=Index_MiSeq!H$2),VLOOKUP(S645,Index_MiSeq!B$3:I$110,7),IF((R645=Index_MiSeq!I$2),VLOOKUP(S645,Index_MiSeq!B$3:I$110,8),IF((R645="Custom"),"","NoIndex")))))))),"NoIndex"))</f>
        <v>NoIndex</v>
      </c>
      <c r="U645" s="74" t="str">
        <f t="shared" si="31"/>
        <v/>
      </c>
      <c r="V645" s="74"/>
      <c r="W645" s="74"/>
      <c r="X645" s="90"/>
      <c r="Y645" s="4"/>
      <c r="Z645" s="4"/>
      <c r="AA645" s="4"/>
      <c r="AB645" s="4"/>
      <c r="AC645" s="4"/>
      <c r="AD645" s="4"/>
      <c r="AE645" s="4"/>
    </row>
    <row r="646" spans="1:31" ht="18" customHeight="1" x14ac:dyDescent="0.15">
      <c r="A646" s="81"/>
      <c r="B646" s="64" t="s">
        <v>69</v>
      </c>
      <c r="C646" s="65" t="s">
        <v>697</v>
      </c>
      <c r="D646" s="66">
        <f t="shared" si="22"/>
        <v>1627</v>
      </c>
      <c r="E646" s="65" t="s">
        <v>71</v>
      </c>
      <c r="F646" s="67" t="str">
        <f>IF(DATA!$D$18,CONCATENATE('Sample information'!O$6,"-",D646,"-",P646),"MISSING ID")</f>
        <v>P33105P1-1627-</v>
      </c>
      <c r="G646" s="68">
        <f t="shared" si="23"/>
        <v>0</v>
      </c>
      <c r="H646" s="55" t="e">
        <f t="shared" si="24"/>
        <v>#N/A</v>
      </c>
      <c r="I646" s="55" t="e">
        <f t="shared" si="25"/>
        <v>#N/A</v>
      </c>
      <c r="J646" s="55">
        <f t="shared" si="26"/>
        <v>0</v>
      </c>
      <c r="K646" s="55" t="e">
        <f t="shared" si="27"/>
        <v>#N/A</v>
      </c>
      <c r="L646" s="5" t="e">
        <f t="shared" si="28"/>
        <v>#N/A</v>
      </c>
      <c r="M646" s="55" t="e">
        <f t="shared" si="29"/>
        <v>#N/A</v>
      </c>
      <c r="N646" s="69" t="str">
        <f t="shared" si="30"/>
        <v>NoIndex</v>
      </c>
      <c r="O646" s="70" t="str">
        <f>IF(DATA!$D$18,IF((COUNTA(Q646)&gt;0),CONCATENATE("P",DATA!$B$18,"_",D646),""),"MISSING ID")</f>
        <v/>
      </c>
      <c r="P646" s="71"/>
      <c r="Q646" s="72"/>
      <c r="R646" s="72"/>
      <c r="S646" s="68"/>
      <c r="T646" s="73" t="str">
        <f>IF(OR($S$8="NextSeq",$S$8="NovaSeq"),IF((R646='Index_NextSeq or NovaSeq'!C$2),VLOOKUP(S646,'Index_NextSeq or NovaSeq'!B$3:I$110,2),IF((R646='Index_NextSeq or NovaSeq'!D$2),VLOOKUP(S646,'Index_NextSeq or NovaSeq'!B$3:I$110,3),IF((R646='Index_NextSeq or NovaSeq'!E$2),VLOOKUP(S646,'Index_NextSeq or NovaSeq'!B$3:I$110,4),IF((R646='Index_NextSeq or NovaSeq'!F$2),VLOOKUP(S646,'Index_NextSeq or NovaSeq'!B$3:I$110,5),IF((R646='Index_NextSeq or NovaSeq'!G$2),VLOOKUP(S646,'Index_NextSeq or NovaSeq'!B$3:I$110,6),IF((R646='Index_NextSeq or NovaSeq'!H$2),VLOOKUP(S646,'Index_NextSeq or NovaSeq'!B$3:I$110,7),IF((R646='Index_NextSeq or NovaSeq'!I$2),VLOOKUP(S646,'Index_NextSeq or NovaSeq'!B$3:I$110,8),IF((R646="Custom"),"","NoIndex")))))))),IF($S$8="MiSeq",IF((R646=Index_MiSeq!C$2),VLOOKUP(S646,Index_MiSeq!B$3:I$110,2),IF((R646=Index_MiSeq!D$2),VLOOKUP(S646,Index_MiSeq!B$3:I$110,3),IF((R646=Index_MiSeq!E$2),VLOOKUP(S646,Index_MiSeq!B$3:I$110,4),IF((R646=Index_MiSeq!F$2),VLOOKUP(S646,Index_MiSeq!B$3:I$110,5),IF((R646=Index_MiSeq!G$2),VLOOKUP(S646,Index_MiSeq!B$3:I$110,6),IF((R646=Index_MiSeq!H$2),VLOOKUP(S646,Index_MiSeq!B$3:I$110,7),IF((R646=Index_MiSeq!I$2),VLOOKUP(S646,Index_MiSeq!B$3:I$110,8),IF((R646="Custom"),"","NoIndex")))))))),"NoIndex"))</f>
        <v>NoIndex</v>
      </c>
      <c r="U646" s="74" t="str">
        <f t="shared" si="31"/>
        <v/>
      </c>
      <c r="V646" s="74"/>
      <c r="W646" s="74"/>
      <c r="X646" s="90"/>
      <c r="Y646" s="4"/>
      <c r="Z646" s="4"/>
      <c r="AA646" s="4"/>
      <c r="AB646" s="4"/>
      <c r="AC646" s="4"/>
      <c r="AD646" s="4"/>
      <c r="AE646" s="4"/>
    </row>
    <row r="647" spans="1:31" ht="18" customHeight="1" x14ac:dyDescent="0.15">
      <c r="A647" s="81"/>
      <c r="B647" s="64" t="s">
        <v>69</v>
      </c>
      <c r="C647" s="65" t="s">
        <v>698</v>
      </c>
      <c r="D647" s="66">
        <f t="shared" si="22"/>
        <v>1628</v>
      </c>
      <c r="E647" s="65" t="s">
        <v>71</v>
      </c>
      <c r="F647" s="67" t="str">
        <f>IF(DATA!$D$18,CONCATENATE('Sample information'!O$6,"-",D647,"-",P647),"MISSING ID")</f>
        <v>P33105P1-1628-</v>
      </c>
      <c r="G647" s="68">
        <f t="shared" si="23"/>
        <v>0</v>
      </c>
      <c r="H647" s="55" t="e">
        <f t="shared" si="24"/>
        <v>#N/A</v>
      </c>
      <c r="I647" s="55" t="e">
        <f t="shared" si="25"/>
        <v>#N/A</v>
      </c>
      <c r="J647" s="55">
        <f t="shared" si="26"/>
        <v>0</v>
      </c>
      <c r="K647" s="55" t="e">
        <f t="shared" si="27"/>
        <v>#N/A</v>
      </c>
      <c r="L647" s="5" t="e">
        <f t="shared" si="28"/>
        <v>#N/A</v>
      </c>
      <c r="M647" s="55" t="e">
        <f t="shared" si="29"/>
        <v>#N/A</v>
      </c>
      <c r="N647" s="69" t="str">
        <f t="shared" si="30"/>
        <v>NoIndex</v>
      </c>
      <c r="O647" s="70" t="str">
        <f>IF(DATA!$D$18,IF((COUNTA(Q647)&gt;0),CONCATENATE("P",DATA!$B$18,"_",D647),""),"MISSING ID")</f>
        <v/>
      </c>
      <c r="P647" s="71"/>
      <c r="Q647" s="72"/>
      <c r="R647" s="72"/>
      <c r="S647" s="68"/>
      <c r="T647" s="73" t="str">
        <f>IF(OR($S$8="NextSeq",$S$8="NovaSeq"),IF((R647='Index_NextSeq or NovaSeq'!C$2),VLOOKUP(S647,'Index_NextSeq or NovaSeq'!B$3:I$110,2),IF((R647='Index_NextSeq or NovaSeq'!D$2),VLOOKUP(S647,'Index_NextSeq or NovaSeq'!B$3:I$110,3),IF((R647='Index_NextSeq or NovaSeq'!E$2),VLOOKUP(S647,'Index_NextSeq or NovaSeq'!B$3:I$110,4),IF((R647='Index_NextSeq or NovaSeq'!F$2),VLOOKUP(S647,'Index_NextSeq or NovaSeq'!B$3:I$110,5),IF((R647='Index_NextSeq or NovaSeq'!G$2),VLOOKUP(S647,'Index_NextSeq or NovaSeq'!B$3:I$110,6),IF((R647='Index_NextSeq or NovaSeq'!H$2),VLOOKUP(S647,'Index_NextSeq or NovaSeq'!B$3:I$110,7),IF((R647='Index_NextSeq or NovaSeq'!I$2),VLOOKUP(S647,'Index_NextSeq or NovaSeq'!B$3:I$110,8),IF((R647="Custom"),"","NoIndex")))))))),IF($S$8="MiSeq",IF((R647=Index_MiSeq!C$2),VLOOKUP(S647,Index_MiSeq!B$3:I$110,2),IF((R647=Index_MiSeq!D$2),VLOOKUP(S647,Index_MiSeq!B$3:I$110,3),IF((R647=Index_MiSeq!E$2),VLOOKUP(S647,Index_MiSeq!B$3:I$110,4),IF((R647=Index_MiSeq!F$2),VLOOKUP(S647,Index_MiSeq!B$3:I$110,5),IF((R647=Index_MiSeq!G$2),VLOOKUP(S647,Index_MiSeq!B$3:I$110,6),IF((R647=Index_MiSeq!H$2),VLOOKUP(S647,Index_MiSeq!B$3:I$110,7),IF((R647=Index_MiSeq!I$2),VLOOKUP(S647,Index_MiSeq!B$3:I$110,8),IF((R647="Custom"),"","NoIndex")))))))),"NoIndex"))</f>
        <v>NoIndex</v>
      </c>
      <c r="U647" s="74" t="str">
        <f t="shared" si="31"/>
        <v/>
      </c>
      <c r="V647" s="74"/>
      <c r="W647" s="74"/>
      <c r="X647" s="90"/>
      <c r="Y647" s="4"/>
      <c r="Z647" s="4"/>
      <c r="AA647" s="4"/>
      <c r="AB647" s="4"/>
      <c r="AC647" s="4"/>
      <c r="AD647" s="4"/>
      <c r="AE647" s="4"/>
    </row>
    <row r="648" spans="1:31" ht="18" customHeight="1" x14ac:dyDescent="0.15">
      <c r="A648" s="81"/>
      <c r="B648" s="64" t="s">
        <v>69</v>
      </c>
      <c r="C648" s="65" t="s">
        <v>699</v>
      </c>
      <c r="D648" s="66">
        <f t="shared" si="22"/>
        <v>1629</v>
      </c>
      <c r="E648" s="65" t="s">
        <v>71</v>
      </c>
      <c r="F648" s="67" t="str">
        <f>IF(DATA!$D$18,CONCATENATE('Sample information'!O$6,"-",D648,"-",P648),"MISSING ID")</f>
        <v>P33105P1-1629-</v>
      </c>
      <c r="G648" s="68">
        <f t="shared" si="23"/>
        <v>0</v>
      </c>
      <c r="H648" s="55" t="e">
        <f t="shared" si="24"/>
        <v>#N/A</v>
      </c>
      <c r="I648" s="55" t="e">
        <f t="shared" si="25"/>
        <v>#N/A</v>
      </c>
      <c r="J648" s="55">
        <f t="shared" si="26"/>
        <v>0</v>
      </c>
      <c r="K648" s="55" t="e">
        <f t="shared" si="27"/>
        <v>#N/A</v>
      </c>
      <c r="L648" s="5" t="e">
        <f t="shared" si="28"/>
        <v>#N/A</v>
      </c>
      <c r="M648" s="55" t="e">
        <f t="shared" si="29"/>
        <v>#N/A</v>
      </c>
      <c r="N648" s="69" t="str">
        <f t="shared" si="30"/>
        <v>NoIndex</v>
      </c>
      <c r="O648" s="70" t="str">
        <f>IF(DATA!$D$18,IF((COUNTA(Q648)&gt;0),CONCATENATE("P",DATA!$B$18,"_",D648),""),"MISSING ID")</f>
        <v/>
      </c>
      <c r="P648" s="71"/>
      <c r="Q648" s="72"/>
      <c r="R648" s="72"/>
      <c r="S648" s="68"/>
      <c r="T648" s="73" t="str">
        <f>IF(OR($S$8="NextSeq",$S$8="NovaSeq"),IF((R648='Index_NextSeq or NovaSeq'!C$2),VLOOKUP(S648,'Index_NextSeq or NovaSeq'!B$3:I$110,2),IF((R648='Index_NextSeq or NovaSeq'!D$2),VLOOKUP(S648,'Index_NextSeq or NovaSeq'!B$3:I$110,3),IF((R648='Index_NextSeq or NovaSeq'!E$2),VLOOKUP(S648,'Index_NextSeq or NovaSeq'!B$3:I$110,4),IF((R648='Index_NextSeq or NovaSeq'!F$2),VLOOKUP(S648,'Index_NextSeq or NovaSeq'!B$3:I$110,5),IF((R648='Index_NextSeq or NovaSeq'!G$2),VLOOKUP(S648,'Index_NextSeq or NovaSeq'!B$3:I$110,6),IF((R648='Index_NextSeq or NovaSeq'!H$2),VLOOKUP(S648,'Index_NextSeq or NovaSeq'!B$3:I$110,7),IF((R648='Index_NextSeq or NovaSeq'!I$2),VLOOKUP(S648,'Index_NextSeq or NovaSeq'!B$3:I$110,8),IF((R648="Custom"),"","NoIndex")))))))),IF($S$8="MiSeq",IF((R648=Index_MiSeq!C$2),VLOOKUP(S648,Index_MiSeq!B$3:I$110,2),IF((R648=Index_MiSeq!D$2),VLOOKUP(S648,Index_MiSeq!B$3:I$110,3),IF((R648=Index_MiSeq!E$2),VLOOKUP(S648,Index_MiSeq!B$3:I$110,4),IF((R648=Index_MiSeq!F$2),VLOOKUP(S648,Index_MiSeq!B$3:I$110,5),IF((R648=Index_MiSeq!G$2),VLOOKUP(S648,Index_MiSeq!B$3:I$110,6),IF((R648=Index_MiSeq!H$2),VLOOKUP(S648,Index_MiSeq!B$3:I$110,7),IF((R648=Index_MiSeq!I$2),VLOOKUP(S648,Index_MiSeq!B$3:I$110,8),IF((R648="Custom"),"","NoIndex")))))))),"NoIndex"))</f>
        <v>NoIndex</v>
      </c>
      <c r="U648" s="74" t="str">
        <f t="shared" si="31"/>
        <v/>
      </c>
      <c r="V648" s="74"/>
      <c r="W648" s="74"/>
      <c r="X648" s="90"/>
      <c r="Y648" s="4"/>
      <c r="Z648" s="4"/>
      <c r="AA648" s="4"/>
      <c r="AB648" s="4"/>
      <c r="AC648" s="4"/>
      <c r="AD648" s="4"/>
      <c r="AE648" s="4"/>
    </row>
    <row r="649" spans="1:31" ht="18" customHeight="1" x14ac:dyDescent="0.15">
      <c r="A649" s="81"/>
      <c r="B649" s="64" t="s">
        <v>69</v>
      </c>
      <c r="C649" s="65" t="s">
        <v>700</v>
      </c>
      <c r="D649" s="66">
        <f t="shared" si="22"/>
        <v>1630</v>
      </c>
      <c r="E649" s="65" t="s">
        <v>71</v>
      </c>
      <c r="F649" s="67" t="str">
        <f>IF(DATA!$D$18,CONCATENATE('Sample information'!O$6,"-",D649,"-",P649),"MISSING ID")</f>
        <v>P33105P1-1630-</v>
      </c>
      <c r="G649" s="68">
        <f t="shared" si="23"/>
        <v>0</v>
      </c>
      <c r="H649" s="55" t="e">
        <f t="shared" si="24"/>
        <v>#N/A</v>
      </c>
      <c r="I649" s="55" t="e">
        <f t="shared" si="25"/>
        <v>#N/A</v>
      </c>
      <c r="J649" s="55">
        <f t="shared" si="26"/>
        <v>0</v>
      </c>
      <c r="K649" s="55" t="e">
        <f t="shared" si="27"/>
        <v>#N/A</v>
      </c>
      <c r="L649" s="5" t="e">
        <f t="shared" si="28"/>
        <v>#N/A</v>
      </c>
      <c r="M649" s="55" t="e">
        <f t="shared" si="29"/>
        <v>#N/A</v>
      </c>
      <c r="N649" s="69" t="str">
        <f t="shared" si="30"/>
        <v>NoIndex</v>
      </c>
      <c r="O649" s="70" t="str">
        <f>IF(DATA!$D$18,IF((COUNTA(Q649)&gt;0),CONCATENATE("P",DATA!$B$18,"_",D649),""),"MISSING ID")</f>
        <v/>
      </c>
      <c r="P649" s="71"/>
      <c r="Q649" s="72"/>
      <c r="R649" s="72"/>
      <c r="S649" s="68"/>
      <c r="T649" s="73" t="str">
        <f>IF(OR($S$8="NextSeq",$S$8="NovaSeq"),IF((R649='Index_NextSeq or NovaSeq'!C$2),VLOOKUP(S649,'Index_NextSeq or NovaSeq'!B$3:I$110,2),IF((R649='Index_NextSeq or NovaSeq'!D$2),VLOOKUP(S649,'Index_NextSeq or NovaSeq'!B$3:I$110,3),IF((R649='Index_NextSeq or NovaSeq'!E$2),VLOOKUP(S649,'Index_NextSeq or NovaSeq'!B$3:I$110,4),IF((R649='Index_NextSeq or NovaSeq'!F$2),VLOOKUP(S649,'Index_NextSeq or NovaSeq'!B$3:I$110,5),IF((R649='Index_NextSeq or NovaSeq'!G$2),VLOOKUP(S649,'Index_NextSeq or NovaSeq'!B$3:I$110,6),IF((R649='Index_NextSeq or NovaSeq'!H$2),VLOOKUP(S649,'Index_NextSeq or NovaSeq'!B$3:I$110,7),IF((R649='Index_NextSeq or NovaSeq'!I$2),VLOOKUP(S649,'Index_NextSeq or NovaSeq'!B$3:I$110,8),IF((R649="Custom"),"","NoIndex")))))))),IF($S$8="MiSeq",IF((R649=Index_MiSeq!C$2),VLOOKUP(S649,Index_MiSeq!B$3:I$110,2),IF((R649=Index_MiSeq!D$2),VLOOKUP(S649,Index_MiSeq!B$3:I$110,3),IF((R649=Index_MiSeq!E$2),VLOOKUP(S649,Index_MiSeq!B$3:I$110,4),IF((R649=Index_MiSeq!F$2),VLOOKUP(S649,Index_MiSeq!B$3:I$110,5),IF((R649=Index_MiSeq!G$2),VLOOKUP(S649,Index_MiSeq!B$3:I$110,6),IF((R649=Index_MiSeq!H$2),VLOOKUP(S649,Index_MiSeq!B$3:I$110,7),IF((R649=Index_MiSeq!I$2),VLOOKUP(S649,Index_MiSeq!B$3:I$110,8),IF((R649="Custom"),"","NoIndex")))))))),"NoIndex"))</f>
        <v>NoIndex</v>
      </c>
      <c r="U649" s="74" t="str">
        <f t="shared" si="31"/>
        <v/>
      </c>
      <c r="V649" s="74"/>
      <c r="W649" s="74"/>
      <c r="X649" s="90"/>
      <c r="Y649" s="4"/>
      <c r="Z649" s="4"/>
      <c r="AA649" s="4"/>
      <c r="AB649" s="4"/>
      <c r="AC649" s="4"/>
      <c r="AD649" s="4"/>
      <c r="AE649" s="4"/>
    </row>
    <row r="650" spans="1:31" ht="18" customHeight="1" x14ac:dyDescent="0.15">
      <c r="A650" s="81"/>
      <c r="B650" s="64" t="s">
        <v>69</v>
      </c>
      <c r="C650" s="65" t="s">
        <v>701</v>
      </c>
      <c r="D650" s="66">
        <f t="shared" si="22"/>
        <v>1631</v>
      </c>
      <c r="E650" s="65" t="s">
        <v>71</v>
      </c>
      <c r="F650" s="67" t="str">
        <f>IF(DATA!$D$18,CONCATENATE('Sample information'!O$6,"-",D650,"-",P650),"MISSING ID")</f>
        <v>P33105P1-1631-</v>
      </c>
      <c r="G650" s="68">
        <f t="shared" si="23"/>
        <v>0</v>
      </c>
      <c r="H650" s="55" t="e">
        <f t="shared" si="24"/>
        <v>#N/A</v>
      </c>
      <c r="I650" s="55" t="e">
        <f t="shared" si="25"/>
        <v>#N/A</v>
      </c>
      <c r="J650" s="55">
        <f t="shared" si="26"/>
        <v>0</v>
      </c>
      <c r="K650" s="55" t="e">
        <f t="shared" si="27"/>
        <v>#N/A</v>
      </c>
      <c r="L650" s="5" t="e">
        <f t="shared" si="28"/>
        <v>#N/A</v>
      </c>
      <c r="M650" s="55" t="e">
        <f t="shared" si="29"/>
        <v>#N/A</v>
      </c>
      <c r="N650" s="69" t="str">
        <f t="shared" si="30"/>
        <v>NoIndex</v>
      </c>
      <c r="O650" s="70" t="str">
        <f>IF(DATA!$D$18,IF((COUNTA(Q650)&gt;0),CONCATENATE("P",DATA!$B$18,"_",D650),""),"MISSING ID")</f>
        <v/>
      </c>
      <c r="P650" s="71"/>
      <c r="Q650" s="72"/>
      <c r="R650" s="72"/>
      <c r="S650" s="68"/>
      <c r="T650" s="73" t="str">
        <f>IF(OR($S$8="NextSeq",$S$8="NovaSeq"),IF((R650='Index_NextSeq or NovaSeq'!C$2),VLOOKUP(S650,'Index_NextSeq or NovaSeq'!B$3:I$110,2),IF((R650='Index_NextSeq or NovaSeq'!D$2),VLOOKUP(S650,'Index_NextSeq or NovaSeq'!B$3:I$110,3),IF((R650='Index_NextSeq or NovaSeq'!E$2),VLOOKUP(S650,'Index_NextSeq or NovaSeq'!B$3:I$110,4),IF((R650='Index_NextSeq or NovaSeq'!F$2),VLOOKUP(S650,'Index_NextSeq or NovaSeq'!B$3:I$110,5),IF((R650='Index_NextSeq or NovaSeq'!G$2),VLOOKUP(S650,'Index_NextSeq or NovaSeq'!B$3:I$110,6),IF((R650='Index_NextSeq or NovaSeq'!H$2),VLOOKUP(S650,'Index_NextSeq or NovaSeq'!B$3:I$110,7),IF((R650='Index_NextSeq or NovaSeq'!I$2),VLOOKUP(S650,'Index_NextSeq or NovaSeq'!B$3:I$110,8),IF((R650="Custom"),"","NoIndex")))))))),IF($S$8="MiSeq",IF((R650=Index_MiSeq!C$2),VLOOKUP(S650,Index_MiSeq!B$3:I$110,2),IF((R650=Index_MiSeq!D$2),VLOOKUP(S650,Index_MiSeq!B$3:I$110,3),IF((R650=Index_MiSeq!E$2),VLOOKUP(S650,Index_MiSeq!B$3:I$110,4),IF((R650=Index_MiSeq!F$2),VLOOKUP(S650,Index_MiSeq!B$3:I$110,5),IF((R650=Index_MiSeq!G$2),VLOOKUP(S650,Index_MiSeq!B$3:I$110,6),IF((R650=Index_MiSeq!H$2),VLOOKUP(S650,Index_MiSeq!B$3:I$110,7),IF((R650=Index_MiSeq!I$2),VLOOKUP(S650,Index_MiSeq!B$3:I$110,8),IF((R650="Custom"),"","NoIndex")))))))),"NoIndex"))</f>
        <v>NoIndex</v>
      </c>
      <c r="U650" s="74" t="str">
        <f t="shared" si="31"/>
        <v/>
      </c>
      <c r="V650" s="74"/>
      <c r="W650" s="74"/>
      <c r="X650" s="90"/>
      <c r="Y650" s="4"/>
      <c r="Z650" s="4"/>
      <c r="AA650" s="4"/>
      <c r="AB650" s="4"/>
      <c r="AC650" s="4"/>
      <c r="AD650" s="4"/>
      <c r="AE650" s="4"/>
    </row>
    <row r="651" spans="1:31" ht="18" customHeight="1" x14ac:dyDescent="0.15">
      <c r="A651" s="81"/>
      <c r="B651" s="64" t="s">
        <v>69</v>
      </c>
      <c r="C651" s="65" t="s">
        <v>702</v>
      </c>
      <c r="D651" s="66">
        <f t="shared" si="22"/>
        <v>1632</v>
      </c>
      <c r="E651" s="65" t="s">
        <v>71</v>
      </c>
      <c r="F651" s="67" t="str">
        <f>IF(DATA!$D$18,CONCATENATE('Sample information'!O$6,"-",D651,"-",P651),"MISSING ID")</f>
        <v>P33105P1-1632-</v>
      </c>
      <c r="G651" s="68">
        <f t="shared" si="23"/>
        <v>0</v>
      </c>
      <c r="H651" s="55" t="e">
        <f t="shared" si="24"/>
        <v>#N/A</v>
      </c>
      <c r="I651" s="55" t="e">
        <f t="shared" si="25"/>
        <v>#N/A</v>
      </c>
      <c r="J651" s="55">
        <f t="shared" si="26"/>
        <v>0</v>
      </c>
      <c r="K651" s="55" t="e">
        <f t="shared" si="27"/>
        <v>#N/A</v>
      </c>
      <c r="L651" s="5" t="e">
        <f t="shared" si="28"/>
        <v>#N/A</v>
      </c>
      <c r="M651" s="55" t="e">
        <f t="shared" si="29"/>
        <v>#N/A</v>
      </c>
      <c r="N651" s="69" t="str">
        <f t="shared" si="30"/>
        <v>NoIndex</v>
      </c>
      <c r="O651" s="70" t="str">
        <f>IF(DATA!$D$18,IF((COUNTA(Q651)&gt;0),CONCATENATE("P",DATA!$B$18,"_",D651),""),"MISSING ID")</f>
        <v/>
      </c>
      <c r="P651" s="71"/>
      <c r="Q651" s="72"/>
      <c r="R651" s="72"/>
      <c r="S651" s="68"/>
      <c r="T651" s="73" t="str">
        <f>IF(OR($S$8="NextSeq",$S$8="NovaSeq"),IF((R651='Index_NextSeq or NovaSeq'!C$2),VLOOKUP(S651,'Index_NextSeq or NovaSeq'!B$3:I$110,2),IF((R651='Index_NextSeq or NovaSeq'!D$2),VLOOKUP(S651,'Index_NextSeq or NovaSeq'!B$3:I$110,3),IF((R651='Index_NextSeq or NovaSeq'!E$2),VLOOKUP(S651,'Index_NextSeq or NovaSeq'!B$3:I$110,4),IF((R651='Index_NextSeq or NovaSeq'!F$2),VLOOKUP(S651,'Index_NextSeq or NovaSeq'!B$3:I$110,5),IF((R651='Index_NextSeq or NovaSeq'!G$2),VLOOKUP(S651,'Index_NextSeq or NovaSeq'!B$3:I$110,6),IF((R651='Index_NextSeq or NovaSeq'!H$2),VLOOKUP(S651,'Index_NextSeq or NovaSeq'!B$3:I$110,7),IF((R651='Index_NextSeq or NovaSeq'!I$2),VLOOKUP(S651,'Index_NextSeq or NovaSeq'!B$3:I$110,8),IF((R651="Custom"),"","NoIndex")))))))),IF($S$8="MiSeq",IF((R651=Index_MiSeq!C$2),VLOOKUP(S651,Index_MiSeq!B$3:I$110,2),IF((R651=Index_MiSeq!D$2),VLOOKUP(S651,Index_MiSeq!B$3:I$110,3),IF((R651=Index_MiSeq!E$2),VLOOKUP(S651,Index_MiSeq!B$3:I$110,4),IF((R651=Index_MiSeq!F$2),VLOOKUP(S651,Index_MiSeq!B$3:I$110,5),IF((R651=Index_MiSeq!G$2),VLOOKUP(S651,Index_MiSeq!B$3:I$110,6),IF((R651=Index_MiSeq!H$2),VLOOKUP(S651,Index_MiSeq!B$3:I$110,7),IF((R651=Index_MiSeq!I$2),VLOOKUP(S651,Index_MiSeq!B$3:I$110,8),IF((R651="Custom"),"","NoIndex")))))))),"NoIndex"))</f>
        <v>NoIndex</v>
      </c>
      <c r="U651" s="74" t="str">
        <f t="shared" si="31"/>
        <v/>
      </c>
      <c r="V651" s="74"/>
      <c r="W651" s="74"/>
      <c r="X651" s="90"/>
      <c r="Y651" s="4"/>
      <c r="Z651" s="4"/>
      <c r="AA651" s="4"/>
      <c r="AB651" s="4"/>
      <c r="AC651" s="4"/>
      <c r="AD651" s="4"/>
      <c r="AE651" s="4"/>
    </row>
    <row r="652" spans="1:31" ht="18" customHeight="1" x14ac:dyDescent="0.15">
      <c r="A652" s="81"/>
      <c r="B652" s="64" t="s">
        <v>69</v>
      </c>
      <c r="C652" s="65" t="s">
        <v>703</v>
      </c>
      <c r="D652" s="66">
        <f t="shared" si="22"/>
        <v>1633</v>
      </c>
      <c r="E652" s="65" t="s">
        <v>71</v>
      </c>
      <c r="F652" s="67" t="str">
        <f>IF(DATA!$D$18,CONCATENATE('Sample information'!O$6,"-",D652,"-",P652),"MISSING ID")</f>
        <v>P33105P1-1633-</v>
      </c>
      <c r="G652" s="68">
        <f t="shared" si="23"/>
        <v>0</v>
      </c>
      <c r="H652" s="55" t="e">
        <f t="shared" si="24"/>
        <v>#N/A</v>
      </c>
      <c r="I652" s="55" t="e">
        <f t="shared" si="25"/>
        <v>#N/A</v>
      </c>
      <c r="J652" s="55">
        <f t="shared" si="26"/>
        <v>0</v>
      </c>
      <c r="K652" s="55" t="e">
        <f t="shared" si="27"/>
        <v>#N/A</v>
      </c>
      <c r="L652" s="5" t="e">
        <f t="shared" si="28"/>
        <v>#N/A</v>
      </c>
      <c r="M652" s="55" t="e">
        <f t="shared" si="29"/>
        <v>#N/A</v>
      </c>
      <c r="N652" s="69" t="str">
        <f t="shared" si="30"/>
        <v>NoIndex</v>
      </c>
      <c r="O652" s="70" t="str">
        <f>IF(DATA!$D$18,IF((COUNTA(Q652)&gt;0),CONCATENATE("P",DATA!$B$18,"_",D652),""),"MISSING ID")</f>
        <v/>
      </c>
      <c r="P652" s="71"/>
      <c r="Q652" s="72"/>
      <c r="R652" s="72"/>
      <c r="S652" s="68"/>
      <c r="T652" s="73" t="str">
        <f>IF(OR($S$8="NextSeq",$S$8="NovaSeq"),IF((R652='Index_NextSeq or NovaSeq'!C$2),VLOOKUP(S652,'Index_NextSeq or NovaSeq'!B$3:I$110,2),IF((R652='Index_NextSeq or NovaSeq'!D$2),VLOOKUP(S652,'Index_NextSeq or NovaSeq'!B$3:I$110,3),IF((R652='Index_NextSeq or NovaSeq'!E$2),VLOOKUP(S652,'Index_NextSeq or NovaSeq'!B$3:I$110,4),IF((R652='Index_NextSeq or NovaSeq'!F$2),VLOOKUP(S652,'Index_NextSeq or NovaSeq'!B$3:I$110,5),IF((R652='Index_NextSeq or NovaSeq'!G$2),VLOOKUP(S652,'Index_NextSeq or NovaSeq'!B$3:I$110,6),IF((R652='Index_NextSeq or NovaSeq'!H$2),VLOOKUP(S652,'Index_NextSeq or NovaSeq'!B$3:I$110,7),IF((R652='Index_NextSeq or NovaSeq'!I$2),VLOOKUP(S652,'Index_NextSeq or NovaSeq'!B$3:I$110,8),IF((R652="Custom"),"","NoIndex")))))))),IF($S$8="MiSeq",IF((R652=Index_MiSeq!C$2),VLOOKUP(S652,Index_MiSeq!B$3:I$110,2),IF((R652=Index_MiSeq!D$2),VLOOKUP(S652,Index_MiSeq!B$3:I$110,3),IF((R652=Index_MiSeq!E$2),VLOOKUP(S652,Index_MiSeq!B$3:I$110,4),IF((R652=Index_MiSeq!F$2),VLOOKUP(S652,Index_MiSeq!B$3:I$110,5),IF((R652=Index_MiSeq!G$2),VLOOKUP(S652,Index_MiSeq!B$3:I$110,6),IF((R652=Index_MiSeq!H$2),VLOOKUP(S652,Index_MiSeq!B$3:I$110,7),IF((R652=Index_MiSeq!I$2),VLOOKUP(S652,Index_MiSeq!B$3:I$110,8),IF((R652="Custom"),"","NoIndex")))))))),"NoIndex"))</f>
        <v>NoIndex</v>
      </c>
      <c r="U652" s="74" t="str">
        <f t="shared" si="31"/>
        <v/>
      </c>
      <c r="V652" s="74"/>
      <c r="W652" s="74"/>
      <c r="X652" s="90"/>
      <c r="Y652" s="4"/>
      <c r="Z652" s="4"/>
      <c r="AA652" s="4"/>
      <c r="AB652" s="4"/>
      <c r="AC652" s="4"/>
      <c r="AD652" s="4"/>
      <c r="AE652" s="4"/>
    </row>
    <row r="653" spans="1:31" ht="18" customHeight="1" x14ac:dyDescent="0.15">
      <c r="A653" s="81"/>
      <c r="B653" s="64" t="s">
        <v>69</v>
      </c>
      <c r="C653" s="65" t="s">
        <v>704</v>
      </c>
      <c r="D653" s="66">
        <f t="shared" si="22"/>
        <v>1634</v>
      </c>
      <c r="E653" s="65" t="s">
        <v>71</v>
      </c>
      <c r="F653" s="67" t="str">
        <f>IF(DATA!$D$18,CONCATENATE('Sample information'!O$6,"-",D653,"-",P653),"MISSING ID")</f>
        <v>P33105P1-1634-</v>
      </c>
      <c r="G653" s="68">
        <f t="shared" si="23"/>
        <v>0</v>
      </c>
      <c r="H653" s="55" t="e">
        <f t="shared" si="24"/>
        <v>#N/A</v>
      </c>
      <c r="I653" s="55" t="e">
        <f t="shared" si="25"/>
        <v>#N/A</v>
      </c>
      <c r="J653" s="55">
        <f t="shared" si="26"/>
        <v>0</v>
      </c>
      <c r="K653" s="55" t="e">
        <f t="shared" si="27"/>
        <v>#N/A</v>
      </c>
      <c r="L653" s="5" t="e">
        <f t="shared" si="28"/>
        <v>#N/A</v>
      </c>
      <c r="M653" s="55" t="e">
        <f t="shared" si="29"/>
        <v>#N/A</v>
      </c>
      <c r="N653" s="69" t="str">
        <f t="shared" si="30"/>
        <v>NoIndex</v>
      </c>
      <c r="O653" s="70" t="str">
        <f>IF(DATA!$D$18,IF((COUNTA(Q653)&gt;0),CONCATENATE("P",DATA!$B$18,"_",D653),""),"MISSING ID")</f>
        <v/>
      </c>
      <c r="P653" s="71"/>
      <c r="Q653" s="72"/>
      <c r="R653" s="72"/>
      <c r="S653" s="68"/>
      <c r="T653" s="73" t="str">
        <f>IF(OR($S$8="NextSeq",$S$8="NovaSeq"),IF((R653='Index_NextSeq or NovaSeq'!C$2),VLOOKUP(S653,'Index_NextSeq or NovaSeq'!B$3:I$110,2),IF((R653='Index_NextSeq or NovaSeq'!D$2),VLOOKUP(S653,'Index_NextSeq or NovaSeq'!B$3:I$110,3),IF((R653='Index_NextSeq or NovaSeq'!E$2),VLOOKUP(S653,'Index_NextSeq or NovaSeq'!B$3:I$110,4),IF((R653='Index_NextSeq or NovaSeq'!F$2),VLOOKUP(S653,'Index_NextSeq or NovaSeq'!B$3:I$110,5),IF((R653='Index_NextSeq or NovaSeq'!G$2),VLOOKUP(S653,'Index_NextSeq or NovaSeq'!B$3:I$110,6),IF((R653='Index_NextSeq or NovaSeq'!H$2),VLOOKUP(S653,'Index_NextSeq or NovaSeq'!B$3:I$110,7),IF((R653='Index_NextSeq or NovaSeq'!I$2),VLOOKUP(S653,'Index_NextSeq or NovaSeq'!B$3:I$110,8),IF((R653="Custom"),"","NoIndex")))))))),IF($S$8="MiSeq",IF((R653=Index_MiSeq!C$2),VLOOKUP(S653,Index_MiSeq!B$3:I$110,2),IF((R653=Index_MiSeq!D$2),VLOOKUP(S653,Index_MiSeq!B$3:I$110,3),IF((R653=Index_MiSeq!E$2),VLOOKUP(S653,Index_MiSeq!B$3:I$110,4),IF((R653=Index_MiSeq!F$2),VLOOKUP(S653,Index_MiSeq!B$3:I$110,5),IF((R653=Index_MiSeq!G$2),VLOOKUP(S653,Index_MiSeq!B$3:I$110,6),IF((R653=Index_MiSeq!H$2),VLOOKUP(S653,Index_MiSeq!B$3:I$110,7),IF((R653=Index_MiSeq!I$2),VLOOKUP(S653,Index_MiSeq!B$3:I$110,8),IF((R653="Custom"),"","NoIndex")))))))),"NoIndex"))</f>
        <v>NoIndex</v>
      </c>
      <c r="U653" s="74" t="str">
        <f t="shared" si="31"/>
        <v/>
      </c>
      <c r="V653" s="74"/>
      <c r="W653" s="74"/>
      <c r="X653" s="90"/>
      <c r="Y653" s="4"/>
      <c r="Z653" s="4"/>
      <c r="AA653" s="4"/>
      <c r="AB653" s="4"/>
      <c r="AC653" s="4"/>
      <c r="AD653" s="4"/>
      <c r="AE653" s="4"/>
    </row>
    <row r="654" spans="1:31" ht="18" customHeight="1" x14ac:dyDescent="0.15">
      <c r="A654" s="81"/>
      <c r="B654" s="64" t="s">
        <v>69</v>
      </c>
      <c r="C654" s="65" t="s">
        <v>705</v>
      </c>
      <c r="D654" s="66">
        <f t="shared" si="22"/>
        <v>1635</v>
      </c>
      <c r="E654" s="65" t="s">
        <v>71</v>
      </c>
      <c r="F654" s="67" t="str">
        <f>IF(DATA!$D$18,CONCATENATE('Sample information'!O$6,"-",D654,"-",P654),"MISSING ID")</f>
        <v>P33105P1-1635-</v>
      </c>
      <c r="G654" s="68">
        <f t="shared" si="23"/>
        <v>0</v>
      </c>
      <c r="H654" s="55" t="e">
        <f t="shared" si="24"/>
        <v>#N/A</v>
      </c>
      <c r="I654" s="55" t="e">
        <f t="shared" si="25"/>
        <v>#N/A</v>
      </c>
      <c r="J654" s="55">
        <f t="shared" si="26"/>
        <v>0</v>
      </c>
      <c r="K654" s="55" t="e">
        <f t="shared" si="27"/>
        <v>#N/A</v>
      </c>
      <c r="L654" s="5" t="e">
        <f t="shared" si="28"/>
        <v>#N/A</v>
      </c>
      <c r="M654" s="55" t="e">
        <f t="shared" si="29"/>
        <v>#N/A</v>
      </c>
      <c r="N654" s="69" t="str">
        <f t="shared" si="30"/>
        <v>NoIndex</v>
      </c>
      <c r="O654" s="70" t="str">
        <f>IF(DATA!$D$18,IF((COUNTA(Q654)&gt;0),CONCATENATE("P",DATA!$B$18,"_",D654),""),"MISSING ID")</f>
        <v/>
      </c>
      <c r="P654" s="71"/>
      <c r="Q654" s="72"/>
      <c r="R654" s="72"/>
      <c r="S654" s="68"/>
      <c r="T654" s="73" t="str">
        <f>IF(OR($S$8="NextSeq",$S$8="NovaSeq"),IF((R654='Index_NextSeq or NovaSeq'!C$2),VLOOKUP(S654,'Index_NextSeq or NovaSeq'!B$3:I$110,2),IF((R654='Index_NextSeq or NovaSeq'!D$2),VLOOKUP(S654,'Index_NextSeq or NovaSeq'!B$3:I$110,3),IF((R654='Index_NextSeq or NovaSeq'!E$2),VLOOKUP(S654,'Index_NextSeq or NovaSeq'!B$3:I$110,4),IF((R654='Index_NextSeq or NovaSeq'!F$2),VLOOKUP(S654,'Index_NextSeq or NovaSeq'!B$3:I$110,5),IF((R654='Index_NextSeq or NovaSeq'!G$2),VLOOKUP(S654,'Index_NextSeq or NovaSeq'!B$3:I$110,6),IF((R654='Index_NextSeq or NovaSeq'!H$2),VLOOKUP(S654,'Index_NextSeq or NovaSeq'!B$3:I$110,7),IF((R654='Index_NextSeq or NovaSeq'!I$2),VLOOKUP(S654,'Index_NextSeq or NovaSeq'!B$3:I$110,8),IF((R654="Custom"),"","NoIndex")))))))),IF($S$8="MiSeq",IF((R654=Index_MiSeq!C$2),VLOOKUP(S654,Index_MiSeq!B$3:I$110,2),IF((R654=Index_MiSeq!D$2),VLOOKUP(S654,Index_MiSeq!B$3:I$110,3),IF((R654=Index_MiSeq!E$2),VLOOKUP(S654,Index_MiSeq!B$3:I$110,4),IF((R654=Index_MiSeq!F$2),VLOOKUP(S654,Index_MiSeq!B$3:I$110,5),IF((R654=Index_MiSeq!G$2),VLOOKUP(S654,Index_MiSeq!B$3:I$110,6),IF((R654=Index_MiSeq!H$2),VLOOKUP(S654,Index_MiSeq!B$3:I$110,7),IF((R654=Index_MiSeq!I$2),VLOOKUP(S654,Index_MiSeq!B$3:I$110,8),IF((R654="Custom"),"","NoIndex")))))))),"NoIndex"))</f>
        <v>NoIndex</v>
      </c>
      <c r="U654" s="74" t="str">
        <f t="shared" si="31"/>
        <v/>
      </c>
      <c r="V654" s="74"/>
      <c r="W654" s="74"/>
      <c r="X654" s="90"/>
      <c r="Y654" s="4"/>
      <c r="Z654" s="4"/>
      <c r="AA654" s="4"/>
      <c r="AB654" s="4"/>
      <c r="AC654" s="4"/>
      <c r="AD654" s="4"/>
      <c r="AE654" s="4"/>
    </row>
    <row r="655" spans="1:31" ht="18" customHeight="1" x14ac:dyDescent="0.15">
      <c r="A655" s="81"/>
      <c r="B655" s="64" t="s">
        <v>69</v>
      </c>
      <c r="C655" s="65" t="s">
        <v>706</v>
      </c>
      <c r="D655" s="66">
        <f t="shared" si="22"/>
        <v>1636</v>
      </c>
      <c r="E655" s="65" t="s">
        <v>71</v>
      </c>
      <c r="F655" s="67" t="str">
        <f>IF(DATA!$D$18,CONCATENATE('Sample information'!O$6,"-",D655,"-",P655),"MISSING ID")</f>
        <v>P33105P1-1636-</v>
      </c>
      <c r="G655" s="68">
        <f t="shared" si="23"/>
        <v>0</v>
      </c>
      <c r="H655" s="55" t="e">
        <f t="shared" si="24"/>
        <v>#N/A</v>
      </c>
      <c r="I655" s="55" t="e">
        <f t="shared" si="25"/>
        <v>#N/A</v>
      </c>
      <c r="J655" s="55">
        <f t="shared" si="26"/>
        <v>0</v>
      </c>
      <c r="K655" s="55" t="e">
        <f t="shared" si="27"/>
        <v>#N/A</v>
      </c>
      <c r="L655" s="5" t="e">
        <f t="shared" si="28"/>
        <v>#N/A</v>
      </c>
      <c r="M655" s="55" t="e">
        <f t="shared" si="29"/>
        <v>#N/A</v>
      </c>
      <c r="N655" s="69" t="str">
        <f t="shared" si="30"/>
        <v>NoIndex</v>
      </c>
      <c r="O655" s="70" t="str">
        <f>IF(DATA!$D$18,IF((COUNTA(Q655)&gt;0),CONCATENATE("P",DATA!$B$18,"_",D655),""),"MISSING ID")</f>
        <v/>
      </c>
      <c r="P655" s="71"/>
      <c r="Q655" s="72"/>
      <c r="R655" s="72"/>
      <c r="S655" s="68"/>
      <c r="T655" s="73" t="str">
        <f>IF(OR($S$8="NextSeq",$S$8="NovaSeq"),IF((R655='Index_NextSeq or NovaSeq'!C$2),VLOOKUP(S655,'Index_NextSeq or NovaSeq'!B$3:I$110,2),IF((R655='Index_NextSeq or NovaSeq'!D$2),VLOOKUP(S655,'Index_NextSeq or NovaSeq'!B$3:I$110,3),IF((R655='Index_NextSeq or NovaSeq'!E$2),VLOOKUP(S655,'Index_NextSeq or NovaSeq'!B$3:I$110,4),IF((R655='Index_NextSeq or NovaSeq'!F$2),VLOOKUP(S655,'Index_NextSeq or NovaSeq'!B$3:I$110,5),IF((R655='Index_NextSeq or NovaSeq'!G$2),VLOOKUP(S655,'Index_NextSeq or NovaSeq'!B$3:I$110,6),IF((R655='Index_NextSeq or NovaSeq'!H$2),VLOOKUP(S655,'Index_NextSeq or NovaSeq'!B$3:I$110,7),IF((R655='Index_NextSeq or NovaSeq'!I$2),VLOOKUP(S655,'Index_NextSeq or NovaSeq'!B$3:I$110,8),IF((R655="Custom"),"","NoIndex")))))))),IF($S$8="MiSeq",IF((R655=Index_MiSeq!C$2),VLOOKUP(S655,Index_MiSeq!B$3:I$110,2),IF((R655=Index_MiSeq!D$2),VLOOKUP(S655,Index_MiSeq!B$3:I$110,3),IF((R655=Index_MiSeq!E$2),VLOOKUP(S655,Index_MiSeq!B$3:I$110,4),IF((R655=Index_MiSeq!F$2),VLOOKUP(S655,Index_MiSeq!B$3:I$110,5),IF((R655=Index_MiSeq!G$2),VLOOKUP(S655,Index_MiSeq!B$3:I$110,6),IF((R655=Index_MiSeq!H$2),VLOOKUP(S655,Index_MiSeq!B$3:I$110,7),IF((R655=Index_MiSeq!I$2),VLOOKUP(S655,Index_MiSeq!B$3:I$110,8),IF((R655="Custom"),"","NoIndex")))))))),"NoIndex"))</f>
        <v>NoIndex</v>
      </c>
      <c r="U655" s="74" t="str">
        <f t="shared" si="31"/>
        <v/>
      </c>
      <c r="V655" s="74"/>
      <c r="W655" s="74"/>
      <c r="X655" s="90"/>
      <c r="Y655" s="4"/>
      <c r="Z655" s="4"/>
      <c r="AA655" s="4"/>
      <c r="AB655" s="4"/>
      <c r="AC655" s="4"/>
      <c r="AD655" s="4"/>
      <c r="AE655" s="4"/>
    </row>
    <row r="656" spans="1:31" ht="18" customHeight="1" x14ac:dyDescent="0.15">
      <c r="A656" s="81"/>
      <c r="B656" s="64" t="s">
        <v>69</v>
      </c>
      <c r="C656" s="65" t="s">
        <v>707</v>
      </c>
      <c r="D656" s="66">
        <f t="shared" si="22"/>
        <v>1637</v>
      </c>
      <c r="E656" s="65" t="s">
        <v>71</v>
      </c>
      <c r="F656" s="67" t="str">
        <f>IF(DATA!$D$18,CONCATENATE('Sample information'!O$6,"-",D656,"-",P656),"MISSING ID")</f>
        <v>P33105P1-1637-</v>
      </c>
      <c r="G656" s="68">
        <f t="shared" si="23"/>
        <v>0</v>
      </c>
      <c r="H656" s="55" t="e">
        <f t="shared" si="24"/>
        <v>#N/A</v>
      </c>
      <c r="I656" s="55" t="e">
        <f t="shared" si="25"/>
        <v>#N/A</v>
      </c>
      <c r="J656" s="55">
        <f t="shared" si="26"/>
        <v>0</v>
      </c>
      <c r="K656" s="55" t="e">
        <f t="shared" si="27"/>
        <v>#N/A</v>
      </c>
      <c r="L656" s="5" t="e">
        <f t="shared" si="28"/>
        <v>#N/A</v>
      </c>
      <c r="M656" s="55" t="e">
        <f t="shared" si="29"/>
        <v>#N/A</v>
      </c>
      <c r="N656" s="69" t="str">
        <f t="shared" si="30"/>
        <v>NoIndex</v>
      </c>
      <c r="O656" s="70" t="str">
        <f>IF(DATA!$D$18,IF((COUNTA(Q656)&gt;0),CONCATENATE("P",DATA!$B$18,"_",D656),""),"MISSING ID")</f>
        <v/>
      </c>
      <c r="P656" s="71"/>
      <c r="Q656" s="72"/>
      <c r="R656" s="72"/>
      <c r="S656" s="68"/>
      <c r="T656" s="73" t="str">
        <f>IF(OR($S$8="NextSeq",$S$8="NovaSeq"),IF((R656='Index_NextSeq or NovaSeq'!C$2),VLOOKUP(S656,'Index_NextSeq or NovaSeq'!B$3:I$110,2),IF((R656='Index_NextSeq or NovaSeq'!D$2),VLOOKUP(S656,'Index_NextSeq or NovaSeq'!B$3:I$110,3),IF((R656='Index_NextSeq or NovaSeq'!E$2),VLOOKUP(S656,'Index_NextSeq or NovaSeq'!B$3:I$110,4),IF((R656='Index_NextSeq or NovaSeq'!F$2),VLOOKUP(S656,'Index_NextSeq or NovaSeq'!B$3:I$110,5),IF((R656='Index_NextSeq or NovaSeq'!G$2),VLOOKUP(S656,'Index_NextSeq or NovaSeq'!B$3:I$110,6),IF((R656='Index_NextSeq or NovaSeq'!H$2),VLOOKUP(S656,'Index_NextSeq or NovaSeq'!B$3:I$110,7),IF((R656='Index_NextSeq or NovaSeq'!I$2),VLOOKUP(S656,'Index_NextSeq or NovaSeq'!B$3:I$110,8),IF((R656="Custom"),"","NoIndex")))))))),IF($S$8="MiSeq",IF((R656=Index_MiSeq!C$2),VLOOKUP(S656,Index_MiSeq!B$3:I$110,2),IF((R656=Index_MiSeq!D$2),VLOOKUP(S656,Index_MiSeq!B$3:I$110,3),IF((R656=Index_MiSeq!E$2),VLOOKUP(S656,Index_MiSeq!B$3:I$110,4),IF((R656=Index_MiSeq!F$2),VLOOKUP(S656,Index_MiSeq!B$3:I$110,5),IF((R656=Index_MiSeq!G$2),VLOOKUP(S656,Index_MiSeq!B$3:I$110,6),IF((R656=Index_MiSeq!H$2),VLOOKUP(S656,Index_MiSeq!B$3:I$110,7),IF((R656=Index_MiSeq!I$2),VLOOKUP(S656,Index_MiSeq!B$3:I$110,8),IF((R656="Custom"),"","NoIndex")))))))),"NoIndex"))</f>
        <v>NoIndex</v>
      </c>
      <c r="U656" s="74" t="str">
        <f t="shared" si="31"/>
        <v/>
      </c>
      <c r="V656" s="74"/>
      <c r="W656" s="74"/>
      <c r="X656" s="90"/>
      <c r="Y656" s="4"/>
      <c r="Z656" s="4"/>
      <c r="AA656" s="4"/>
      <c r="AB656" s="4"/>
      <c r="AC656" s="4"/>
      <c r="AD656" s="4"/>
      <c r="AE656" s="4"/>
    </row>
    <row r="657" spans="1:31" ht="18" customHeight="1" x14ac:dyDescent="0.15">
      <c r="A657" s="81"/>
      <c r="B657" s="64" t="s">
        <v>69</v>
      </c>
      <c r="C657" s="65" t="s">
        <v>708</v>
      </c>
      <c r="D657" s="66">
        <f t="shared" si="22"/>
        <v>1638</v>
      </c>
      <c r="E657" s="65" t="s">
        <v>71</v>
      </c>
      <c r="F657" s="67" t="str">
        <f>IF(DATA!$D$18,CONCATENATE('Sample information'!O$6,"-",D657,"-",P657),"MISSING ID")</f>
        <v>P33105P1-1638-</v>
      </c>
      <c r="G657" s="68">
        <f t="shared" si="23"/>
        <v>0</v>
      </c>
      <c r="H657" s="55" t="e">
        <f t="shared" si="24"/>
        <v>#N/A</v>
      </c>
      <c r="I657" s="55" t="e">
        <f t="shared" si="25"/>
        <v>#N/A</v>
      </c>
      <c r="J657" s="55">
        <f t="shared" si="26"/>
        <v>0</v>
      </c>
      <c r="K657" s="55" t="e">
        <f t="shared" si="27"/>
        <v>#N/A</v>
      </c>
      <c r="L657" s="5" t="e">
        <f t="shared" si="28"/>
        <v>#N/A</v>
      </c>
      <c r="M657" s="55" t="e">
        <f t="shared" si="29"/>
        <v>#N/A</v>
      </c>
      <c r="N657" s="69" t="str">
        <f t="shared" si="30"/>
        <v>NoIndex</v>
      </c>
      <c r="O657" s="70" t="str">
        <f>IF(DATA!$D$18,IF((COUNTA(Q657)&gt;0),CONCATENATE("P",DATA!$B$18,"_",D657),""),"MISSING ID")</f>
        <v/>
      </c>
      <c r="P657" s="71"/>
      <c r="Q657" s="72"/>
      <c r="R657" s="72"/>
      <c r="S657" s="68"/>
      <c r="T657" s="73" t="str">
        <f>IF(OR($S$8="NextSeq",$S$8="NovaSeq"),IF((R657='Index_NextSeq or NovaSeq'!C$2),VLOOKUP(S657,'Index_NextSeq or NovaSeq'!B$3:I$110,2),IF((R657='Index_NextSeq or NovaSeq'!D$2),VLOOKUP(S657,'Index_NextSeq or NovaSeq'!B$3:I$110,3),IF((R657='Index_NextSeq or NovaSeq'!E$2),VLOOKUP(S657,'Index_NextSeq or NovaSeq'!B$3:I$110,4),IF((R657='Index_NextSeq or NovaSeq'!F$2),VLOOKUP(S657,'Index_NextSeq or NovaSeq'!B$3:I$110,5),IF((R657='Index_NextSeq or NovaSeq'!G$2),VLOOKUP(S657,'Index_NextSeq or NovaSeq'!B$3:I$110,6),IF((R657='Index_NextSeq or NovaSeq'!H$2),VLOOKUP(S657,'Index_NextSeq or NovaSeq'!B$3:I$110,7),IF((R657='Index_NextSeq or NovaSeq'!I$2),VLOOKUP(S657,'Index_NextSeq or NovaSeq'!B$3:I$110,8),IF((R657="Custom"),"","NoIndex")))))))),IF($S$8="MiSeq",IF((R657=Index_MiSeq!C$2),VLOOKUP(S657,Index_MiSeq!B$3:I$110,2),IF((R657=Index_MiSeq!D$2),VLOOKUP(S657,Index_MiSeq!B$3:I$110,3),IF((R657=Index_MiSeq!E$2),VLOOKUP(S657,Index_MiSeq!B$3:I$110,4),IF((R657=Index_MiSeq!F$2),VLOOKUP(S657,Index_MiSeq!B$3:I$110,5),IF((R657=Index_MiSeq!G$2),VLOOKUP(S657,Index_MiSeq!B$3:I$110,6),IF((R657=Index_MiSeq!H$2),VLOOKUP(S657,Index_MiSeq!B$3:I$110,7),IF((R657=Index_MiSeq!I$2),VLOOKUP(S657,Index_MiSeq!B$3:I$110,8),IF((R657="Custom"),"","NoIndex")))))))),"NoIndex"))</f>
        <v>NoIndex</v>
      </c>
      <c r="U657" s="74" t="str">
        <f t="shared" si="31"/>
        <v/>
      </c>
      <c r="V657" s="74"/>
      <c r="W657" s="74"/>
      <c r="X657" s="90"/>
      <c r="Y657" s="4"/>
      <c r="Z657" s="4"/>
      <c r="AA657" s="4"/>
      <c r="AB657" s="4"/>
      <c r="AC657" s="4"/>
      <c r="AD657" s="4"/>
      <c r="AE657" s="4"/>
    </row>
    <row r="658" spans="1:31" ht="18" customHeight="1" x14ac:dyDescent="0.15">
      <c r="A658" s="81"/>
      <c r="B658" s="64" t="s">
        <v>69</v>
      </c>
      <c r="C658" s="65" t="s">
        <v>709</v>
      </c>
      <c r="D658" s="66">
        <f t="shared" si="22"/>
        <v>1639</v>
      </c>
      <c r="E658" s="65" t="s">
        <v>71</v>
      </c>
      <c r="F658" s="67" t="str">
        <f>IF(DATA!$D$18,CONCATENATE('Sample information'!O$6,"-",D658,"-",P658),"MISSING ID")</f>
        <v>P33105P1-1639-</v>
      </c>
      <c r="G658" s="68">
        <f t="shared" si="23"/>
        <v>0</v>
      </c>
      <c r="H658" s="55" t="e">
        <f t="shared" si="24"/>
        <v>#N/A</v>
      </c>
      <c r="I658" s="55" t="e">
        <f t="shared" si="25"/>
        <v>#N/A</v>
      </c>
      <c r="J658" s="55">
        <f t="shared" si="26"/>
        <v>0</v>
      </c>
      <c r="K658" s="55" t="e">
        <f t="shared" si="27"/>
        <v>#N/A</v>
      </c>
      <c r="L658" s="5" t="e">
        <f t="shared" si="28"/>
        <v>#N/A</v>
      </c>
      <c r="M658" s="55" t="e">
        <f t="shared" si="29"/>
        <v>#N/A</v>
      </c>
      <c r="N658" s="69" t="str">
        <f t="shared" si="30"/>
        <v>NoIndex</v>
      </c>
      <c r="O658" s="70" t="str">
        <f>IF(DATA!$D$18,IF((COUNTA(Q658)&gt;0),CONCATENATE("P",DATA!$B$18,"_",D658),""),"MISSING ID")</f>
        <v/>
      </c>
      <c r="P658" s="71"/>
      <c r="Q658" s="72"/>
      <c r="R658" s="72"/>
      <c r="S658" s="68"/>
      <c r="T658" s="73" t="str">
        <f>IF(OR($S$8="NextSeq",$S$8="NovaSeq"),IF((R658='Index_NextSeq or NovaSeq'!C$2),VLOOKUP(S658,'Index_NextSeq or NovaSeq'!B$3:I$110,2),IF((R658='Index_NextSeq or NovaSeq'!D$2),VLOOKUP(S658,'Index_NextSeq or NovaSeq'!B$3:I$110,3),IF((R658='Index_NextSeq or NovaSeq'!E$2),VLOOKUP(S658,'Index_NextSeq or NovaSeq'!B$3:I$110,4),IF((R658='Index_NextSeq or NovaSeq'!F$2),VLOOKUP(S658,'Index_NextSeq or NovaSeq'!B$3:I$110,5),IF((R658='Index_NextSeq or NovaSeq'!G$2),VLOOKUP(S658,'Index_NextSeq or NovaSeq'!B$3:I$110,6),IF((R658='Index_NextSeq or NovaSeq'!H$2),VLOOKUP(S658,'Index_NextSeq or NovaSeq'!B$3:I$110,7),IF((R658='Index_NextSeq or NovaSeq'!I$2),VLOOKUP(S658,'Index_NextSeq or NovaSeq'!B$3:I$110,8),IF((R658="Custom"),"","NoIndex")))))))),IF($S$8="MiSeq",IF((R658=Index_MiSeq!C$2),VLOOKUP(S658,Index_MiSeq!B$3:I$110,2),IF((R658=Index_MiSeq!D$2),VLOOKUP(S658,Index_MiSeq!B$3:I$110,3),IF((R658=Index_MiSeq!E$2),VLOOKUP(S658,Index_MiSeq!B$3:I$110,4),IF((R658=Index_MiSeq!F$2),VLOOKUP(S658,Index_MiSeq!B$3:I$110,5),IF((R658=Index_MiSeq!G$2),VLOOKUP(S658,Index_MiSeq!B$3:I$110,6),IF((R658=Index_MiSeq!H$2),VLOOKUP(S658,Index_MiSeq!B$3:I$110,7),IF((R658=Index_MiSeq!I$2),VLOOKUP(S658,Index_MiSeq!B$3:I$110,8),IF((R658="Custom"),"","NoIndex")))))))),"NoIndex"))</f>
        <v>NoIndex</v>
      </c>
      <c r="U658" s="74" t="str">
        <f t="shared" si="31"/>
        <v/>
      </c>
      <c r="V658" s="74"/>
      <c r="W658" s="74"/>
      <c r="X658" s="90"/>
      <c r="Y658" s="4"/>
      <c r="Z658" s="4"/>
      <c r="AA658" s="4"/>
      <c r="AB658" s="4"/>
      <c r="AC658" s="4"/>
      <c r="AD658" s="4"/>
      <c r="AE658" s="4"/>
    </row>
    <row r="659" spans="1:31" ht="18" customHeight="1" x14ac:dyDescent="0.15">
      <c r="A659" s="81"/>
      <c r="B659" s="64" t="s">
        <v>69</v>
      </c>
      <c r="C659" s="65" t="s">
        <v>710</v>
      </c>
      <c r="D659" s="66">
        <f t="shared" si="22"/>
        <v>1640</v>
      </c>
      <c r="E659" s="65" t="s">
        <v>71</v>
      </c>
      <c r="F659" s="67" t="str">
        <f>IF(DATA!$D$18,CONCATENATE('Sample information'!O$6,"-",D659,"-",P659),"MISSING ID")</f>
        <v>P33105P1-1640-</v>
      </c>
      <c r="G659" s="68">
        <f t="shared" si="23"/>
        <v>0</v>
      </c>
      <c r="H659" s="55" t="e">
        <f t="shared" si="24"/>
        <v>#N/A</v>
      </c>
      <c r="I659" s="55" t="e">
        <f t="shared" si="25"/>
        <v>#N/A</v>
      </c>
      <c r="J659" s="55">
        <f t="shared" si="26"/>
        <v>0</v>
      </c>
      <c r="K659" s="55" t="e">
        <f t="shared" si="27"/>
        <v>#N/A</v>
      </c>
      <c r="L659" s="5" t="e">
        <f t="shared" si="28"/>
        <v>#N/A</v>
      </c>
      <c r="M659" s="55" t="e">
        <f t="shared" si="29"/>
        <v>#N/A</v>
      </c>
      <c r="N659" s="69" t="str">
        <f t="shared" si="30"/>
        <v>NoIndex</v>
      </c>
      <c r="O659" s="70" t="str">
        <f>IF(DATA!$D$18,IF((COUNTA(Q659)&gt;0),CONCATENATE("P",DATA!$B$18,"_",D659),""),"MISSING ID")</f>
        <v/>
      </c>
      <c r="P659" s="71"/>
      <c r="Q659" s="72"/>
      <c r="R659" s="72"/>
      <c r="S659" s="68"/>
      <c r="T659" s="73" t="str">
        <f>IF(OR($S$8="NextSeq",$S$8="NovaSeq"),IF((R659='Index_NextSeq or NovaSeq'!C$2),VLOOKUP(S659,'Index_NextSeq or NovaSeq'!B$3:I$110,2),IF((R659='Index_NextSeq or NovaSeq'!D$2),VLOOKUP(S659,'Index_NextSeq or NovaSeq'!B$3:I$110,3),IF((R659='Index_NextSeq or NovaSeq'!E$2),VLOOKUP(S659,'Index_NextSeq or NovaSeq'!B$3:I$110,4),IF((R659='Index_NextSeq or NovaSeq'!F$2),VLOOKUP(S659,'Index_NextSeq or NovaSeq'!B$3:I$110,5),IF((R659='Index_NextSeq or NovaSeq'!G$2),VLOOKUP(S659,'Index_NextSeq or NovaSeq'!B$3:I$110,6),IF((R659='Index_NextSeq or NovaSeq'!H$2),VLOOKUP(S659,'Index_NextSeq or NovaSeq'!B$3:I$110,7),IF((R659='Index_NextSeq or NovaSeq'!I$2),VLOOKUP(S659,'Index_NextSeq or NovaSeq'!B$3:I$110,8),IF((R659="Custom"),"","NoIndex")))))))),IF($S$8="MiSeq",IF((R659=Index_MiSeq!C$2),VLOOKUP(S659,Index_MiSeq!B$3:I$110,2),IF((R659=Index_MiSeq!D$2),VLOOKUP(S659,Index_MiSeq!B$3:I$110,3),IF((R659=Index_MiSeq!E$2),VLOOKUP(S659,Index_MiSeq!B$3:I$110,4),IF((R659=Index_MiSeq!F$2),VLOOKUP(S659,Index_MiSeq!B$3:I$110,5),IF((R659=Index_MiSeq!G$2),VLOOKUP(S659,Index_MiSeq!B$3:I$110,6),IF((R659=Index_MiSeq!H$2),VLOOKUP(S659,Index_MiSeq!B$3:I$110,7),IF((R659=Index_MiSeq!I$2),VLOOKUP(S659,Index_MiSeq!B$3:I$110,8),IF((R659="Custom"),"","NoIndex")))))))),"NoIndex"))</f>
        <v>NoIndex</v>
      </c>
      <c r="U659" s="74" t="str">
        <f t="shared" si="31"/>
        <v/>
      </c>
      <c r="V659" s="74"/>
      <c r="W659" s="74"/>
      <c r="X659" s="90"/>
      <c r="Y659" s="4"/>
      <c r="Z659" s="4"/>
      <c r="AA659" s="4"/>
      <c r="AB659" s="4"/>
      <c r="AC659" s="4"/>
      <c r="AD659" s="4"/>
      <c r="AE659" s="4"/>
    </row>
    <row r="660" spans="1:31" ht="18" customHeight="1" x14ac:dyDescent="0.15">
      <c r="A660" s="81"/>
      <c r="B660" s="64" t="s">
        <v>69</v>
      </c>
      <c r="C660" s="65" t="s">
        <v>711</v>
      </c>
      <c r="D660" s="66">
        <f t="shared" si="22"/>
        <v>1641</v>
      </c>
      <c r="E660" s="65" t="s">
        <v>71</v>
      </c>
      <c r="F660" s="67" t="str">
        <f>IF(DATA!$D$18,CONCATENATE('Sample information'!O$6,"-",D660,"-",P660),"MISSING ID")</f>
        <v>P33105P1-1641-</v>
      </c>
      <c r="G660" s="68">
        <f t="shared" si="23"/>
        <v>0</v>
      </c>
      <c r="H660" s="55" t="e">
        <f t="shared" si="24"/>
        <v>#N/A</v>
      </c>
      <c r="I660" s="55" t="e">
        <f t="shared" si="25"/>
        <v>#N/A</v>
      </c>
      <c r="J660" s="55">
        <f t="shared" si="26"/>
        <v>0</v>
      </c>
      <c r="K660" s="55" t="e">
        <f t="shared" si="27"/>
        <v>#N/A</v>
      </c>
      <c r="L660" s="5" t="e">
        <f t="shared" si="28"/>
        <v>#N/A</v>
      </c>
      <c r="M660" s="55" t="e">
        <f t="shared" si="29"/>
        <v>#N/A</v>
      </c>
      <c r="N660" s="69" t="str">
        <f t="shared" si="30"/>
        <v>NoIndex</v>
      </c>
      <c r="O660" s="70" t="str">
        <f>IF(DATA!$D$18,IF((COUNTA(Q660)&gt;0),CONCATENATE("P",DATA!$B$18,"_",D660),""),"MISSING ID")</f>
        <v/>
      </c>
      <c r="P660" s="71"/>
      <c r="Q660" s="72"/>
      <c r="R660" s="72"/>
      <c r="S660" s="68"/>
      <c r="T660" s="73" t="str">
        <f>IF(OR($S$8="NextSeq",$S$8="NovaSeq"),IF((R660='Index_NextSeq or NovaSeq'!C$2),VLOOKUP(S660,'Index_NextSeq or NovaSeq'!B$3:I$110,2),IF((R660='Index_NextSeq or NovaSeq'!D$2),VLOOKUP(S660,'Index_NextSeq or NovaSeq'!B$3:I$110,3),IF((R660='Index_NextSeq or NovaSeq'!E$2),VLOOKUP(S660,'Index_NextSeq or NovaSeq'!B$3:I$110,4),IF((R660='Index_NextSeq or NovaSeq'!F$2),VLOOKUP(S660,'Index_NextSeq or NovaSeq'!B$3:I$110,5),IF((R660='Index_NextSeq or NovaSeq'!G$2),VLOOKUP(S660,'Index_NextSeq or NovaSeq'!B$3:I$110,6),IF((R660='Index_NextSeq or NovaSeq'!H$2),VLOOKUP(S660,'Index_NextSeq or NovaSeq'!B$3:I$110,7),IF((R660='Index_NextSeq or NovaSeq'!I$2),VLOOKUP(S660,'Index_NextSeq or NovaSeq'!B$3:I$110,8),IF((R660="Custom"),"","NoIndex")))))))),IF($S$8="MiSeq",IF((R660=Index_MiSeq!C$2),VLOOKUP(S660,Index_MiSeq!B$3:I$110,2),IF((R660=Index_MiSeq!D$2),VLOOKUP(S660,Index_MiSeq!B$3:I$110,3),IF((R660=Index_MiSeq!E$2),VLOOKUP(S660,Index_MiSeq!B$3:I$110,4),IF((R660=Index_MiSeq!F$2),VLOOKUP(S660,Index_MiSeq!B$3:I$110,5),IF((R660=Index_MiSeq!G$2),VLOOKUP(S660,Index_MiSeq!B$3:I$110,6),IF((R660=Index_MiSeq!H$2),VLOOKUP(S660,Index_MiSeq!B$3:I$110,7),IF((R660=Index_MiSeq!I$2),VLOOKUP(S660,Index_MiSeq!B$3:I$110,8),IF((R660="Custom"),"","NoIndex")))))))),"NoIndex"))</f>
        <v>NoIndex</v>
      </c>
      <c r="U660" s="74" t="str">
        <f t="shared" si="31"/>
        <v/>
      </c>
      <c r="V660" s="74"/>
      <c r="W660" s="74"/>
      <c r="X660" s="90"/>
      <c r="Y660" s="4"/>
      <c r="Z660" s="4"/>
      <c r="AA660" s="4"/>
      <c r="AB660" s="4"/>
      <c r="AC660" s="4"/>
      <c r="AD660" s="4"/>
      <c r="AE660" s="4"/>
    </row>
    <row r="661" spans="1:31" ht="18" customHeight="1" x14ac:dyDescent="0.15">
      <c r="A661" s="81"/>
      <c r="B661" s="64" t="s">
        <v>69</v>
      </c>
      <c r="C661" s="65" t="s">
        <v>712</v>
      </c>
      <c r="D661" s="66">
        <f t="shared" si="22"/>
        <v>1642</v>
      </c>
      <c r="E661" s="65" t="s">
        <v>71</v>
      </c>
      <c r="F661" s="67" t="str">
        <f>IF(DATA!$D$18,CONCATENATE('Sample information'!O$6,"-",D661,"-",P661),"MISSING ID")</f>
        <v>P33105P1-1642-</v>
      </c>
      <c r="G661" s="68">
        <f t="shared" si="23"/>
        <v>0</v>
      </c>
      <c r="H661" s="55" t="e">
        <f t="shared" si="24"/>
        <v>#N/A</v>
      </c>
      <c r="I661" s="55" t="e">
        <f t="shared" si="25"/>
        <v>#N/A</v>
      </c>
      <c r="J661" s="55">
        <f t="shared" si="26"/>
        <v>0</v>
      </c>
      <c r="K661" s="55" t="e">
        <f t="shared" si="27"/>
        <v>#N/A</v>
      </c>
      <c r="L661" s="5" t="e">
        <f t="shared" si="28"/>
        <v>#N/A</v>
      </c>
      <c r="M661" s="55" t="e">
        <f t="shared" si="29"/>
        <v>#N/A</v>
      </c>
      <c r="N661" s="69" t="str">
        <f t="shared" si="30"/>
        <v>NoIndex</v>
      </c>
      <c r="O661" s="70" t="str">
        <f>IF(DATA!$D$18,IF((COUNTA(Q661)&gt;0),CONCATENATE("P",DATA!$B$18,"_",D661),""),"MISSING ID")</f>
        <v/>
      </c>
      <c r="P661" s="71"/>
      <c r="Q661" s="72"/>
      <c r="R661" s="72"/>
      <c r="S661" s="68"/>
      <c r="T661" s="73" t="str">
        <f>IF(OR($S$8="NextSeq",$S$8="NovaSeq"),IF((R661='Index_NextSeq or NovaSeq'!C$2),VLOOKUP(S661,'Index_NextSeq or NovaSeq'!B$3:I$110,2),IF((R661='Index_NextSeq or NovaSeq'!D$2),VLOOKUP(S661,'Index_NextSeq or NovaSeq'!B$3:I$110,3),IF((R661='Index_NextSeq or NovaSeq'!E$2),VLOOKUP(S661,'Index_NextSeq or NovaSeq'!B$3:I$110,4),IF((R661='Index_NextSeq or NovaSeq'!F$2),VLOOKUP(S661,'Index_NextSeq or NovaSeq'!B$3:I$110,5),IF((R661='Index_NextSeq or NovaSeq'!G$2),VLOOKUP(S661,'Index_NextSeq or NovaSeq'!B$3:I$110,6),IF((R661='Index_NextSeq or NovaSeq'!H$2),VLOOKUP(S661,'Index_NextSeq or NovaSeq'!B$3:I$110,7),IF((R661='Index_NextSeq or NovaSeq'!I$2),VLOOKUP(S661,'Index_NextSeq or NovaSeq'!B$3:I$110,8),IF((R661="Custom"),"","NoIndex")))))))),IF($S$8="MiSeq",IF((R661=Index_MiSeq!C$2),VLOOKUP(S661,Index_MiSeq!B$3:I$110,2),IF((R661=Index_MiSeq!D$2),VLOOKUP(S661,Index_MiSeq!B$3:I$110,3),IF((R661=Index_MiSeq!E$2),VLOOKUP(S661,Index_MiSeq!B$3:I$110,4),IF((R661=Index_MiSeq!F$2),VLOOKUP(S661,Index_MiSeq!B$3:I$110,5),IF((R661=Index_MiSeq!G$2),VLOOKUP(S661,Index_MiSeq!B$3:I$110,6),IF((R661=Index_MiSeq!H$2),VLOOKUP(S661,Index_MiSeq!B$3:I$110,7),IF((R661=Index_MiSeq!I$2),VLOOKUP(S661,Index_MiSeq!B$3:I$110,8),IF((R661="Custom"),"","NoIndex")))))))),"NoIndex"))</f>
        <v>NoIndex</v>
      </c>
      <c r="U661" s="74" t="str">
        <f t="shared" si="31"/>
        <v/>
      </c>
      <c r="V661" s="74"/>
      <c r="W661" s="74"/>
      <c r="X661" s="90"/>
      <c r="Y661" s="4"/>
      <c r="Z661" s="4"/>
      <c r="AA661" s="4"/>
      <c r="AB661" s="4"/>
      <c r="AC661" s="4"/>
      <c r="AD661" s="4"/>
      <c r="AE661" s="4"/>
    </row>
    <row r="662" spans="1:31" ht="18" customHeight="1" x14ac:dyDescent="0.15">
      <c r="A662" s="81"/>
      <c r="B662" s="64" t="s">
        <v>69</v>
      </c>
      <c r="C662" s="65" t="s">
        <v>713</v>
      </c>
      <c r="D662" s="66">
        <f t="shared" si="22"/>
        <v>1643</v>
      </c>
      <c r="E662" s="65" t="s">
        <v>71</v>
      </c>
      <c r="F662" s="67" t="str">
        <f>IF(DATA!$D$18,CONCATENATE('Sample information'!O$6,"-",D662,"-",P662),"MISSING ID")</f>
        <v>P33105P1-1643-</v>
      </c>
      <c r="G662" s="68">
        <f t="shared" si="23"/>
        <v>0</v>
      </c>
      <c r="H662" s="55" t="e">
        <f t="shared" si="24"/>
        <v>#N/A</v>
      </c>
      <c r="I662" s="55" t="e">
        <f t="shared" si="25"/>
        <v>#N/A</v>
      </c>
      <c r="J662" s="55">
        <f t="shared" si="26"/>
        <v>0</v>
      </c>
      <c r="K662" s="55" t="e">
        <f t="shared" si="27"/>
        <v>#N/A</v>
      </c>
      <c r="L662" s="5" t="e">
        <f t="shared" si="28"/>
        <v>#N/A</v>
      </c>
      <c r="M662" s="55" t="e">
        <f t="shared" si="29"/>
        <v>#N/A</v>
      </c>
      <c r="N662" s="69" t="str">
        <f t="shared" si="30"/>
        <v>NoIndex</v>
      </c>
      <c r="O662" s="70" t="str">
        <f>IF(DATA!$D$18,IF((COUNTA(Q662)&gt;0),CONCATENATE("P",DATA!$B$18,"_",D662),""),"MISSING ID")</f>
        <v/>
      </c>
      <c r="P662" s="71"/>
      <c r="Q662" s="72"/>
      <c r="R662" s="72"/>
      <c r="S662" s="68"/>
      <c r="T662" s="73" t="str">
        <f>IF(OR($S$8="NextSeq",$S$8="NovaSeq"),IF((R662='Index_NextSeq or NovaSeq'!C$2),VLOOKUP(S662,'Index_NextSeq or NovaSeq'!B$3:I$110,2),IF((R662='Index_NextSeq or NovaSeq'!D$2),VLOOKUP(S662,'Index_NextSeq or NovaSeq'!B$3:I$110,3),IF((R662='Index_NextSeq or NovaSeq'!E$2),VLOOKUP(S662,'Index_NextSeq or NovaSeq'!B$3:I$110,4),IF((R662='Index_NextSeq or NovaSeq'!F$2),VLOOKUP(S662,'Index_NextSeq or NovaSeq'!B$3:I$110,5),IF((R662='Index_NextSeq or NovaSeq'!G$2),VLOOKUP(S662,'Index_NextSeq or NovaSeq'!B$3:I$110,6),IF((R662='Index_NextSeq or NovaSeq'!H$2),VLOOKUP(S662,'Index_NextSeq or NovaSeq'!B$3:I$110,7),IF((R662='Index_NextSeq or NovaSeq'!I$2),VLOOKUP(S662,'Index_NextSeq or NovaSeq'!B$3:I$110,8),IF((R662="Custom"),"","NoIndex")))))))),IF($S$8="MiSeq",IF((R662=Index_MiSeq!C$2),VLOOKUP(S662,Index_MiSeq!B$3:I$110,2),IF((R662=Index_MiSeq!D$2),VLOOKUP(S662,Index_MiSeq!B$3:I$110,3),IF((R662=Index_MiSeq!E$2),VLOOKUP(S662,Index_MiSeq!B$3:I$110,4),IF((R662=Index_MiSeq!F$2),VLOOKUP(S662,Index_MiSeq!B$3:I$110,5),IF((R662=Index_MiSeq!G$2),VLOOKUP(S662,Index_MiSeq!B$3:I$110,6),IF((R662=Index_MiSeq!H$2),VLOOKUP(S662,Index_MiSeq!B$3:I$110,7),IF((R662=Index_MiSeq!I$2),VLOOKUP(S662,Index_MiSeq!B$3:I$110,8),IF((R662="Custom"),"","NoIndex")))))))),"NoIndex"))</f>
        <v>NoIndex</v>
      </c>
      <c r="U662" s="74" t="str">
        <f t="shared" si="31"/>
        <v/>
      </c>
      <c r="V662" s="74"/>
      <c r="W662" s="74"/>
      <c r="X662" s="90"/>
      <c r="Y662" s="4"/>
      <c r="Z662" s="4"/>
      <c r="AA662" s="4"/>
      <c r="AB662" s="4"/>
      <c r="AC662" s="4"/>
      <c r="AD662" s="4"/>
      <c r="AE662" s="4"/>
    </row>
    <row r="663" spans="1:31" ht="18" customHeight="1" x14ac:dyDescent="0.15">
      <c r="A663" s="81"/>
      <c r="B663" s="64" t="s">
        <v>69</v>
      </c>
      <c r="C663" s="65" t="s">
        <v>714</v>
      </c>
      <c r="D663" s="66">
        <f t="shared" si="22"/>
        <v>1644</v>
      </c>
      <c r="E663" s="65" t="s">
        <v>71</v>
      </c>
      <c r="F663" s="67" t="str">
        <f>IF(DATA!$D$18,CONCATENATE('Sample information'!O$6,"-",D663,"-",P663),"MISSING ID")</f>
        <v>P33105P1-1644-</v>
      </c>
      <c r="G663" s="68">
        <f t="shared" si="23"/>
        <v>0</v>
      </c>
      <c r="H663" s="55" t="e">
        <f t="shared" si="24"/>
        <v>#N/A</v>
      </c>
      <c r="I663" s="55" t="e">
        <f t="shared" si="25"/>
        <v>#N/A</v>
      </c>
      <c r="J663" s="55">
        <f t="shared" si="26"/>
        <v>0</v>
      </c>
      <c r="K663" s="55" t="e">
        <f t="shared" si="27"/>
        <v>#N/A</v>
      </c>
      <c r="L663" s="5" t="e">
        <f t="shared" si="28"/>
        <v>#N/A</v>
      </c>
      <c r="M663" s="55" t="e">
        <f t="shared" si="29"/>
        <v>#N/A</v>
      </c>
      <c r="N663" s="69" t="str">
        <f t="shared" si="30"/>
        <v>NoIndex</v>
      </c>
      <c r="O663" s="70" t="str">
        <f>IF(DATA!$D$18,IF((COUNTA(Q663)&gt;0),CONCATENATE("P",DATA!$B$18,"_",D663),""),"MISSING ID")</f>
        <v/>
      </c>
      <c r="P663" s="71"/>
      <c r="Q663" s="72"/>
      <c r="R663" s="72"/>
      <c r="S663" s="68"/>
      <c r="T663" s="73" t="str">
        <f>IF(OR($S$8="NextSeq",$S$8="NovaSeq"),IF((R663='Index_NextSeq or NovaSeq'!C$2),VLOOKUP(S663,'Index_NextSeq or NovaSeq'!B$3:I$110,2),IF((R663='Index_NextSeq or NovaSeq'!D$2),VLOOKUP(S663,'Index_NextSeq or NovaSeq'!B$3:I$110,3),IF((R663='Index_NextSeq or NovaSeq'!E$2),VLOOKUP(S663,'Index_NextSeq or NovaSeq'!B$3:I$110,4),IF((R663='Index_NextSeq or NovaSeq'!F$2),VLOOKUP(S663,'Index_NextSeq or NovaSeq'!B$3:I$110,5),IF((R663='Index_NextSeq or NovaSeq'!G$2),VLOOKUP(S663,'Index_NextSeq or NovaSeq'!B$3:I$110,6),IF((R663='Index_NextSeq or NovaSeq'!H$2),VLOOKUP(S663,'Index_NextSeq or NovaSeq'!B$3:I$110,7),IF((R663='Index_NextSeq or NovaSeq'!I$2),VLOOKUP(S663,'Index_NextSeq or NovaSeq'!B$3:I$110,8),IF((R663="Custom"),"","NoIndex")))))))),IF($S$8="MiSeq",IF((R663=Index_MiSeq!C$2),VLOOKUP(S663,Index_MiSeq!B$3:I$110,2),IF((R663=Index_MiSeq!D$2),VLOOKUP(S663,Index_MiSeq!B$3:I$110,3),IF((R663=Index_MiSeq!E$2),VLOOKUP(S663,Index_MiSeq!B$3:I$110,4),IF((R663=Index_MiSeq!F$2),VLOOKUP(S663,Index_MiSeq!B$3:I$110,5),IF((R663=Index_MiSeq!G$2),VLOOKUP(S663,Index_MiSeq!B$3:I$110,6),IF((R663=Index_MiSeq!H$2),VLOOKUP(S663,Index_MiSeq!B$3:I$110,7),IF((R663=Index_MiSeq!I$2),VLOOKUP(S663,Index_MiSeq!B$3:I$110,8),IF((R663="Custom"),"","NoIndex")))))))),"NoIndex"))</f>
        <v>NoIndex</v>
      </c>
      <c r="U663" s="74" t="str">
        <f t="shared" si="31"/>
        <v/>
      </c>
      <c r="V663" s="74"/>
      <c r="W663" s="74"/>
      <c r="X663" s="90"/>
      <c r="Y663" s="4"/>
      <c r="Z663" s="4"/>
      <c r="AA663" s="4"/>
      <c r="AB663" s="4"/>
      <c r="AC663" s="4"/>
      <c r="AD663" s="4"/>
      <c r="AE663" s="4"/>
    </row>
    <row r="664" spans="1:31" ht="18" customHeight="1" x14ac:dyDescent="0.15">
      <c r="A664" s="81"/>
      <c r="B664" s="64" t="s">
        <v>69</v>
      </c>
      <c r="C664" s="65" t="s">
        <v>715</v>
      </c>
      <c r="D664" s="66">
        <f t="shared" si="22"/>
        <v>1645</v>
      </c>
      <c r="E664" s="65" t="s">
        <v>71</v>
      </c>
      <c r="F664" s="67" t="str">
        <f>IF(DATA!$D$18,CONCATENATE('Sample information'!O$6,"-",D664,"-",P664),"MISSING ID")</f>
        <v>P33105P1-1645-</v>
      </c>
      <c r="G664" s="68">
        <f t="shared" si="23"/>
        <v>0</v>
      </c>
      <c r="H664" s="55" t="e">
        <f t="shared" si="24"/>
        <v>#N/A</v>
      </c>
      <c r="I664" s="55" t="e">
        <f t="shared" si="25"/>
        <v>#N/A</v>
      </c>
      <c r="J664" s="55">
        <f t="shared" si="26"/>
        <v>0</v>
      </c>
      <c r="K664" s="55" t="e">
        <f t="shared" si="27"/>
        <v>#N/A</v>
      </c>
      <c r="L664" s="5" t="e">
        <f t="shared" si="28"/>
        <v>#N/A</v>
      </c>
      <c r="M664" s="55" t="e">
        <f t="shared" si="29"/>
        <v>#N/A</v>
      </c>
      <c r="N664" s="69" t="str">
        <f t="shared" si="30"/>
        <v>NoIndex</v>
      </c>
      <c r="O664" s="70" t="str">
        <f>IF(DATA!$D$18,IF((COUNTA(Q664)&gt;0),CONCATENATE("P",DATA!$B$18,"_",D664),""),"MISSING ID")</f>
        <v/>
      </c>
      <c r="P664" s="71"/>
      <c r="Q664" s="72"/>
      <c r="R664" s="72"/>
      <c r="S664" s="68"/>
      <c r="T664" s="73" t="str">
        <f>IF(OR($S$8="NextSeq",$S$8="NovaSeq"),IF((R664='Index_NextSeq or NovaSeq'!C$2),VLOOKUP(S664,'Index_NextSeq or NovaSeq'!B$3:I$110,2),IF((R664='Index_NextSeq or NovaSeq'!D$2),VLOOKUP(S664,'Index_NextSeq or NovaSeq'!B$3:I$110,3),IF((R664='Index_NextSeq or NovaSeq'!E$2),VLOOKUP(S664,'Index_NextSeq or NovaSeq'!B$3:I$110,4),IF((R664='Index_NextSeq or NovaSeq'!F$2),VLOOKUP(S664,'Index_NextSeq or NovaSeq'!B$3:I$110,5),IF((R664='Index_NextSeq or NovaSeq'!G$2),VLOOKUP(S664,'Index_NextSeq or NovaSeq'!B$3:I$110,6),IF((R664='Index_NextSeq or NovaSeq'!H$2),VLOOKUP(S664,'Index_NextSeq or NovaSeq'!B$3:I$110,7),IF((R664='Index_NextSeq or NovaSeq'!I$2),VLOOKUP(S664,'Index_NextSeq or NovaSeq'!B$3:I$110,8),IF((R664="Custom"),"","NoIndex")))))))),IF($S$8="MiSeq",IF((R664=Index_MiSeq!C$2),VLOOKUP(S664,Index_MiSeq!B$3:I$110,2),IF((R664=Index_MiSeq!D$2),VLOOKUP(S664,Index_MiSeq!B$3:I$110,3),IF((R664=Index_MiSeq!E$2),VLOOKUP(S664,Index_MiSeq!B$3:I$110,4),IF((R664=Index_MiSeq!F$2),VLOOKUP(S664,Index_MiSeq!B$3:I$110,5),IF((R664=Index_MiSeq!G$2),VLOOKUP(S664,Index_MiSeq!B$3:I$110,6),IF((R664=Index_MiSeq!H$2),VLOOKUP(S664,Index_MiSeq!B$3:I$110,7),IF((R664=Index_MiSeq!I$2),VLOOKUP(S664,Index_MiSeq!B$3:I$110,8),IF((R664="Custom"),"","NoIndex")))))))),"NoIndex"))</f>
        <v>NoIndex</v>
      </c>
      <c r="U664" s="74" t="str">
        <f t="shared" si="31"/>
        <v/>
      </c>
      <c r="V664" s="74"/>
      <c r="W664" s="74"/>
      <c r="X664" s="90"/>
      <c r="Y664" s="4"/>
      <c r="Z664" s="4"/>
      <c r="AA664" s="4"/>
      <c r="AB664" s="4"/>
      <c r="AC664" s="4"/>
      <c r="AD664" s="4"/>
      <c r="AE664" s="4"/>
    </row>
    <row r="665" spans="1:31" ht="18" customHeight="1" x14ac:dyDescent="0.15">
      <c r="A665" s="81"/>
      <c r="B665" s="64" t="s">
        <v>69</v>
      </c>
      <c r="C665" s="65" t="s">
        <v>716</v>
      </c>
      <c r="D665" s="66">
        <f t="shared" si="22"/>
        <v>1646</v>
      </c>
      <c r="E665" s="65" t="s">
        <v>71</v>
      </c>
      <c r="F665" s="67" t="str">
        <f>IF(DATA!$D$18,CONCATENATE('Sample information'!O$6,"-",D665,"-",P665),"MISSING ID")</f>
        <v>P33105P1-1646-</v>
      </c>
      <c r="G665" s="68">
        <f t="shared" si="23"/>
        <v>0</v>
      </c>
      <c r="H665" s="55" t="e">
        <f t="shared" si="24"/>
        <v>#N/A</v>
      </c>
      <c r="I665" s="55" t="e">
        <f t="shared" si="25"/>
        <v>#N/A</v>
      </c>
      <c r="J665" s="55">
        <f t="shared" si="26"/>
        <v>0</v>
      </c>
      <c r="K665" s="55" t="e">
        <f t="shared" si="27"/>
        <v>#N/A</v>
      </c>
      <c r="L665" s="5" t="e">
        <f t="shared" si="28"/>
        <v>#N/A</v>
      </c>
      <c r="M665" s="55" t="e">
        <f t="shared" si="29"/>
        <v>#N/A</v>
      </c>
      <c r="N665" s="69" t="str">
        <f t="shared" si="30"/>
        <v>NoIndex</v>
      </c>
      <c r="O665" s="70" t="str">
        <f>IF(DATA!$D$18,IF((COUNTA(Q665)&gt;0),CONCATENATE("P",DATA!$B$18,"_",D665),""),"MISSING ID")</f>
        <v/>
      </c>
      <c r="P665" s="71"/>
      <c r="Q665" s="72"/>
      <c r="R665" s="72"/>
      <c r="S665" s="68"/>
      <c r="T665" s="73" t="str">
        <f>IF(OR($S$8="NextSeq",$S$8="NovaSeq"),IF((R665='Index_NextSeq or NovaSeq'!C$2),VLOOKUP(S665,'Index_NextSeq or NovaSeq'!B$3:I$110,2),IF((R665='Index_NextSeq or NovaSeq'!D$2),VLOOKUP(S665,'Index_NextSeq or NovaSeq'!B$3:I$110,3),IF((R665='Index_NextSeq or NovaSeq'!E$2),VLOOKUP(S665,'Index_NextSeq or NovaSeq'!B$3:I$110,4),IF((R665='Index_NextSeq or NovaSeq'!F$2),VLOOKUP(S665,'Index_NextSeq or NovaSeq'!B$3:I$110,5),IF((R665='Index_NextSeq or NovaSeq'!G$2),VLOOKUP(S665,'Index_NextSeq or NovaSeq'!B$3:I$110,6),IF((R665='Index_NextSeq or NovaSeq'!H$2),VLOOKUP(S665,'Index_NextSeq or NovaSeq'!B$3:I$110,7),IF((R665='Index_NextSeq or NovaSeq'!I$2),VLOOKUP(S665,'Index_NextSeq or NovaSeq'!B$3:I$110,8),IF((R665="Custom"),"","NoIndex")))))))),IF($S$8="MiSeq",IF((R665=Index_MiSeq!C$2),VLOOKUP(S665,Index_MiSeq!B$3:I$110,2),IF((R665=Index_MiSeq!D$2),VLOOKUP(S665,Index_MiSeq!B$3:I$110,3),IF((R665=Index_MiSeq!E$2),VLOOKUP(S665,Index_MiSeq!B$3:I$110,4),IF((R665=Index_MiSeq!F$2),VLOOKUP(S665,Index_MiSeq!B$3:I$110,5),IF((R665=Index_MiSeq!G$2),VLOOKUP(S665,Index_MiSeq!B$3:I$110,6),IF((R665=Index_MiSeq!H$2),VLOOKUP(S665,Index_MiSeq!B$3:I$110,7),IF((R665=Index_MiSeq!I$2),VLOOKUP(S665,Index_MiSeq!B$3:I$110,8),IF((R665="Custom"),"","NoIndex")))))))),"NoIndex"))</f>
        <v>NoIndex</v>
      </c>
      <c r="U665" s="74" t="str">
        <f t="shared" si="31"/>
        <v/>
      </c>
      <c r="V665" s="74"/>
      <c r="W665" s="74"/>
      <c r="X665" s="90"/>
      <c r="Y665" s="4"/>
      <c r="Z665" s="4"/>
      <c r="AA665" s="4"/>
      <c r="AB665" s="4"/>
      <c r="AC665" s="4"/>
      <c r="AD665" s="4"/>
      <c r="AE665" s="4"/>
    </row>
    <row r="666" spans="1:31" ht="18" customHeight="1" x14ac:dyDescent="0.15">
      <c r="A666" s="81"/>
      <c r="B666" s="64" t="s">
        <v>69</v>
      </c>
      <c r="C666" s="65" t="s">
        <v>717</v>
      </c>
      <c r="D666" s="66">
        <f t="shared" si="22"/>
        <v>1647</v>
      </c>
      <c r="E666" s="65" t="s">
        <v>71</v>
      </c>
      <c r="F666" s="67" t="str">
        <f>IF(DATA!$D$18,CONCATENATE('Sample information'!O$6,"-",D666,"-",P666),"MISSING ID")</f>
        <v>P33105P1-1647-</v>
      </c>
      <c r="G666" s="68">
        <f t="shared" si="23"/>
        <v>0</v>
      </c>
      <c r="H666" s="55" t="e">
        <f t="shared" si="24"/>
        <v>#N/A</v>
      </c>
      <c r="I666" s="55" t="e">
        <f t="shared" si="25"/>
        <v>#N/A</v>
      </c>
      <c r="J666" s="55">
        <f t="shared" si="26"/>
        <v>0</v>
      </c>
      <c r="K666" s="55" t="e">
        <f t="shared" si="27"/>
        <v>#N/A</v>
      </c>
      <c r="L666" s="5" t="e">
        <f t="shared" si="28"/>
        <v>#N/A</v>
      </c>
      <c r="M666" s="55" t="e">
        <f t="shared" si="29"/>
        <v>#N/A</v>
      </c>
      <c r="N666" s="69" t="str">
        <f t="shared" si="30"/>
        <v>NoIndex</v>
      </c>
      <c r="O666" s="70" t="str">
        <f>IF(DATA!$D$18,IF((COUNTA(Q666)&gt;0),CONCATENATE("P",DATA!$B$18,"_",D666),""),"MISSING ID")</f>
        <v/>
      </c>
      <c r="P666" s="71"/>
      <c r="Q666" s="72"/>
      <c r="R666" s="72"/>
      <c r="S666" s="68"/>
      <c r="T666" s="73" t="str">
        <f>IF(OR($S$8="NextSeq",$S$8="NovaSeq"),IF((R666='Index_NextSeq or NovaSeq'!C$2),VLOOKUP(S666,'Index_NextSeq or NovaSeq'!B$3:I$110,2),IF((R666='Index_NextSeq or NovaSeq'!D$2),VLOOKUP(S666,'Index_NextSeq or NovaSeq'!B$3:I$110,3),IF((R666='Index_NextSeq or NovaSeq'!E$2),VLOOKUP(S666,'Index_NextSeq or NovaSeq'!B$3:I$110,4),IF((R666='Index_NextSeq or NovaSeq'!F$2),VLOOKUP(S666,'Index_NextSeq or NovaSeq'!B$3:I$110,5),IF((R666='Index_NextSeq or NovaSeq'!G$2),VLOOKUP(S666,'Index_NextSeq or NovaSeq'!B$3:I$110,6),IF((R666='Index_NextSeq or NovaSeq'!H$2),VLOOKUP(S666,'Index_NextSeq or NovaSeq'!B$3:I$110,7),IF((R666='Index_NextSeq or NovaSeq'!I$2),VLOOKUP(S666,'Index_NextSeq or NovaSeq'!B$3:I$110,8),IF((R666="Custom"),"","NoIndex")))))))),IF($S$8="MiSeq",IF((R666=Index_MiSeq!C$2),VLOOKUP(S666,Index_MiSeq!B$3:I$110,2),IF((R666=Index_MiSeq!D$2),VLOOKUP(S666,Index_MiSeq!B$3:I$110,3),IF((R666=Index_MiSeq!E$2),VLOOKUP(S666,Index_MiSeq!B$3:I$110,4),IF((R666=Index_MiSeq!F$2),VLOOKUP(S666,Index_MiSeq!B$3:I$110,5),IF((R666=Index_MiSeq!G$2),VLOOKUP(S666,Index_MiSeq!B$3:I$110,6),IF((R666=Index_MiSeq!H$2),VLOOKUP(S666,Index_MiSeq!B$3:I$110,7),IF((R666=Index_MiSeq!I$2),VLOOKUP(S666,Index_MiSeq!B$3:I$110,8),IF((R666="Custom"),"","NoIndex")))))))),"NoIndex"))</f>
        <v>NoIndex</v>
      </c>
      <c r="U666" s="74" t="str">
        <f t="shared" si="31"/>
        <v/>
      </c>
      <c r="V666" s="74"/>
      <c r="W666" s="74"/>
      <c r="X666" s="90"/>
      <c r="Y666" s="4"/>
      <c r="Z666" s="4"/>
      <c r="AA666" s="4"/>
      <c r="AB666" s="4"/>
      <c r="AC666" s="4"/>
      <c r="AD666" s="4"/>
      <c r="AE666" s="4"/>
    </row>
    <row r="667" spans="1:31" ht="18" customHeight="1" x14ac:dyDescent="0.15">
      <c r="A667" s="81"/>
      <c r="B667" s="64" t="s">
        <v>69</v>
      </c>
      <c r="C667" s="65" t="s">
        <v>718</v>
      </c>
      <c r="D667" s="66">
        <f t="shared" si="22"/>
        <v>1648</v>
      </c>
      <c r="E667" s="65" t="s">
        <v>71</v>
      </c>
      <c r="F667" s="67" t="str">
        <f>IF(DATA!$D$18,CONCATENATE('Sample information'!O$6,"-",D667,"-",P667),"MISSING ID")</f>
        <v>P33105P1-1648-</v>
      </c>
      <c r="G667" s="68">
        <f t="shared" si="23"/>
        <v>0</v>
      </c>
      <c r="H667" s="55" t="e">
        <f t="shared" si="24"/>
        <v>#N/A</v>
      </c>
      <c r="I667" s="55" t="e">
        <f t="shared" si="25"/>
        <v>#N/A</v>
      </c>
      <c r="J667" s="55">
        <f t="shared" si="26"/>
        <v>0</v>
      </c>
      <c r="K667" s="55" t="e">
        <f t="shared" si="27"/>
        <v>#N/A</v>
      </c>
      <c r="L667" s="5" t="e">
        <f t="shared" si="28"/>
        <v>#N/A</v>
      </c>
      <c r="M667" s="55" t="e">
        <f t="shared" si="29"/>
        <v>#N/A</v>
      </c>
      <c r="N667" s="69" t="str">
        <f t="shared" si="30"/>
        <v>NoIndex</v>
      </c>
      <c r="O667" s="70" t="str">
        <f>IF(DATA!$D$18,IF((COUNTA(Q667)&gt;0),CONCATENATE("P",DATA!$B$18,"_",D667),""),"MISSING ID")</f>
        <v/>
      </c>
      <c r="P667" s="71"/>
      <c r="Q667" s="72"/>
      <c r="R667" s="72"/>
      <c r="S667" s="68"/>
      <c r="T667" s="73" t="str">
        <f>IF(OR($S$8="NextSeq",$S$8="NovaSeq"),IF((R667='Index_NextSeq or NovaSeq'!C$2),VLOOKUP(S667,'Index_NextSeq or NovaSeq'!B$3:I$110,2),IF((R667='Index_NextSeq or NovaSeq'!D$2),VLOOKUP(S667,'Index_NextSeq or NovaSeq'!B$3:I$110,3),IF((R667='Index_NextSeq or NovaSeq'!E$2),VLOOKUP(S667,'Index_NextSeq or NovaSeq'!B$3:I$110,4),IF((R667='Index_NextSeq or NovaSeq'!F$2),VLOOKUP(S667,'Index_NextSeq or NovaSeq'!B$3:I$110,5),IF((R667='Index_NextSeq or NovaSeq'!G$2),VLOOKUP(S667,'Index_NextSeq or NovaSeq'!B$3:I$110,6),IF((R667='Index_NextSeq or NovaSeq'!H$2),VLOOKUP(S667,'Index_NextSeq or NovaSeq'!B$3:I$110,7),IF((R667='Index_NextSeq or NovaSeq'!I$2),VLOOKUP(S667,'Index_NextSeq or NovaSeq'!B$3:I$110,8),IF((R667="Custom"),"","NoIndex")))))))),IF($S$8="MiSeq",IF((R667=Index_MiSeq!C$2),VLOOKUP(S667,Index_MiSeq!B$3:I$110,2),IF((R667=Index_MiSeq!D$2),VLOOKUP(S667,Index_MiSeq!B$3:I$110,3),IF((R667=Index_MiSeq!E$2),VLOOKUP(S667,Index_MiSeq!B$3:I$110,4),IF((R667=Index_MiSeq!F$2),VLOOKUP(S667,Index_MiSeq!B$3:I$110,5),IF((R667=Index_MiSeq!G$2),VLOOKUP(S667,Index_MiSeq!B$3:I$110,6),IF((R667=Index_MiSeq!H$2),VLOOKUP(S667,Index_MiSeq!B$3:I$110,7),IF((R667=Index_MiSeq!I$2),VLOOKUP(S667,Index_MiSeq!B$3:I$110,8),IF((R667="Custom"),"","NoIndex")))))))),"NoIndex"))</f>
        <v>NoIndex</v>
      </c>
      <c r="U667" s="74" t="str">
        <f t="shared" si="31"/>
        <v/>
      </c>
      <c r="V667" s="74"/>
      <c r="W667" s="74"/>
      <c r="X667" s="90"/>
      <c r="Y667" s="4"/>
      <c r="Z667" s="4"/>
      <c r="AA667" s="4"/>
      <c r="AB667" s="4"/>
      <c r="AC667" s="4"/>
      <c r="AD667" s="4"/>
      <c r="AE667" s="4"/>
    </row>
    <row r="668" spans="1:31" ht="18" customHeight="1" x14ac:dyDescent="0.15">
      <c r="A668" s="81"/>
      <c r="B668" s="64" t="s">
        <v>69</v>
      </c>
      <c r="C668" s="65" t="s">
        <v>719</v>
      </c>
      <c r="D668" s="66">
        <f t="shared" si="22"/>
        <v>1649</v>
      </c>
      <c r="E668" s="65" t="s">
        <v>71</v>
      </c>
      <c r="F668" s="67" t="str">
        <f>IF(DATA!$D$18,CONCATENATE('Sample information'!O$6,"-",D668,"-",P668),"MISSING ID")</f>
        <v>P33105P1-1649-</v>
      </c>
      <c r="G668" s="68">
        <f t="shared" si="23"/>
        <v>0</v>
      </c>
      <c r="H668" s="55" t="e">
        <f t="shared" si="24"/>
        <v>#N/A</v>
      </c>
      <c r="I668" s="55" t="e">
        <f t="shared" si="25"/>
        <v>#N/A</v>
      </c>
      <c r="J668" s="55">
        <f t="shared" si="26"/>
        <v>0</v>
      </c>
      <c r="K668" s="55" t="e">
        <f t="shared" si="27"/>
        <v>#N/A</v>
      </c>
      <c r="L668" s="5" t="e">
        <f t="shared" si="28"/>
        <v>#N/A</v>
      </c>
      <c r="M668" s="55" t="e">
        <f t="shared" si="29"/>
        <v>#N/A</v>
      </c>
      <c r="N668" s="69" t="str">
        <f t="shared" si="30"/>
        <v>NoIndex</v>
      </c>
      <c r="O668" s="70" t="str">
        <f>IF(DATA!$D$18,IF((COUNTA(Q668)&gt;0),CONCATENATE("P",DATA!$B$18,"_",D668),""),"MISSING ID")</f>
        <v/>
      </c>
      <c r="P668" s="71"/>
      <c r="Q668" s="72"/>
      <c r="R668" s="72"/>
      <c r="S668" s="68"/>
      <c r="T668" s="73" t="str">
        <f>IF(OR($S$8="NextSeq",$S$8="NovaSeq"),IF((R668='Index_NextSeq or NovaSeq'!C$2),VLOOKUP(S668,'Index_NextSeq or NovaSeq'!B$3:I$110,2),IF((R668='Index_NextSeq or NovaSeq'!D$2),VLOOKUP(S668,'Index_NextSeq or NovaSeq'!B$3:I$110,3),IF((R668='Index_NextSeq or NovaSeq'!E$2),VLOOKUP(S668,'Index_NextSeq or NovaSeq'!B$3:I$110,4),IF((R668='Index_NextSeq or NovaSeq'!F$2),VLOOKUP(S668,'Index_NextSeq or NovaSeq'!B$3:I$110,5),IF((R668='Index_NextSeq or NovaSeq'!G$2),VLOOKUP(S668,'Index_NextSeq or NovaSeq'!B$3:I$110,6),IF((R668='Index_NextSeq or NovaSeq'!H$2),VLOOKUP(S668,'Index_NextSeq or NovaSeq'!B$3:I$110,7),IF((R668='Index_NextSeq or NovaSeq'!I$2),VLOOKUP(S668,'Index_NextSeq or NovaSeq'!B$3:I$110,8),IF((R668="Custom"),"","NoIndex")))))))),IF($S$8="MiSeq",IF((R668=Index_MiSeq!C$2),VLOOKUP(S668,Index_MiSeq!B$3:I$110,2),IF((R668=Index_MiSeq!D$2),VLOOKUP(S668,Index_MiSeq!B$3:I$110,3),IF((R668=Index_MiSeq!E$2),VLOOKUP(S668,Index_MiSeq!B$3:I$110,4),IF((R668=Index_MiSeq!F$2),VLOOKUP(S668,Index_MiSeq!B$3:I$110,5),IF((R668=Index_MiSeq!G$2),VLOOKUP(S668,Index_MiSeq!B$3:I$110,6),IF((R668=Index_MiSeq!H$2),VLOOKUP(S668,Index_MiSeq!B$3:I$110,7),IF((R668=Index_MiSeq!I$2),VLOOKUP(S668,Index_MiSeq!B$3:I$110,8),IF((R668="Custom"),"","NoIndex")))))))),"NoIndex"))</f>
        <v>NoIndex</v>
      </c>
      <c r="U668" s="74" t="str">
        <f t="shared" si="31"/>
        <v/>
      </c>
      <c r="V668" s="74"/>
      <c r="W668" s="74"/>
      <c r="X668" s="90"/>
      <c r="Y668" s="4"/>
      <c r="Z668" s="4"/>
      <c r="AA668" s="4"/>
      <c r="AB668" s="4"/>
      <c r="AC668" s="4"/>
      <c r="AD668" s="4"/>
      <c r="AE668" s="4"/>
    </row>
    <row r="669" spans="1:31" ht="18" customHeight="1" x14ac:dyDescent="0.15">
      <c r="A669" s="81"/>
      <c r="B669" s="64" t="s">
        <v>69</v>
      </c>
      <c r="C669" s="65" t="s">
        <v>720</v>
      </c>
      <c r="D669" s="66">
        <f t="shared" si="22"/>
        <v>1650</v>
      </c>
      <c r="E669" s="65" t="s">
        <v>71</v>
      </c>
      <c r="F669" s="67" t="str">
        <f>IF(DATA!$D$18,CONCATENATE('Sample information'!O$6,"-",D669,"-",P669),"MISSING ID")</f>
        <v>P33105P1-1650-</v>
      </c>
      <c r="G669" s="68">
        <f t="shared" si="23"/>
        <v>0</v>
      </c>
      <c r="H669" s="55" t="e">
        <f t="shared" si="24"/>
        <v>#N/A</v>
      </c>
      <c r="I669" s="55" t="e">
        <f t="shared" si="25"/>
        <v>#N/A</v>
      </c>
      <c r="J669" s="55">
        <f t="shared" si="26"/>
        <v>0</v>
      </c>
      <c r="K669" s="55" t="e">
        <f t="shared" si="27"/>
        <v>#N/A</v>
      </c>
      <c r="L669" s="5" t="e">
        <f t="shared" si="28"/>
        <v>#N/A</v>
      </c>
      <c r="M669" s="55" t="e">
        <f t="shared" si="29"/>
        <v>#N/A</v>
      </c>
      <c r="N669" s="69" t="str">
        <f t="shared" si="30"/>
        <v>NoIndex</v>
      </c>
      <c r="O669" s="70" t="str">
        <f>IF(DATA!$D$18,IF((COUNTA(Q669)&gt;0),CONCATENATE("P",DATA!$B$18,"_",D669),""),"MISSING ID")</f>
        <v/>
      </c>
      <c r="P669" s="71"/>
      <c r="Q669" s="72"/>
      <c r="R669" s="72"/>
      <c r="S669" s="68"/>
      <c r="T669" s="73" t="str">
        <f>IF(OR($S$8="NextSeq",$S$8="NovaSeq"),IF((R669='Index_NextSeq or NovaSeq'!C$2),VLOOKUP(S669,'Index_NextSeq or NovaSeq'!B$3:I$110,2),IF((R669='Index_NextSeq or NovaSeq'!D$2),VLOOKUP(S669,'Index_NextSeq or NovaSeq'!B$3:I$110,3),IF((R669='Index_NextSeq or NovaSeq'!E$2),VLOOKUP(S669,'Index_NextSeq or NovaSeq'!B$3:I$110,4),IF((R669='Index_NextSeq or NovaSeq'!F$2),VLOOKUP(S669,'Index_NextSeq or NovaSeq'!B$3:I$110,5),IF((R669='Index_NextSeq or NovaSeq'!G$2),VLOOKUP(S669,'Index_NextSeq or NovaSeq'!B$3:I$110,6),IF((R669='Index_NextSeq or NovaSeq'!H$2),VLOOKUP(S669,'Index_NextSeq or NovaSeq'!B$3:I$110,7),IF((R669='Index_NextSeq or NovaSeq'!I$2),VLOOKUP(S669,'Index_NextSeq or NovaSeq'!B$3:I$110,8),IF((R669="Custom"),"","NoIndex")))))))),IF($S$8="MiSeq",IF((R669=Index_MiSeq!C$2),VLOOKUP(S669,Index_MiSeq!B$3:I$110,2),IF((R669=Index_MiSeq!D$2),VLOOKUP(S669,Index_MiSeq!B$3:I$110,3),IF((R669=Index_MiSeq!E$2),VLOOKUP(S669,Index_MiSeq!B$3:I$110,4),IF((R669=Index_MiSeq!F$2),VLOOKUP(S669,Index_MiSeq!B$3:I$110,5),IF((R669=Index_MiSeq!G$2),VLOOKUP(S669,Index_MiSeq!B$3:I$110,6),IF((R669=Index_MiSeq!H$2),VLOOKUP(S669,Index_MiSeq!B$3:I$110,7),IF((R669=Index_MiSeq!I$2),VLOOKUP(S669,Index_MiSeq!B$3:I$110,8),IF((R669="Custom"),"","NoIndex")))))))),"NoIndex"))</f>
        <v>NoIndex</v>
      </c>
      <c r="U669" s="74" t="str">
        <f t="shared" si="31"/>
        <v/>
      </c>
      <c r="V669" s="74"/>
      <c r="W669" s="74"/>
      <c r="X669" s="90"/>
      <c r="Y669" s="4"/>
      <c r="Z669" s="4"/>
      <c r="AA669" s="4"/>
      <c r="AB669" s="4"/>
      <c r="AC669" s="4"/>
      <c r="AD669" s="4"/>
      <c r="AE669" s="4"/>
    </row>
    <row r="670" spans="1:31" ht="18" customHeight="1" x14ac:dyDescent="0.15">
      <c r="A670" s="81"/>
      <c r="B670" s="64" t="s">
        <v>69</v>
      </c>
      <c r="C670" s="65" t="s">
        <v>721</v>
      </c>
      <c r="D670" s="66">
        <f t="shared" si="22"/>
        <v>1651</v>
      </c>
      <c r="E670" s="65" t="s">
        <v>71</v>
      </c>
      <c r="F670" s="67" t="str">
        <f>IF(DATA!$D$18,CONCATENATE('Sample information'!O$6,"-",D670,"-",P670),"MISSING ID")</f>
        <v>P33105P1-1651-</v>
      </c>
      <c r="G670" s="68">
        <f t="shared" si="23"/>
        <v>0</v>
      </c>
      <c r="H670" s="55" t="e">
        <f t="shared" si="24"/>
        <v>#N/A</v>
      </c>
      <c r="I670" s="55" t="e">
        <f t="shared" si="25"/>
        <v>#N/A</v>
      </c>
      <c r="J670" s="55">
        <f t="shared" si="26"/>
        <v>0</v>
      </c>
      <c r="K670" s="55" t="e">
        <f t="shared" si="27"/>
        <v>#N/A</v>
      </c>
      <c r="L670" s="5" t="e">
        <f t="shared" si="28"/>
        <v>#N/A</v>
      </c>
      <c r="M670" s="55" t="e">
        <f t="shared" si="29"/>
        <v>#N/A</v>
      </c>
      <c r="N670" s="69" t="str">
        <f t="shared" si="30"/>
        <v>NoIndex</v>
      </c>
      <c r="O670" s="70" t="str">
        <f>IF(DATA!$D$18,IF((COUNTA(Q670)&gt;0),CONCATENATE("P",DATA!$B$18,"_",D670),""),"MISSING ID")</f>
        <v/>
      </c>
      <c r="P670" s="71"/>
      <c r="Q670" s="72"/>
      <c r="R670" s="72"/>
      <c r="S670" s="68"/>
      <c r="T670" s="73" t="str">
        <f>IF(OR($S$8="NextSeq",$S$8="NovaSeq"),IF((R670='Index_NextSeq or NovaSeq'!C$2),VLOOKUP(S670,'Index_NextSeq or NovaSeq'!B$3:I$110,2),IF((R670='Index_NextSeq or NovaSeq'!D$2),VLOOKUP(S670,'Index_NextSeq or NovaSeq'!B$3:I$110,3),IF((R670='Index_NextSeq or NovaSeq'!E$2),VLOOKUP(S670,'Index_NextSeq or NovaSeq'!B$3:I$110,4),IF((R670='Index_NextSeq or NovaSeq'!F$2),VLOOKUP(S670,'Index_NextSeq or NovaSeq'!B$3:I$110,5),IF((R670='Index_NextSeq or NovaSeq'!G$2),VLOOKUP(S670,'Index_NextSeq or NovaSeq'!B$3:I$110,6),IF((R670='Index_NextSeq or NovaSeq'!H$2),VLOOKUP(S670,'Index_NextSeq or NovaSeq'!B$3:I$110,7),IF((R670='Index_NextSeq or NovaSeq'!I$2),VLOOKUP(S670,'Index_NextSeq or NovaSeq'!B$3:I$110,8),IF((R670="Custom"),"","NoIndex")))))))),IF($S$8="MiSeq",IF((R670=Index_MiSeq!C$2),VLOOKUP(S670,Index_MiSeq!B$3:I$110,2),IF((R670=Index_MiSeq!D$2),VLOOKUP(S670,Index_MiSeq!B$3:I$110,3),IF((R670=Index_MiSeq!E$2),VLOOKUP(S670,Index_MiSeq!B$3:I$110,4),IF((R670=Index_MiSeq!F$2),VLOOKUP(S670,Index_MiSeq!B$3:I$110,5),IF((R670=Index_MiSeq!G$2),VLOOKUP(S670,Index_MiSeq!B$3:I$110,6),IF((R670=Index_MiSeq!H$2),VLOOKUP(S670,Index_MiSeq!B$3:I$110,7),IF((R670=Index_MiSeq!I$2),VLOOKUP(S670,Index_MiSeq!B$3:I$110,8),IF((R670="Custom"),"","NoIndex")))))))),"NoIndex"))</f>
        <v>NoIndex</v>
      </c>
      <c r="U670" s="74" t="str">
        <f t="shared" si="31"/>
        <v/>
      </c>
      <c r="V670" s="74"/>
      <c r="W670" s="74"/>
      <c r="X670" s="90"/>
      <c r="Y670" s="4"/>
      <c r="Z670" s="4"/>
      <c r="AA670" s="4"/>
      <c r="AB670" s="4"/>
      <c r="AC670" s="4"/>
      <c r="AD670" s="4"/>
      <c r="AE670" s="4"/>
    </row>
    <row r="671" spans="1:31" ht="18" customHeight="1" x14ac:dyDescent="0.15">
      <c r="A671" s="81"/>
      <c r="B671" s="64" t="s">
        <v>69</v>
      </c>
      <c r="C671" s="65" t="s">
        <v>722</v>
      </c>
      <c r="D671" s="66">
        <f t="shared" si="22"/>
        <v>1652</v>
      </c>
      <c r="E671" s="65" t="s">
        <v>71</v>
      </c>
      <c r="F671" s="67" t="str">
        <f>IF(DATA!$D$18,CONCATENATE('Sample information'!O$6,"-",D671,"-",P671),"MISSING ID")</f>
        <v>P33105P1-1652-</v>
      </c>
      <c r="G671" s="68">
        <f t="shared" si="23"/>
        <v>0</v>
      </c>
      <c r="H671" s="55" t="e">
        <f t="shared" si="24"/>
        <v>#N/A</v>
      </c>
      <c r="I671" s="55" t="e">
        <f t="shared" si="25"/>
        <v>#N/A</v>
      </c>
      <c r="J671" s="55">
        <f t="shared" si="26"/>
        <v>0</v>
      </c>
      <c r="K671" s="55" t="e">
        <f t="shared" si="27"/>
        <v>#N/A</v>
      </c>
      <c r="L671" s="5" t="e">
        <f t="shared" si="28"/>
        <v>#N/A</v>
      </c>
      <c r="M671" s="55" t="e">
        <f t="shared" si="29"/>
        <v>#N/A</v>
      </c>
      <c r="N671" s="69" t="str">
        <f t="shared" si="30"/>
        <v>NoIndex</v>
      </c>
      <c r="O671" s="70" t="str">
        <f>IF(DATA!$D$18,IF((COUNTA(Q671)&gt;0),CONCATENATE("P",DATA!$B$18,"_",D671),""),"MISSING ID")</f>
        <v/>
      </c>
      <c r="P671" s="71"/>
      <c r="Q671" s="72"/>
      <c r="R671" s="72"/>
      <c r="S671" s="68"/>
      <c r="T671" s="73" t="str">
        <f>IF(OR($S$8="NextSeq",$S$8="NovaSeq"),IF((R671='Index_NextSeq or NovaSeq'!C$2),VLOOKUP(S671,'Index_NextSeq or NovaSeq'!B$3:I$110,2),IF((R671='Index_NextSeq or NovaSeq'!D$2),VLOOKUP(S671,'Index_NextSeq or NovaSeq'!B$3:I$110,3),IF((R671='Index_NextSeq or NovaSeq'!E$2),VLOOKUP(S671,'Index_NextSeq or NovaSeq'!B$3:I$110,4),IF((R671='Index_NextSeq or NovaSeq'!F$2),VLOOKUP(S671,'Index_NextSeq or NovaSeq'!B$3:I$110,5),IF((R671='Index_NextSeq or NovaSeq'!G$2),VLOOKUP(S671,'Index_NextSeq or NovaSeq'!B$3:I$110,6),IF((R671='Index_NextSeq or NovaSeq'!H$2),VLOOKUP(S671,'Index_NextSeq or NovaSeq'!B$3:I$110,7),IF((R671='Index_NextSeq or NovaSeq'!I$2),VLOOKUP(S671,'Index_NextSeq or NovaSeq'!B$3:I$110,8),IF((R671="Custom"),"","NoIndex")))))))),IF($S$8="MiSeq",IF((R671=Index_MiSeq!C$2),VLOOKUP(S671,Index_MiSeq!B$3:I$110,2),IF((R671=Index_MiSeq!D$2),VLOOKUP(S671,Index_MiSeq!B$3:I$110,3),IF((R671=Index_MiSeq!E$2),VLOOKUP(S671,Index_MiSeq!B$3:I$110,4),IF((R671=Index_MiSeq!F$2),VLOOKUP(S671,Index_MiSeq!B$3:I$110,5),IF((R671=Index_MiSeq!G$2),VLOOKUP(S671,Index_MiSeq!B$3:I$110,6),IF((R671=Index_MiSeq!H$2),VLOOKUP(S671,Index_MiSeq!B$3:I$110,7),IF((R671=Index_MiSeq!I$2),VLOOKUP(S671,Index_MiSeq!B$3:I$110,8),IF((R671="Custom"),"","NoIndex")))))))),"NoIndex"))</f>
        <v>NoIndex</v>
      </c>
      <c r="U671" s="74" t="str">
        <f t="shared" si="31"/>
        <v/>
      </c>
      <c r="V671" s="74"/>
      <c r="W671" s="74"/>
      <c r="X671" s="90"/>
      <c r="Y671" s="4"/>
      <c r="Z671" s="4"/>
      <c r="AA671" s="4"/>
      <c r="AB671" s="4"/>
      <c r="AC671" s="4"/>
      <c r="AD671" s="4"/>
      <c r="AE671" s="4"/>
    </row>
    <row r="672" spans="1:31" ht="18" customHeight="1" x14ac:dyDescent="0.15">
      <c r="A672" s="81"/>
      <c r="B672" s="64" t="s">
        <v>69</v>
      </c>
      <c r="C672" s="65" t="s">
        <v>723</v>
      </c>
      <c r="D672" s="66">
        <f t="shared" si="22"/>
        <v>1653</v>
      </c>
      <c r="E672" s="65" t="s">
        <v>71</v>
      </c>
      <c r="F672" s="67" t="str">
        <f>IF(DATA!$D$18,CONCATENATE('Sample information'!O$6,"-",D672,"-",P672),"MISSING ID")</f>
        <v>P33105P1-1653-</v>
      </c>
      <c r="G672" s="68">
        <f t="shared" si="23"/>
        <v>0</v>
      </c>
      <c r="H672" s="55" t="e">
        <f t="shared" si="24"/>
        <v>#N/A</v>
      </c>
      <c r="I672" s="55" t="e">
        <f t="shared" si="25"/>
        <v>#N/A</v>
      </c>
      <c r="J672" s="55">
        <f t="shared" si="26"/>
        <v>0</v>
      </c>
      <c r="K672" s="55" t="e">
        <f t="shared" si="27"/>
        <v>#N/A</v>
      </c>
      <c r="L672" s="5" t="e">
        <f t="shared" si="28"/>
        <v>#N/A</v>
      </c>
      <c r="M672" s="55" t="e">
        <f t="shared" si="29"/>
        <v>#N/A</v>
      </c>
      <c r="N672" s="69" t="str">
        <f t="shared" si="30"/>
        <v>NoIndex</v>
      </c>
      <c r="O672" s="70" t="str">
        <f>IF(DATA!$D$18,IF((COUNTA(Q672)&gt;0),CONCATENATE("P",DATA!$B$18,"_",D672),""),"MISSING ID")</f>
        <v/>
      </c>
      <c r="P672" s="71"/>
      <c r="Q672" s="72"/>
      <c r="R672" s="72"/>
      <c r="S672" s="68"/>
      <c r="T672" s="73" t="str">
        <f>IF(OR($S$8="NextSeq",$S$8="NovaSeq"),IF((R672='Index_NextSeq or NovaSeq'!C$2),VLOOKUP(S672,'Index_NextSeq or NovaSeq'!B$3:I$110,2),IF((R672='Index_NextSeq or NovaSeq'!D$2),VLOOKUP(S672,'Index_NextSeq or NovaSeq'!B$3:I$110,3),IF((R672='Index_NextSeq or NovaSeq'!E$2),VLOOKUP(S672,'Index_NextSeq or NovaSeq'!B$3:I$110,4),IF((R672='Index_NextSeq or NovaSeq'!F$2),VLOOKUP(S672,'Index_NextSeq or NovaSeq'!B$3:I$110,5),IF((R672='Index_NextSeq or NovaSeq'!G$2),VLOOKUP(S672,'Index_NextSeq or NovaSeq'!B$3:I$110,6),IF((R672='Index_NextSeq or NovaSeq'!H$2),VLOOKUP(S672,'Index_NextSeq or NovaSeq'!B$3:I$110,7),IF((R672='Index_NextSeq or NovaSeq'!I$2),VLOOKUP(S672,'Index_NextSeq or NovaSeq'!B$3:I$110,8),IF((R672="Custom"),"","NoIndex")))))))),IF($S$8="MiSeq",IF((R672=Index_MiSeq!C$2),VLOOKUP(S672,Index_MiSeq!B$3:I$110,2),IF((R672=Index_MiSeq!D$2),VLOOKUP(S672,Index_MiSeq!B$3:I$110,3),IF((R672=Index_MiSeq!E$2),VLOOKUP(S672,Index_MiSeq!B$3:I$110,4),IF((R672=Index_MiSeq!F$2),VLOOKUP(S672,Index_MiSeq!B$3:I$110,5),IF((R672=Index_MiSeq!G$2),VLOOKUP(S672,Index_MiSeq!B$3:I$110,6),IF((R672=Index_MiSeq!H$2),VLOOKUP(S672,Index_MiSeq!B$3:I$110,7),IF((R672=Index_MiSeq!I$2),VLOOKUP(S672,Index_MiSeq!B$3:I$110,8),IF((R672="Custom"),"","NoIndex")))))))),"NoIndex"))</f>
        <v>NoIndex</v>
      </c>
      <c r="U672" s="74" t="str">
        <f t="shared" si="31"/>
        <v/>
      </c>
      <c r="V672" s="74"/>
      <c r="W672" s="74"/>
      <c r="X672" s="90"/>
      <c r="Y672" s="4"/>
      <c r="Z672" s="4"/>
      <c r="AA672" s="4"/>
      <c r="AB672" s="4"/>
      <c r="AC672" s="4"/>
      <c r="AD672" s="4"/>
      <c r="AE672" s="4"/>
    </row>
    <row r="673" spans="1:31" ht="18" customHeight="1" x14ac:dyDescent="0.15">
      <c r="A673" s="81"/>
      <c r="B673" s="64" t="s">
        <v>69</v>
      </c>
      <c r="C673" s="65" t="s">
        <v>724</v>
      </c>
      <c r="D673" s="66">
        <f t="shared" si="22"/>
        <v>1654</v>
      </c>
      <c r="E673" s="65" t="s">
        <v>71</v>
      </c>
      <c r="F673" s="67" t="str">
        <f>IF(DATA!$D$18,CONCATENATE('Sample information'!O$6,"-",D673,"-",P673),"MISSING ID")</f>
        <v>P33105P1-1654-</v>
      </c>
      <c r="G673" s="68">
        <f t="shared" si="23"/>
        <v>0</v>
      </c>
      <c r="H673" s="55" t="e">
        <f t="shared" si="24"/>
        <v>#N/A</v>
      </c>
      <c r="I673" s="55" t="e">
        <f t="shared" si="25"/>
        <v>#N/A</v>
      </c>
      <c r="J673" s="55">
        <f t="shared" si="26"/>
        <v>0</v>
      </c>
      <c r="K673" s="55" t="e">
        <f t="shared" si="27"/>
        <v>#N/A</v>
      </c>
      <c r="L673" s="5" t="e">
        <f t="shared" si="28"/>
        <v>#N/A</v>
      </c>
      <c r="M673" s="55" t="e">
        <f t="shared" si="29"/>
        <v>#N/A</v>
      </c>
      <c r="N673" s="69" t="str">
        <f t="shared" si="30"/>
        <v>NoIndex</v>
      </c>
      <c r="O673" s="70" t="str">
        <f>IF(DATA!$D$18,IF((COUNTA(Q673)&gt;0),CONCATENATE("P",DATA!$B$18,"_",D673),""),"MISSING ID")</f>
        <v/>
      </c>
      <c r="P673" s="71"/>
      <c r="Q673" s="72"/>
      <c r="R673" s="72"/>
      <c r="S673" s="68"/>
      <c r="T673" s="73" t="str">
        <f>IF(OR($S$8="NextSeq",$S$8="NovaSeq"),IF((R673='Index_NextSeq or NovaSeq'!C$2),VLOOKUP(S673,'Index_NextSeq or NovaSeq'!B$3:I$110,2),IF((R673='Index_NextSeq or NovaSeq'!D$2),VLOOKUP(S673,'Index_NextSeq or NovaSeq'!B$3:I$110,3),IF((R673='Index_NextSeq or NovaSeq'!E$2),VLOOKUP(S673,'Index_NextSeq or NovaSeq'!B$3:I$110,4),IF((R673='Index_NextSeq or NovaSeq'!F$2),VLOOKUP(S673,'Index_NextSeq or NovaSeq'!B$3:I$110,5),IF((R673='Index_NextSeq or NovaSeq'!G$2),VLOOKUP(S673,'Index_NextSeq or NovaSeq'!B$3:I$110,6),IF((R673='Index_NextSeq or NovaSeq'!H$2),VLOOKUP(S673,'Index_NextSeq or NovaSeq'!B$3:I$110,7),IF((R673='Index_NextSeq or NovaSeq'!I$2),VLOOKUP(S673,'Index_NextSeq or NovaSeq'!B$3:I$110,8),IF((R673="Custom"),"","NoIndex")))))))),IF($S$8="MiSeq",IF((R673=Index_MiSeq!C$2),VLOOKUP(S673,Index_MiSeq!B$3:I$110,2),IF((R673=Index_MiSeq!D$2),VLOOKUP(S673,Index_MiSeq!B$3:I$110,3),IF((R673=Index_MiSeq!E$2),VLOOKUP(S673,Index_MiSeq!B$3:I$110,4),IF((R673=Index_MiSeq!F$2),VLOOKUP(S673,Index_MiSeq!B$3:I$110,5),IF((R673=Index_MiSeq!G$2),VLOOKUP(S673,Index_MiSeq!B$3:I$110,6),IF((R673=Index_MiSeq!H$2),VLOOKUP(S673,Index_MiSeq!B$3:I$110,7),IF((R673=Index_MiSeq!I$2),VLOOKUP(S673,Index_MiSeq!B$3:I$110,8),IF((R673="Custom"),"","NoIndex")))))))),"NoIndex"))</f>
        <v>NoIndex</v>
      </c>
      <c r="U673" s="74" t="str">
        <f t="shared" si="31"/>
        <v/>
      </c>
      <c r="V673" s="74"/>
      <c r="W673" s="74"/>
      <c r="X673" s="90"/>
      <c r="Y673" s="4"/>
      <c r="Z673" s="4"/>
      <c r="AA673" s="4"/>
      <c r="AB673" s="4"/>
      <c r="AC673" s="4"/>
      <c r="AD673" s="4"/>
      <c r="AE673" s="4"/>
    </row>
    <row r="674" spans="1:31" ht="18" customHeight="1" x14ac:dyDescent="0.15">
      <c r="A674" s="81"/>
      <c r="B674" s="64" t="s">
        <v>69</v>
      </c>
      <c r="C674" s="65" t="s">
        <v>725</v>
      </c>
      <c r="D674" s="66">
        <f t="shared" si="22"/>
        <v>1655</v>
      </c>
      <c r="E674" s="65" t="s">
        <v>71</v>
      </c>
      <c r="F674" s="67" t="str">
        <f>IF(DATA!$D$18,CONCATENATE('Sample information'!O$6,"-",D674,"-",P674),"MISSING ID")</f>
        <v>P33105P1-1655-</v>
      </c>
      <c r="G674" s="68">
        <f t="shared" si="23"/>
        <v>0</v>
      </c>
      <c r="H674" s="55" t="e">
        <f t="shared" si="24"/>
        <v>#N/A</v>
      </c>
      <c r="I674" s="55" t="e">
        <f t="shared" si="25"/>
        <v>#N/A</v>
      </c>
      <c r="J674" s="55">
        <f t="shared" si="26"/>
        <v>0</v>
      </c>
      <c r="K674" s="55" t="e">
        <f t="shared" si="27"/>
        <v>#N/A</v>
      </c>
      <c r="L674" s="5" t="e">
        <f t="shared" si="28"/>
        <v>#N/A</v>
      </c>
      <c r="M674" s="55" t="e">
        <f t="shared" si="29"/>
        <v>#N/A</v>
      </c>
      <c r="N674" s="69" t="str">
        <f t="shared" si="30"/>
        <v>NoIndex</v>
      </c>
      <c r="O674" s="70" t="str">
        <f>IF(DATA!$D$18,IF((COUNTA(Q674)&gt;0),CONCATENATE("P",DATA!$B$18,"_",D674),""),"MISSING ID")</f>
        <v/>
      </c>
      <c r="P674" s="71"/>
      <c r="Q674" s="72"/>
      <c r="R674" s="72"/>
      <c r="S674" s="68"/>
      <c r="T674" s="73" t="str">
        <f>IF(OR($S$8="NextSeq",$S$8="NovaSeq"),IF((R674='Index_NextSeq or NovaSeq'!C$2),VLOOKUP(S674,'Index_NextSeq or NovaSeq'!B$3:I$110,2),IF((R674='Index_NextSeq or NovaSeq'!D$2),VLOOKUP(S674,'Index_NextSeq or NovaSeq'!B$3:I$110,3),IF((R674='Index_NextSeq or NovaSeq'!E$2),VLOOKUP(S674,'Index_NextSeq or NovaSeq'!B$3:I$110,4),IF((R674='Index_NextSeq or NovaSeq'!F$2),VLOOKUP(S674,'Index_NextSeq or NovaSeq'!B$3:I$110,5),IF((R674='Index_NextSeq or NovaSeq'!G$2),VLOOKUP(S674,'Index_NextSeq or NovaSeq'!B$3:I$110,6),IF((R674='Index_NextSeq or NovaSeq'!H$2),VLOOKUP(S674,'Index_NextSeq or NovaSeq'!B$3:I$110,7),IF((R674='Index_NextSeq or NovaSeq'!I$2),VLOOKUP(S674,'Index_NextSeq or NovaSeq'!B$3:I$110,8),IF((R674="Custom"),"","NoIndex")))))))),IF($S$8="MiSeq",IF((R674=Index_MiSeq!C$2),VLOOKUP(S674,Index_MiSeq!B$3:I$110,2),IF((R674=Index_MiSeq!D$2),VLOOKUP(S674,Index_MiSeq!B$3:I$110,3),IF((R674=Index_MiSeq!E$2),VLOOKUP(S674,Index_MiSeq!B$3:I$110,4),IF((R674=Index_MiSeq!F$2),VLOOKUP(S674,Index_MiSeq!B$3:I$110,5),IF((R674=Index_MiSeq!G$2),VLOOKUP(S674,Index_MiSeq!B$3:I$110,6),IF((R674=Index_MiSeq!H$2),VLOOKUP(S674,Index_MiSeq!B$3:I$110,7),IF((R674=Index_MiSeq!I$2),VLOOKUP(S674,Index_MiSeq!B$3:I$110,8),IF((R674="Custom"),"","NoIndex")))))))),"NoIndex"))</f>
        <v>NoIndex</v>
      </c>
      <c r="U674" s="74" t="str">
        <f t="shared" si="31"/>
        <v/>
      </c>
      <c r="V674" s="74"/>
      <c r="W674" s="74"/>
      <c r="X674" s="90"/>
      <c r="Y674" s="4"/>
      <c r="Z674" s="4"/>
      <c r="AA674" s="4"/>
      <c r="AB674" s="4"/>
      <c r="AC674" s="4"/>
      <c r="AD674" s="4"/>
      <c r="AE674" s="4"/>
    </row>
    <row r="675" spans="1:31" ht="18" customHeight="1" x14ac:dyDescent="0.15">
      <c r="A675" s="81"/>
      <c r="B675" s="64" t="s">
        <v>69</v>
      </c>
      <c r="C675" s="65" t="s">
        <v>726</v>
      </c>
      <c r="D675" s="66">
        <f t="shared" si="22"/>
        <v>1656</v>
      </c>
      <c r="E675" s="65" t="s">
        <v>71</v>
      </c>
      <c r="F675" s="67" t="str">
        <f>IF(DATA!$D$18,CONCATENATE('Sample information'!O$6,"-",D675,"-",P675),"MISSING ID")</f>
        <v>P33105P1-1656-</v>
      </c>
      <c r="G675" s="68">
        <f t="shared" si="23"/>
        <v>0</v>
      </c>
      <c r="H675" s="55" t="e">
        <f t="shared" si="24"/>
        <v>#N/A</v>
      </c>
      <c r="I675" s="55" t="e">
        <f t="shared" si="25"/>
        <v>#N/A</v>
      </c>
      <c r="J675" s="55">
        <f t="shared" si="26"/>
        <v>0</v>
      </c>
      <c r="K675" s="55" t="e">
        <f t="shared" si="27"/>
        <v>#N/A</v>
      </c>
      <c r="L675" s="5" t="e">
        <f t="shared" si="28"/>
        <v>#N/A</v>
      </c>
      <c r="M675" s="55" t="e">
        <f t="shared" si="29"/>
        <v>#N/A</v>
      </c>
      <c r="N675" s="69" t="str">
        <f t="shared" si="30"/>
        <v>NoIndex</v>
      </c>
      <c r="O675" s="70" t="str">
        <f>IF(DATA!$D$18,IF((COUNTA(Q675)&gt;0),CONCATENATE("P",DATA!$B$18,"_",D675),""),"MISSING ID")</f>
        <v/>
      </c>
      <c r="P675" s="71"/>
      <c r="Q675" s="72"/>
      <c r="R675" s="72"/>
      <c r="S675" s="68"/>
      <c r="T675" s="73" t="str">
        <f>IF(OR($S$8="NextSeq",$S$8="NovaSeq"),IF((R675='Index_NextSeq or NovaSeq'!C$2),VLOOKUP(S675,'Index_NextSeq or NovaSeq'!B$3:I$110,2),IF((R675='Index_NextSeq or NovaSeq'!D$2),VLOOKUP(S675,'Index_NextSeq or NovaSeq'!B$3:I$110,3),IF((R675='Index_NextSeq or NovaSeq'!E$2),VLOOKUP(S675,'Index_NextSeq or NovaSeq'!B$3:I$110,4),IF((R675='Index_NextSeq or NovaSeq'!F$2),VLOOKUP(S675,'Index_NextSeq or NovaSeq'!B$3:I$110,5),IF((R675='Index_NextSeq or NovaSeq'!G$2),VLOOKUP(S675,'Index_NextSeq or NovaSeq'!B$3:I$110,6),IF((R675='Index_NextSeq or NovaSeq'!H$2),VLOOKUP(S675,'Index_NextSeq or NovaSeq'!B$3:I$110,7),IF((R675='Index_NextSeq or NovaSeq'!I$2),VLOOKUP(S675,'Index_NextSeq or NovaSeq'!B$3:I$110,8),IF((R675="Custom"),"","NoIndex")))))))),IF($S$8="MiSeq",IF((R675=Index_MiSeq!C$2),VLOOKUP(S675,Index_MiSeq!B$3:I$110,2),IF((R675=Index_MiSeq!D$2),VLOOKUP(S675,Index_MiSeq!B$3:I$110,3),IF((R675=Index_MiSeq!E$2),VLOOKUP(S675,Index_MiSeq!B$3:I$110,4),IF((R675=Index_MiSeq!F$2),VLOOKUP(S675,Index_MiSeq!B$3:I$110,5),IF((R675=Index_MiSeq!G$2),VLOOKUP(S675,Index_MiSeq!B$3:I$110,6),IF((R675=Index_MiSeq!H$2),VLOOKUP(S675,Index_MiSeq!B$3:I$110,7),IF((R675=Index_MiSeq!I$2),VLOOKUP(S675,Index_MiSeq!B$3:I$110,8),IF((R675="Custom"),"","NoIndex")))))))),"NoIndex"))</f>
        <v>NoIndex</v>
      </c>
      <c r="U675" s="74" t="str">
        <f t="shared" si="31"/>
        <v/>
      </c>
      <c r="V675" s="74"/>
      <c r="W675" s="74"/>
      <c r="X675" s="90"/>
      <c r="Y675" s="4"/>
      <c r="Z675" s="4"/>
      <c r="AA675" s="4"/>
      <c r="AB675" s="4"/>
      <c r="AC675" s="4"/>
      <c r="AD675" s="4"/>
      <c r="AE675" s="4"/>
    </row>
    <row r="676" spans="1:31" ht="18" customHeight="1" x14ac:dyDescent="0.15">
      <c r="A676" s="81"/>
      <c r="B676" s="64" t="s">
        <v>69</v>
      </c>
      <c r="C676" s="65" t="s">
        <v>727</v>
      </c>
      <c r="D676" s="66">
        <f t="shared" si="22"/>
        <v>1657</v>
      </c>
      <c r="E676" s="65" t="s">
        <v>71</v>
      </c>
      <c r="F676" s="67" t="str">
        <f>IF(DATA!$D$18,CONCATENATE('Sample information'!O$6,"-",D676,"-",P676),"MISSING ID")</f>
        <v>P33105P1-1657-</v>
      </c>
      <c r="G676" s="68">
        <f t="shared" si="23"/>
        <v>0</v>
      </c>
      <c r="H676" s="55" t="e">
        <f t="shared" si="24"/>
        <v>#N/A</v>
      </c>
      <c r="I676" s="55" t="e">
        <f t="shared" si="25"/>
        <v>#N/A</v>
      </c>
      <c r="J676" s="55">
        <f t="shared" si="26"/>
        <v>0</v>
      </c>
      <c r="K676" s="55" t="e">
        <f t="shared" si="27"/>
        <v>#N/A</v>
      </c>
      <c r="L676" s="5" t="e">
        <f t="shared" si="28"/>
        <v>#N/A</v>
      </c>
      <c r="M676" s="55" t="e">
        <f t="shared" si="29"/>
        <v>#N/A</v>
      </c>
      <c r="N676" s="69" t="str">
        <f t="shared" si="30"/>
        <v>NoIndex</v>
      </c>
      <c r="O676" s="70" t="str">
        <f>IF(DATA!$D$18,IF((COUNTA(Q676)&gt;0),CONCATENATE("P",DATA!$B$18,"_",D676),""),"MISSING ID")</f>
        <v/>
      </c>
      <c r="P676" s="71"/>
      <c r="Q676" s="72"/>
      <c r="R676" s="72"/>
      <c r="S676" s="68"/>
      <c r="T676" s="73" t="str">
        <f>IF(OR($S$8="NextSeq",$S$8="NovaSeq"),IF((R676='Index_NextSeq or NovaSeq'!C$2),VLOOKUP(S676,'Index_NextSeq or NovaSeq'!B$3:I$110,2),IF((R676='Index_NextSeq or NovaSeq'!D$2),VLOOKUP(S676,'Index_NextSeq or NovaSeq'!B$3:I$110,3),IF((R676='Index_NextSeq or NovaSeq'!E$2),VLOOKUP(S676,'Index_NextSeq or NovaSeq'!B$3:I$110,4),IF((R676='Index_NextSeq or NovaSeq'!F$2),VLOOKUP(S676,'Index_NextSeq or NovaSeq'!B$3:I$110,5),IF((R676='Index_NextSeq or NovaSeq'!G$2),VLOOKUP(S676,'Index_NextSeq or NovaSeq'!B$3:I$110,6),IF((R676='Index_NextSeq or NovaSeq'!H$2),VLOOKUP(S676,'Index_NextSeq or NovaSeq'!B$3:I$110,7),IF((R676='Index_NextSeq or NovaSeq'!I$2),VLOOKUP(S676,'Index_NextSeq or NovaSeq'!B$3:I$110,8),IF((R676="Custom"),"","NoIndex")))))))),IF($S$8="MiSeq",IF((R676=Index_MiSeq!C$2),VLOOKUP(S676,Index_MiSeq!B$3:I$110,2),IF((R676=Index_MiSeq!D$2),VLOOKUP(S676,Index_MiSeq!B$3:I$110,3),IF((R676=Index_MiSeq!E$2),VLOOKUP(S676,Index_MiSeq!B$3:I$110,4),IF((R676=Index_MiSeq!F$2),VLOOKUP(S676,Index_MiSeq!B$3:I$110,5),IF((R676=Index_MiSeq!G$2),VLOOKUP(S676,Index_MiSeq!B$3:I$110,6),IF((R676=Index_MiSeq!H$2),VLOOKUP(S676,Index_MiSeq!B$3:I$110,7),IF((R676=Index_MiSeq!I$2),VLOOKUP(S676,Index_MiSeq!B$3:I$110,8),IF((R676="Custom"),"","NoIndex")))))))),"NoIndex"))</f>
        <v>NoIndex</v>
      </c>
      <c r="U676" s="74" t="str">
        <f t="shared" si="31"/>
        <v/>
      </c>
      <c r="V676" s="74"/>
      <c r="W676" s="74"/>
      <c r="X676" s="90"/>
      <c r="Y676" s="4"/>
      <c r="Z676" s="4"/>
      <c r="AA676" s="4"/>
      <c r="AB676" s="4"/>
      <c r="AC676" s="4"/>
      <c r="AD676" s="4"/>
      <c r="AE676" s="4"/>
    </row>
    <row r="677" spans="1:31" ht="18" customHeight="1" x14ac:dyDescent="0.15">
      <c r="A677" s="81"/>
      <c r="B677" s="64" t="s">
        <v>69</v>
      </c>
      <c r="C677" s="65" t="s">
        <v>728</v>
      </c>
      <c r="D677" s="66">
        <f t="shared" si="22"/>
        <v>1658</v>
      </c>
      <c r="E677" s="65" t="s">
        <v>71</v>
      </c>
      <c r="F677" s="67" t="str">
        <f>IF(DATA!$D$18,CONCATENATE('Sample information'!O$6,"-",D677,"-",P677),"MISSING ID")</f>
        <v>P33105P1-1658-</v>
      </c>
      <c r="G677" s="68">
        <f t="shared" si="23"/>
        <v>0</v>
      </c>
      <c r="H677" s="55" t="e">
        <f t="shared" si="24"/>
        <v>#N/A</v>
      </c>
      <c r="I677" s="55" t="e">
        <f t="shared" si="25"/>
        <v>#N/A</v>
      </c>
      <c r="J677" s="55">
        <f t="shared" si="26"/>
        <v>0</v>
      </c>
      <c r="K677" s="55" t="e">
        <f t="shared" si="27"/>
        <v>#N/A</v>
      </c>
      <c r="L677" s="5" t="e">
        <f t="shared" si="28"/>
        <v>#N/A</v>
      </c>
      <c r="M677" s="55" t="e">
        <f t="shared" si="29"/>
        <v>#N/A</v>
      </c>
      <c r="N677" s="69" t="str">
        <f t="shared" si="30"/>
        <v>NoIndex</v>
      </c>
      <c r="O677" s="70" t="str">
        <f>IF(DATA!$D$18,IF((COUNTA(Q677)&gt;0),CONCATENATE("P",DATA!$B$18,"_",D677),""),"MISSING ID")</f>
        <v/>
      </c>
      <c r="P677" s="71"/>
      <c r="Q677" s="72"/>
      <c r="R677" s="72"/>
      <c r="S677" s="68"/>
      <c r="T677" s="73" t="str">
        <f>IF(OR($S$8="NextSeq",$S$8="NovaSeq"),IF((R677='Index_NextSeq or NovaSeq'!C$2),VLOOKUP(S677,'Index_NextSeq or NovaSeq'!B$3:I$110,2),IF((R677='Index_NextSeq or NovaSeq'!D$2),VLOOKUP(S677,'Index_NextSeq or NovaSeq'!B$3:I$110,3),IF((R677='Index_NextSeq or NovaSeq'!E$2),VLOOKUP(S677,'Index_NextSeq or NovaSeq'!B$3:I$110,4),IF((R677='Index_NextSeq or NovaSeq'!F$2),VLOOKUP(S677,'Index_NextSeq or NovaSeq'!B$3:I$110,5),IF((R677='Index_NextSeq or NovaSeq'!G$2),VLOOKUP(S677,'Index_NextSeq or NovaSeq'!B$3:I$110,6),IF((R677='Index_NextSeq or NovaSeq'!H$2),VLOOKUP(S677,'Index_NextSeq or NovaSeq'!B$3:I$110,7),IF((R677='Index_NextSeq or NovaSeq'!I$2),VLOOKUP(S677,'Index_NextSeq or NovaSeq'!B$3:I$110,8),IF((R677="Custom"),"","NoIndex")))))))),IF($S$8="MiSeq",IF((R677=Index_MiSeq!C$2),VLOOKUP(S677,Index_MiSeq!B$3:I$110,2),IF((R677=Index_MiSeq!D$2),VLOOKUP(S677,Index_MiSeq!B$3:I$110,3),IF((R677=Index_MiSeq!E$2),VLOOKUP(S677,Index_MiSeq!B$3:I$110,4),IF((R677=Index_MiSeq!F$2),VLOOKUP(S677,Index_MiSeq!B$3:I$110,5),IF((R677=Index_MiSeq!G$2),VLOOKUP(S677,Index_MiSeq!B$3:I$110,6),IF((R677=Index_MiSeq!H$2),VLOOKUP(S677,Index_MiSeq!B$3:I$110,7),IF((R677=Index_MiSeq!I$2),VLOOKUP(S677,Index_MiSeq!B$3:I$110,8),IF((R677="Custom"),"","NoIndex")))))))),"NoIndex"))</f>
        <v>NoIndex</v>
      </c>
      <c r="U677" s="74" t="str">
        <f t="shared" si="31"/>
        <v/>
      </c>
      <c r="V677" s="74"/>
      <c r="W677" s="74"/>
      <c r="X677" s="90"/>
      <c r="Y677" s="4"/>
      <c r="Z677" s="4"/>
      <c r="AA677" s="4"/>
      <c r="AB677" s="4"/>
      <c r="AC677" s="4"/>
      <c r="AD677" s="4"/>
      <c r="AE677" s="4"/>
    </row>
    <row r="678" spans="1:31" ht="18" customHeight="1" x14ac:dyDescent="0.15">
      <c r="A678" s="81"/>
      <c r="B678" s="64" t="s">
        <v>69</v>
      </c>
      <c r="C678" s="65" t="s">
        <v>729</v>
      </c>
      <c r="D678" s="66">
        <f t="shared" si="22"/>
        <v>1659</v>
      </c>
      <c r="E678" s="65" t="s">
        <v>71</v>
      </c>
      <c r="F678" s="67" t="str">
        <f>IF(DATA!$D$18,CONCATENATE('Sample information'!O$6,"-",D678,"-",P678),"MISSING ID")</f>
        <v>P33105P1-1659-</v>
      </c>
      <c r="G678" s="68">
        <f t="shared" si="23"/>
        <v>0</v>
      </c>
      <c r="H678" s="55" t="e">
        <f t="shared" si="24"/>
        <v>#N/A</v>
      </c>
      <c r="I678" s="55" t="e">
        <f t="shared" si="25"/>
        <v>#N/A</v>
      </c>
      <c r="J678" s="55">
        <f t="shared" si="26"/>
        <v>0</v>
      </c>
      <c r="K678" s="55" t="e">
        <f t="shared" si="27"/>
        <v>#N/A</v>
      </c>
      <c r="L678" s="5" t="e">
        <f t="shared" si="28"/>
        <v>#N/A</v>
      </c>
      <c r="M678" s="55" t="e">
        <f t="shared" si="29"/>
        <v>#N/A</v>
      </c>
      <c r="N678" s="69" t="str">
        <f t="shared" si="30"/>
        <v>NoIndex</v>
      </c>
      <c r="O678" s="70" t="str">
        <f>IF(DATA!$D$18,IF((COUNTA(Q678)&gt;0),CONCATENATE("P",DATA!$B$18,"_",D678),""),"MISSING ID")</f>
        <v/>
      </c>
      <c r="P678" s="71"/>
      <c r="Q678" s="72"/>
      <c r="R678" s="72"/>
      <c r="S678" s="68"/>
      <c r="T678" s="73" t="str">
        <f>IF(OR($S$8="NextSeq",$S$8="NovaSeq"),IF((R678='Index_NextSeq or NovaSeq'!C$2),VLOOKUP(S678,'Index_NextSeq or NovaSeq'!B$3:I$110,2),IF((R678='Index_NextSeq or NovaSeq'!D$2),VLOOKUP(S678,'Index_NextSeq or NovaSeq'!B$3:I$110,3),IF((R678='Index_NextSeq or NovaSeq'!E$2),VLOOKUP(S678,'Index_NextSeq or NovaSeq'!B$3:I$110,4),IF((R678='Index_NextSeq or NovaSeq'!F$2),VLOOKUP(S678,'Index_NextSeq or NovaSeq'!B$3:I$110,5),IF((R678='Index_NextSeq or NovaSeq'!G$2),VLOOKUP(S678,'Index_NextSeq or NovaSeq'!B$3:I$110,6),IF((R678='Index_NextSeq or NovaSeq'!H$2),VLOOKUP(S678,'Index_NextSeq or NovaSeq'!B$3:I$110,7),IF((R678='Index_NextSeq or NovaSeq'!I$2),VLOOKUP(S678,'Index_NextSeq or NovaSeq'!B$3:I$110,8),IF((R678="Custom"),"","NoIndex")))))))),IF($S$8="MiSeq",IF((R678=Index_MiSeq!C$2),VLOOKUP(S678,Index_MiSeq!B$3:I$110,2),IF((R678=Index_MiSeq!D$2),VLOOKUP(S678,Index_MiSeq!B$3:I$110,3),IF((R678=Index_MiSeq!E$2),VLOOKUP(S678,Index_MiSeq!B$3:I$110,4),IF((R678=Index_MiSeq!F$2),VLOOKUP(S678,Index_MiSeq!B$3:I$110,5),IF((R678=Index_MiSeq!G$2),VLOOKUP(S678,Index_MiSeq!B$3:I$110,6),IF((R678=Index_MiSeq!H$2),VLOOKUP(S678,Index_MiSeq!B$3:I$110,7),IF((R678=Index_MiSeq!I$2),VLOOKUP(S678,Index_MiSeq!B$3:I$110,8),IF((R678="Custom"),"","NoIndex")))))))),"NoIndex"))</f>
        <v>NoIndex</v>
      </c>
      <c r="U678" s="74" t="str">
        <f t="shared" si="31"/>
        <v/>
      </c>
      <c r="V678" s="74"/>
      <c r="W678" s="74"/>
      <c r="X678" s="90"/>
      <c r="Y678" s="4"/>
      <c r="Z678" s="4"/>
      <c r="AA678" s="4"/>
      <c r="AB678" s="4"/>
      <c r="AC678" s="4"/>
      <c r="AD678" s="4"/>
      <c r="AE678" s="4"/>
    </row>
    <row r="679" spans="1:31" ht="18" customHeight="1" x14ac:dyDescent="0.15">
      <c r="A679" s="81"/>
      <c r="B679" s="64" t="s">
        <v>69</v>
      </c>
      <c r="C679" s="65" t="s">
        <v>730</v>
      </c>
      <c r="D679" s="66">
        <f t="shared" si="22"/>
        <v>1660</v>
      </c>
      <c r="E679" s="65" t="s">
        <v>71</v>
      </c>
      <c r="F679" s="67" t="str">
        <f>IF(DATA!$D$18,CONCATENATE('Sample information'!O$6,"-",D679,"-",P679),"MISSING ID")</f>
        <v>P33105P1-1660-</v>
      </c>
      <c r="G679" s="68">
        <f t="shared" si="23"/>
        <v>0</v>
      </c>
      <c r="H679" s="55" t="e">
        <f t="shared" si="24"/>
        <v>#N/A</v>
      </c>
      <c r="I679" s="55" t="e">
        <f t="shared" si="25"/>
        <v>#N/A</v>
      </c>
      <c r="J679" s="55">
        <f t="shared" si="26"/>
        <v>0</v>
      </c>
      <c r="K679" s="55" t="e">
        <f t="shared" si="27"/>
        <v>#N/A</v>
      </c>
      <c r="L679" s="5" t="e">
        <f t="shared" si="28"/>
        <v>#N/A</v>
      </c>
      <c r="M679" s="55" t="e">
        <f t="shared" si="29"/>
        <v>#N/A</v>
      </c>
      <c r="N679" s="69" t="str">
        <f t="shared" si="30"/>
        <v>NoIndex</v>
      </c>
      <c r="O679" s="70" t="str">
        <f>IF(DATA!$D$18,IF((COUNTA(Q679)&gt;0),CONCATENATE("P",DATA!$B$18,"_",D679),""),"MISSING ID")</f>
        <v/>
      </c>
      <c r="P679" s="71"/>
      <c r="Q679" s="72"/>
      <c r="R679" s="72"/>
      <c r="S679" s="68"/>
      <c r="T679" s="73" t="str">
        <f>IF(OR($S$8="NextSeq",$S$8="NovaSeq"),IF((R679='Index_NextSeq or NovaSeq'!C$2),VLOOKUP(S679,'Index_NextSeq or NovaSeq'!B$3:I$110,2),IF((R679='Index_NextSeq or NovaSeq'!D$2),VLOOKUP(S679,'Index_NextSeq or NovaSeq'!B$3:I$110,3),IF((R679='Index_NextSeq or NovaSeq'!E$2),VLOOKUP(S679,'Index_NextSeq or NovaSeq'!B$3:I$110,4),IF((R679='Index_NextSeq or NovaSeq'!F$2),VLOOKUP(S679,'Index_NextSeq or NovaSeq'!B$3:I$110,5),IF((R679='Index_NextSeq or NovaSeq'!G$2),VLOOKUP(S679,'Index_NextSeq or NovaSeq'!B$3:I$110,6),IF((R679='Index_NextSeq or NovaSeq'!H$2),VLOOKUP(S679,'Index_NextSeq or NovaSeq'!B$3:I$110,7),IF((R679='Index_NextSeq or NovaSeq'!I$2),VLOOKUP(S679,'Index_NextSeq or NovaSeq'!B$3:I$110,8),IF((R679="Custom"),"","NoIndex")))))))),IF($S$8="MiSeq",IF((R679=Index_MiSeq!C$2),VLOOKUP(S679,Index_MiSeq!B$3:I$110,2),IF((R679=Index_MiSeq!D$2),VLOOKUP(S679,Index_MiSeq!B$3:I$110,3),IF((R679=Index_MiSeq!E$2),VLOOKUP(S679,Index_MiSeq!B$3:I$110,4),IF((R679=Index_MiSeq!F$2),VLOOKUP(S679,Index_MiSeq!B$3:I$110,5),IF((R679=Index_MiSeq!G$2),VLOOKUP(S679,Index_MiSeq!B$3:I$110,6),IF((R679=Index_MiSeq!H$2),VLOOKUP(S679,Index_MiSeq!B$3:I$110,7),IF((R679=Index_MiSeq!I$2),VLOOKUP(S679,Index_MiSeq!B$3:I$110,8),IF((R679="Custom"),"","NoIndex")))))))),"NoIndex"))</f>
        <v>NoIndex</v>
      </c>
      <c r="U679" s="74" t="str">
        <f t="shared" si="31"/>
        <v/>
      </c>
      <c r="V679" s="74"/>
      <c r="W679" s="74"/>
      <c r="X679" s="90"/>
      <c r="Y679" s="4"/>
      <c r="Z679" s="4"/>
      <c r="AA679" s="4"/>
      <c r="AB679" s="4"/>
      <c r="AC679" s="4"/>
      <c r="AD679" s="4"/>
      <c r="AE679" s="4"/>
    </row>
    <row r="680" spans="1:31" ht="18" customHeight="1" x14ac:dyDescent="0.15">
      <c r="A680" s="81"/>
      <c r="B680" s="64" t="s">
        <v>69</v>
      </c>
      <c r="C680" s="65" t="s">
        <v>731</v>
      </c>
      <c r="D680" s="66">
        <f t="shared" si="22"/>
        <v>1661</v>
      </c>
      <c r="E680" s="65" t="s">
        <v>71</v>
      </c>
      <c r="F680" s="67" t="str">
        <f>IF(DATA!$D$18,CONCATENATE('Sample information'!O$6,"-",D680,"-",P680),"MISSING ID")</f>
        <v>P33105P1-1661-</v>
      </c>
      <c r="G680" s="68">
        <f t="shared" si="23"/>
        <v>0</v>
      </c>
      <c r="H680" s="55" t="e">
        <f t="shared" si="24"/>
        <v>#N/A</v>
      </c>
      <c r="I680" s="55" t="e">
        <f t="shared" si="25"/>
        <v>#N/A</v>
      </c>
      <c r="J680" s="55">
        <f t="shared" si="26"/>
        <v>0</v>
      </c>
      <c r="K680" s="55" t="e">
        <f t="shared" si="27"/>
        <v>#N/A</v>
      </c>
      <c r="L680" s="5" t="e">
        <f t="shared" si="28"/>
        <v>#N/A</v>
      </c>
      <c r="M680" s="55" t="e">
        <f t="shared" si="29"/>
        <v>#N/A</v>
      </c>
      <c r="N680" s="69" t="str">
        <f t="shared" si="30"/>
        <v>NoIndex</v>
      </c>
      <c r="O680" s="70" t="str">
        <f>IF(DATA!$D$18,IF((COUNTA(Q680)&gt;0),CONCATENATE("P",DATA!$B$18,"_",D680),""),"MISSING ID")</f>
        <v/>
      </c>
      <c r="P680" s="71"/>
      <c r="Q680" s="72"/>
      <c r="R680" s="72"/>
      <c r="S680" s="68"/>
      <c r="T680" s="73" t="str">
        <f>IF(OR($S$8="NextSeq",$S$8="NovaSeq"),IF((R680='Index_NextSeq or NovaSeq'!C$2),VLOOKUP(S680,'Index_NextSeq or NovaSeq'!B$3:I$110,2),IF((R680='Index_NextSeq or NovaSeq'!D$2),VLOOKUP(S680,'Index_NextSeq or NovaSeq'!B$3:I$110,3),IF((R680='Index_NextSeq or NovaSeq'!E$2),VLOOKUP(S680,'Index_NextSeq or NovaSeq'!B$3:I$110,4),IF((R680='Index_NextSeq or NovaSeq'!F$2),VLOOKUP(S680,'Index_NextSeq or NovaSeq'!B$3:I$110,5),IF((R680='Index_NextSeq or NovaSeq'!G$2),VLOOKUP(S680,'Index_NextSeq or NovaSeq'!B$3:I$110,6),IF((R680='Index_NextSeq or NovaSeq'!H$2),VLOOKUP(S680,'Index_NextSeq or NovaSeq'!B$3:I$110,7),IF((R680='Index_NextSeq or NovaSeq'!I$2),VLOOKUP(S680,'Index_NextSeq or NovaSeq'!B$3:I$110,8),IF((R680="Custom"),"","NoIndex")))))))),IF($S$8="MiSeq",IF((R680=Index_MiSeq!C$2),VLOOKUP(S680,Index_MiSeq!B$3:I$110,2),IF((R680=Index_MiSeq!D$2),VLOOKUP(S680,Index_MiSeq!B$3:I$110,3),IF((R680=Index_MiSeq!E$2),VLOOKUP(S680,Index_MiSeq!B$3:I$110,4),IF((R680=Index_MiSeq!F$2),VLOOKUP(S680,Index_MiSeq!B$3:I$110,5),IF((R680=Index_MiSeq!G$2),VLOOKUP(S680,Index_MiSeq!B$3:I$110,6),IF((R680=Index_MiSeq!H$2),VLOOKUP(S680,Index_MiSeq!B$3:I$110,7),IF((R680=Index_MiSeq!I$2),VLOOKUP(S680,Index_MiSeq!B$3:I$110,8),IF((R680="Custom"),"","NoIndex")))))))),"NoIndex"))</f>
        <v>NoIndex</v>
      </c>
      <c r="U680" s="74" t="str">
        <f t="shared" si="31"/>
        <v/>
      </c>
      <c r="V680" s="74"/>
      <c r="W680" s="74"/>
      <c r="X680" s="90"/>
      <c r="Y680" s="4"/>
      <c r="Z680" s="4"/>
      <c r="AA680" s="4"/>
      <c r="AB680" s="4"/>
      <c r="AC680" s="4"/>
      <c r="AD680" s="4"/>
      <c r="AE680" s="4"/>
    </row>
    <row r="681" spans="1:31" ht="18" customHeight="1" x14ac:dyDescent="0.15">
      <c r="A681" s="81"/>
      <c r="B681" s="64" t="s">
        <v>69</v>
      </c>
      <c r="C681" s="65" t="s">
        <v>732</v>
      </c>
      <c r="D681" s="66">
        <f t="shared" si="22"/>
        <v>1662</v>
      </c>
      <c r="E681" s="65" t="s">
        <v>71</v>
      </c>
      <c r="F681" s="67" t="str">
        <f>IF(DATA!$D$18,CONCATENATE('Sample information'!O$6,"-",D681,"-",P681),"MISSING ID")</f>
        <v>P33105P1-1662-</v>
      </c>
      <c r="G681" s="68">
        <f t="shared" si="23"/>
        <v>0</v>
      </c>
      <c r="H681" s="55" t="e">
        <f t="shared" si="24"/>
        <v>#N/A</v>
      </c>
      <c r="I681" s="55" t="e">
        <f t="shared" si="25"/>
        <v>#N/A</v>
      </c>
      <c r="J681" s="55">
        <f t="shared" si="26"/>
        <v>0</v>
      </c>
      <c r="K681" s="55" t="e">
        <f t="shared" si="27"/>
        <v>#N/A</v>
      </c>
      <c r="L681" s="5" t="e">
        <f t="shared" si="28"/>
        <v>#N/A</v>
      </c>
      <c r="M681" s="55" t="e">
        <f t="shared" si="29"/>
        <v>#N/A</v>
      </c>
      <c r="N681" s="69" t="str">
        <f t="shared" si="30"/>
        <v>NoIndex</v>
      </c>
      <c r="O681" s="70" t="str">
        <f>IF(DATA!$D$18,IF((COUNTA(Q681)&gt;0),CONCATENATE("P",DATA!$B$18,"_",D681),""),"MISSING ID")</f>
        <v/>
      </c>
      <c r="P681" s="71"/>
      <c r="Q681" s="72"/>
      <c r="R681" s="72"/>
      <c r="S681" s="68"/>
      <c r="T681" s="73" t="str">
        <f>IF(OR($S$8="NextSeq",$S$8="NovaSeq"),IF((R681='Index_NextSeq or NovaSeq'!C$2),VLOOKUP(S681,'Index_NextSeq or NovaSeq'!B$3:I$110,2),IF((R681='Index_NextSeq or NovaSeq'!D$2),VLOOKUP(S681,'Index_NextSeq or NovaSeq'!B$3:I$110,3),IF((R681='Index_NextSeq or NovaSeq'!E$2),VLOOKUP(S681,'Index_NextSeq or NovaSeq'!B$3:I$110,4),IF((R681='Index_NextSeq or NovaSeq'!F$2),VLOOKUP(S681,'Index_NextSeq or NovaSeq'!B$3:I$110,5),IF((R681='Index_NextSeq or NovaSeq'!G$2),VLOOKUP(S681,'Index_NextSeq or NovaSeq'!B$3:I$110,6),IF((R681='Index_NextSeq or NovaSeq'!H$2),VLOOKUP(S681,'Index_NextSeq or NovaSeq'!B$3:I$110,7),IF((R681='Index_NextSeq or NovaSeq'!I$2),VLOOKUP(S681,'Index_NextSeq or NovaSeq'!B$3:I$110,8),IF((R681="Custom"),"","NoIndex")))))))),IF($S$8="MiSeq",IF((R681=Index_MiSeq!C$2),VLOOKUP(S681,Index_MiSeq!B$3:I$110,2),IF((R681=Index_MiSeq!D$2),VLOOKUP(S681,Index_MiSeq!B$3:I$110,3),IF((R681=Index_MiSeq!E$2),VLOOKUP(S681,Index_MiSeq!B$3:I$110,4),IF((R681=Index_MiSeq!F$2),VLOOKUP(S681,Index_MiSeq!B$3:I$110,5),IF((R681=Index_MiSeq!G$2),VLOOKUP(S681,Index_MiSeq!B$3:I$110,6),IF((R681=Index_MiSeq!H$2),VLOOKUP(S681,Index_MiSeq!B$3:I$110,7),IF((R681=Index_MiSeq!I$2),VLOOKUP(S681,Index_MiSeq!B$3:I$110,8),IF((R681="Custom"),"","NoIndex")))))))),"NoIndex"))</f>
        <v>NoIndex</v>
      </c>
      <c r="U681" s="74" t="str">
        <f t="shared" si="31"/>
        <v/>
      </c>
      <c r="V681" s="74"/>
      <c r="W681" s="74"/>
      <c r="X681" s="90"/>
      <c r="Y681" s="4"/>
      <c r="Z681" s="4"/>
      <c r="AA681" s="4"/>
      <c r="AB681" s="4"/>
      <c r="AC681" s="4"/>
      <c r="AD681" s="4"/>
      <c r="AE681" s="4"/>
    </row>
    <row r="682" spans="1:31" ht="18" customHeight="1" x14ac:dyDescent="0.15">
      <c r="A682" s="81"/>
      <c r="B682" s="64" t="s">
        <v>69</v>
      </c>
      <c r="C682" s="65" t="s">
        <v>733</v>
      </c>
      <c r="D682" s="66">
        <f t="shared" si="22"/>
        <v>1663</v>
      </c>
      <c r="E682" s="65" t="s">
        <v>71</v>
      </c>
      <c r="F682" s="67" t="str">
        <f>IF(DATA!$D$18,CONCATENATE('Sample information'!O$6,"-",D682,"-",P682),"MISSING ID")</f>
        <v>P33105P1-1663-</v>
      </c>
      <c r="G682" s="68">
        <f t="shared" si="23"/>
        <v>0</v>
      </c>
      <c r="H682" s="55" t="e">
        <f t="shared" si="24"/>
        <v>#N/A</v>
      </c>
      <c r="I682" s="55" t="e">
        <f t="shared" si="25"/>
        <v>#N/A</v>
      </c>
      <c r="J682" s="55">
        <f t="shared" si="26"/>
        <v>0</v>
      </c>
      <c r="K682" s="55" t="e">
        <f t="shared" si="27"/>
        <v>#N/A</v>
      </c>
      <c r="L682" s="5" t="e">
        <f t="shared" si="28"/>
        <v>#N/A</v>
      </c>
      <c r="M682" s="55" t="e">
        <f t="shared" si="29"/>
        <v>#N/A</v>
      </c>
      <c r="N682" s="69" t="str">
        <f t="shared" si="30"/>
        <v>NoIndex</v>
      </c>
      <c r="O682" s="70" t="str">
        <f>IF(DATA!$D$18,IF((COUNTA(Q682)&gt;0),CONCATENATE("P",DATA!$B$18,"_",D682),""),"MISSING ID")</f>
        <v/>
      </c>
      <c r="P682" s="71"/>
      <c r="Q682" s="72"/>
      <c r="R682" s="72"/>
      <c r="S682" s="68"/>
      <c r="T682" s="73" t="str">
        <f>IF(OR($S$8="NextSeq",$S$8="NovaSeq"),IF((R682='Index_NextSeq or NovaSeq'!C$2),VLOOKUP(S682,'Index_NextSeq or NovaSeq'!B$3:I$110,2),IF((R682='Index_NextSeq or NovaSeq'!D$2),VLOOKUP(S682,'Index_NextSeq or NovaSeq'!B$3:I$110,3),IF((R682='Index_NextSeq or NovaSeq'!E$2),VLOOKUP(S682,'Index_NextSeq or NovaSeq'!B$3:I$110,4),IF((R682='Index_NextSeq or NovaSeq'!F$2),VLOOKUP(S682,'Index_NextSeq or NovaSeq'!B$3:I$110,5),IF((R682='Index_NextSeq or NovaSeq'!G$2),VLOOKUP(S682,'Index_NextSeq or NovaSeq'!B$3:I$110,6),IF((R682='Index_NextSeq or NovaSeq'!H$2),VLOOKUP(S682,'Index_NextSeq or NovaSeq'!B$3:I$110,7),IF((R682='Index_NextSeq or NovaSeq'!I$2),VLOOKUP(S682,'Index_NextSeq or NovaSeq'!B$3:I$110,8),IF((R682="Custom"),"","NoIndex")))))))),IF($S$8="MiSeq",IF((R682=Index_MiSeq!C$2),VLOOKUP(S682,Index_MiSeq!B$3:I$110,2),IF((R682=Index_MiSeq!D$2),VLOOKUP(S682,Index_MiSeq!B$3:I$110,3),IF((R682=Index_MiSeq!E$2),VLOOKUP(S682,Index_MiSeq!B$3:I$110,4),IF((R682=Index_MiSeq!F$2),VLOOKUP(S682,Index_MiSeq!B$3:I$110,5),IF((R682=Index_MiSeq!G$2),VLOOKUP(S682,Index_MiSeq!B$3:I$110,6),IF((R682=Index_MiSeq!H$2),VLOOKUP(S682,Index_MiSeq!B$3:I$110,7),IF((R682=Index_MiSeq!I$2),VLOOKUP(S682,Index_MiSeq!B$3:I$110,8),IF((R682="Custom"),"","NoIndex")))))))),"NoIndex"))</f>
        <v>NoIndex</v>
      </c>
      <c r="U682" s="74" t="str">
        <f t="shared" si="31"/>
        <v/>
      </c>
      <c r="V682" s="74"/>
      <c r="W682" s="74"/>
      <c r="X682" s="90"/>
      <c r="Y682" s="4"/>
      <c r="Z682" s="4"/>
      <c r="AA682" s="4"/>
      <c r="AB682" s="4"/>
      <c r="AC682" s="4"/>
      <c r="AD682" s="4"/>
      <c r="AE682" s="4"/>
    </row>
    <row r="683" spans="1:31" ht="18" customHeight="1" x14ac:dyDescent="0.15">
      <c r="A683" s="81"/>
      <c r="B683" s="64" t="s">
        <v>69</v>
      </c>
      <c r="C683" s="65" t="s">
        <v>734</v>
      </c>
      <c r="D683" s="66">
        <f t="shared" si="22"/>
        <v>1664</v>
      </c>
      <c r="E683" s="65" t="s">
        <v>71</v>
      </c>
      <c r="F683" s="67" t="str">
        <f>IF(DATA!$D$18,CONCATENATE('Sample information'!O$6,"-",D683,"-",P683),"MISSING ID")</f>
        <v>P33105P1-1664-</v>
      </c>
      <c r="G683" s="68">
        <f t="shared" si="23"/>
        <v>0</v>
      </c>
      <c r="H683" s="55" t="e">
        <f t="shared" si="24"/>
        <v>#N/A</v>
      </c>
      <c r="I683" s="55" t="e">
        <f t="shared" si="25"/>
        <v>#N/A</v>
      </c>
      <c r="J683" s="55">
        <f t="shared" si="26"/>
        <v>0</v>
      </c>
      <c r="K683" s="55" t="e">
        <f t="shared" si="27"/>
        <v>#N/A</v>
      </c>
      <c r="L683" s="5" t="e">
        <f t="shared" si="28"/>
        <v>#N/A</v>
      </c>
      <c r="M683" s="55" t="e">
        <f t="shared" si="29"/>
        <v>#N/A</v>
      </c>
      <c r="N683" s="69" t="str">
        <f t="shared" si="30"/>
        <v>NoIndex</v>
      </c>
      <c r="O683" s="70" t="str">
        <f>IF(DATA!$D$18,IF((COUNTA(Q683)&gt;0),CONCATENATE("P",DATA!$B$18,"_",D683),""),"MISSING ID")</f>
        <v/>
      </c>
      <c r="P683" s="71"/>
      <c r="Q683" s="72"/>
      <c r="R683" s="72"/>
      <c r="S683" s="68"/>
      <c r="T683" s="73" t="str">
        <f>IF(OR($S$8="NextSeq",$S$8="NovaSeq"),IF((R683='Index_NextSeq or NovaSeq'!C$2),VLOOKUP(S683,'Index_NextSeq or NovaSeq'!B$3:I$110,2),IF((R683='Index_NextSeq or NovaSeq'!D$2),VLOOKUP(S683,'Index_NextSeq or NovaSeq'!B$3:I$110,3),IF((R683='Index_NextSeq or NovaSeq'!E$2),VLOOKUP(S683,'Index_NextSeq or NovaSeq'!B$3:I$110,4),IF((R683='Index_NextSeq or NovaSeq'!F$2),VLOOKUP(S683,'Index_NextSeq or NovaSeq'!B$3:I$110,5),IF((R683='Index_NextSeq or NovaSeq'!G$2),VLOOKUP(S683,'Index_NextSeq or NovaSeq'!B$3:I$110,6),IF((R683='Index_NextSeq or NovaSeq'!H$2),VLOOKUP(S683,'Index_NextSeq or NovaSeq'!B$3:I$110,7),IF((R683='Index_NextSeq or NovaSeq'!I$2),VLOOKUP(S683,'Index_NextSeq or NovaSeq'!B$3:I$110,8),IF((R683="Custom"),"","NoIndex")))))))),IF($S$8="MiSeq",IF((R683=Index_MiSeq!C$2),VLOOKUP(S683,Index_MiSeq!B$3:I$110,2),IF((R683=Index_MiSeq!D$2),VLOOKUP(S683,Index_MiSeq!B$3:I$110,3),IF((R683=Index_MiSeq!E$2),VLOOKUP(S683,Index_MiSeq!B$3:I$110,4),IF((R683=Index_MiSeq!F$2),VLOOKUP(S683,Index_MiSeq!B$3:I$110,5),IF((R683=Index_MiSeq!G$2),VLOOKUP(S683,Index_MiSeq!B$3:I$110,6),IF((R683=Index_MiSeq!H$2),VLOOKUP(S683,Index_MiSeq!B$3:I$110,7),IF((R683=Index_MiSeq!I$2),VLOOKUP(S683,Index_MiSeq!B$3:I$110,8),IF((R683="Custom"),"","NoIndex")))))))),"NoIndex"))</f>
        <v>NoIndex</v>
      </c>
      <c r="U683" s="74" t="str">
        <f t="shared" si="31"/>
        <v/>
      </c>
      <c r="V683" s="74"/>
      <c r="W683" s="74"/>
      <c r="X683" s="90"/>
      <c r="Y683" s="4"/>
      <c r="Z683" s="4"/>
      <c r="AA683" s="4"/>
      <c r="AB683" s="4"/>
      <c r="AC683" s="4"/>
      <c r="AD683" s="4"/>
      <c r="AE683" s="4"/>
    </row>
    <row r="684" spans="1:31" ht="18" customHeight="1" x14ac:dyDescent="0.15">
      <c r="A684" s="81"/>
      <c r="B684" s="64" t="s">
        <v>69</v>
      </c>
      <c r="C684" s="65" t="s">
        <v>735</v>
      </c>
      <c r="D684" s="66">
        <f t="shared" si="22"/>
        <v>1665</v>
      </c>
      <c r="E684" s="65" t="s">
        <v>71</v>
      </c>
      <c r="F684" s="67" t="str">
        <f>IF(DATA!$D$18,CONCATENATE('Sample information'!O$6,"-",D684,"-",P684),"MISSING ID")</f>
        <v>P33105P1-1665-</v>
      </c>
      <c r="G684" s="68">
        <f t="shared" si="23"/>
        <v>0</v>
      </c>
      <c r="H684" s="55" t="e">
        <f t="shared" si="24"/>
        <v>#N/A</v>
      </c>
      <c r="I684" s="55" t="e">
        <f t="shared" si="25"/>
        <v>#N/A</v>
      </c>
      <c r="J684" s="55">
        <f t="shared" si="26"/>
        <v>0</v>
      </c>
      <c r="K684" s="55" t="e">
        <f t="shared" si="27"/>
        <v>#N/A</v>
      </c>
      <c r="L684" s="5" t="e">
        <f t="shared" si="28"/>
        <v>#N/A</v>
      </c>
      <c r="M684" s="55" t="e">
        <f t="shared" si="29"/>
        <v>#N/A</v>
      </c>
      <c r="N684" s="69" t="str">
        <f t="shared" si="30"/>
        <v>NoIndex</v>
      </c>
      <c r="O684" s="70" t="str">
        <f>IF(DATA!$D$18,IF((COUNTA(Q684)&gt;0),CONCATENATE("P",DATA!$B$18,"_",D684),""),"MISSING ID")</f>
        <v/>
      </c>
      <c r="P684" s="71"/>
      <c r="Q684" s="72"/>
      <c r="R684" s="72"/>
      <c r="S684" s="68"/>
      <c r="T684" s="73" t="str">
        <f>IF(OR($S$8="NextSeq",$S$8="NovaSeq"),IF((R684='Index_NextSeq or NovaSeq'!C$2),VLOOKUP(S684,'Index_NextSeq or NovaSeq'!B$3:I$110,2),IF((R684='Index_NextSeq or NovaSeq'!D$2),VLOOKUP(S684,'Index_NextSeq or NovaSeq'!B$3:I$110,3),IF((R684='Index_NextSeq or NovaSeq'!E$2),VLOOKUP(S684,'Index_NextSeq or NovaSeq'!B$3:I$110,4),IF((R684='Index_NextSeq or NovaSeq'!F$2),VLOOKUP(S684,'Index_NextSeq or NovaSeq'!B$3:I$110,5),IF((R684='Index_NextSeq or NovaSeq'!G$2),VLOOKUP(S684,'Index_NextSeq or NovaSeq'!B$3:I$110,6),IF((R684='Index_NextSeq or NovaSeq'!H$2),VLOOKUP(S684,'Index_NextSeq or NovaSeq'!B$3:I$110,7),IF((R684='Index_NextSeq or NovaSeq'!I$2),VLOOKUP(S684,'Index_NextSeq or NovaSeq'!B$3:I$110,8),IF((R684="Custom"),"","NoIndex")))))))),IF($S$8="MiSeq",IF((R684=Index_MiSeq!C$2),VLOOKUP(S684,Index_MiSeq!B$3:I$110,2),IF((R684=Index_MiSeq!D$2),VLOOKUP(S684,Index_MiSeq!B$3:I$110,3),IF((R684=Index_MiSeq!E$2),VLOOKUP(S684,Index_MiSeq!B$3:I$110,4),IF((R684=Index_MiSeq!F$2),VLOOKUP(S684,Index_MiSeq!B$3:I$110,5),IF((R684=Index_MiSeq!G$2),VLOOKUP(S684,Index_MiSeq!B$3:I$110,6),IF((R684=Index_MiSeq!H$2),VLOOKUP(S684,Index_MiSeq!B$3:I$110,7),IF((R684=Index_MiSeq!I$2),VLOOKUP(S684,Index_MiSeq!B$3:I$110,8),IF((R684="Custom"),"","NoIndex")))))))),"NoIndex"))</f>
        <v>NoIndex</v>
      </c>
      <c r="U684" s="74" t="str">
        <f t="shared" si="31"/>
        <v/>
      </c>
      <c r="V684" s="74"/>
      <c r="W684" s="74"/>
      <c r="X684" s="90"/>
      <c r="Y684" s="4"/>
      <c r="Z684" s="4"/>
      <c r="AA684" s="4"/>
      <c r="AB684" s="4"/>
      <c r="AC684" s="4"/>
      <c r="AD684" s="4"/>
      <c r="AE684" s="4"/>
    </row>
    <row r="685" spans="1:31" ht="18" customHeight="1" x14ac:dyDescent="0.15">
      <c r="A685" s="81"/>
      <c r="B685" s="64" t="s">
        <v>69</v>
      </c>
      <c r="C685" s="65" t="s">
        <v>736</v>
      </c>
      <c r="D685" s="66">
        <f t="shared" si="22"/>
        <v>1666</v>
      </c>
      <c r="E685" s="65" t="s">
        <v>71</v>
      </c>
      <c r="F685" s="67" t="str">
        <f>IF(DATA!$D$18,CONCATENATE('Sample information'!O$6,"-",D685,"-",P685),"MISSING ID")</f>
        <v>P33105P1-1666-</v>
      </c>
      <c r="G685" s="68">
        <f t="shared" si="23"/>
        <v>0</v>
      </c>
      <c r="H685" s="55" t="e">
        <f t="shared" si="24"/>
        <v>#N/A</v>
      </c>
      <c r="I685" s="55" t="e">
        <f t="shared" si="25"/>
        <v>#N/A</v>
      </c>
      <c r="J685" s="55">
        <f t="shared" si="26"/>
        <v>0</v>
      </c>
      <c r="K685" s="55" t="e">
        <f t="shared" si="27"/>
        <v>#N/A</v>
      </c>
      <c r="L685" s="5" t="e">
        <f t="shared" si="28"/>
        <v>#N/A</v>
      </c>
      <c r="M685" s="55" t="e">
        <f t="shared" si="29"/>
        <v>#N/A</v>
      </c>
      <c r="N685" s="69" t="str">
        <f t="shared" si="30"/>
        <v>NoIndex</v>
      </c>
      <c r="O685" s="70" t="str">
        <f>IF(DATA!$D$18,IF((COUNTA(Q685)&gt;0),CONCATENATE("P",DATA!$B$18,"_",D685),""),"MISSING ID")</f>
        <v/>
      </c>
      <c r="P685" s="71"/>
      <c r="Q685" s="72"/>
      <c r="R685" s="72"/>
      <c r="S685" s="68"/>
      <c r="T685" s="73" t="str">
        <f>IF(OR($S$8="NextSeq",$S$8="NovaSeq"),IF((R685='Index_NextSeq or NovaSeq'!C$2),VLOOKUP(S685,'Index_NextSeq or NovaSeq'!B$3:I$110,2),IF((R685='Index_NextSeq or NovaSeq'!D$2),VLOOKUP(S685,'Index_NextSeq or NovaSeq'!B$3:I$110,3),IF((R685='Index_NextSeq or NovaSeq'!E$2),VLOOKUP(S685,'Index_NextSeq or NovaSeq'!B$3:I$110,4),IF((R685='Index_NextSeq or NovaSeq'!F$2),VLOOKUP(S685,'Index_NextSeq or NovaSeq'!B$3:I$110,5),IF((R685='Index_NextSeq or NovaSeq'!G$2),VLOOKUP(S685,'Index_NextSeq or NovaSeq'!B$3:I$110,6),IF((R685='Index_NextSeq or NovaSeq'!H$2),VLOOKUP(S685,'Index_NextSeq or NovaSeq'!B$3:I$110,7),IF((R685='Index_NextSeq or NovaSeq'!I$2),VLOOKUP(S685,'Index_NextSeq or NovaSeq'!B$3:I$110,8),IF((R685="Custom"),"","NoIndex")))))))),IF($S$8="MiSeq",IF((R685=Index_MiSeq!C$2),VLOOKUP(S685,Index_MiSeq!B$3:I$110,2),IF((R685=Index_MiSeq!D$2),VLOOKUP(S685,Index_MiSeq!B$3:I$110,3),IF((R685=Index_MiSeq!E$2),VLOOKUP(S685,Index_MiSeq!B$3:I$110,4),IF((R685=Index_MiSeq!F$2),VLOOKUP(S685,Index_MiSeq!B$3:I$110,5),IF((R685=Index_MiSeq!G$2),VLOOKUP(S685,Index_MiSeq!B$3:I$110,6),IF((R685=Index_MiSeq!H$2),VLOOKUP(S685,Index_MiSeq!B$3:I$110,7),IF((R685=Index_MiSeq!I$2),VLOOKUP(S685,Index_MiSeq!B$3:I$110,8),IF((R685="Custom"),"","NoIndex")))))))),"NoIndex"))</f>
        <v>NoIndex</v>
      </c>
      <c r="U685" s="74" t="str">
        <f t="shared" si="31"/>
        <v/>
      </c>
      <c r="V685" s="74"/>
      <c r="W685" s="74"/>
      <c r="X685" s="90"/>
      <c r="Y685" s="4"/>
      <c r="Z685" s="4"/>
      <c r="AA685" s="4"/>
      <c r="AB685" s="4"/>
      <c r="AC685" s="4"/>
      <c r="AD685" s="4"/>
      <c r="AE685" s="4"/>
    </row>
    <row r="686" spans="1:31" ht="18" customHeight="1" x14ac:dyDescent="0.15">
      <c r="A686" s="81"/>
      <c r="B686" s="64" t="s">
        <v>69</v>
      </c>
      <c r="C686" s="65" t="s">
        <v>737</v>
      </c>
      <c r="D686" s="66">
        <f t="shared" si="22"/>
        <v>1667</v>
      </c>
      <c r="E686" s="65" t="s">
        <v>71</v>
      </c>
      <c r="F686" s="67" t="str">
        <f>IF(DATA!$D$18,CONCATENATE('Sample information'!O$6,"-",D686,"-",P686),"MISSING ID")</f>
        <v>P33105P1-1667-</v>
      </c>
      <c r="G686" s="68">
        <f t="shared" si="23"/>
        <v>0</v>
      </c>
      <c r="H686" s="55" t="e">
        <f t="shared" si="24"/>
        <v>#N/A</v>
      </c>
      <c r="I686" s="55" t="e">
        <f t="shared" si="25"/>
        <v>#N/A</v>
      </c>
      <c r="J686" s="55">
        <f t="shared" si="26"/>
        <v>0</v>
      </c>
      <c r="K686" s="55" t="e">
        <f t="shared" si="27"/>
        <v>#N/A</v>
      </c>
      <c r="L686" s="5" t="e">
        <f t="shared" si="28"/>
        <v>#N/A</v>
      </c>
      <c r="M686" s="55" t="e">
        <f t="shared" si="29"/>
        <v>#N/A</v>
      </c>
      <c r="N686" s="69" t="str">
        <f t="shared" si="30"/>
        <v>NoIndex</v>
      </c>
      <c r="O686" s="70" t="str">
        <f>IF(DATA!$D$18,IF((COUNTA(Q686)&gt;0),CONCATENATE("P",DATA!$B$18,"_",D686),""),"MISSING ID")</f>
        <v/>
      </c>
      <c r="P686" s="71"/>
      <c r="Q686" s="72"/>
      <c r="R686" s="72"/>
      <c r="S686" s="68"/>
      <c r="T686" s="73" t="str">
        <f>IF(OR($S$8="NextSeq",$S$8="NovaSeq"),IF((R686='Index_NextSeq or NovaSeq'!C$2),VLOOKUP(S686,'Index_NextSeq or NovaSeq'!B$3:I$110,2),IF((R686='Index_NextSeq or NovaSeq'!D$2),VLOOKUP(S686,'Index_NextSeq or NovaSeq'!B$3:I$110,3),IF((R686='Index_NextSeq or NovaSeq'!E$2),VLOOKUP(S686,'Index_NextSeq or NovaSeq'!B$3:I$110,4),IF((R686='Index_NextSeq or NovaSeq'!F$2),VLOOKUP(S686,'Index_NextSeq or NovaSeq'!B$3:I$110,5),IF((R686='Index_NextSeq or NovaSeq'!G$2),VLOOKUP(S686,'Index_NextSeq or NovaSeq'!B$3:I$110,6),IF((R686='Index_NextSeq or NovaSeq'!H$2),VLOOKUP(S686,'Index_NextSeq or NovaSeq'!B$3:I$110,7),IF((R686='Index_NextSeq or NovaSeq'!I$2),VLOOKUP(S686,'Index_NextSeq or NovaSeq'!B$3:I$110,8),IF((R686="Custom"),"","NoIndex")))))))),IF($S$8="MiSeq",IF((R686=Index_MiSeq!C$2),VLOOKUP(S686,Index_MiSeq!B$3:I$110,2),IF((R686=Index_MiSeq!D$2),VLOOKUP(S686,Index_MiSeq!B$3:I$110,3),IF((R686=Index_MiSeq!E$2),VLOOKUP(S686,Index_MiSeq!B$3:I$110,4),IF((R686=Index_MiSeq!F$2),VLOOKUP(S686,Index_MiSeq!B$3:I$110,5),IF((R686=Index_MiSeq!G$2),VLOOKUP(S686,Index_MiSeq!B$3:I$110,6),IF((R686=Index_MiSeq!H$2),VLOOKUP(S686,Index_MiSeq!B$3:I$110,7),IF((R686=Index_MiSeq!I$2),VLOOKUP(S686,Index_MiSeq!B$3:I$110,8),IF((R686="Custom"),"","NoIndex")))))))),"NoIndex"))</f>
        <v>NoIndex</v>
      </c>
      <c r="U686" s="74" t="str">
        <f t="shared" si="31"/>
        <v/>
      </c>
      <c r="V686" s="74"/>
      <c r="W686" s="74"/>
      <c r="X686" s="90"/>
      <c r="Y686" s="4"/>
      <c r="Z686" s="4"/>
      <c r="AA686" s="4"/>
      <c r="AB686" s="4"/>
      <c r="AC686" s="4"/>
      <c r="AD686" s="4"/>
      <c r="AE686" s="4"/>
    </row>
    <row r="687" spans="1:31" ht="18" customHeight="1" x14ac:dyDescent="0.15">
      <c r="A687" s="81"/>
      <c r="B687" s="64" t="s">
        <v>69</v>
      </c>
      <c r="C687" s="65" t="s">
        <v>738</v>
      </c>
      <c r="D687" s="66">
        <f t="shared" si="22"/>
        <v>1668</v>
      </c>
      <c r="E687" s="65" t="s">
        <v>71</v>
      </c>
      <c r="F687" s="67" t="str">
        <f>IF(DATA!$D$18,CONCATENATE('Sample information'!O$6,"-",D687,"-",P687),"MISSING ID")</f>
        <v>P33105P1-1668-</v>
      </c>
      <c r="G687" s="68">
        <f t="shared" si="23"/>
        <v>0</v>
      </c>
      <c r="H687" s="55" t="e">
        <f t="shared" si="24"/>
        <v>#N/A</v>
      </c>
      <c r="I687" s="55" t="e">
        <f t="shared" si="25"/>
        <v>#N/A</v>
      </c>
      <c r="J687" s="55">
        <f t="shared" si="26"/>
        <v>0</v>
      </c>
      <c r="K687" s="55" t="e">
        <f t="shared" si="27"/>
        <v>#N/A</v>
      </c>
      <c r="L687" s="5" t="e">
        <f t="shared" si="28"/>
        <v>#N/A</v>
      </c>
      <c r="M687" s="55" t="e">
        <f t="shared" si="29"/>
        <v>#N/A</v>
      </c>
      <c r="N687" s="69" t="str">
        <f t="shared" si="30"/>
        <v>NoIndex</v>
      </c>
      <c r="O687" s="70" t="str">
        <f>IF(DATA!$D$18,IF((COUNTA(Q687)&gt;0),CONCATENATE("P",DATA!$B$18,"_",D687),""),"MISSING ID")</f>
        <v/>
      </c>
      <c r="P687" s="71"/>
      <c r="Q687" s="72"/>
      <c r="R687" s="72"/>
      <c r="S687" s="68"/>
      <c r="T687" s="73" t="str">
        <f>IF(OR($S$8="NextSeq",$S$8="NovaSeq"),IF((R687='Index_NextSeq or NovaSeq'!C$2),VLOOKUP(S687,'Index_NextSeq or NovaSeq'!B$3:I$110,2),IF((R687='Index_NextSeq or NovaSeq'!D$2),VLOOKUP(S687,'Index_NextSeq or NovaSeq'!B$3:I$110,3),IF((R687='Index_NextSeq or NovaSeq'!E$2),VLOOKUP(S687,'Index_NextSeq or NovaSeq'!B$3:I$110,4),IF((R687='Index_NextSeq or NovaSeq'!F$2),VLOOKUP(S687,'Index_NextSeq or NovaSeq'!B$3:I$110,5),IF((R687='Index_NextSeq or NovaSeq'!G$2),VLOOKUP(S687,'Index_NextSeq or NovaSeq'!B$3:I$110,6),IF((R687='Index_NextSeq or NovaSeq'!H$2),VLOOKUP(S687,'Index_NextSeq or NovaSeq'!B$3:I$110,7),IF((R687='Index_NextSeq or NovaSeq'!I$2),VLOOKUP(S687,'Index_NextSeq or NovaSeq'!B$3:I$110,8),IF((R687="Custom"),"","NoIndex")))))))),IF($S$8="MiSeq",IF((R687=Index_MiSeq!C$2),VLOOKUP(S687,Index_MiSeq!B$3:I$110,2),IF((R687=Index_MiSeq!D$2),VLOOKUP(S687,Index_MiSeq!B$3:I$110,3),IF((R687=Index_MiSeq!E$2),VLOOKUP(S687,Index_MiSeq!B$3:I$110,4),IF((R687=Index_MiSeq!F$2),VLOOKUP(S687,Index_MiSeq!B$3:I$110,5),IF((R687=Index_MiSeq!G$2),VLOOKUP(S687,Index_MiSeq!B$3:I$110,6),IF((R687=Index_MiSeq!H$2),VLOOKUP(S687,Index_MiSeq!B$3:I$110,7),IF((R687=Index_MiSeq!I$2),VLOOKUP(S687,Index_MiSeq!B$3:I$110,8),IF((R687="Custom"),"","NoIndex")))))))),"NoIndex"))</f>
        <v>NoIndex</v>
      </c>
      <c r="U687" s="74" t="str">
        <f t="shared" si="31"/>
        <v/>
      </c>
      <c r="V687" s="74"/>
      <c r="W687" s="74"/>
      <c r="X687" s="90"/>
      <c r="Y687" s="4"/>
      <c r="Z687" s="4"/>
      <c r="AA687" s="4"/>
      <c r="AB687" s="4"/>
      <c r="AC687" s="4"/>
      <c r="AD687" s="4"/>
      <c r="AE687" s="4"/>
    </row>
    <row r="688" spans="1:31" ht="18" customHeight="1" x14ac:dyDescent="0.15">
      <c r="A688" s="81"/>
      <c r="B688" s="64" t="s">
        <v>69</v>
      </c>
      <c r="C688" s="65" t="s">
        <v>739</v>
      </c>
      <c r="D688" s="66">
        <f t="shared" si="22"/>
        <v>1669</v>
      </c>
      <c r="E688" s="65" t="s">
        <v>71</v>
      </c>
      <c r="F688" s="67" t="str">
        <f>IF(DATA!$D$18,CONCATENATE('Sample information'!O$6,"-",D688,"-",P688),"MISSING ID")</f>
        <v>P33105P1-1669-</v>
      </c>
      <c r="G688" s="68">
        <f t="shared" si="23"/>
        <v>0</v>
      </c>
      <c r="H688" s="55" t="e">
        <f t="shared" si="24"/>
        <v>#N/A</v>
      </c>
      <c r="I688" s="55" t="e">
        <f t="shared" si="25"/>
        <v>#N/A</v>
      </c>
      <c r="J688" s="55">
        <f t="shared" si="26"/>
        <v>0</v>
      </c>
      <c r="K688" s="55" t="e">
        <f t="shared" si="27"/>
        <v>#N/A</v>
      </c>
      <c r="L688" s="5" t="e">
        <f t="shared" si="28"/>
        <v>#N/A</v>
      </c>
      <c r="M688" s="55" t="e">
        <f t="shared" si="29"/>
        <v>#N/A</v>
      </c>
      <c r="N688" s="69" t="str">
        <f t="shared" si="30"/>
        <v>NoIndex</v>
      </c>
      <c r="O688" s="70" t="str">
        <f>IF(DATA!$D$18,IF((COUNTA(Q688)&gt;0),CONCATENATE("P",DATA!$B$18,"_",D688),""),"MISSING ID")</f>
        <v/>
      </c>
      <c r="P688" s="71"/>
      <c r="Q688" s="72"/>
      <c r="R688" s="72"/>
      <c r="S688" s="68"/>
      <c r="T688" s="73" t="str">
        <f>IF(OR($S$8="NextSeq",$S$8="NovaSeq"),IF((R688='Index_NextSeq or NovaSeq'!C$2),VLOOKUP(S688,'Index_NextSeq or NovaSeq'!B$3:I$110,2),IF((R688='Index_NextSeq or NovaSeq'!D$2),VLOOKUP(S688,'Index_NextSeq or NovaSeq'!B$3:I$110,3),IF((R688='Index_NextSeq or NovaSeq'!E$2),VLOOKUP(S688,'Index_NextSeq or NovaSeq'!B$3:I$110,4),IF((R688='Index_NextSeq or NovaSeq'!F$2),VLOOKUP(S688,'Index_NextSeq or NovaSeq'!B$3:I$110,5),IF((R688='Index_NextSeq or NovaSeq'!G$2),VLOOKUP(S688,'Index_NextSeq or NovaSeq'!B$3:I$110,6),IF((R688='Index_NextSeq or NovaSeq'!H$2),VLOOKUP(S688,'Index_NextSeq or NovaSeq'!B$3:I$110,7),IF((R688='Index_NextSeq or NovaSeq'!I$2),VLOOKUP(S688,'Index_NextSeq or NovaSeq'!B$3:I$110,8),IF((R688="Custom"),"","NoIndex")))))))),IF($S$8="MiSeq",IF((R688=Index_MiSeq!C$2),VLOOKUP(S688,Index_MiSeq!B$3:I$110,2),IF((R688=Index_MiSeq!D$2),VLOOKUP(S688,Index_MiSeq!B$3:I$110,3),IF((R688=Index_MiSeq!E$2),VLOOKUP(S688,Index_MiSeq!B$3:I$110,4),IF((R688=Index_MiSeq!F$2),VLOOKUP(S688,Index_MiSeq!B$3:I$110,5),IF((R688=Index_MiSeq!G$2),VLOOKUP(S688,Index_MiSeq!B$3:I$110,6),IF((R688=Index_MiSeq!H$2),VLOOKUP(S688,Index_MiSeq!B$3:I$110,7),IF((R688=Index_MiSeq!I$2),VLOOKUP(S688,Index_MiSeq!B$3:I$110,8),IF((R688="Custom"),"","NoIndex")))))))),"NoIndex"))</f>
        <v>NoIndex</v>
      </c>
      <c r="U688" s="74" t="str">
        <f t="shared" si="31"/>
        <v/>
      </c>
      <c r="V688" s="74"/>
      <c r="W688" s="74"/>
      <c r="X688" s="90"/>
      <c r="Y688" s="4"/>
      <c r="Z688" s="4"/>
      <c r="AA688" s="4"/>
      <c r="AB688" s="4"/>
      <c r="AC688" s="4"/>
      <c r="AD688" s="4"/>
      <c r="AE688" s="4"/>
    </row>
    <row r="689" spans="1:31" ht="18" customHeight="1" x14ac:dyDescent="0.15">
      <c r="A689" s="81"/>
      <c r="B689" s="64" t="s">
        <v>69</v>
      </c>
      <c r="C689" s="65" t="s">
        <v>740</v>
      </c>
      <c r="D689" s="66">
        <f t="shared" si="22"/>
        <v>1670</v>
      </c>
      <c r="E689" s="65" t="s">
        <v>71</v>
      </c>
      <c r="F689" s="67" t="str">
        <f>IF(DATA!$D$18,CONCATENATE('Sample information'!O$6,"-",D689,"-",P689),"MISSING ID")</f>
        <v>P33105P1-1670-</v>
      </c>
      <c r="G689" s="68">
        <f t="shared" si="23"/>
        <v>0</v>
      </c>
      <c r="H689" s="55" t="e">
        <f t="shared" si="24"/>
        <v>#N/A</v>
      </c>
      <c r="I689" s="55" t="e">
        <f t="shared" si="25"/>
        <v>#N/A</v>
      </c>
      <c r="J689" s="55">
        <f t="shared" si="26"/>
        <v>0</v>
      </c>
      <c r="K689" s="55" t="e">
        <f t="shared" si="27"/>
        <v>#N/A</v>
      </c>
      <c r="L689" s="5" t="e">
        <f t="shared" si="28"/>
        <v>#N/A</v>
      </c>
      <c r="M689" s="55" t="e">
        <f t="shared" si="29"/>
        <v>#N/A</v>
      </c>
      <c r="N689" s="69" t="str">
        <f t="shared" si="30"/>
        <v>NoIndex</v>
      </c>
      <c r="O689" s="70" t="str">
        <f>IF(DATA!$D$18,IF((COUNTA(Q689)&gt;0),CONCATENATE("P",DATA!$B$18,"_",D689),""),"MISSING ID")</f>
        <v/>
      </c>
      <c r="P689" s="71"/>
      <c r="Q689" s="72"/>
      <c r="R689" s="72"/>
      <c r="S689" s="68"/>
      <c r="T689" s="73" t="str">
        <f>IF(OR($S$8="NextSeq",$S$8="NovaSeq"),IF((R689='Index_NextSeq or NovaSeq'!C$2),VLOOKUP(S689,'Index_NextSeq or NovaSeq'!B$3:I$110,2),IF((R689='Index_NextSeq or NovaSeq'!D$2),VLOOKUP(S689,'Index_NextSeq or NovaSeq'!B$3:I$110,3),IF((R689='Index_NextSeq or NovaSeq'!E$2),VLOOKUP(S689,'Index_NextSeq or NovaSeq'!B$3:I$110,4),IF((R689='Index_NextSeq or NovaSeq'!F$2),VLOOKUP(S689,'Index_NextSeq or NovaSeq'!B$3:I$110,5),IF((R689='Index_NextSeq or NovaSeq'!G$2),VLOOKUP(S689,'Index_NextSeq or NovaSeq'!B$3:I$110,6),IF((R689='Index_NextSeq or NovaSeq'!H$2),VLOOKUP(S689,'Index_NextSeq or NovaSeq'!B$3:I$110,7),IF((R689='Index_NextSeq or NovaSeq'!I$2),VLOOKUP(S689,'Index_NextSeq or NovaSeq'!B$3:I$110,8),IF((R689="Custom"),"","NoIndex")))))))),IF($S$8="MiSeq",IF((R689=Index_MiSeq!C$2),VLOOKUP(S689,Index_MiSeq!B$3:I$110,2),IF((R689=Index_MiSeq!D$2),VLOOKUP(S689,Index_MiSeq!B$3:I$110,3),IF((R689=Index_MiSeq!E$2),VLOOKUP(S689,Index_MiSeq!B$3:I$110,4),IF((R689=Index_MiSeq!F$2),VLOOKUP(S689,Index_MiSeq!B$3:I$110,5),IF((R689=Index_MiSeq!G$2),VLOOKUP(S689,Index_MiSeq!B$3:I$110,6),IF((R689=Index_MiSeq!H$2),VLOOKUP(S689,Index_MiSeq!B$3:I$110,7),IF((R689=Index_MiSeq!I$2),VLOOKUP(S689,Index_MiSeq!B$3:I$110,8),IF((R689="Custom"),"","NoIndex")))))))),"NoIndex"))</f>
        <v>NoIndex</v>
      </c>
      <c r="U689" s="74" t="str">
        <f t="shared" si="31"/>
        <v/>
      </c>
      <c r="V689" s="74"/>
      <c r="W689" s="74"/>
      <c r="X689" s="90"/>
      <c r="Y689" s="4"/>
      <c r="Z689" s="4"/>
      <c r="AA689" s="4"/>
      <c r="AB689" s="4"/>
      <c r="AC689" s="4"/>
      <c r="AD689" s="4"/>
      <c r="AE689" s="4"/>
    </row>
    <row r="690" spans="1:31" ht="18" customHeight="1" x14ac:dyDescent="0.15">
      <c r="A690" s="81"/>
      <c r="B690" s="64" t="s">
        <v>69</v>
      </c>
      <c r="C690" s="65" t="s">
        <v>741</v>
      </c>
      <c r="D690" s="66">
        <f t="shared" si="22"/>
        <v>1671</v>
      </c>
      <c r="E690" s="65" t="s">
        <v>71</v>
      </c>
      <c r="F690" s="67" t="str">
        <f>IF(DATA!$D$18,CONCATENATE('Sample information'!O$6,"-",D690,"-",P690),"MISSING ID")</f>
        <v>P33105P1-1671-</v>
      </c>
      <c r="G690" s="68">
        <f t="shared" si="23"/>
        <v>0</v>
      </c>
      <c r="H690" s="55" t="e">
        <f t="shared" si="24"/>
        <v>#N/A</v>
      </c>
      <c r="I690" s="55" t="e">
        <f t="shared" si="25"/>
        <v>#N/A</v>
      </c>
      <c r="J690" s="55">
        <f t="shared" si="26"/>
        <v>0</v>
      </c>
      <c r="K690" s="55" t="e">
        <f t="shared" si="27"/>
        <v>#N/A</v>
      </c>
      <c r="L690" s="5" t="e">
        <f t="shared" si="28"/>
        <v>#N/A</v>
      </c>
      <c r="M690" s="55" t="e">
        <f t="shared" si="29"/>
        <v>#N/A</v>
      </c>
      <c r="N690" s="69" t="str">
        <f t="shared" si="30"/>
        <v>NoIndex</v>
      </c>
      <c r="O690" s="70" t="str">
        <f>IF(DATA!$D$18,IF((COUNTA(Q690)&gt;0),CONCATENATE("P",DATA!$B$18,"_",D690),""),"MISSING ID")</f>
        <v/>
      </c>
      <c r="P690" s="71"/>
      <c r="Q690" s="72"/>
      <c r="R690" s="72"/>
      <c r="S690" s="68"/>
      <c r="T690" s="73" t="str">
        <f>IF(OR($S$8="NextSeq",$S$8="NovaSeq"),IF((R690='Index_NextSeq or NovaSeq'!C$2),VLOOKUP(S690,'Index_NextSeq or NovaSeq'!B$3:I$110,2),IF((R690='Index_NextSeq or NovaSeq'!D$2),VLOOKUP(S690,'Index_NextSeq or NovaSeq'!B$3:I$110,3),IF((R690='Index_NextSeq or NovaSeq'!E$2),VLOOKUP(S690,'Index_NextSeq or NovaSeq'!B$3:I$110,4),IF((R690='Index_NextSeq or NovaSeq'!F$2),VLOOKUP(S690,'Index_NextSeq or NovaSeq'!B$3:I$110,5),IF((R690='Index_NextSeq or NovaSeq'!G$2),VLOOKUP(S690,'Index_NextSeq or NovaSeq'!B$3:I$110,6),IF((R690='Index_NextSeq or NovaSeq'!H$2),VLOOKUP(S690,'Index_NextSeq or NovaSeq'!B$3:I$110,7),IF((R690='Index_NextSeq or NovaSeq'!I$2),VLOOKUP(S690,'Index_NextSeq or NovaSeq'!B$3:I$110,8),IF((R690="Custom"),"","NoIndex")))))))),IF($S$8="MiSeq",IF((R690=Index_MiSeq!C$2),VLOOKUP(S690,Index_MiSeq!B$3:I$110,2),IF((R690=Index_MiSeq!D$2),VLOOKUP(S690,Index_MiSeq!B$3:I$110,3),IF((R690=Index_MiSeq!E$2),VLOOKUP(S690,Index_MiSeq!B$3:I$110,4),IF((R690=Index_MiSeq!F$2),VLOOKUP(S690,Index_MiSeq!B$3:I$110,5),IF((R690=Index_MiSeq!G$2),VLOOKUP(S690,Index_MiSeq!B$3:I$110,6),IF((R690=Index_MiSeq!H$2),VLOOKUP(S690,Index_MiSeq!B$3:I$110,7),IF((R690=Index_MiSeq!I$2),VLOOKUP(S690,Index_MiSeq!B$3:I$110,8),IF((R690="Custom"),"","NoIndex")))))))),"NoIndex"))</f>
        <v>NoIndex</v>
      </c>
      <c r="U690" s="74" t="str">
        <f t="shared" si="31"/>
        <v/>
      </c>
      <c r="V690" s="74"/>
      <c r="W690" s="74"/>
      <c r="X690" s="90"/>
      <c r="Y690" s="4"/>
      <c r="Z690" s="4"/>
      <c r="AA690" s="4"/>
      <c r="AB690" s="4"/>
      <c r="AC690" s="4"/>
      <c r="AD690" s="4"/>
      <c r="AE690" s="4"/>
    </row>
    <row r="691" spans="1:31" ht="18" customHeight="1" x14ac:dyDescent="0.15">
      <c r="A691" s="81"/>
      <c r="B691" s="64" t="s">
        <v>69</v>
      </c>
      <c r="C691" s="65" t="s">
        <v>742</v>
      </c>
      <c r="D691" s="66">
        <f t="shared" si="22"/>
        <v>1672</v>
      </c>
      <c r="E691" s="65" t="s">
        <v>71</v>
      </c>
      <c r="F691" s="67" t="str">
        <f>IF(DATA!$D$18,CONCATENATE('Sample information'!O$6,"-",D691,"-",P691),"MISSING ID")</f>
        <v>P33105P1-1672-</v>
      </c>
      <c r="G691" s="68">
        <f t="shared" si="23"/>
        <v>0</v>
      </c>
      <c r="H691" s="55" t="e">
        <f t="shared" si="24"/>
        <v>#N/A</v>
      </c>
      <c r="I691" s="55" t="e">
        <f t="shared" si="25"/>
        <v>#N/A</v>
      </c>
      <c r="J691" s="55">
        <f t="shared" si="26"/>
        <v>0</v>
      </c>
      <c r="K691" s="55" t="e">
        <f t="shared" si="27"/>
        <v>#N/A</v>
      </c>
      <c r="L691" s="5" t="e">
        <f t="shared" si="28"/>
        <v>#N/A</v>
      </c>
      <c r="M691" s="55" t="e">
        <f t="shared" si="29"/>
        <v>#N/A</v>
      </c>
      <c r="N691" s="69" t="str">
        <f t="shared" si="30"/>
        <v>NoIndex</v>
      </c>
      <c r="O691" s="70" t="str">
        <f>IF(DATA!$D$18,IF((COUNTA(Q691)&gt;0),CONCATENATE("P",DATA!$B$18,"_",D691),""),"MISSING ID")</f>
        <v/>
      </c>
      <c r="P691" s="71"/>
      <c r="Q691" s="72"/>
      <c r="R691" s="72"/>
      <c r="S691" s="68"/>
      <c r="T691" s="73" t="str">
        <f>IF(OR($S$8="NextSeq",$S$8="NovaSeq"),IF((R691='Index_NextSeq or NovaSeq'!C$2),VLOOKUP(S691,'Index_NextSeq or NovaSeq'!B$3:I$110,2),IF((R691='Index_NextSeq or NovaSeq'!D$2),VLOOKUP(S691,'Index_NextSeq or NovaSeq'!B$3:I$110,3),IF((R691='Index_NextSeq or NovaSeq'!E$2),VLOOKUP(S691,'Index_NextSeq or NovaSeq'!B$3:I$110,4),IF((R691='Index_NextSeq or NovaSeq'!F$2),VLOOKUP(S691,'Index_NextSeq or NovaSeq'!B$3:I$110,5),IF((R691='Index_NextSeq or NovaSeq'!G$2),VLOOKUP(S691,'Index_NextSeq or NovaSeq'!B$3:I$110,6),IF((R691='Index_NextSeq or NovaSeq'!H$2),VLOOKUP(S691,'Index_NextSeq or NovaSeq'!B$3:I$110,7),IF((R691='Index_NextSeq or NovaSeq'!I$2),VLOOKUP(S691,'Index_NextSeq or NovaSeq'!B$3:I$110,8),IF((R691="Custom"),"","NoIndex")))))))),IF($S$8="MiSeq",IF((R691=Index_MiSeq!C$2),VLOOKUP(S691,Index_MiSeq!B$3:I$110,2),IF((R691=Index_MiSeq!D$2),VLOOKUP(S691,Index_MiSeq!B$3:I$110,3),IF((R691=Index_MiSeq!E$2),VLOOKUP(S691,Index_MiSeq!B$3:I$110,4),IF((R691=Index_MiSeq!F$2),VLOOKUP(S691,Index_MiSeq!B$3:I$110,5),IF((R691=Index_MiSeq!G$2),VLOOKUP(S691,Index_MiSeq!B$3:I$110,6),IF((R691=Index_MiSeq!H$2),VLOOKUP(S691,Index_MiSeq!B$3:I$110,7),IF((R691=Index_MiSeq!I$2),VLOOKUP(S691,Index_MiSeq!B$3:I$110,8),IF((R691="Custom"),"","NoIndex")))))))),"NoIndex"))</f>
        <v>NoIndex</v>
      </c>
      <c r="U691" s="74" t="str">
        <f t="shared" si="31"/>
        <v/>
      </c>
      <c r="V691" s="74"/>
      <c r="W691" s="74"/>
      <c r="X691" s="90"/>
      <c r="Y691" s="4"/>
      <c r="Z691" s="4"/>
      <c r="AA691" s="4"/>
      <c r="AB691" s="4"/>
      <c r="AC691" s="4"/>
      <c r="AD691" s="4"/>
      <c r="AE691" s="4"/>
    </row>
    <row r="692" spans="1:31" ht="18" customHeight="1" x14ac:dyDescent="0.15">
      <c r="A692" s="81"/>
      <c r="B692" s="64" t="s">
        <v>69</v>
      </c>
      <c r="C692" s="65" t="s">
        <v>743</v>
      </c>
      <c r="D692" s="66">
        <f t="shared" si="22"/>
        <v>1673</v>
      </c>
      <c r="E692" s="65" t="s">
        <v>71</v>
      </c>
      <c r="F692" s="67" t="str">
        <f>IF(DATA!$D$18,CONCATENATE('Sample information'!O$6,"-",D692,"-",P692),"MISSING ID")</f>
        <v>P33105P1-1673-</v>
      </c>
      <c r="G692" s="68">
        <f t="shared" si="23"/>
        <v>0</v>
      </c>
      <c r="H692" s="55" t="e">
        <f t="shared" si="24"/>
        <v>#N/A</v>
      </c>
      <c r="I692" s="55" t="e">
        <f t="shared" si="25"/>
        <v>#N/A</v>
      </c>
      <c r="J692" s="55">
        <f t="shared" si="26"/>
        <v>0</v>
      </c>
      <c r="K692" s="55" t="e">
        <f t="shared" si="27"/>
        <v>#N/A</v>
      </c>
      <c r="L692" s="5" t="e">
        <f t="shared" si="28"/>
        <v>#N/A</v>
      </c>
      <c r="M692" s="55" t="e">
        <f t="shared" si="29"/>
        <v>#N/A</v>
      </c>
      <c r="N692" s="69" t="str">
        <f t="shared" si="30"/>
        <v>NoIndex</v>
      </c>
      <c r="O692" s="70" t="str">
        <f>IF(DATA!$D$18,IF((COUNTA(Q692)&gt;0),CONCATENATE("P",DATA!$B$18,"_",D692),""),"MISSING ID")</f>
        <v/>
      </c>
      <c r="P692" s="71"/>
      <c r="Q692" s="72"/>
      <c r="R692" s="72"/>
      <c r="S692" s="68"/>
      <c r="T692" s="73" t="str">
        <f>IF(OR($S$8="NextSeq",$S$8="NovaSeq"),IF((R692='Index_NextSeq or NovaSeq'!C$2),VLOOKUP(S692,'Index_NextSeq or NovaSeq'!B$3:I$110,2),IF((R692='Index_NextSeq or NovaSeq'!D$2),VLOOKUP(S692,'Index_NextSeq or NovaSeq'!B$3:I$110,3),IF((R692='Index_NextSeq or NovaSeq'!E$2),VLOOKUP(S692,'Index_NextSeq or NovaSeq'!B$3:I$110,4),IF((R692='Index_NextSeq or NovaSeq'!F$2),VLOOKUP(S692,'Index_NextSeq or NovaSeq'!B$3:I$110,5),IF((R692='Index_NextSeq or NovaSeq'!G$2),VLOOKUP(S692,'Index_NextSeq or NovaSeq'!B$3:I$110,6),IF((R692='Index_NextSeq or NovaSeq'!H$2),VLOOKUP(S692,'Index_NextSeq or NovaSeq'!B$3:I$110,7),IF((R692='Index_NextSeq or NovaSeq'!I$2),VLOOKUP(S692,'Index_NextSeq or NovaSeq'!B$3:I$110,8),IF((R692="Custom"),"","NoIndex")))))))),IF($S$8="MiSeq",IF((R692=Index_MiSeq!C$2),VLOOKUP(S692,Index_MiSeq!B$3:I$110,2),IF((R692=Index_MiSeq!D$2),VLOOKUP(S692,Index_MiSeq!B$3:I$110,3),IF((R692=Index_MiSeq!E$2),VLOOKUP(S692,Index_MiSeq!B$3:I$110,4),IF((R692=Index_MiSeq!F$2),VLOOKUP(S692,Index_MiSeq!B$3:I$110,5),IF((R692=Index_MiSeq!G$2),VLOOKUP(S692,Index_MiSeq!B$3:I$110,6),IF((R692=Index_MiSeq!H$2),VLOOKUP(S692,Index_MiSeq!B$3:I$110,7),IF((R692=Index_MiSeq!I$2),VLOOKUP(S692,Index_MiSeq!B$3:I$110,8),IF((R692="Custom"),"","NoIndex")))))))),"NoIndex"))</f>
        <v>NoIndex</v>
      </c>
      <c r="U692" s="74" t="str">
        <f t="shared" si="31"/>
        <v/>
      </c>
      <c r="V692" s="74"/>
      <c r="W692" s="74"/>
      <c r="X692" s="90"/>
      <c r="Y692" s="4"/>
      <c r="Z692" s="4"/>
      <c r="AA692" s="4"/>
      <c r="AB692" s="4"/>
      <c r="AC692" s="4"/>
      <c r="AD692" s="4"/>
      <c r="AE692" s="4"/>
    </row>
    <row r="693" spans="1:31" ht="18" customHeight="1" x14ac:dyDescent="0.15">
      <c r="A693" s="81"/>
      <c r="B693" s="64" t="s">
        <v>69</v>
      </c>
      <c r="C693" s="65" t="s">
        <v>744</v>
      </c>
      <c r="D693" s="66">
        <f t="shared" si="22"/>
        <v>1674</v>
      </c>
      <c r="E693" s="65" t="s">
        <v>71</v>
      </c>
      <c r="F693" s="67" t="str">
        <f>IF(DATA!$D$18,CONCATENATE('Sample information'!O$6,"-",D693,"-",P693),"MISSING ID")</f>
        <v>P33105P1-1674-</v>
      </c>
      <c r="G693" s="68">
        <f t="shared" si="23"/>
        <v>0</v>
      </c>
      <c r="H693" s="55" t="e">
        <f t="shared" si="24"/>
        <v>#N/A</v>
      </c>
      <c r="I693" s="55" t="e">
        <f t="shared" si="25"/>
        <v>#N/A</v>
      </c>
      <c r="J693" s="55">
        <f t="shared" si="26"/>
        <v>0</v>
      </c>
      <c r="K693" s="55" t="e">
        <f t="shared" si="27"/>
        <v>#N/A</v>
      </c>
      <c r="L693" s="5" t="e">
        <f t="shared" si="28"/>
        <v>#N/A</v>
      </c>
      <c r="M693" s="55" t="e">
        <f t="shared" si="29"/>
        <v>#N/A</v>
      </c>
      <c r="N693" s="69" t="str">
        <f t="shared" si="30"/>
        <v>NoIndex</v>
      </c>
      <c r="O693" s="70" t="str">
        <f>IF(DATA!$D$18,IF((COUNTA(Q693)&gt;0),CONCATENATE("P",DATA!$B$18,"_",D693),""),"MISSING ID")</f>
        <v/>
      </c>
      <c r="P693" s="71"/>
      <c r="Q693" s="72"/>
      <c r="R693" s="72"/>
      <c r="S693" s="68"/>
      <c r="T693" s="73" t="str">
        <f>IF(OR($S$8="NextSeq",$S$8="NovaSeq"),IF((R693='Index_NextSeq or NovaSeq'!C$2),VLOOKUP(S693,'Index_NextSeq or NovaSeq'!B$3:I$110,2),IF((R693='Index_NextSeq or NovaSeq'!D$2),VLOOKUP(S693,'Index_NextSeq or NovaSeq'!B$3:I$110,3),IF((R693='Index_NextSeq or NovaSeq'!E$2),VLOOKUP(S693,'Index_NextSeq or NovaSeq'!B$3:I$110,4),IF((R693='Index_NextSeq or NovaSeq'!F$2),VLOOKUP(S693,'Index_NextSeq or NovaSeq'!B$3:I$110,5),IF((R693='Index_NextSeq or NovaSeq'!G$2),VLOOKUP(S693,'Index_NextSeq or NovaSeq'!B$3:I$110,6),IF((R693='Index_NextSeq or NovaSeq'!H$2),VLOOKUP(S693,'Index_NextSeq or NovaSeq'!B$3:I$110,7),IF((R693='Index_NextSeq or NovaSeq'!I$2),VLOOKUP(S693,'Index_NextSeq or NovaSeq'!B$3:I$110,8),IF((R693="Custom"),"","NoIndex")))))))),IF($S$8="MiSeq",IF((R693=Index_MiSeq!C$2),VLOOKUP(S693,Index_MiSeq!B$3:I$110,2),IF((R693=Index_MiSeq!D$2),VLOOKUP(S693,Index_MiSeq!B$3:I$110,3),IF((R693=Index_MiSeq!E$2),VLOOKUP(S693,Index_MiSeq!B$3:I$110,4),IF((R693=Index_MiSeq!F$2),VLOOKUP(S693,Index_MiSeq!B$3:I$110,5),IF((R693=Index_MiSeq!G$2),VLOOKUP(S693,Index_MiSeq!B$3:I$110,6),IF((R693=Index_MiSeq!H$2),VLOOKUP(S693,Index_MiSeq!B$3:I$110,7),IF((R693=Index_MiSeq!I$2),VLOOKUP(S693,Index_MiSeq!B$3:I$110,8),IF((R693="Custom"),"","NoIndex")))))))),"NoIndex"))</f>
        <v>NoIndex</v>
      </c>
      <c r="U693" s="74" t="str">
        <f t="shared" si="31"/>
        <v/>
      </c>
      <c r="V693" s="74"/>
      <c r="W693" s="74"/>
      <c r="X693" s="90"/>
      <c r="Y693" s="4"/>
      <c r="Z693" s="4"/>
      <c r="AA693" s="4"/>
      <c r="AB693" s="4"/>
      <c r="AC693" s="4"/>
      <c r="AD693" s="4"/>
      <c r="AE693" s="4"/>
    </row>
    <row r="694" spans="1:31" ht="18" customHeight="1" x14ac:dyDescent="0.15">
      <c r="A694" s="81"/>
      <c r="B694" s="64" t="s">
        <v>69</v>
      </c>
      <c r="C694" s="65" t="s">
        <v>745</v>
      </c>
      <c r="D694" s="66">
        <f t="shared" si="22"/>
        <v>1675</v>
      </c>
      <c r="E694" s="65" t="s">
        <v>71</v>
      </c>
      <c r="F694" s="67" t="str">
        <f>IF(DATA!$D$18,CONCATENATE('Sample information'!O$6,"-",D694,"-",P694),"MISSING ID")</f>
        <v>P33105P1-1675-</v>
      </c>
      <c r="G694" s="68">
        <f t="shared" si="23"/>
        <v>0</v>
      </c>
      <c r="H694" s="55" t="e">
        <f t="shared" si="24"/>
        <v>#N/A</v>
      </c>
      <c r="I694" s="55" t="e">
        <f t="shared" si="25"/>
        <v>#N/A</v>
      </c>
      <c r="J694" s="55">
        <f t="shared" si="26"/>
        <v>0</v>
      </c>
      <c r="K694" s="55" t="e">
        <f t="shared" si="27"/>
        <v>#N/A</v>
      </c>
      <c r="L694" s="5" t="e">
        <f t="shared" si="28"/>
        <v>#N/A</v>
      </c>
      <c r="M694" s="55" t="e">
        <f t="shared" si="29"/>
        <v>#N/A</v>
      </c>
      <c r="N694" s="69" t="str">
        <f t="shared" si="30"/>
        <v>NoIndex</v>
      </c>
      <c r="O694" s="70" t="str">
        <f>IF(DATA!$D$18,IF((COUNTA(Q694)&gt;0),CONCATENATE("P",DATA!$B$18,"_",D694),""),"MISSING ID")</f>
        <v/>
      </c>
      <c r="P694" s="71"/>
      <c r="Q694" s="72"/>
      <c r="R694" s="72"/>
      <c r="S694" s="68"/>
      <c r="T694" s="73" t="str">
        <f>IF(OR($S$8="NextSeq",$S$8="NovaSeq"),IF((R694='Index_NextSeq or NovaSeq'!C$2),VLOOKUP(S694,'Index_NextSeq or NovaSeq'!B$3:I$110,2),IF((R694='Index_NextSeq or NovaSeq'!D$2),VLOOKUP(S694,'Index_NextSeq or NovaSeq'!B$3:I$110,3),IF((R694='Index_NextSeq or NovaSeq'!E$2),VLOOKUP(S694,'Index_NextSeq or NovaSeq'!B$3:I$110,4),IF((R694='Index_NextSeq or NovaSeq'!F$2),VLOOKUP(S694,'Index_NextSeq or NovaSeq'!B$3:I$110,5),IF((R694='Index_NextSeq or NovaSeq'!G$2),VLOOKUP(S694,'Index_NextSeq or NovaSeq'!B$3:I$110,6),IF((R694='Index_NextSeq or NovaSeq'!H$2),VLOOKUP(S694,'Index_NextSeq or NovaSeq'!B$3:I$110,7),IF((R694='Index_NextSeq or NovaSeq'!I$2),VLOOKUP(S694,'Index_NextSeq or NovaSeq'!B$3:I$110,8),IF((R694="Custom"),"","NoIndex")))))))),IF($S$8="MiSeq",IF((R694=Index_MiSeq!C$2),VLOOKUP(S694,Index_MiSeq!B$3:I$110,2),IF((R694=Index_MiSeq!D$2),VLOOKUP(S694,Index_MiSeq!B$3:I$110,3),IF((R694=Index_MiSeq!E$2),VLOOKUP(S694,Index_MiSeq!B$3:I$110,4),IF((R694=Index_MiSeq!F$2),VLOOKUP(S694,Index_MiSeq!B$3:I$110,5),IF((R694=Index_MiSeq!G$2),VLOOKUP(S694,Index_MiSeq!B$3:I$110,6),IF((R694=Index_MiSeq!H$2),VLOOKUP(S694,Index_MiSeq!B$3:I$110,7),IF((R694=Index_MiSeq!I$2),VLOOKUP(S694,Index_MiSeq!B$3:I$110,8),IF((R694="Custom"),"","NoIndex")))))))),"NoIndex"))</f>
        <v>NoIndex</v>
      </c>
      <c r="U694" s="74" t="str">
        <f t="shared" si="31"/>
        <v/>
      </c>
      <c r="V694" s="74"/>
      <c r="W694" s="74"/>
      <c r="X694" s="90"/>
      <c r="Y694" s="4"/>
      <c r="Z694" s="4"/>
      <c r="AA694" s="4"/>
      <c r="AB694" s="4"/>
      <c r="AC694" s="4"/>
      <c r="AD694" s="4"/>
      <c r="AE694" s="4"/>
    </row>
    <row r="695" spans="1:31" ht="18" customHeight="1" x14ac:dyDescent="0.15">
      <c r="A695" s="81"/>
      <c r="B695" s="64" t="s">
        <v>69</v>
      </c>
      <c r="C695" s="65" t="s">
        <v>746</v>
      </c>
      <c r="D695" s="66">
        <f t="shared" si="22"/>
        <v>1676</v>
      </c>
      <c r="E695" s="65" t="s">
        <v>71</v>
      </c>
      <c r="F695" s="67" t="str">
        <f>IF(DATA!$D$18,CONCATENATE('Sample information'!O$6,"-",D695,"-",P695),"MISSING ID")</f>
        <v>P33105P1-1676-</v>
      </c>
      <c r="G695" s="68">
        <f t="shared" si="23"/>
        <v>0</v>
      </c>
      <c r="H695" s="55" t="e">
        <f t="shared" si="24"/>
        <v>#N/A</v>
      </c>
      <c r="I695" s="55" t="e">
        <f t="shared" si="25"/>
        <v>#N/A</v>
      </c>
      <c r="J695" s="55">
        <f t="shared" si="26"/>
        <v>0</v>
      </c>
      <c r="K695" s="55" t="e">
        <f t="shared" si="27"/>
        <v>#N/A</v>
      </c>
      <c r="L695" s="5" t="e">
        <f t="shared" si="28"/>
        <v>#N/A</v>
      </c>
      <c r="M695" s="55" t="e">
        <f t="shared" si="29"/>
        <v>#N/A</v>
      </c>
      <c r="N695" s="69" t="str">
        <f t="shared" si="30"/>
        <v>NoIndex</v>
      </c>
      <c r="O695" s="70" t="str">
        <f>IF(DATA!$D$18,IF((COUNTA(Q695)&gt;0),CONCATENATE("P",DATA!$B$18,"_",D695),""),"MISSING ID")</f>
        <v/>
      </c>
      <c r="P695" s="71"/>
      <c r="Q695" s="72"/>
      <c r="R695" s="72"/>
      <c r="S695" s="68"/>
      <c r="T695" s="73" t="str">
        <f>IF(OR($S$8="NextSeq",$S$8="NovaSeq"),IF((R695='Index_NextSeq or NovaSeq'!C$2),VLOOKUP(S695,'Index_NextSeq or NovaSeq'!B$3:I$110,2),IF((R695='Index_NextSeq or NovaSeq'!D$2),VLOOKUP(S695,'Index_NextSeq or NovaSeq'!B$3:I$110,3),IF((R695='Index_NextSeq or NovaSeq'!E$2),VLOOKUP(S695,'Index_NextSeq or NovaSeq'!B$3:I$110,4),IF((R695='Index_NextSeq or NovaSeq'!F$2),VLOOKUP(S695,'Index_NextSeq or NovaSeq'!B$3:I$110,5),IF((R695='Index_NextSeq or NovaSeq'!G$2),VLOOKUP(S695,'Index_NextSeq or NovaSeq'!B$3:I$110,6),IF((R695='Index_NextSeq or NovaSeq'!H$2),VLOOKUP(S695,'Index_NextSeq or NovaSeq'!B$3:I$110,7),IF((R695='Index_NextSeq or NovaSeq'!I$2),VLOOKUP(S695,'Index_NextSeq or NovaSeq'!B$3:I$110,8),IF((R695="Custom"),"","NoIndex")))))))),IF($S$8="MiSeq",IF((R695=Index_MiSeq!C$2),VLOOKUP(S695,Index_MiSeq!B$3:I$110,2),IF((R695=Index_MiSeq!D$2),VLOOKUP(S695,Index_MiSeq!B$3:I$110,3),IF((R695=Index_MiSeq!E$2),VLOOKUP(S695,Index_MiSeq!B$3:I$110,4),IF((R695=Index_MiSeq!F$2),VLOOKUP(S695,Index_MiSeq!B$3:I$110,5),IF((R695=Index_MiSeq!G$2),VLOOKUP(S695,Index_MiSeq!B$3:I$110,6),IF((R695=Index_MiSeq!H$2),VLOOKUP(S695,Index_MiSeq!B$3:I$110,7),IF((R695=Index_MiSeq!I$2),VLOOKUP(S695,Index_MiSeq!B$3:I$110,8),IF((R695="Custom"),"","NoIndex")))))))),"NoIndex"))</f>
        <v>NoIndex</v>
      </c>
      <c r="U695" s="74" t="str">
        <f t="shared" si="31"/>
        <v/>
      </c>
      <c r="V695" s="74"/>
      <c r="W695" s="74"/>
      <c r="X695" s="90"/>
      <c r="Y695" s="4"/>
      <c r="Z695" s="4"/>
      <c r="AA695" s="4"/>
      <c r="AB695" s="4"/>
      <c r="AC695" s="4"/>
      <c r="AD695" s="4"/>
      <c r="AE695" s="4"/>
    </row>
    <row r="696" spans="1:31" ht="18" customHeight="1" x14ac:dyDescent="0.15">
      <c r="A696" s="81"/>
      <c r="B696" s="64" t="s">
        <v>69</v>
      </c>
      <c r="C696" s="65" t="s">
        <v>747</v>
      </c>
      <c r="D696" s="66">
        <f t="shared" si="22"/>
        <v>1677</v>
      </c>
      <c r="E696" s="65" t="s">
        <v>71</v>
      </c>
      <c r="F696" s="67" t="str">
        <f>IF(DATA!$D$18,CONCATENATE('Sample information'!O$6,"-",D696,"-",P696),"MISSING ID")</f>
        <v>P33105P1-1677-</v>
      </c>
      <c r="G696" s="68">
        <f t="shared" si="23"/>
        <v>0</v>
      </c>
      <c r="H696" s="55" t="e">
        <f t="shared" si="24"/>
        <v>#N/A</v>
      </c>
      <c r="I696" s="55" t="e">
        <f t="shared" si="25"/>
        <v>#N/A</v>
      </c>
      <c r="J696" s="55">
        <f t="shared" si="26"/>
        <v>0</v>
      </c>
      <c r="K696" s="55" t="e">
        <f t="shared" si="27"/>
        <v>#N/A</v>
      </c>
      <c r="L696" s="5" t="e">
        <f t="shared" si="28"/>
        <v>#N/A</v>
      </c>
      <c r="M696" s="55" t="e">
        <f t="shared" si="29"/>
        <v>#N/A</v>
      </c>
      <c r="N696" s="69" t="str">
        <f t="shared" si="30"/>
        <v>NoIndex</v>
      </c>
      <c r="O696" s="70" t="str">
        <f>IF(DATA!$D$18,IF((COUNTA(Q696)&gt;0),CONCATENATE("P",DATA!$B$18,"_",D696),""),"MISSING ID")</f>
        <v/>
      </c>
      <c r="P696" s="71"/>
      <c r="Q696" s="72"/>
      <c r="R696" s="72"/>
      <c r="S696" s="68"/>
      <c r="T696" s="73" t="str">
        <f>IF(OR($S$8="NextSeq",$S$8="NovaSeq"),IF((R696='Index_NextSeq or NovaSeq'!C$2),VLOOKUP(S696,'Index_NextSeq or NovaSeq'!B$3:I$110,2),IF((R696='Index_NextSeq or NovaSeq'!D$2),VLOOKUP(S696,'Index_NextSeq or NovaSeq'!B$3:I$110,3),IF((R696='Index_NextSeq or NovaSeq'!E$2),VLOOKUP(S696,'Index_NextSeq or NovaSeq'!B$3:I$110,4),IF((R696='Index_NextSeq or NovaSeq'!F$2),VLOOKUP(S696,'Index_NextSeq or NovaSeq'!B$3:I$110,5),IF((R696='Index_NextSeq or NovaSeq'!G$2),VLOOKUP(S696,'Index_NextSeq or NovaSeq'!B$3:I$110,6),IF((R696='Index_NextSeq or NovaSeq'!H$2),VLOOKUP(S696,'Index_NextSeq or NovaSeq'!B$3:I$110,7),IF((R696='Index_NextSeq or NovaSeq'!I$2),VLOOKUP(S696,'Index_NextSeq or NovaSeq'!B$3:I$110,8),IF((R696="Custom"),"","NoIndex")))))))),IF($S$8="MiSeq",IF((R696=Index_MiSeq!C$2),VLOOKUP(S696,Index_MiSeq!B$3:I$110,2),IF((R696=Index_MiSeq!D$2),VLOOKUP(S696,Index_MiSeq!B$3:I$110,3),IF((R696=Index_MiSeq!E$2),VLOOKUP(S696,Index_MiSeq!B$3:I$110,4),IF((R696=Index_MiSeq!F$2),VLOOKUP(S696,Index_MiSeq!B$3:I$110,5),IF((R696=Index_MiSeq!G$2),VLOOKUP(S696,Index_MiSeq!B$3:I$110,6),IF((R696=Index_MiSeq!H$2),VLOOKUP(S696,Index_MiSeq!B$3:I$110,7),IF((R696=Index_MiSeq!I$2),VLOOKUP(S696,Index_MiSeq!B$3:I$110,8),IF((R696="Custom"),"","NoIndex")))))))),"NoIndex"))</f>
        <v>NoIndex</v>
      </c>
      <c r="U696" s="74" t="str">
        <f t="shared" si="31"/>
        <v/>
      </c>
      <c r="V696" s="74"/>
      <c r="W696" s="74"/>
      <c r="X696" s="90"/>
      <c r="Y696" s="4"/>
      <c r="Z696" s="4"/>
      <c r="AA696" s="4"/>
      <c r="AB696" s="4"/>
      <c r="AC696" s="4"/>
      <c r="AD696" s="4"/>
      <c r="AE696" s="4"/>
    </row>
    <row r="697" spans="1:31" ht="18" customHeight="1" x14ac:dyDescent="0.15">
      <c r="A697" s="81"/>
      <c r="B697" s="64" t="s">
        <v>69</v>
      </c>
      <c r="C697" s="65" t="s">
        <v>748</v>
      </c>
      <c r="D697" s="66">
        <f t="shared" si="22"/>
        <v>1678</v>
      </c>
      <c r="E697" s="65" t="s">
        <v>71</v>
      </c>
      <c r="F697" s="67" t="str">
        <f>IF(DATA!$D$18,CONCATENATE('Sample information'!O$6,"-",D697,"-",P697),"MISSING ID")</f>
        <v>P33105P1-1678-</v>
      </c>
      <c r="G697" s="68">
        <f t="shared" si="23"/>
        <v>0</v>
      </c>
      <c r="H697" s="55" t="e">
        <f t="shared" si="24"/>
        <v>#N/A</v>
      </c>
      <c r="I697" s="55" t="e">
        <f t="shared" si="25"/>
        <v>#N/A</v>
      </c>
      <c r="J697" s="55">
        <f t="shared" si="26"/>
        <v>0</v>
      </c>
      <c r="K697" s="55" t="e">
        <f t="shared" si="27"/>
        <v>#N/A</v>
      </c>
      <c r="L697" s="5" t="e">
        <f t="shared" si="28"/>
        <v>#N/A</v>
      </c>
      <c r="M697" s="55" t="e">
        <f t="shared" si="29"/>
        <v>#N/A</v>
      </c>
      <c r="N697" s="69" t="str">
        <f t="shared" si="30"/>
        <v>NoIndex</v>
      </c>
      <c r="O697" s="70" t="str">
        <f>IF(DATA!$D$18,IF((COUNTA(Q697)&gt;0),CONCATENATE("P",DATA!$B$18,"_",D697),""),"MISSING ID")</f>
        <v/>
      </c>
      <c r="P697" s="71"/>
      <c r="Q697" s="72"/>
      <c r="R697" s="72"/>
      <c r="S697" s="68"/>
      <c r="T697" s="73" t="str">
        <f>IF(OR($S$8="NextSeq",$S$8="NovaSeq"),IF((R697='Index_NextSeq or NovaSeq'!C$2),VLOOKUP(S697,'Index_NextSeq or NovaSeq'!B$3:I$110,2),IF((R697='Index_NextSeq or NovaSeq'!D$2),VLOOKUP(S697,'Index_NextSeq or NovaSeq'!B$3:I$110,3),IF((R697='Index_NextSeq or NovaSeq'!E$2),VLOOKUP(S697,'Index_NextSeq or NovaSeq'!B$3:I$110,4),IF((R697='Index_NextSeq or NovaSeq'!F$2),VLOOKUP(S697,'Index_NextSeq or NovaSeq'!B$3:I$110,5),IF((R697='Index_NextSeq or NovaSeq'!G$2),VLOOKUP(S697,'Index_NextSeq or NovaSeq'!B$3:I$110,6),IF((R697='Index_NextSeq or NovaSeq'!H$2),VLOOKUP(S697,'Index_NextSeq or NovaSeq'!B$3:I$110,7),IF((R697='Index_NextSeq or NovaSeq'!I$2),VLOOKUP(S697,'Index_NextSeq or NovaSeq'!B$3:I$110,8),IF((R697="Custom"),"","NoIndex")))))))),IF($S$8="MiSeq",IF((R697=Index_MiSeq!C$2),VLOOKUP(S697,Index_MiSeq!B$3:I$110,2),IF((R697=Index_MiSeq!D$2),VLOOKUP(S697,Index_MiSeq!B$3:I$110,3),IF((R697=Index_MiSeq!E$2),VLOOKUP(S697,Index_MiSeq!B$3:I$110,4),IF((R697=Index_MiSeq!F$2),VLOOKUP(S697,Index_MiSeq!B$3:I$110,5),IF((R697=Index_MiSeq!G$2),VLOOKUP(S697,Index_MiSeq!B$3:I$110,6),IF((R697=Index_MiSeq!H$2),VLOOKUP(S697,Index_MiSeq!B$3:I$110,7),IF((R697=Index_MiSeq!I$2),VLOOKUP(S697,Index_MiSeq!B$3:I$110,8),IF((R697="Custom"),"","NoIndex")))))))),"NoIndex"))</f>
        <v>NoIndex</v>
      </c>
      <c r="U697" s="74" t="str">
        <f t="shared" si="31"/>
        <v/>
      </c>
      <c r="V697" s="74"/>
      <c r="W697" s="74"/>
      <c r="X697" s="90"/>
      <c r="Y697" s="4"/>
      <c r="Z697" s="4"/>
      <c r="AA697" s="4"/>
      <c r="AB697" s="4"/>
      <c r="AC697" s="4"/>
      <c r="AD697" s="4"/>
      <c r="AE697" s="4"/>
    </row>
    <row r="698" spans="1:31" ht="18" customHeight="1" x14ac:dyDescent="0.15">
      <c r="A698" s="81"/>
      <c r="B698" s="64" t="s">
        <v>69</v>
      </c>
      <c r="C698" s="65" t="s">
        <v>749</v>
      </c>
      <c r="D698" s="66">
        <f t="shared" si="22"/>
        <v>1679</v>
      </c>
      <c r="E698" s="65" t="s">
        <v>71</v>
      </c>
      <c r="F698" s="67" t="str">
        <f>IF(DATA!$D$18,CONCATENATE('Sample information'!O$6,"-",D698,"-",P698),"MISSING ID")</f>
        <v>P33105P1-1679-</v>
      </c>
      <c r="G698" s="68">
        <f t="shared" si="23"/>
        <v>0</v>
      </c>
      <c r="H698" s="55" t="e">
        <f t="shared" si="24"/>
        <v>#N/A</v>
      </c>
      <c r="I698" s="55" t="e">
        <f t="shared" si="25"/>
        <v>#N/A</v>
      </c>
      <c r="J698" s="55">
        <f t="shared" si="26"/>
        <v>0</v>
      </c>
      <c r="K698" s="55" t="e">
        <f t="shared" si="27"/>
        <v>#N/A</v>
      </c>
      <c r="L698" s="5" t="e">
        <f t="shared" si="28"/>
        <v>#N/A</v>
      </c>
      <c r="M698" s="55" t="e">
        <f t="shared" si="29"/>
        <v>#N/A</v>
      </c>
      <c r="N698" s="69" t="str">
        <f t="shared" si="30"/>
        <v>NoIndex</v>
      </c>
      <c r="O698" s="70" t="str">
        <f>IF(DATA!$D$18,IF((COUNTA(Q698)&gt;0),CONCATENATE("P",DATA!$B$18,"_",D698),""),"MISSING ID")</f>
        <v/>
      </c>
      <c r="P698" s="71"/>
      <c r="Q698" s="72"/>
      <c r="R698" s="72"/>
      <c r="S698" s="68"/>
      <c r="T698" s="73" t="str">
        <f>IF(OR($S$8="NextSeq",$S$8="NovaSeq"),IF((R698='Index_NextSeq or NovaSeq'!C$2),VLOOKUP(S698,'Index_NextSeq or NovaSeq'!B$3:I$110,2),IF((R698='Index_NextSeq or NovaSeq'!D$2),VLOOKUP(S698,'Index_NextSeq or NovaSeq'!B$3:I$110,3),IF((R698='Index_NextSeq or NovaSeq'!E$2),VLOOKUP(S698,'Index_NextSeq or NovaSeq'!B$3:I$110,4),IF((R698='Index_NextSeq or NovaSeq'!F$2),VLOOKUP(S698,'Index_NextSeq or NovaSeq'!B$3:I$110,5),IF((R698='Index_NextSeq or NovaSeq'!G$2),VLOOKUP(S698,'Index_NextSeq or NovaSeq'!B$3:I$110,6),IF((R698='Index_NextSeq or NovaSeq'!H$2),VLOOKUP(S698,'Index_NextSeq or NovaSeq'!B$3:I$110,7),IF((R698='Index_NextSeq or NovaSeq'!I$2),VLOOKUP(S698,'Index_NextSeq or NovaSeq'!B$3:I$110,8),IF((R698="Custom"),"","NoIndex")))))))),IF($S$8="MiSeq",IF((R698=Index_MiSeq!C$2),VLOOKUP(S698,Index_MiSeq!B$3:I$110,2),IF((R698=Index_MiSeq!D$2),VLOOKUP(S698,Index_MiSeq!B$3:I$110,3),IF((R698=Index_MiSeq!E$2),VLOOKUP(S698,Index_MiSeq!B$3:I$110,4),IF((R698=Index_MiSeq!F$2),VLOOKUP(S698,Index_MiSeq!B$3:I$110,5),IF((R698=Index_MiSeq!G$2),VLOOKUP(S698,Index_MiSeq!B$3:I$110,6),IF((R698=Index_MiSeq!H$2),VLOOKUP(S698,Index_MiSeq!B$3:I$110,7),IF((R698=Index_MiSeq!I$2),VLOOKUP(S698,Index_MiSeq!B$3:I$110,8),IF((R698="Custom"),"","NoIndex")))))))),"NoIndex"))</f>
        <v>NoIndex</v>
      </c>
      <c r="U698" s="74" t="str">
        <f t="shared" si="31"/>
        <v/>
      </c>
      <c r="V698" s="74"/>
      <c r="W698" s="74"/>
      <c r="X698" s="90"/>
      <c r="Y698" s="4"/>
      <c r="Z698" s="4"/>
      <c r="AA698" s="4"/>
      <c r="AB698" s="4"/>
      <c r="AC698" s="4"/>
      <c r="AD698" s="4"/>
      <c r="AE698" s="4"/>
    </row>
    <row r="699" spans="1:31" ht="18" customHeight="1" x14ac:dyDescent="0.15">
      <c r="A699" s="81"/>
      <c r="B699" s="64" t="s">
        <v>69</v>
      </c>
      <c r="C699" s="65" t="s">
        <v>750</v>
      </c>
      <c r="D699" s="66">
        <f t="shared" si="22"/>
        <v>1680</v>
      </c>
      <c r="E699" s="65" t="s">
        <v>71</v>
      </c>
      <c r="F699" s="67" t="str">
        <f>IF(DATA!$D$18,CONCATENATE('Sample information'!O$6,"-",D699,"-",P699),"MISSING ID")</f>
        <v>P33105P1-1680-</v>
      </c>
      <c r="G699" s="68">
        <f t="shared" si="23"/>
        <v>0</v>
      </c>
      <c r="H699" s="55" t="e">
        <f t="shared" si="24"/>
        <v>#N/A</v>
      </c>
      <c r="I699" s="55" t="e">
        <f t="shared" si="25"/>
        <v>#N/A</v>
      </c>
      <c r="J699" s="55">
        <f t="shared" si="26"/>
        <v>0</v>
      </c>
      <c r="K699" s="55" t="e">
        <f t="shared" si="27"/>
        <v>#N/A</v>
      </c>
      <c r="L699" s="5" t="e">
        <f t="shared" si="28"/>
        <v>#N/A</v>
      </c>
      <c r="M699" s="55" t="e">
        <f t="shared" si="29"/>
        <v>#N/A</v>
      </c>
      <c r="N699" s="69" t="str">
        <f t="shared" si="30"/>
        <v>NoIndex</v>
      </c>
      <c r="O699" s="70" t="str">
        <f>IF(DATA!$D$18,IF((COUNTA(Q699)&gt;0),CONCATENATE("P",DATA!$B$18,"_",D699),""),"MISSING ID")</f>
        <v/>
      </c>
      <c r="P699" s="71"/>
      <c r="Q699" s="72"/>
      <c r="R699" s="72"/>
      <c r="S699" s="68"/>
      <c r="T699" s="73" t="str">
        <f>IF(OR($S$8="NextSeq",$S$8="NovaSeq"),IF((R699='Index_NextSeq or NovaSeq'!C$2),VLOOKUP(S699,'Index_NextSeq or NovaSeq'!B$3:I$110,2),IF((R699='Index_NextSeq or NovaSeq'!D$2),VLOOKUP(S699,'Index_NextSeq or NovaSeq'!B$3:I$110,3),IF((R699='Index_NextSeq or NovaSeq'!E$2),VLOOKUP(S699,'Index_NextSeq or NovaSeq'!B$3:I$110,4),IF((R699='Index_NextSeq or NovaSeq'!F$2),VLOOKUP(S699,'Index_NextSeq or NovaSeq'!B$3:I$110,5),IF((R699='Index_NextSeq or NovaSeq'!G$2),VLOOKUP(S699,'Index_NextSeq or NovaSeq'!B$3:I$110,6),IF((R699='Index_NextSeq or NovaSeq'!H$2),VLOOKUP(S699,'Index_NextSeq or NovaSeq'!B$3:I$110,7),IF((R699='Index_NextSeq or NovaSeq'!I$2),VLOOKUP(S699,'Index_NextSeq or NovaSeq'!B$3:I$110,8),IF((R699="Custom"),"","NoIndex")))))))),IF($S$8="MiSeq",IF((R699=Index_MiSeq!C$2),VLOOKUP(S699,Index_MiSeq!B$3:I$110,2),IF((R699=Index_MiSeq!D$2),VLOOKUP(S699,Index_MiSeq!B$3:I$110,3),IF((R699=Index_MiSeq!E$2),VLOOKUP(S699,Index_MiSeq!B$3:I$110,4),IF((R699=Index_MiSeq!F$2),VLOOKUP(S699,Index_MiSeq!B$3:I$110,5),IF((R699=Index_MiSeq!G$2),VLOOKUP(S699,Index_MiSeq!B$3:I$110,6),IF((R699=Index_MiSeq!H$2),VLOOKUP(S699,Index_MiSeq!B$3:I$110,7),IF((R699=Index_MiSeq!I$2),VLOOKUP(S699,Index_MiSeq!B$3:I$110,8),IF((R699="Custom"),"","NoIndex")))))))),"NoIndex"))</f>
        <v>NoIndex</v>
      </c>
      <c r="U699" s="74" t="str">
        <f t="shared" si="31"/>
        <v/>
      </c>
      <c r="V699" s="74"/>
      <c r="W699" s="74"/>
      <c r="X699" s="90"/>
      <c r="Y699" s="4"/>
      <c r="Z699" s="4"/>
      <c r="AA699" s="4"/>
      <c r="AB699" s="4"/>
      <c r="AC699" s="4"/>
      <c r="AD699" s="4"/>
      <c r="AE699" s="4"/>
    </row>
    <row r="700" spans="1:31" ht="18" customHeight="1" x14ac:dyDescent="0.15">
      <c r="A700" s="81"/>
      <c r="B700" s="64" t="s">
        <v>69</v>
      </c>
      <c r="C700" s="65" t="s">
        <v>751</v>
      </c>
      <c r="D700" s="66">
        <f t="shared" si="22"/>
        <v>1681</v>
      </c>
      <c r="E700" s="65" t="s">
        <v>71</v>
      </c>
      <c r="F700" s="67" t="str">
        <f>IF(DATA!$D$18,CONCATENATE('Sample information'!O$6,"-",D700,"-",P700),"MISSING ID")</f>
        <v>P33105P1-1681-</v>
      </c>
      <c r="G700" s="68">
        <f t="shared" si="23"/>
        <v>0</v>
      </c>
      <c r="H700" s="55" t="e">
        <f t="shared" si="24"/>
        <v>#N/A</v>
      </c>
      <c r="I700" s="55" t="e">
        <f t="shared" si="25"/>
        <v>#N/A</v>
      </c>
      <c r="J700" s="55">
        <f t="shared" si="26"/>
        <v>0</v>
      </c>
      <c r="K700" s="55" t="e">
        <f t="shared" si="27"/>
        <v>#N/A</v>
      </c>
      <c r="L700" s="5" t="e">
        <f t="shared" si="28"/>
        <v>#N/A</v>
      </c>
      <c r="M700" s="55" t="e">
        <f t="shared" si="29"/>
        <v>#N/A</v>
      </c>
      <c r="N700" s="69" t="str">
        <f t="shared" si="30"/>
        <v>NoIndex</v>
      </c>
      <c r="O700" s="70" t="str">
        <f>IF(DATA!$D$18,IF((COUNTA(Q700)&gt;0),CONCATENATE("P",DATA!$B$18,"_",D700),""),"MISSING ID")</f>
        <v/>
      </c>
      <c r="P700" s="71"/>
      <c r="Q700" s="72"/>
      <c r="R700" s="72"/>
      <c r="S700" s="68"/>
      <c r="T700" s="73" t="str">
        <f>IF(OR($S$8="NextSeq",$S$8="NovaSeq"),IF((R700='Index_NextSeq or NovaSeq'!C$2),VLOOKUP(S700,'Index_NextSeq or NovaSeq'!B$3:I$110,2),IF((R700='Index_NextSeq or NovaSeq'!D$2),VLOOKUP(S700,'Index_NextSeq or NovaSeq'!B$3:I$110,3),IF((R700='Index_NextSeq or NovaSeq'!E$2),VLOOKUP(S700,'Index_NextSeq or NovaSeq'!B$3:I$110,4),IF((R700='Index_NextSeq or NovaSeq'!F$2),VLOOKUP(S700,'Index_NextSeq or NovaSeq'!B$3:I$110,5),IF((R700='Index_NextSeq or NovaSeq'!G$2),VLOOKUP(S700,'Index_NextSeq or NovaSeq'!B$3:I$110,6),IF((R700='Index_NextSeq or NovaSeq'!H$2),VLOOKUP(S700,'Index_NextSeq or NovaSeq'!B$3:I$110,7),IF((R700='Index_NextSeq or NovaSeq'!I$2),VLOOKUP(S700,'Index_NextSeq or NovaSeq'!B$3:I$110,8),IF((R700="Custom"),"","NoIndex")))))))),IF($S$8="MiSeq",IF((R700=Index_MiSeq!C$2),VLOOKUP(S700,Index_MiSeq!B$3:I$110,2),IF((R700=Index_MiSeq!D$2),VLOOKUP(S700,Index_MiSeq!B$3:I$110,3),IF((R700=Index_MiSeq!E$2),VLOOKUP(S700,Index_MiSeq!B$3:I$110,4),IF((R700=Index_MiSeq!F$2),VLOOKUP(S700,Index_MiSeq!B$3:I$110,5),IF((R700=Index_MiSeq!G$2),VLOOKUP(S700,Index_MiSeq!B$3:I$110,6),IF((R700=Index_MiSeq!H$2),VLOOKUP(S700,Index_MiSeq!B$3:I$110,7),IF((R700=Index_MiSeq!I$2),VLOOKUP(S700,Index_MiSeq!B$3:I$110,8),IF((R700="Custom"),"","NoIndex")))))))),"NoIndex"))</f>
        <v>NoIndex</v>
      </c>
      <c r="U700" s="74" t="str">
        <f t="shared" si="31"/>
        <v/>
      </c>
      <c r="V700" s="74"/>
      <c r="W700" s="74"/>
      <c r="X700" s="90"/>
      <c r="Y700" s="4"/>
      <c r="Z700" s="4"/>
      <c r="AA700" s="4"/>
      <c r="AB700" s="4"/>
      <c r="AC700" s="4"/>
      <c r="AD700" s="4"/>
      <c r="AE700" s="4"/>
    </row>
    <row r="701" spans="1:31" ht="18" customHeight="1" x14ac:dyDescent="0.15">
      <c r="A701" s="81"/>
      <c r="B701" s="64" t="s">
        <v>69</v>
      </c>
      <c r="C701" s="65" t="s">
        <v>752</v>
      </c>
      <c r="D701" s="66">
        <f t="shared" si="22"/>
        <v>1682</v>
      </c>
      <c r="E701" s="65" t="s">
        <v>71</v>
      </c>
      <c r="F701" s="67" t="str">
        <f>IF(DATA!$D$18,CONCATENATE('Sample information'!O$6,"-",D701,"-",P701),"MISSING ID")</f>
        <v>P33105P1-1682-</v>
      </c>
      <c r="G701" s="68">
        <f t="shared" si="23"/>
        <v>0</v>
      </c>
      <c r="H701" s="55" t="e">
        <f t="shared" si="24"/>
        <v>#N/A</v>
      </c>
      <c r="I701" s="55" t="e">
        <f t="shared" si="25"/>
        <v>#N/A</v>
      </c>
      <c r="J701" s="55">
        <f t="shared" si="26"/>
        <v>0</v>
      </c>
      <c r="K701" s="55" t="e">
        <f t="shared" si="27"/>
        <v>#N/A</v>
      </c>
      <c r="L701" s="5" t="e">
        <f t="shared" si="28"/>
        <v>#N/A</v>
      </c>
      <c r="M701" s="55" t="e">
        <f t="shared" si="29"/>
        <v>#N/A</v>
      </c>
      <c r="N701" s="69" t="str">
        <f t="shared" si="30"/>
        <v>NoIndex</v>
      </c>
      <c r="O701" s="70" t="str">
        <f>IF(DATA!$D$18,IF((COUNTA(Q701)&gt;0),CONCATENATE("P",DATA!$B$18,"_",D701),""),"MISSING ID")</f>
        <v/>
      </c>
      <c r="P701" s="71"/>
      <c r="Q701" s="72"/>
      <c r="R701" s="72"/>
      <c r="S701" s="68"/>
      <c r="T701" s="73" t="str">
        <f>IF(OR($S$8="NextSeq",$S$8="NovaSeq"),IF((R701='Index_NextSeq or NovaSeq'!C$2),VLOOKUP(S701,'Index_NextSeq or NovaSeq'!B$3:I$110,2),IF((R701='Index_NextSeq or NovaSeq'!D$2),VLOOKUP(S701,'Index_NextSeq or NovaSeq'!B$3:I$110,3),IF((R701='Index_NextSeq or NovaSeq'!E$2),VLOOKUP(S701,'Index_NextSeq or NovaSeq'!B$3:I$110,4),IF((R701='Index_NextSeq or NovaSeq'!F$2),VLOOKUP(S701,'Index_NextSeq or NovaSeq'!B$3:I$110,5),IF((R701='Index_NextSeq or NovaSeq'!G$2),VLOOKUP(S701,'Index_NextSeq or NovaSeq'!B$3:I$110,6),IF((R701='Index_NextSeq or NovaSeq'!H$2),VLOOKUP(S701,'Index_NextSeq or NovaSeq'!B$3:I$110,7),IF((R701='Index_NextSeq or NovaSeq'!I$2),VLOOKUP(S701,'Index_NextSeq or NovaSeq'!B$3:I$110,8),IF((R701="Custom"),"","NoIndex")))))))),IF($S$8="MiSeq",IF((R701=Index_MiSeq!C$2),VLOOKUP(S701,Index_MiSeq!B$3:I$110,2),IF((R701=Index_MiSeq!D$2),VLOOKUP(S701,Index_MiSeq!B$3:I$110,3),IF((R701=Index_MiSeq!E$2),VLOOKUP(S701,Index_MiSeq!B$3:I$110,4),IF((R701=Index_MiSeq!F$2),VLOOKUP(S701,Index_MiSeq!B$3:I$110,5),IF((R701=Index_MiSeq!G$2),VLOOKUP(S701,Index_MiSeq!B$3:I$110,6),IF((R701=Index_MiSeq!H$2),VLOOKUP(S701,Index_MiSeq!B$3:I$110,7),IF((R701=Index_MiSeq!I$2),VLOOKUP(S701,Index_MiSeq!B$3:I$110,8),IF((R701="Custom"),"","NoIndex")))))))),"NoIndex"))</f>
        <v>NoIndex</v>
      </c>
      <c r="U701" s="74" t="str">
        <f t="shared" si="31"/>
        <v/>
      </c>
      <c r="V701" s="74"/>
      <c r="W701" s="74"/>
      <c r="X701" s="90"/>
      <c r="Y701" s="4"/>
      <c r="Z701" s="4"/>
      <c r="AA701" s="4"/>
      <c r="AB701" s="4"/>
      <c r="AC701" s="4"/>
      <c r="AD701" s="4"/>
      <c r="AE701" s="4"/>
    </row>
    <row r="702" spans="1:31" ht="18" customHeight="1" x14ac:dyDescent="0.15">
      <c r="A702" s="81"/>
      <c r="B702" s="64" t="s">
        <v>69</v>
      </c>
      <c r="C702" s="65" t="s">
        <v>753</v>
      </c>
      <c r="D702" s="66">
        <f t="shared" si="22"/>
        <v>1683</v>
      </c>
      <c r="E702" s="65" t="s">
        <v>71</v>
      </c>
      <c r="F702" s="67" t="str">
        <f>IF(DATA!$D$18,CONCATENATE('Sample information'!O$6,"-",D702,"-",P702),"MISSING ID")</f>
        <v>P33105P1-1683-</v>
      </c>
      <c r="G702" s="68">
        <f t="shared" si="23"/>
        <v>0</v>
      </c>
      <c r="H702" s="55" t="e">
        <f t="shared" si="24"/>
        <v>#N/A</v>
      </c>
      <c r="I702" s="55" t="e">
        <f t="shared" si="25"/>
        <v>#N/A</v>
      </c>
      <c r="J702" s="55">
        <f t="shared" si="26"/>
        <v>0</v>
      </c>
      <c r="K702" s="55" t="e">
        <f t="shared" si="27"/>
        <v>#N/A</v>
      </c>
      <c r="L702" s="5" t="e">
        <f t="shared" si="28"/>
        <v>#N/A</v>
      </c>
      <c r="M702" s="55" t="e">
        <f t="shared" si="29"/>
        <v>#N/A</v>
      </c>
      <c r="N702" s="69" t="str">
        <f t="shared" si="30"/>
        <v>NoIndex</v>
      </c>
      <c r="O702" s="70" t="str">
        <f>IF(DATA!$D$18,IF((COUNTA(Q702)&gt;0),CONCATENATE("P",DATA!$B$18,"_",D702),""),"MISSING ID")</f>
        <v/>
      </c>
      <c r="P702" s="71"/>
      <c r="Q702" s="72"/>
      <c r="R702" s="72"/>
      <c r="S702" s="68"/>
      <c r="T702" s="73" t="str">
        <f>IF(OR($S$8="NextSeq",$S$8="NovaSeq"),IF((R702='Index_NextSeq or NovaSeq'!C$2),VLOOKUP(S702,'Index_NextSeq or NovaSeq'!B$3:I$110,2),IF((R702='Index_NextSeq or NovaSeq'!D$2),VLOOKUP(S702,'Index_NextSeq or NovaSeq'!B$3:I$110,3),IF((R702='Index_NextSeq or NovaSeq'!E$2),VLOOKUP(S702,'Index_NextSeq or NovaSeq'!B$3:I$110,4),IF((R702='Index_NextSeq or NovaSeq'!F$2),VLOOKUP(S702,'Index_NextSeq or NovaSeq'!B$3:I$110,5),IF((R702='Index_NextSeq or NovaSeq'!G$2),VLOOKUP(S702,'Index_NextSeq or NovaSeq'!B$3:I$110,6),IF((R702='Index_NextSeq or NovaSeq'!H$2),VLOOKUP(S702,'Index_NextSeq or NovaSeq'!B$3:I$110,7),IF((R702='Index_NextSeq or NovaSeq'!I$2),VLOOKUP(S702,'Index_NextSeq or NovaSeq'!B$3:I$110,8),IF((R702="Custom"),"","NoIndex")))))))),IF($S$8="MiSeq",IF((R702=Index_MiSeq!C$2),VLOOKUP(S702,Index_MiSeq!B$3:I$110,2),IF((R702=Index_MiSeq!D$2),VLOOKUP(S702,Index_MiSeq!B$3:I$110,3),IF((R702=Index_MiSeq!E$2),VLOOKUP(S702,Index_MiSeq!B$3:I$110,4),IF((R702=Index_MiSeq!F$2),VLOOKUP(S702,Index_MiSeq!B$3:I$110,5),IF((R702=Index_MiSeq!G$2),VLOOKUP(S702,Index_MiSeq!B$3:I$110,6),IF((R702=Index_MiSeq!H$2),VLOOKUP(S702,Index_MiSeq!B$3:I$110,7),IF((R702=Index_MiSeq!I$2),VLOOKUP(S702,Index_MiSeq!B$3:I$110,8),IF((R702="Custom"),"","NoIndex")))))))),"NoIndex"))</f>
        <v>NoIndex</v>
      </c>
      <c r="U702" s="74" t="str">
        <f t="shared" si="31"/>
        <v/>
      </c>
      <c r="V702" s="74"/>
      <c r="W702" s="74"/>
      <c r="X702" s="90"/>
      <c r="Y702" s="4"/>
      <c r="Z702" s="4"/>
      <c r="AA702" s="4"/>
      <c r="AB702" s="4"/>
      <c r="AC702" s="4"/>
      <c r="AD702" s="4"/>
      <c r="AE702" s="4"/>
    </row>
    <row r="703" spans="1:31" ht="18" customHeight="1" x14ac:dyDescent="0.15">
      <c r="A703" s="81"/>
      <c r="B703" s="64" t="s">
        <v>69</v>
      </c>
      <c r="C703" s="65" t="s">
        <v>754</v>
      </c>
      <c r="D703" s="66">
        <f t="shared" si="22"/>
        <v>1684</v>
      </c>
      <c r="E703" s="65" t="s">
        <v>71</v>
      </c>
      <c r="F703" s="67" t="str">
        <f>IF(DATA!$D$18,CONCATENATE('Sample information'!O$6,"-",D703,"-",P703),"MISSING ID")</f>
        <v>P33105P1-1684-</v>
      </c>
      <c r="G703" s="68">
        <f t="shared" si="23"/>
        <v>0</v>
      </c>
      <c r="H703" s="55" t="e">
        <f t="shared" si="24"/>
        <v>#N/A</v>
      </c>
      <c r="I703" s="55" t="e">
        <f t="shared" si="25"/>
        <v>#N/A</v>
      </c>
      <c r="J703" s="55">
        <f t="shared" si="26"/>
        <v>0</v>
      </c>
      <c r="K703" s="55" t="e">
        <f t="shared" si="27"/>
        <v>#N/A</v>
      </c>
      <c r="L703" s="5" t="e">
        <f t="shared" si="28"/>
        <v>#N/A</v>
      </c>
      <c r="M703" s="55" t="e">
        <f t="shared" si="29"/>
        <v>#N/A</v>
      </c>
      <c r="N703" s="69" t="str">
        <f t="shared" si="30"/>
        <v>NoIndex</v>
      </c>
      <c r="O703" s="70" t="str">
        <f>IF(DATA!$D$18,IF((COUNTA(Q703)&gt;0),CONCATENATE("P",DATA!$B$18,"_",D703),""),"MISSING ID")</f>
        <v/>
      </c>
      <c r="P703" s="71"/>
      <c r="Q703" s="72"/>
      <c r="R703" s="72"/>
      <c r="S703" s="68"/>
      <c r="T703" s="73" t="str">
        <f>IF(OR($S$8="NextSeq",$S$8="NovaSeq"),IF((R703='Index_NextSeq or NovaSeq'!C$2),VLOOKUP(S703,'Index_NextSeq or NovaSeq'!B$3:I$110,2),IF((R703='Index_NextSeq or NovaSeq'!D$2),VLOOKUP(S703,'Index_NextSeq or NovaSeq'!B$3:I$110,3),IF((R703='Index_NextSeq or NovaSeq'!E$2),VLOOKUP(S703,'Index_NextSeq or NovaSeq'!B$3:I$110,4),IF((R703='Index_NextSeq or NovaSeq'!F$2),VLOOKUP(S703,'Index_NextSeq or NovaSeq'!B$3:I$110,5),IF((R703='Index_NextSeq or NovaSeq'!G$2),VLOOKUP(S703,'Index_NextSeq or NovaSeq'!B$3:I$110,6),IF((R703='Index_NextSeq or NovaSeq'!H$2),VLOOKUP(S703,'Index_NextSeq or NovaSeq'!B$3:I$110,7),IF((R703='Index_NextSeq or NovaSeq'!I$2),VLOOKUP(S703,'Index_NextSeq or NovaSeq'!B$3:I$110,8),IF((R703="Custom"),"","NoIndex")))))))),IF($S$8="MiSeq",IF((R703=Index_MiSeq!C$2),VLOOKUP(S703,Index_MiSeq!B$3:I$110,2),IF((R703=Index_MiSeq!D$2),VLOOKUP(S703,Index_MiSeq!B$3:I$110,3),IF((R703=Index_MiSeq!E$2),VLOOKUP(S703,Index_MiSeq!B$3:I$110,4),IF((R703=Index_MiSeq!F$2),VLOOKUP(S703,Index_MiSeq!B$3:I$110,5),IF((R703=Index_MiSeq!G$2),VLOOKUP(S703,Index_MiSeq!B$3:I$110,6),IF((R703=Index_MiSeq!H$2),VLOOKUP(S703,Index_MiSeq!B$3:I$110,7),IF((R703=Index_MiSeq!I$2),VLOOKUP(S703,Index_MiSeq!B$3:I$110,8),IF((R703="Custom"),"","NoIndex")))))))),"NoIndex"))</f>
        <v>NoIndex</v>
      </c>
      <c r="U703" s="74" t="str">
        <f t="shared" si="31"/>
        <v/>
      </c>
      <c r="V703" s="74"/>
      <c r="W703" s="74"/>
      <c r="X703" s="90"/>
      <c r="Y703" s="4"/>
      <c r="Z703" s="4"/>
      <c r="AA703" s="4"/>
      <c r="AB703" s="4"/>
      <c r="AC703" s="4"/>
      <c r="AD703" s="4"/>
      <c r="AE703" s="4"/>
    </row>
    <row r="704" spans="1:31" ht="18" customHeight="1" x14ac:dyDescent="0.15">
      <c r="A704" s="81"/>
      <c r="B704" s="64" t="s">
        <v>69</v>
      </c>
      <c r="C704" s="65" t="s">
        <v>755</v>
      </c>
      <c r="D704" s="66">
        <f t="shared" si="22"/>
        <v>1685</v>
      </c>
      <c r="E704" s="65" t="s">
        <v>71</v>
      </c>
      <c r="F704" s="67" t="str">
        <f>IF(DATA!$D$18,CONCATENATE('Sample information'!O$6,"-",D704,"-",P704),"MISSING ID")</f>
        <v>P33105P1-1685-</v>
      </c>
      <c r="G704" s="68">
        <f t="shared" si="23"/>
        <v>0</v>
      </c>
      <c r="H704" s="55" t="e">
        <f t="shared" si="24"/>
        <v>#N/A</v>
      </c>
      <c r="I704" s="55" t="e">
        <f t="shared" si="25"/>
        <v>#N/A</v>
      </c>
      <c r="J704" s="55">
        <f t="shared" si="26"/>
        <v>0</v>
      </c>
      <c r="K704" s="55" t="e">
        <f t="shared" si="27"/>
        <v>#N/A</v>
      </c>
      <c r="L704" s="5" t="e">
        <f t="shared" si="28"/>
        <v>#N/A</v>
      </c>
      <c r="M704" s="55" t="e">
        <f t="shared" si="29"/>
        <v>#N/A</v>
      </c>
      <c r="N704" s="69" t="str">
        <f t="shared" si="30"/>
        <v>NoIndex</v>
      </c>
      <c r="O704" s="70" t="str">
        <f>IF(DATA!$D$18,IF((COUNTA(Q704)&gt;0),CONCATENATE("P",DATA!$B$18,"_",D704),""),"MISSING ID")</f>
        <v/>
      </c>
      <c r="P704" s="71"/>
      <c r="Q704" s="72"/>
      <c r="R704" s="72"/>
      <c r="S704" s="68"/>
      <c r="T704" s="73" t="str">
        <f>IF(OR($S$8="NextSeq",$S$8="NovaSeq"),IF((R704='Index_NextSeq or NovaSeq'!C$2),VLOOKUP(S704,'Index_NextSeq or NovaSeq'!B$3:I$110,2),IF((R704='Index_NextSeq or NovaSeq'!D$2),VLOOKUP(S704,'Index_NextSeq or NovaSeq'!B$3:I$110,3),IF((R704='Index_NextSeq or NovaSeq'!E$2),VLOOKUP(S704,'Index_NextSeq or NovaSeq'!B$3:I$110,4),IF((R704='Index_NextSeq or NovaSeq'!F$2),VLOOKUP(S704,'Index_NextSeq or NovaSeq'!B$3:I$110,5),IF((R704='Index_NextSeq or NovaSeq'!G$2),VLOOKUP(S704,'Index_NextSeq or NovaSeq'!B$3:I$110,6),IF((R704='Index_NextSeq or NovaSeq'!H$2),VLOOKUP(S704,'Index_NextSeq or NovaSeq'!B$3:I$110,7),IF((R704='Index_NextSeq or NovaSeq'!I$2),VLOOKUP(S704,'Index_NextSeq or NovaSeq'!B$3:I$110,8),IF((R704="Custom"),"","NoIndex")))))))),IF($S$8="MiSeq",IF((R704=Index_MiSeq!C$2),VLOOKUP(S704,Index_MiSeq!B$3:I$110,2),IF((R704=Index_MiSeq!D$2),VLOOKUP(S704,Index_MiSeq!B$3:I$110,3),IF((R704=Index_MiSeq!E$2),VLOOKUP(S704,Index_MiSeq!B$3:I$110,4),IF((R704=Index_MiSeq!F$2),VLOOKUP(S704,Index_MiSeq!B$3:I$110,5),IF((R704=Index_MiSeq!G$2),VLOOKUP(S704,Index_MiSeq!B$3:I$110,6),IF((R704=Index_MiSeq!H$2),VLOOKUP(S704,Index_MiSeq!B$3:I$110,7),IF((R704=Index_MiSeq!I$2),VLOOKUP(S704,Index_MiSeq!B$3:I$110,8),IF((R704="Custom"),"","NoIndex")))))))),"NoIndex"))</f>
        <v>NoIndex</v>
      </c>
      <c r="U704" s="74" t="str">
        <f t="shared" si="31"/>
        <v/>
      </c>
      <c r="V704" s="74"/>
      <c r="W704" s="74"/>
      <c r="X704" s="90"/>
      <c r="Y704" s="4"/>
      <c r="Z704" s="4"/>
      <c r="AA704" s="4"/>
      <c r="AB704" s="4"/>
      <c r="AC704" s="4"/>
      <c r="AD704" s="4"/>
      <c r="AE704" s="4"/>
    </row>
    <row r="705" spans="1:31" ht="18" customHeight="1" x14ac:dyDescent="0.15">
      <c r="A705" s="81"/>
      <c r="B705" s="64" t="s">
        <v>69</v>
      </c>
      <c r="C705" s="65" t="s">
        <v>756</v>
      </c>
      <c r="D705" s="66">
        <f t="shared" si="22"/>
        <v>1686</v>
      </c>
      <c r="E705" s="65" t="s">
        <v>71</v>
      </c>
      <c r="F705" s="67" t="str">
        <f>IF(DATA!$D$18,CONCATENATE('Sample information'!O$6,"-",D705,"-",P705),"MISSING ID")</f>
        <v>P33105P1-1686-</v>
      </c>
      <c r="G705" s="68">
        <f t="shared" si="23"/>
        <v>0</v>
      </c>
      <c r="H705" s="55" t="e">
        <f t="shared" si="24"/>
        <v>#N/A</v>
      </c>
      <c r="I705" s="55" t="e">
        <f t="shared" si="25"/>
        <v>#N/A</v>
      </c>
      <c r="J705" s="55">
        <f t="shared" si="26"/>
        <v>0</v>
      </c>
      <c r="K705" s="55" t="e">
        <f t="shared" si="27"/>
        <v>#N/A</v>
      </c>
      <c r="L705" s="5" t="e">
        <f t="shared" si="28"/>
        <v>#N/A</v>
      </c>
      <c r="M705" s="55" t="e">
        <f t="shared" si="29"/>
        <v>#N/A</v>
      </c>
      <c r="N705" s="69" t="str">
        <f t="shared" si="30"/>
        <v>NoIndex</v>
      </c>
      <c r="O705" s="70" t="str">
        <f>IF(DATA!$D$18,IF((COUNTA(Q705)&gt;0),CONCATENATE("P",DATA!$B$18,"_",D705),""),"MISSING ID")</f>
        <v/>
      </c>
      <c r="P705" s="71"/>
      <c r="Q705" s="72"/>
      <c r="R705" s="72"/>
      <c r="S705" s="68"/>
      <c r="T705" s="73" t="str">
        <f>IF(OR($S$8="NextSeq",$S$8="NovaSeq"),IF((R705='Index_NextSeq or NovaSeq'!C$2),VLOOKUP(S705,'Index_NextSeq or NovaSeq'!B$3:I$110,2),IF((R705='Index_NextSeq or NovaSeq'!D$2),VLOOKUP(S705,'Index_NextSeq or NovaSeq'!B$3:I$110,3),IF((R705='Index_NextSeq or NovaSeq'!E$2),VLOOKUP(S705,'Index_NextSeq or NovaSeq'!B$3:I$110,4),IF((R705='Index_NextSeq or NovaSeq'!F$2),VLOOKUP(S705,'Index_NextSeq or NovaSeq'!B$3:I$110,5),IF((R705='Index_NextSeq or NovaSeq'!G$2),VLOOKUP(S705,'Index_NextSeq or NovaSeq'!B$3:I$110,6),IF((R705='Index_NextSeq or NovaSeq'!H$2),VLOOKUP(S705,'Index_NextSeq or NovaSeq'!B$3:I$110,7),IF((R705='Index_NextSeq or NovaSeq'!I$2),VLOOKUP(S705,'Index_NextSeq or NovaSeq'!B$3:I$110,8),IF((R705="Custom"),"","NoIndex")))))))),IF($S$8="MiSeq",IF((R705=Index_MiSeq!C$2),VLOOKUP(S705,Index_MiSeq!B$3:I$110,2),IF((R705=Index_MiSeq!D$2),VLOOKUP(S705,Index_MiSeq!B$3:I$110,3),IF((R705=Index_MiSeq!E$2),VLOOKUP(S705,Index_MiSeq!B$3:I$110,4),IF((R705=Index_MiSeq!F$2),VLOOKUP(S705,Index_MiSeq!B$3:I$110,5),IF((R705=Index_MiSeq!G$2),VLOOKUP(S705,Index_MiSeq!B$3:I$110,6),IF((R705=Index_MiSeq!H$2),VLOOKUP(S705,Index_MiSeq!B$3:I$110,7),IF((R705=Index_MiSeq!I$2),VLOOKUP(S705,Index_MiSeq!B$3:I$110,8),IF((R705="Custom"),"","NoIndex")))))))),"NoIndex"))</f>
        <v>NoIndex</v>
      </c>
      <c r="U705" s="74" t="str">
        <f t="shared" si="31"/>
        <v/>
      </c>
      <c r="V705" s="74"/>
      <c r="W705" s="74"/>
      <c r="X705" s="90"/>
      <c r="Y705" s="4"/>
      <c r="Z705" s="4"/>
      <c r="AA705" s="4"/>
      <c r="AB705" s="4"/>
      <c r="AC705" s="4"/>
      <c r="AD705" s="4"/>
      <c r="AE705" s="4"/>
    </row>
    <row r="706" spans="1:31" ht="18" customHeight="1" x14ac:dyDescent="0.15">
      <c r="A706" s="81"/>
      <c r="B706" s="64" t="s">
        <v>69</v>
      </c>
      <c r="C706" s="65" t="s">
        <v>757</v>
      </c>
      <c r="D706" s="66">
        <f t="shared" si="22"/>
        <v>1687</v>
      </c>
      <c r="E706" s="65" t="s">
        <v>71</v>
      </c>
      <c r="F706" s="67" t="str">
        <f>IF(DATA!$D$18,CONCATENATE('Sample information'!O$6,"-",D706,"-",P706),"MISSING ID")</f>
        <v>P33105P1-1687-</v>
      </c>
      <c r="G706" s="68">
        <f t="shared" si="23"/>
        <v>0</v>
      </c>
      <c r="H706" s="55" t="e">
        <f t="shared" si="24"/>
        <v>#N/A</v>
      </c>
      <c r="I706" s="55" t="e">
        <f t="shared" si="25"/>
        <v>#N/A</v>
      </c>
      <c r="J706" s="55">
        <f t="shared" si="26"/>
        <v>0</v>
      </c>
      <c r="K706" s="55" t="e">
        <f t="shared" si="27"/>
        <v>#N/A</v>
      </c>
      <c r="L706" s="5" t="e">
        <f t="shared" si="28"/>
        <v>#N/A</v>
      </c>
      <c r="M706" s="55" t="e">
        <f t="shared" si="29"/>
        <v>#N/A</v>
      </c>
      <c r="N706" s="69" t="str">
        <f t="shared" si="30"/>
        <v>NoIndex</v>
      </c>
      <c r="O706" s="70" t="str">
        <f>IF(DATA!$D$18,IF((COUNTA(Q706)&gt;0),CONCATENATE("P",DATA!$B$18,"_",D706),""),"MISSING ID")</f>
        <v/>
      </c>
      <c r="P706" s="71"/>
      <c r="Q706" s="72"/>
      <c r="R706" s="72"/>
      <c r="S706" s="68"/>
      <c r="T706" s="73" t="str">
        <f>IF(OR($S$8="NextSeq",$S$8="NovaSeq"),IF((R706='Index_NextSeq or NovaSeq'!C$2),VLOOKUP(S706,'Index_NextSeq or NovaSeq'!B$3:I$110,2),IF((R706='Index_NextSeq or NovaSeq'!D$2),VLOOKUP(S706,'Index_NextSeq or NovaSeq'!B$3:I$110,3),IF((R706='Index_NextSeq or NovaSeq'!E$2),VLOOKUP(S706,'Index_NextSeq or NovaSeq'!B$3:I$110,4),IF((R706='Index_NextSeq or NovaSeq'!F$2),VLOOKUP(S706,'Index_NextSeq or NovaSeq'!B$3:I$110,5),IF((R706='Index_NextSeq or NovaSeq'!G$2),VLOOKUP(S706,'Index_NextSeq or NovaSeq'!B$3:I$110,6),IF((R706='Index_NextSeq or NovaSeq'!H$2),VLOOKUP(S706,'Index_NextSeq or NovaSeq'!B$3:I$110,7),IF((R706='Index_NextSeq or NovaSeq'!I$2),VLOOKUP(S706,'Index_NextSeq or NovaSeq'!B$3:I$110,8),IF((R706="Custom"),"","NoIndex")))))))),IF($S$8="MiSeq",IF((R706=Index_MiSeq!C$2),VLOOKUP(S706,Index_MiSeq!B$3:I$110,2),IF((R706=Index_MiSeq!D$2),VLOOKUP(S706,Index_MiSeq!B$3:I$110,3),IF((R706=Index_MiSeq!E$2),VLOOKUP(S706,Index_MiSeq!B$3:I$110,4),IF((R706=Index_MiSeq!F$2),VLOOKUP(S706,Index_MiSeq!B$3:I$110,5),IF((R706=Index_MiSeq!G$2),VLOOKUP(S706,Index_MiSeq!B$3:I$110,6),IF((R706=Index_MiSeq!H$2),VLOOKUP(S706,Index_MiSeq!B$3:I$110,7),IF((R706=Index_MiSeq!I$2),VLOOKUP(S706,Index_MiSeq!B$3:I$110,8),IF((R706="Custom"),"","NoIndex")))))))),"NoIndex"))</f>
        <v>NoIndex</v>
      </c>
      <c r="U706" s="74" t="str">
        <f t="shared" si="31"/>
        <v/>
      </c>
      <c r="V706" s="74"/>
      <c r="W706" s="74"/>
      <c r="X706" s="90"/>
      <c r="Y706" s="4"/>
      <c r="Z706" s="4"/>
      <c r="AA706" s="4"/>
      <c r="AB706" s="4"/>
      <c r="AC706" s="4"/>
      <c r="AD706" s="4"/>
      <c r="AE706" s="4"/>
    </row>
    <row r="707" spans="1:31" ht="18" customHeight="1" x14ac:dyDescent="0.15">
      <c r="A707" s="81"/>
      <c r="B707" s="64" t="s">
        <v>69</v>
      </c>
      <c r="C707" s="65" t="s">
        <v>758</v>
      </c>
      <c r="D707" s="66">
        <f t="shared" si="22"/>
        <v>1688</v>
      </c>
      <c r="E707" s="65" t="s">
        <v>71</v>
      </c>
      <c r="F707" s="67" t="str">
        <f>IF(DATA!$D$18,CONCATENATE('Sample information'!O$6,"-",D707,"-",P707),"MISSING ID")</f>
        <v>P33105P1-1688-</v>
      </c>
      <c r="G707" s="68">
        <f t="shared" si="23"/>
        <v>0</v>
      </c>
      <c r="H707" s="55" t="e">
        <f t="shared" si="24"/>
        <v>#N/A</v>
      </c>
      <c r="I707" s="55" t="e">
        <f t="shared" si="25"/>
        <v>#N/A</v>
      </c>
      <c r="J707" s="55">
        <f t="shared" si="26"/>
        <v>0</v>
      </c>
      <c r="K707" s="55" t="e">
        <f t="shared" si="27"/>
        <v>#N/A</v>
      </c>
      <c r="L707" s="5" t="e">
        <f t="shared" si="28"/>
        <v>#N/A</v>
      </c>
      <c r="M707" s="55" t="e">
        <f t="shared" si="29"/>
        <v>#N/A</v>
      </c>
      <c r="N707" s="69" t="str">
        <f t="shared" si="30"/>
        <v>NoIndex</v>
      </c>
      <c r="O707" s="70" t="str">
        <f>IF(DATA!$D$18,IF((COUNTA(Q707)&gt;0),CONCATENATE("P",DATA!$B$18,"_",D707),""),"MISSING ID")</f>
        <v/>
      </c>
      <c r="P707" s="71"/>
      <c r="Q707" s="72"/>
      <c r="R707" s="72"/>
      <c r="S707" s="68"/>
      <c r="T707" s="73" t="str">
        <f>IF(OR($S$8="NextSeq",$S$8="NovaSeq"),IF((R707='Index_NextSeq or NovaSeq'!C$2),VLOOKUP(S707,'Index_NextSeq or NovaSeq'!B$3:I$110,2),IF((R707='Index_NextSeq or NovaSeq'!D$2),VLOOKUP(S707,'Index_NextSeq or NovaSeq'!B$3:I$110,3),IF((R707='Index_NextSeq or NovaSeq'!E$2),VLOOKUP(S707,'Index_NextSeq or NovaSeq'!B$3:I$110,4),IF((R707='Index_NextSeq or NovaSeq'!F$2),VLOOKUP(S707,'Index_NextSeq or NovaSeq'!B$3:I$110,5),IF((R707='Index_NextSeq or NovaSeq'!G$2),VLOOKUP(S707,'Index_NextSeq or NovaSeq'!B$3:I$110,6),IF((R707='Index_NextSeq or NovaSeq'!H$2),VLOOKUP(S707,'Index_NextSeq or NovaSeq'!B$3:I$110,7),IF((R707='Index_NextSeq or NovaSeq'!I$2),VLOOKUP(S707,'Index_NextSeq or NovaSeq'!B$3:I$110,8),IF((R707="Custom"),"","NoIndex")))))))),IF($S$8="MiSeq",IF((R707=Index_MiSeq!C$2),VLOOKUP(S707,Index_MiSeq!B$3:I$110,2),IF((R707=Index_MiSeq!D$2),VLOOKUP(S707,Index_MiSeq!B$3:I$110,3),IF((R707=Index_MiSeq!E$2),VLOOKUP(S707,Index_MiSeq!B$3:I$110,4),IF((R707=Index_MiSeq!F$2),VLOOKUP(S707,Index_MiSeq!B$3:I$110,5),IF((R707=Index_MiSeq!G$2),VLOOKUP(S707,Index_MiSeq!B$3:I$110,6),IF((R707=Index_MiSeq!H$2),VLOOKUP(S707,Index_MiSeq!B$3:I$110,7),IF((R707=Index_MiSeq!I$2),VLOOKUP(S707,Index_MiSeq!B$3:I$110,8),IF((R707="Custom"),"","NoIndex")))))))),"NoIndex"))</f>
        <v>NoIndex</v>
      </c>
      <c r="U707" s="74" t="str">
        <f t="shared" si="31"/>
        <v/>
      </c>
      <c r="V707" s="74"/>
      <c r="W707" s="74"/>
      <c r="X707" s="90"/>
      <c r="Y707" s="4"/>
      <c r="Z707" s="4"/>
      <c r="AA707" s="4"/>
      <c r="AB707" s="4"/>
      <c r="AC707" s="4"/>
      <c r="AD707" s="4"/>
      <c r="AE707" s="4"/>
    </row>
    <row r="708" spans="1:31" ht="18" customHeight="1" x14ac:dyDescent="0.15">
      <c r="A708" s="81"/>
      <c r="B708" s="64" t="s">
        <v>69</v>
      </c>
      <c r="C708" s="65" t="s">
        <v>759</v>
      </c>
      <c r="D708" s="66">
        <f t="shared" si="22"/>
        <v>1689</v>
      </c>
      <c r="E708" s="65" t="s">
        <v>71</v>
      </c>
      <c r="F708" s="67" t="str">
        <f>IF(DATA!$D$18,CONCATENATE('Sample information'!O$6,"-",D708,"-",P708),"MISSING ID")</f>
        <v>P33105P1-1689-</v>
      </c>
      <c r="G708" s="68">
        <f t="shared" si="23"/>
        <v>0</v>
      </c>
      <c r="H708" s="55" t="e">
        <f t="shared" si="24"/>
        <v>#N/A</v>
      </c>
      <c r="I708" s="55" t="e">
        <f t="shared" si="25"/>
        <v>#N/A</v>
      </c>
      <c r="J708" s="55">
        <f t="shared" si="26"/>
        <v>0</v>
      </c>
      <c r="K708" s="55" t="e">
        <f t="shared" si="27"/>
        <v>#N/A</v>
      </c>
      <c r="L708" s="5" t="e">
        <f t="shared" si="28"/>
        <v>#N/A</v>
      </c>
      <c r="M708" s="55" t="e">
        <f t="shared" si="29"/>
        <v>#N/A</v>
      </c>
      <c r="N708" s="69" t="str">
        <f t="shared" si="30"/>
        <v>NoIndex</v>
      </c>
      <c r="O708" s="70" t="str">
        <f>IF(DATA!$D$18,IF((COUNTA(Q708)&gt;0),CONCATENATE("P",DATA!$B$18,"_",D708),""),"MISSING ID")</f>
        <v/>
      </c>
      <c r="P708" s="71"/>
      <c r="Q708" s="72"/>
      <c r="R708" s="72"/>
      <c r="S708" s="68"/>
      <c r="T708" s="73" t="str">
        <f>IF(OR($S$8="NextSeq",$S$8="NovaSeq"),IF((R708='Index_NextSeq or NovaSeq'!C$2),VLOOKUP(S708,'Index_NextSeq or NovaSeq'!B$3:I$110,2),IF((R708='Index_NextSeq or NovaSeq'!D$2),VLOOKUP(S708,'Index_NextSeq or NovaSeq'!B$3:I$110,3),IF((R708='Index_NextSeq or NovaSeq'!E$2),VLOOKUP(S708,'Index_NextSeq or NovaSeq'!B$3:I$110,4),IF((R708='Index_NextSeq or NovaSeq'!F$2),VLOOKUP(S708,'Index_NextSeq or NovaSeq'!B$3:I$110,5),IF((R708='Index_NextSeq or NovaSeq'!G$2),VLOOKUP(S708,'Index_NextSeq or NovaSeq'!B$3:I$110,6),IF((R708='Index_NextSeq or NovaSeq'!H$2),VLOOKUP(S708,'Index_NextSeq or NovaSeq'!B$3:I$110,7),IF((R708='Index_NextSeq or NovaSeq'!I$2),VLOOKUP(S708,'Index_NextSeq or NovaSeq'!B$3:I$110,8),IF((R708="Custom"),"","NoIndex")))))))),IF($S$8="MiSeq",IF((R708=Index_MiSeq!C$2),VLOOKUP(S708,Index_MiSeq!B$3:I$110,2),IF((R708=Index_MiSeq!D$2),VLOOKUP(S708,Index_MiSeq!B$3:I$110,3),IF((R708=Index_MiSeq!E$2),VLOOKUP(S708,Index_MiSeq!B$3:I$110,4),IF((R708=Index_MiSeq!F$2),VLOOKUP(S708,Index_MiSeq!B$3:I$110,5),IF((R708=Index_MiSeq!G$2),VLOOKUP(S708,Index_MiSeq!B$3:I$110,6),IF((R708=Index_MiSeq!H$2),VLOOKUP(S708,Index_MiSeq!B$3:I$110,7),IF((R708=Index_MiSeq!I$2),VLOOKUP(S708,Index_MiSeq!B$3:I$110,8),IF((R708="Custom"),"","NoIndex")))))))),"NoIndex"))</f>
        <v>NoIndex</v>
      </c>
      <c r="U708" s="74" t="str">
        <f t="shared" si="31"/>
        <v/>
      </c>
      <c r="V708" s="74"/>
      <c r="W708" s="74"/>
      <c r="X708" s="90"/>
      <c r="Y708" s="4"/>
      <c r="Z708" s="4"/>
      <c r="AA708" s="4"/>
      <c r="AB708" s="4"/>
      <c r="AC708" s="4"/>
      <c r="AD708" s="4"/>
      <c r="AE708" s="4"/>
    </row>
    <row r="709" spans="1:31" ht="18" customHeight="1" x14ac:dyDescent="0.15">
      <c r="A709" s="81"/>
      <c r="B709" s="64" t="s">
        <v>69</v>
      </c>
      <c r="C709" s="65" t="s">
        <v>760</v>
      </c>
      <c r="D709" s="66">
        <f t="shared" si="22"/>
        <v>1690</v>
      </c>
      <c r="E709" s="65" t="s">
        <v>71</v>
      </c>
      <c r="F709" s="67" t="str">
        <f>IF(DATA!$D$18,CONCATENATE('Sample information'!O$6,"-",D709,"-",P709),"MISSING ID")</f>
        <v>P33105P1-1690-</v>
      </c>
      <c r="G709" s="68">
        <f t="shared" si="23"/>
        <v>0</v>
      </c>
      <c r="H709" s="55" t="e">
        <f t="shared" si="24"/>
        <v>#N/A</v>
      </c>
      <c r="I709" s="55" t="e">
        <f t="shared" si="25"/>
        <v>#N/A</v>
      </c>
      <c r="J709" s="55">
        <f t="shared" si="26"/>
        <v>0</v>
      </c>
      <c r="K709" s="55" t="e">
        <f t="shared" si="27"/>
        <v>#N/A</v>
      </c>
      <c r="L709" s="5" t="e">
        <f t="shared" si="28"/>
        <v>#N/A</v>
      </c>
      <c r="M709" s="55" t="e">
        <f t="shared" si="29"/>
        <v>#N/A</v>
      </c>
      <c r="N709" s="69" t="str">
        <f t="shared" si="30"/>
        <v>NoIndex</v>
      </c>
      <c r="O709" s="70" t="str">
        <f>IF(DATA!$D$18,IF((COUNTA(Q709)&gt;0),CONCATENATE("P",DATA!$B$18,"_",D709),""),"MISSING ID")</f>
        <v/>
      </c>
      <c r="P709" s="71"/>
      <c r="Q709" s="72"/>
      <c r="R709" s="72"/>
      <c r="S709" s="68"/>
      <c r="T709" s="73" t="str">
        <f>IF(OR($S$8="NextSeq",$S$8="NovaSeq"),IF((R709='Index_NextSeq or NovaSeq'!C$2),VLOOKUP(S709,'Index_NextSeq or NovaSeq'!B$3:I$110,2),IF((R709='Index_NextSeq or NovaSeq'!D$2),VLOOKUP(S709,'Index_NextSeq or NovaSeq'!B$3:I$110,3),IF((R709='Index_NextSeq or NovaSeq'!E$2),VLOOKUP(S709,'Index_NextSeq or NovaSeq'!B$3:I$110,4),IF((R709='Index_NextSeq or NovaSeq'!F$2),VLOOKUP(S709,'Index_NextSeq or NovaSeq'!B$3:I$110,5),IF((R709='Index_NextSeq or NovaSeq'!G$2),VLOOKUP(S709,'Index_NextSeq or NovaSeq'!B$3:I$110,6),IF((R709='Index_NextSeq or NovaSeq'!H$2),VLOOKUP(S709,'Index_NextSeq or NovaSeq'!B$3:I$110,7),IF((R709='Index_NextSeq or NovaSeq'!I$2),VLOOKUP(S709,'Index_NextSeq or NovaSeq'!B$3:I$110,8),IF((R709="Custom"),"","NoIndex")))))))),IF($S$8="MiSeq",IF((R709=Index_MiSeq!C$2),VLOOKUP(S709,Index_MiSeq!B$3:I$110,2),IF((R709=Index_MiSeq!D$2),VLOOKUP(S709,Index_MiSeq!B$3:I$110,3),IF((R709=Index_MiSeq!E$2),VLOOKUP(S709,Index_MiSeq!B$3:I$110,4),IF((R709=Index_MiSeq!F$2),VLOOKUP(S709,Index_MiSeq!B$3:I$110,5),IF((R709=Index_MiSeq!G$2),VLOOKUP(S709,Index_MiSeq!B$3:I$110,6),IF((R709=Index_MiSeq!H$2),VLOOKUP(S709,Index_MiSeq!B$3:I$110,7),IF((R709=Index_MiSeq!I$2),VLOOKUP(S709,Index_MiSeq!B$3:I$110,8),IF((R709="Custom"),"","NoIndex")))))))),"NoIndex"))</f>
        <v>NoIndex</v>
      </c>
      <c r="U709" s="74" t="str">
        <f t="shared" si="31"/>
        <v/>
      </c>
      <c r="V709" s="74"/>
      <c r="W709" s="74"/>
      <c r="X709" s="90"/>
      <c r="Y709" s="4"/>
      <c r="Z709" s="4"/>
      <c r="AA709" s="4"/>
      <c r="AB709" s="4"/>
      <c r="AC709" s="4"/>
      <c r="AD709" s="4"/>
      <c r="AE709" s="4"/>
    </row>
    <row r="710" spans="1:31" ht="18" customHeight="1" x14ac:dyDescent="0.15">
      <c r="A710" s="81"/>
      <c r="B710" s="64" t="s">
        <v>69</v>
      </c>
      <c r="C710" s="65" t="s">
        <v>761</v>
      </c>
      <c r="D710" s="66">
        <f t="shared" si="22"/>
        <v>1691</v>
      </c>
      <c r="E710" s="65" t="s">
        <v>71</v>
      </c>
      <c r="F710" s="67" t="str">
        <f>IF(DATA!$D$18,CONCATENATE('Sample information'!O$6,"-",D710,"-",P710),"MISSING ID")</f>
        <v>P33105P1-1691-</v>
      </c>
      <c r="G710" s="68">
        <f t="shared" si="23"/>
        <v>0</v>
      </c>
      <c r="H710" s="55" t="e">
        <f t="shared" si="24"/>
        <v>#N/A</v>
      </c>
      <c r="I710" s="55" t="e">
        <f t="shared" si="25"/>
        <v>#N/A</v>
      </c>
      <c r="J710" s="55">
        <f t="shared" si="26"/>
        <v>0</v>
      </c>
      <c r="K710" s="55" t="e">
        <f t="shared" si="27"/>
        <v>#N/A</v>
      </c>
      <c r="L710" s="5" t="e">
        <f t="shared" si="28"/>
        <v>#N/A</v>
      </c>
      <c r="M710" s="55" t="e">
        <f t="shared" si="29"/>
        <v>#N/A</v>
      </c>
      <c r="N710" s="69" t="str">
        <f t="shared" si="30"/>
        <v>NoIndex</v>
      </c>
      <c r="O710" s="70" t="str">
        <f>IF(DATA!$D$18,IF((COUNTA(Q710)&gt;0),CONCATENATE("P",DATA!$B$18,"_",D710),""),"MISSING ID")</f>
        <v/>
      </c>
      <c r="P710" s="71"/>
      <c r="Q710" s="72"/>
      <c r="R710" s="72"/>
      <c r="S710" s="68"/>
      <c r="T710" s="73" t="str">
        <f>IF(OR($S$8="NextSeq",$S$8="NovaSeq"),IF((R710='Index_NextSeq or NovaSeq'!C$2),VLOOKUP(S710,'Index_NextSeq or NovaSeq'!B$3:I$110,2),IF((R710='Index_NextSeq or NovaSeq'!D$2),VLOOKUP(S710,'Index_NextSeq or NovaSeq'!B$3:I$110,3),IF((R710='Index_NextSeq or NovaSeq'!E$2),VLOOKUP(S710,'Index_NextSeq or NovaSeq'!B$3:I$110,4),IF((R710='Index_NextSeq or NovaSeq'!F$2),VLOOKUP(S710,'Index_NextSeq or NovaSeq'!B$3:I$110,5),IF((R710='Index_NextSeq or NovaSeq'!G$2),VLOOKUP(S710,'Index_NextSeq or NovaSeq'!B$3:I$110,6),IF((R710='Index_NextSeq or NovaSeq'!H$2),VLOOKUP(S710,'Index_NextSeq or NovaSeq'!B$3:I$110,7),IF((R710='Index_NextSeq or NovaSeq'!I$2),VLOOKUP(S710,'Index_NextSeq or NovaSeq'!B$3:I$110,8),IF((R710="Custom"),"","NoIndex")))))))),IF($S$8="MiSeq",IF((R710=Index_MiSeq!C$2),VLOOKUP(S710,Index_MiSeq!B$3:I$110,2),IF((R710=Index_MiSeq!D$2),VLOOKUP(S710,Index_MiSeq!B$3:I$110,3),IF((R710=Index_MiSeq!E$2),VLOOKUP(S710,Index_MiSeq!B$3:I$110,4),IF((R710=Index_MiSeq!F$2),VLOOKUP(S710,Index_MiSeq!B$3:I$110,5),IF((R710=Index_MiSeq!G$2),VLOOKUP(S710,Index_MiSeq!B$3:I$110,6),IF((R710=Index_MiSeq!H$2),VLOOKUP(S710,Index_MiSeq!B$3:I$110,7),IF((R710=Index_MiSeq!I$2),VLOOKUP(S710,Index_MiSeq!B$3:I$110,8),IF((R710="Custom"),"","NoIndex")))))))),"NoIndex"))</f>
        <v>NoIndex</v>
      </c>
      <c r="U710" s="74" t="str">
        <f t="shared" si="31"/>
        <v/>
      </c>
      <c r="V710" s="74"/>
      <c r="W710" s="74"/>
      <c r="X710" s="90"/>
      <c r="Y710" s="4"/>
      <c r="Z710" s="4"/>
      <c r="AA710" s="4"/>
      <c r="AB710" s="4"/>
      <c r="AC710" s="4"/>
      <c r="AD710" s="4"/>
      <c r="AE710" s="4"/>
    </row>
    <row r="711" spans="1:31" ht="18" customHeight="1" x14ac:dyDescent="0.15">
      <c r="A711" s="81"/>
      <c r="B711" s="64" t="s">
        <v>69</v>
      </c>
      <c r="C711" s="65" t="s">
        <v>762</v>
      </c>
      <c r="D711" s="66">
        <f t="shared" si="22"/>
        <v>1692</v>
      </c>
      <c r="E711" s="65" t="s">
        <v>71</v>
      </c>
      <c r="F711" s="67" t="str">
        <f>IF(DATA!$D$18,CONCATENATE('Sample information'!O$6,"-",D711,"-",P711),"MISSING ID")</f>
        <v>P33105P1-1692-</v>
      </c>
      <c r="G711" s="68">
        <f t="shared" si="23"/>
        <v>0</v>
      </c>
      <c r="H711" s="55" t="e">
        <f t="shared" si="24"/>
        <v>#N/A</v>
      </c>
      <c r="I711" s="55" t="e">
        <f t="shared" si="25"/>
        <v>#N/A</v>
      </c>
      <c r="J711" s="55">
        <f t="shared" si="26"/>
        <v>0</v>
      </c>
      <c r="K711" s="55" t="e">
        <f t="shared" si="27"/>
        <v>#N/A</v>
      </c>
      <c r="L711" s="5" t="e">
        <f t="shared" si="28"/>
        <v>#N/A</v>
      </c>
      <c r="M711" s="55" t="e">
        <f t="shared" si="29"/>
        <v>#N/A</v>
      </c>
      <c r="N711" s="69" t="str">
        <f t="shared" si="30"/>
        <v>NoIndex</v>
      </c>
      <c r="O711" s="70" t="str">
        <f>IF(DATA!$D$18,IF((COUNTA(Q711)&gt;0),CONCATENATE("P",DATA!$B$18,"_",D711),""),"MISSING ID")</f>
        <v/>
      </c>
      <c r="P711" s="71"/>
      <c r="Q711" s="72"/>
      <c r="R711" s="72"/>
      <c r="S711" s="68"/>
      <c r="T711" s="73" t="str">
        <f>IF(OR($S$8="NextSeq",$S$8="NovaSeq"),IF((R711='Index_NextSeq or NovaSeq'!C$2),VLOOKUP(S711,'Index_NextSeq or NovaSeq'!B$3:I$110,2),IF((R711='Index_NextSeq or NovaSeq'!D$2),VLOOKUP(S711,'Index_NextSeq or NovaSeq'!B$3:I$110,3),IF((R711='Index_NextSeq or NovaSeq'!E$2),VLOOKUP(S711,'Index_NextSeq or NovaSeq'!B$3:I$110,4),IF((R711='Index_NextSeq or NovaSeq'!F$2),VLOOKUP(S711,'Index_NextSeq or NovaSeq'!B$3:I$110,5),IF((R711='Index_NextSeq or NovaSeq'!G$2),VLOOKUP(S711,'Index_NextSeq or NovaSeq'!B$3:I$110,6),IF((R711='Index_NextSeq or NovaSeq'!H$2),VLOOKUP(S711,'Index_NextSeq or NovaSeq'!B$3:I$110,7),IF((R711='Index_NextSeq or NovaSeq'!I$2),VLOOKUP(S711,'Index_NextSeq or NovaSeq'!B$3:I$110,8),IF((R711="Custom"),"","NoIndex")))))))),IF($S$8="MiSeq",IF((R711=Index_MiSeq!C$2),VLOOKUP(S711,Index_MiSeq!B$3:I$110,2),IF((R711=Index_MiSeq!D$2),VLOOKUP(S711,Index_MiSeq!B$3:I$110,3),IF((R711=Index_MiSeq!E$2),VLOOKUP(S711,Index_MiSeq!B$3:I$110,4),IF((R711=Index_MiSeq!F$2),VLOOKUP(S711,Index_MiSeq!B$3:I$110,5),IF((R711=Index_MiSeq!G$2),VLOOKUP(S711,Index_MiSeq!B$3:I$110,6),IF((R711=Index_MiSeq!H$2),VLOOKUP(S711,Index_MiSeq!B$3:I$110,7),IF((R711=Index_MiSeq!I$2),VLOOKUP(S711,Index_MiSeq!B$3:I$110,8),IF((R711="Custom"),"","NoIndex")))))))),"NoIndex"))</f>
        <v>NoIndex</v>
      </c>
      <c r="U711" s="74" t="str">
        <f t="shared" si="31"/>
        <v/>
      </c>
      <c r="V711" s="74"/>
      <c r="W711" s="74"/>
      <c r="X711" s="90"/>
      <c r="Y711" s="4"/>
      <c r="Z711" s="4"/>
      <c r="AA711" s="4"/>
      <c r="AB711" s="4"/>
      <c r="AC711" s="4"/>
      <c r="AD711" s="4"/>
      <c r="AE711" s="4"/>
    </row>
    <row r="712" spans="1:31" ht="18" customHeight="1" x14ac:dyDescent="0.15">
      <c r="A712" s="81"/>
      <c r="B712" s="64" t="s">
        <v>69</v>
      </c>
      <c r="C712" s="65" t="s">
        <v>763</v>
      </c>
      <c r="D712" s="66">
        <f t="shared" si="22"/>
        <v>1693</v>
      </c>
      <c r="E712" s="65" t="s">
        <v>71</v>
      </c>
      <c r="F712" s="67" t="str">
        <f>IF(DATA!$D$18,CONCATENATE('Sample information'!O$6,"-",D712,"-",P712),"MISSING ID")</f>
        <v>P33105P1-1693-</v>
      </c>
      <c r="G712" s="68">
        <f t="shared" si="23"/>
        <v>0</v>
      </c>
      <c r="H712" s="55" t="e">
        <f t="shared" si="24"/>
        <v>#N/A</v>
      </c>
      <c r="I712" s="55" t="e">
        <f t="shared" si="25"/>
        <v>#N/A</v>
      </c>
      <c r="J712" s="55">
        <f t="shared" si="26"/>
        <v>0</v>
      </c>
      <c r="K712" s="55" t="e">
        <f t="shared" si="27"/>
        <v>#N/A</v>
      </c>
      <c r="L712" s="5" t="e">
        <f t="shared" si="28"/>
        <v>#N/A</v>
      </c>
      <c r="M712" s="55" t="e">
        <f t="shared" si="29"/>
        <v>#N/A</v>
      </c>
      <c r="N712" s="69" t="str">
        <f t="shared" si="30"/>
        <v>NoIndex</v>
      </c>
      <c r="O712" s="70" t="str">
        <f>IF(DATA!$D$18,IF((COUNTA(Q712)&gt;0),CONCATENATE("P",DATA!$B$18,"_",D712),""),"MISSING ID")</f>
        <v/>
      </c>
      <c r="P712" s="71"/>
      <c r="Q712" s="72"/>
      <c r="R712" s="72"/>
      <c r="S712" s="68"/>
      <c r="T712" s="73" t="str">
        <f>IF(OR($S$8="NextSeq",$S$8="NovaSeq"),IF((R712='Index_NextSeq or NovaSeq'!C$2),VLOOKUP(S712,'Index_NextSeq or NovaSeq'!B$3:I$110,2),IF((R712='Index_NextSeq or NovaSeq'!D$2),VLOOKUP(S712,'Index_NextSeq or NovaSeq'!B$3:I$110,3),IF((R712='Index_NextSeq or NovaSeq'!E$2),VLOOKUP(S712,'Index_NextSeq or NovaSeq'!B$3:I$110,4),IF((R712='Index_NextSeq or NovaSeq'!F$2),VLOOKUP(S712,'Index_NextSeq or NovaSeq'!B$3:I$110,5),IF((R712='Index_NextSeq or NovaSeq'!G$2),VLOOKUP(S712,'Index_NextSeq or NovaSeq'!B$3:I$110,6),IF((R712='Index_NextSeq or NovaSeq'!H$2),VLOOKUP(S712,'Index_NextSeq or NovaSeq'!B$3:I$110,7),IF((R712='Index_NextSeq or NovaSeq'!I$2),VLOOKUP(S712,'Index_NextSeq or NovaSeq'!B$3:I$110,8),IF((R712="Custom"),"","NoIndex")))))))),IF($S$8="MiSeq",IF((R712=Index_MiSeq!C$2),VLOOKUP(S712,Index_MiSeq!B$3:I$110,2),IF((R712=Index_MiSeq!D$2),VLOOKUP(S712,Index_MiSeq!B$3:I$110,3),IF((R712=Index_MiSeq!E$2),VLOOKUP(S712,Index_MiSeq!B$3:I$110,4),IF((R712=Index_MiSeq!F$2),VLOOKUP(S712,Index_MiSeq!B$3:I$110,5),IF((R712=Index_MiSeq!G$2),VLOOKUP(S712,Index_MiSeq!B$3:I$110,6),IF((R712=Index_MiSeq!H$2),VLOOKUP(S712,Index_MiSeq!B$3:I$110,7),IF((R712=Index_MiSeq!I$2),VLOOKUP(S712,Index_MiSeq!B$3:I$110,8),IF((R712="Custom"),"","NoIndex")))))))),"NoIndex"))</f>
        <v>NoIndex</v>
      </c>
      <c r="U712" s="74" t="str">
        <f t="shared" si="31"/>
        <v/>
      </c>
      <c r="V712" s="74"/>
      <c r="W712" s="74"/>
      <c r="X712" s="90"/>
      <c r="Y712" s="4"/>
      <c r="Z712" s="4"/>
      <c r="AA712" s="4"/>
      <c r="AB712" s="4"/>
      <c r="AC712" s="4"/>
      <c r="AD712" s="4"/>
      <c r="AE712" s="4"/>
    </row>
    <row r="713" spans="1:31" ht="18" customHeight="1" x14ac:dyDescent="0.15">
      <c r="A713" s="81"/>
      <c r="B713" s="64" t="s">
        <v>69</v>
      </c>
      <c r="C713" s="65" t="s">
        <v>764</v>
      </c>
      <c r="D713" s="66">
        <f t="shared" si="22"/>
        <v>1694</v>
      </c>
      <c r="E713" s="65" t="s">
        <v>71</v>
      </c>
      <c r="F713" s="67" t="str">
        <f>IF(DATA!$D$18,CONCATENATE('Sample information'!O$6,"-",D713,"-",P713),"MISSING ID")</f>
        <v>P33105P1-1694-</v>
      </c>
      <c r="G713" s="68">
        <f t="shared" si="23"/>
        <v>0</v>
      </c>
      <c r="H713" s="55" t="e">
        <f t="shared" si="24"/>
        <v>#N/A</v>
      </c>
      <c r="I713" s="55" t="e">
        <f t="shared" si="25"/>
        <v>#N/A</v>
      </c>
      <c r="J713" s="55">
        <f t="shared" si="26"/>
        <v>0</v>
      </c>
      <c r="K713" s="55" t="e">
        <f t="shared" si="27"/>
        <v>#N/A</v>
      </c>
      <c r="L713" s="5" t="e">
        <f t="shared" si="28"/>
        <v>#N/A</v>
      </c>
      <c r="M713" s="55" t="e">
        <f t="shared" si="29"/>
        <v>#N/A</v>
      </c>
      <c r="N713" s="69" t="str">
        <f t="shared" si="30"/>
        <v>NoIndex</v>
      </c>
      <c r="O713" s="70" t="str">
        <f>IF(DATA!$D$18,IF((COUNTA(Q713)&gt;0),CONCATENATE("P",DATA!$B$18,"_",D713),""),"MISSING ID")</f>
        <v/>
      </c>
      <c r="P713" s="71"/>
      <c r="Q713" s="72"/>
      <c r="R713" s="72"/>
      <c r="S713" s="68"/>
      <c r="T713" s="73" t="str">
        <f>IF(OR($S$8="NextSeq",$S$8="NovaSeq"),IF((R713='Index_NextSeq or NovaSeq'!C$2),VLOOKUP(S713,'Index_NextSeq or NovaSeq'!B$3:I$110,2),IF((R713='Index_NextSeq or NovaSeq'!D$2),VLOOKUP(S713,'Index_NextSeq or NovaSeq'!B$3:I$110,3),IF((R713='Index_NextSeq or NovaSeq'!E$2),VLOOKUP(S713,'Index_NextSeq or NovaSeq'!B$3:I$110,4),IF((R713='Index_NextSeq or NovaSeq'!F$2),VLOOKUP(S713,'Index_NextSeq or NovaSeq'!B$3:I$110,5),IF((R713='Index_NextSeq or NovaSeq'!G$2),VLOOKUP(S713,'Index_NextSeq or NovaSeq'!B$3:I$110,6),IF((R713='Index_NextSeq or NovaSeq'!H$2),VLOOKUP(S713,'Index_NextSeq or NovaSeq'!B$3:I$110,7),IF((R713='Index_NextSeq or NovaSeq'!I$2),VLOOKUP(S713,'Index_NextSeq or NovaSeq'!B$3:I$110,8),IF((R713="Custom"),"","NoIndex")))))))),IF($S$8="MiSeq",IF((R713=Index_MiSeq!C$2),VLOOKUP(S713,Index_MiSeq!B$3:I$110,2),IF((R713=Index_MiSeq!D$2),VLOOKUP(S713,Index_MiSeq!B$3:I$110,3),IF((R713=Index_MiSeq!E$2),VLOOKUP(S713,Index_MiSeq!B$3:I$110,4),IF((R713=Index_MiSeq!F$2),VLOOKUP(S713,Index_MiSeq!B$3:I$110,5),IF((R713=Index_MiSeq!G$2),VLOOKUP(S713,Index_MiSeq!B$3:I$110,6),IF((R713=Index_MiSeq!H$2),VLOOKUP(S713,Index_MiSeq!B$3:I$110,7),IF((R713=Index_MiSeq!I$2),VLOOKUP(S713,Index_MiSeq!B$3:I$110,8),IF((R713="Custom"),"","NoIndex")))))))),"NoIndex"))</f>
        <v>NoIndex</v>
      </c>
      <c r="U713" s="74" t="str">
        <f t="shared" si="31"/>
        <v/>
      </c>
      <c r="V713" s="74"/>
      <c r="W713" s="74"/>
      <c r="X713" s="90"/>
      <c r="Y713" s="4"/>
      <c r="Z713" s="4"/>
      <c r="AA713" s="4"/>
      <c r="AB713" s="4"/>
      <c r="AC713" s="4"/>
      <c r="AD713" s="4"/>
      <c r="AE713" s="4"/>
    </row>
    <row r="714" spans="1:31" ht="18" customHeight="1" x14ac:dyDescent="0.15">
      <c r="A714" s="81"/>
      <c r="B714" s="64" t="s">
        <v>69</v>
      </c>
      <c r="C714" s="65" t="s">
        <v>765</v>
      </c>
      <c r="D714" s="66">
        <f t="shared" si="22"/>
        <v>1695</v>
      </c>
      <c r="E714" s="65" t="s">
        <v>71</v>
      </c>
      <c r="F714" s="67" t="str">
        <f>IF(DATA!$D$18,CONCATENATE('Sample information'!O$6,"-",D714,"-",P714),"MISSING ID")</f>
        <v>P33105P1-1695-</v>
      </c>
      <c r="G714" s="68">
        <f t="shared" si="23"/>
        <v>0</v>
      </c>
      <c r="H714" s="55" t="e">
        <f t="shared" si="24"/>
        <v>#N/A</v>
      </c>
      <c r="I714" s="55" t="e">
        <f t="shared" si="25"/>
        <v>#N/A</v>
      </c>
      <c r="J714" s="55">
        <f t="shared" si="26"/>
        <v>0</v>
      </c>
      <c r="K714" s="55" t="e">
        <f t="shared" si="27"/>
        <v>#N/A</v>
      </c>
      <c r="L714" s="5" t="e">
        <f t="shared" si="28"/>
        <v>#N/A</v>
      </c>
      <c r="M714" s="55" t="e">
        <f t="shared" si="29"/>
        <v>#N/A</v>
      </c>
      <c r="N714" s="69" t="str">
        <f t="shared" si="30"/>
        <v>NoIndex</v>
      </c>
      <c r="O714" s="70" t="str">
        <f>IF(DATA!$D$18,IF((COUNTA(Q714)&gt;0),CONCATENATE("P",DATA!$B$18,"_",D714),""),"MISSING ID")</f>
        <v/>
      </c>
      <c r="P714" s="71"/>
      <c r="Q714" s="72"/>
      <c r="R714" s="72"/>
      <c r="S714" s="68"/>
      <c r="T714" s="73" t="str">
        <f>IF(OR($S$8="NextSeq",$S$8="NovaSeq"),IF((R714='Index_NextSeq or NovaSeq'!C$2),VLOOKUP(S714,'Index_NextSeq or NovaSeq'!B$3:I$110,2),IF((R714='Index_NextSeq or NovaSeq'!D$2),VLOOKUP(S714,'Index_NextSeq or NovaSeq'!B$3:I$110,3),IF((R714='Index_NextSeq or NovaSeq'!E$2),VLOOKUP(S714,'Index_NextSeq or NovaSeq'!B$3:I$110,4),IF((R714='Index_NextSeq or NovaSeq'!F$2),VLOOKUP(S714,'Index_NextSeq or NovaSeq'!B$3:I$110,5),IF((R714='Index_NextSeq or NovaSeq'!G$2),VLOOKUP(S714,'Index_NextSeq or NovaSeq'!B$3:I$110,6),IF((R714='Index_NextSeq or NovaSeq'!H$2),VLOOKUP(S714,'Index_NextSeq or NovaSeq'!B$3:I$110,7),IF((R714='Index_NextSeq or NovaSeq'!I$2),VLOOKUP(S714,'Index_NextSeq or NovaSeq'!B$3:I$110,8),IF((R714="Custom"),"","NoIndex")))))))),IF($S$8="MiSeq",IF((R714=Index_MiSeq!C$2),VLOOKUP(S714,Index_MiSeq!B$3:I$110,2),IF((R714=Index_MiSeq!D$2),VLOOKUP(S714,Index_MiSeq!B$3:I$110,3),IF((R714=Index_MiSeq!E$2),VLOOKUP(S714,Index_MiSeq!B$3:I$110,4),IF((R714=Index_MiSeq!F$2),VLOOKUP(S714,Index_MiSeq!B$3:I$110,5),IF((R714=Index_MiSeq!G$2),VLOOKUP(S714,Index_MiSeq!B$3:I$110,6),IF((R714=Index_MiSeq!H$2),VLOOKUP(S714,Index_MiSeq!B$3:I$110,7),IF((R714=Index_MiSeq!I$2),VLOOKUP(S714,Index_MiSeq!B$3:I$110,8),IF((R714="Custom"),"","NoIndex")))))))),"NoIndex"))</f>
        <v>NoIndex</v>
      </c>
      <c r="U714" s="74" t="str">
        <f t="shared" si="31"/>
        <v/>
      </c>
      <c r="V714" s="74"/>
      <c r="W714" s="74"/>
      <c r="X714" s="90"/>
      <c r="Y714" s="4"/>
      <c r="Z714" s="4"/>
      <c r="AA714" s="4"/>
      <c r="AB714" s="4"/>
      <c r="AC714" s="4"/>
      <c r="AD714" s="4"/>
      <c r="AE714" s="4"/>
    </row>
    <row r="715" spans="1:31" ht="18" customHeight="1" x14ac:dyDescent="0.15">
      <c r="A715" s="81"/>
      <c r="B715" s="64" t="s">
        <v>69</v>
      </c>
      <c r="C715" s="65" t="s">
        <v>766</v>
      </c>
      <c r="D715" s="66">
        <f t="shared" si="22"/>
        <v>1696</v>
      </c>
      <c r="E715" s="65" t="s">
        <v>71</v>
      </c>
      <c r="F715" s="67" t="str">
        <f>IF(DATA!$D$18,CONCATENATE('Sample information'!O$6,"-",D715,"-",P715),"MISSING ID")</f>
        <v>P33105P1-1696-</v>
      </c>
      <c r="G715" s="68">
        <f t="shared" si="23"/>
        <v>0</v>
      </c>
      <c r="H715" s="55" t="e">
        <f t="shared" si="24"/>
        <v>#N/A</v>
      </c>
      <c r="I715" s="55" t="e">
        <f t="shared" si="25"/>
        <v>#N/A</v>
      </c>
      <c r="J715" s="55">
        <f t="shared" si="26"/>
        <v>0</v>
      </c>
      <c r="K715" s="55" t="e">
        <f t="shared" si="27"/>
        <v>#N/A</v>
      </c>
      <c r="L715" s="5" t="e">
        <f t="shared" si="28"/>
        <v>#N/A</v>
      </c>
      <c r="M715" s="55" t="e">
        <f t="shared" si="29"/>
        <v>#N/A</v>
      </c>
      <c r="N715" s="69" t="str">
        <f t="shared" si="30"/>
        <v>NoIndex</v>
      </c>
      <c r="O715" s="70" t="str">
        <f>IF(DATA!$D$18,IF((COUNTA(Q715)&gt;0),CONCATENATE("P",DATA!$B$18,"_",D715),""),"MISSING ID")</f>
        <v/>
      </c>
      <c r="P715" s="71"/>
      <c r="Q715" s="72"/>
      <c r="R715" s="72"/>
      <c r="S715" s="68"/>
      <c r="T715" s="73" t="str">
        <f>IF(OR($S$8="NextSeq",$S$8="NovaSeq"),IF((R715='Index_NextSeq or NovaSeq'!C$2),VLOOKUP(S715,'Index_NextSeq or NovaSeq'!B$3:I$110,2),IF((R715='Index_NextSeq or NovaSeq'!D$2),VLOOKUP(S715,'Index_NextSeq or NovaSeq'!B$3:I$110,3),IF((R715='Index_NextSeq or NovaSeq'!E$2),VLOOKUP(S715,'Index_NextSeq or NovaSeq'!B$3:I$110,4),IF((R715='Index_NextSeq or NovaSeq'!F$2),VLOOKUP(S715,'Index_NextSeq or NovaSeq'!B$3:I$110,5),IF((R715='Index_NextSeq or NovaSeq'!G$2),VLOOKUP(S715,'Index_NextSeq or NovaSeq'!B$3:I$110,6),IF((R715='Index_NextSeq or NovaSeq'!H$2),VLOOKUP(S715,'Index_NextSeq or NovaSeq'!B$3:I$110,7),IF((R715='Index_NextSeq or NovaSeq'!I$2),VLOOKUP(S715,'Index_NextSeq or NovaSeq'!B$3:I$110,8),IF((R715="Custom"),"","NoIndex")))))))),IF($S$8="MiSeq",IF((R715=Index_MiSeq!C$2),VLOOKUP(S715,Index_MiSeq!B$3:I$110,2),IF((R715=Index_MiSeq!D$2),VLOOKUP(S715,Index_MiSeq!B$3:I$110,3),IF((R715=Index_MiSeq!E$2),VLOOKUP(S715,Index_MiSeq!B$3:I$110,4),IF((R715=Index_MiSeq!F$2),VLOOKUP(S715,Index_MiSeq!B$3:I$110,5),IF((R715=Index_MiSeq!G$2),VLOOKUP(S715,Index_MiSeq!B$3:I$110,6),IF((R715=Index_MiSeq!H$2),VLOOKUP(S715,Index_MiSeq!B$3:I$110,7),IF((R715=Index_MiSeq!I$2),VLOOKUP(S715,Index_MiSeq!B$3:I$110,8),IF((R715="Custom"),"","NoIndex")))))))),"NoIndex"))</f>
        <v>NoIndex</v>
      </c>
      <c r="U715" s="74" t="str">
        <f t="shared" si="31"/>
        <v/>
      </c>
      <c r="V715" s="74"/>
      <c r="W715" s="74"/>
      <c r="X715" s="90"/>
      <c r="Y715" s="4"/>
      <c r="Z715" s="4"/>
      <c r="AA715" s="4"/>
      <c r="AB715" s="4"/>
      <c r="AC715" s="4"/>
      <c r="AD715" s="4"/>
      <c r="AE715" s="4"/>
    </row>
    <row r="716" spans="1:31" ht="18" customHeight="1" x14ac:dyDescent="0.15">
      <c r="A716" s="81"/>
      <c r="B716" s="64" t="s">
        <v>69</v>
      </c>
      <c r="C716" s="65" t="s">
        <v>767</v>
      </c>
      <c r="D716" s="66">
        <f t="shared" si="22"/>
        <v>1697</v>
      </c>
      <c r="E716" s="65" t="s">
        <v>71</v>
      </c>
      <c r="F716" s="67" t="str">
        <f>IF(DATA!$D$18,CONCATENATE('Sample information'!O$6,"-",D716,"-",P716),"MISSING ID")</f>
        <v>P33105P1-1697-</v>
      </c>
      <c r="G716" s="68">
        <f t="shared" si="23"/>
        <v>0</v>
      </c>
      <c r="H716" s="55" t="e">
        <f t="shared" si="24"/>
        <v>#N/A</v>
      </c>
      <c r="I716" s="55" t="e">
        <f t="shared" si="25"/>
        <v>#N/A</v>
      </c>
      <c r="J716" s="55">
        <f t="shared" si="26"/>
        <v>0</v>
      </c>
      <c r="K716" s="55" t="e">
        <f t="shared" si="27"/>
        <v>#N/A</v>
      </c>
      <c r="L716" s="5" t="e">
        <f t="shared" si="28"/>
        <v>#N/A</v>
      </c>
      <c r="M716" s="55" t="e">
        <f t="shared" si="29"/>
        <v>#N/A</v>
      </c>
      <c r="N716" s="69" t="str">
        <f t="shared" si="30"/>
        <v>NoIndex</v>
      </c>
      <c r="O716" s="70" t="str">
        <f>IF(DATA!$D$18,IF((COUNTA(Q716)&gt;0),CONCATENATE("P",DATA!$B$18,"_",D716),""),"MISSING ID")</f>
        <v/>
      </c>
      <c r="P716" s="71"/>
      <c r="Q716" s="72"/>
      <c r="R716" s="72"/>
      <c r="S716" s="68"/>
      <c r="T716" s="73" t="str">
        <f>IF(OR($S$8="NextSeq",$S$8="NovaSeq"),IF((R716='Index_NextSeq or NovaSeq'!C$2),VLOOKUP(S716,'Index_NextSeq or NovaSeq'!B$3:I$110,2),IF((R716='Index_NextSeq or NovaSeq'!D$2),VLOOKUP(S716,'Index_NextSeq or NovaSeq'!B$3:I$110,3),IF((R716='Index_NextSeq or NovaSeq'!E$2),VLOOKUP(S716,'Index_NextSeq or NovaSeq'!B$3:I$110,4),IF((R716='Index_NextSeq or NovaSeq'!F$2),VLOOKUP(S716,'Index_NextSeq or NovaSeq'!B$3:I$110,5),IF((R716='Index_NextSeq or NovaSeq'!G$2),VLOOKUP(S716,'Index_NextSeq or NovaSeq'!B$3:I$110,6),IF((R716='Index_NextSeq or NovaSeq'!H$2),VLOOKUP(S716,'Index_NextSeq or NovaSeq'!B$3:I$110,7),IF((R716='Index_NextSeq or NovaSeq'!I$2),VLOOKUP(S716,'Index_NextSeq or NovaSeq'!B$3:I$110,8),IF((R716="Custom"),"","NoIndex")))))))),IF($S$8="MiSeq",IF((R716=Index_MiSeq!C$2),VLOOKUP(S716,Index_MiSeq!B$3:I$110,2),IF((R716=Index_MiSeq!D$2),VLOOKUP(S716,Index_MiSeq!B$3:I$110,3),IF((R716=Index_MiSeq!E$2),VLOOKUP(S716,Index_MiSeq!B$3:I$110,4),IF((R716=Index_MiSeq!F$2),VLOOKUP(S716,Index_MiSeq!B$3:I$110,5),IF((R716=Index_MiSeq!G$2),VLOOKUP(S716,Index_MiSeq!B$3:I$110,6),IF((R716=Index_MiSeq!H$2),VLOOKUP(S716,Index_MiSeq!B$3:I$110,7),IF((R716=Index_MiSeq!I$2),VLOOKUP(S716,Index_MiSeq!B$3:I$110,8),IF((R716="Custom"),"","NoIndex")))))))),"NoIndex"))</f>
        <v>NoIndex</v>
      </c>
      <c r="U716" s="74" t="str">
        <f t="shared" si="31"/>
        <v/>
      </c>
      <c r="V716" s="74"/>
      <c r="W716" s="74"/>
      <c r="X716" s="90"/>
      <c r="Y716" s="4"/>
      <c r="Z716" s="4"/>
      <c r="AA716" s="4"/>
      <c r="AB716" s="4"/>
      <c r="AC716" s="4"/>
      <c r="AD716" s="4"/>
      <c r="AE716" s="4"/>
    </row>
    <row r="717" spans="1:31" ht="18" customHeight="1" x14ac:dyDescent="0.15">
      <c r="A717" s="81"/>
      <c r="B717" s="64" t="s">
        <v>69</v>
      </c>
      <c r="C717" s="65" t="s">
        <v>768</v>
      </c>
      <c r="D717" s="66">
        <f t="shared" si="22"/>
        <v>1698</v>
      </c>
      <c r="E717" s="65" t="s">
        <v>71</v>
      </c>
      <c r="F717" s="67" t="str">
        <f>IF(DATA!$D$18,CONCATENATE('Sample information'!O$6,"-",D717,"-",P717),"MISSING ID")</f>
        <v>P33105P1-1698-</v>
      </c>
      <c r="G717" s="68">
        <f t="shared" si="23"/>
        <v>0</v>
      </c>
      <c r="H717" s="55" t="e">
        <f t="shared" si="24"/>
        <v>#N/A</v>
      </c>
      <c r="I717" s="55" t="e">
        <f t="shared" si="25"/>
        <v>#N/A</v>
      </c>
      <c r="J717" s="55">
        <f t="shared" si="26"/>
        <v>0</v>
      </c>
      <c r="K717" s="55" t="e">
        <f t="shared" si="27"/>
        <v>#N/A</v>
      </c>
      <c r="L717" s="5" t="e">
        <f t="shared" si="28"/>
        <v>#N/A</v>
      </c>
      <c r="M717" s="55" t="e">
        <f t="shared" si="29"/>
        <v>#N/A</v>
      </c>
      <c r="N717" s="69" t="str">
        <f t="shared" si="30"/>
        <v>NoIndex</v>
      </c>
      <c r="O717" s="70" t="str">
        <f>IF(DATA!$D$18,IF((COUNTA(Q717)&gt;0),CONCATENATE("P",DATA!$B$18,"_",D717),""),"MISSING ID")</f>
        <v/>
      </c>
      <c r="P717" s="71"/>
      <c r="Q717" s="72"/>
      <c r="R717" s="72"/>
      <c r="S717" s="68"/>
      <c r="T717" s="73" t="str">
        <f>IF(OR($S$8="NextSeq",$S$8="NovaSeq"),IF((R717='Index_NextSeq or NovaSeq'!C$2),VLOOKUP(S717,'Index_NextSeq or NovaSeq'!B$3:I$110,2),IF((R717='Index_NextSeq or NovaSeq'!D$2),VLOOKUP(S717,'Index_NextSeq or NovaSeq'!B$3:I$110,3),IF((R717='Index_NextSeq or NovaSeq'!E$2),VLOOKUP(S717,'Index_NextSeq or NovaSeq'!B$3:I$110,4),IF((R717='Index_NextSeq or NovaSeq'!F$2),VLOOKUP(S717,'Index_NextSeq or NovaSeq'!B$3:I$110,5),IF((R717='Index_NextSeq or NovaSeq'!G$2),VLOOKUP(S717,'Index_NextSeq or NovaSeq'!B$3:I$110,6),IF((R717='Index_NextSeq or NovaSeq'!H$2),VLOOKUP(S717,'Index_NextSeq or NovaSeq'!B$3:I$110,7),IF((R717='Index_NextSeq or NovaSeq'!I$2),VLOOKUP(S717,'Index_NextSeq or NovaSeq'!B$3:I$110,8),IF((R717="Custom"),"","NoIndex")))))))),IF($S$8="MiSeq",IF((R717=Index_MiSeq!C$2),VLOOKUP(S717,Index_MiSeq!B$3:I$110,2),IF((R717=Index_MiSeq!D$2),VLOOKUP(S717,Index_MiSeq!B$3:I$110,3),IF((R717=Index_MiSeq!E$2),VLOOKUP(S717,Index_MiSeq!B$3:I$110,4),IF((R717=Index_MiSeq!F$2),VLOOKUP(S717,Index_MiSeq!B$3:I$110,5),IF((R717=Index_MiSeq!G$2),VLOOKUP(S717,Index_MiSeq!B$3:I$110,6),IF((R717=Index_MiSeq!H$2),VLOOKUP(S717,Index_MiSeq!B$3:I$110,7),IF((R717=Index_MiSeq!I$2),VLOOKUP(S717,Index_MiSeq!B$3:I$110,8),IF((R717="Custom"),"","NoIndex")))))))),"NoIndex"))</f>
        <v>NoIndex</v>
      </c>
      <c r="U717" s="74" t="str">
        <f t="shared" si="31"/>
        <v/>
      </c>
      <c r="V717" s="74"/>
      <c r="W717" s="74"/>
      <c r="X717" s="90"/>
      <c r="Y717" s="4"/>
      <c r="Z717" s="4"/>
      <c r="AA717" s="4"/>
      <c r="AB717" s="4"/>
      <c r="AC717" s="4"/>
      <c r="AD717" s="4"/>
      <c r="AE717" s="4"/>
    </row>
    <row r="718" spans="1:31" ht="18" customHeight="1" x14ac:dyDescent="0.15">
      <c r="A718" s="81"/>
      <c r="B718" s="64" t="s">
        <v>69</v>
      </c>
      <c r="C718" s="65" t="s">
        <v>769</v>
      </c>
      <c r="D718" s="66">
        <f t="shared" si="22"/>
        <v>1699</v>
      </c>
      <c r="E718" s="65" t="s">
        <v>71</v>
      </c>
      <c r="F718" s="67" t="str">
        <f>IF(DATA!$D$18,CONCATENATE('Sample information'!O$6,"-",D718,"-",P718),"MISSING ID")</f>
        <v>P33105P1-1699-</v>
      </c>
      <c r="G718" s="68">
        <f t="shared" si="23"/>
        <v>0</v>
      </c>
      <c r="H718" s="55" t="e">
        <f t="shared" si="24"/>
        <v>#N/A</v>
      </c>
      <c r="I718" s="55" t="e">
        <f t="shared" si="25"/>
        <v>#N/A</v>
      </c>
      <c r="J718" s="55">
        <f t="shared" si="26"/>
        <v>0</v>
      </c>
      <c r="K718" s="55" t="e">
        <f t="shared" si="27"/>
        <v>#N/A</v>
      </c>
      <c r="L718" s="5" t="e">
        <f t="shared" si="28"/>
        <v>#N/A</v>
      </c>
      <c r="M718" s="55" t="e">
        <f t="shared" si="29"/>
        <v>#N/A</v>
      </c>
      <c r="N718" s="69" t="str">
        <f t="shared" si="30"/>
        <v>NoIndex</v>
      </c>
      <c r="O718" s="70" t="str">
        <f>IF(DATA!$D$18,IF((COUNTA(Q718)&gt;0),CONCATENATE("P",DATA!$B$18,"_",D718),""),"MISSING ID")</f>
        <v/>
      </c>
      <c r="P718" s="71"/>
      <c r="Q718" s="72"/>
      <c r="R718" s="72"/>
      <c r="S718" s="68"/>
      <c r="T718" s="73" t="str">
        <f>IF(OR($S$8="NextSeq",$S$8="NovaSeq"),IF((R718='Index_NextSeq or NovaSeq'!C$2),VLOOKUP(S718,'Index_NextSeq or NovaSeq'!B$3:I$110,2),IF((R718='Index_NextSeq or NovaSeq'!D$2),VLOOKUP(S718,'Index_NextSeq or NovaSeq'!B$3:I$110,3),IF((R718='Index_NextSeq or NovaSeq'!E$2),VLOOKUP(S718,'Index_NextSeq or NovaSeq'!B$3:I$110,4),IF((R718='Index_NextSeq or NovaSeq'!F$2),VLOOKUP(S718,'Index_NextSeq or NovaSeq'!B$3:I$110,5),IF((R718='Index_NextSeq or NovaSeq'!G$2),VLOOKUP(S718,'Index_NextSeq or NovaSeq'!B$3:I$110,6),IF((R718='Index_NextSeq or NovaSeq'!H$2),VLOOKUP(S718,'Index_NextSeq or NovaSeq'!B$3:I$110,7),IF((R718='Index_NextSeq or NovaSeq'!I$2),VLOOKUP(S718,'Index_NextSeq or NovaSeq'!B$3:I$110,8),IF((R718="Custom"),"","NoIndex")))))))),IF($S$8="MiSeq",IF((R718=Index_MiSeq!C$2),VLOOKUP(S718,Index_MiSeq!B$3:I$110,2),IF((R718=Index_MiSeq!D$2),VLOOKUP(S718,Index_MiSeq!B$3:I$110,3),IF((R718=Index_MiSeq!E$2),VLOOKUP(S718,Index_MiSeq!B$3:I$110,4),IF((R718=Index_MiSeq!F$2),VLOOKUP(S718,Index_MiSeq!B$3:I$110,5),IF((R718=Index_MiSeq!G$2),VLOOKUP(S718,Index_MiSeq!B$3:I$110,6),IF((R718=Index_MiSeq!H$2),VLOOKUP(S718,Index_MiSeq!B$3:I$110,7),IF((R718=Index_MiSeq!I$2),VLOOKUP(S718,Index_MiSeq!B$3:I$110,8),IF((R718="Custom"),"","NoIndex")))))))),"NoIndex"))</f>
        <v>NoIndex</v>
      </c>
      <c r="U718" s="74" t="str">
        <f t="shared" si="31"/>
        <v/>
      </c>
      <c r="V718" s="74"/>
      <c r="W718" s="74"/>
      <c r="X718" s="90"/>
      <c r="Y718" s="4"/>
      <c r="Z718" s="4"/>
      <c r="AA718" s="4"/>
      <c r="AB718" s="4"/>
      <c r="AC718" s="4"/>
      <c r="AD718" s="4"/>
      <c r="AE718" s="4"/>
    </row>
    <row r="719" spans="1:31" ht="18" customHeight="1" x14ac:dyDescent="0.15">
      <c r="A719" s="81"/>
      <c r="B719" s="64" t="s">
        <v>69</v>
      </c>
      <c r="C719" s="65" t="s">
        <v>770</v>
      </c>
      <c r="D719" s="66">
        <f t="shared" si="22"/>
        <v>1700</v>
      </c>
      <c r="E719" s="65" t="s">
        <v>71</v>
      </c>
      <c r="F719" s="67" t="str">
        <f>IF(DATA!$D$18,CONCATENATE('Sample information'!O$6,"-",D719,"-",P719),"MISSING ID")</f>
        <v>P33105P1-1700-</v>
      </c>
      <c r="G719" s="68">
        <f t="shared" si="23"/>
        <v>0</v>
      </c>
      <c r="H719" s="55" t="e">
        <f t="shared" si="24"/>
        <v>#N/A</v>
      </c>
      <c r="I719" s="55" t="e">
        <f t="shared" si="25"/>
        <v>#N/A</v>
      </c>
      <c r="J719" s="55">
        <f t="shared" si="26"/>
        <v>0</v>
      </c>
      <c r="K719" s="55" t="e">
        <f t="shared" si="27"/>
        <v>#N/A</v>
      </c>
      <c r="L719" s="5" t="e">
        <f t="shared" si="28"/>
        <v>#N/A</v>
      </c>
      <c r="M719" s="55" t="e">
        <f t="shared" si="29"/>
        <v>#N/A</v>
      </c>
      <c r="N719" s="69" t="str">
        <f t="shared" si="30"/>
        <v>NoIndex</v>
      </c>
      <c r="O719" s="70" t="str">
        <f>IF(DATA!$D$18,IF((COUNTA(Q719)&gt;0),CONCATENATE("P",DATA!$B$18,"_",D719),""),"MISSING ID")</f>
        <v/>
      </c>
      <c r="P719" s="71"/>
      <c r="Q719" s="72"/>
      <c r="R719" s="72"/>
      <c r="S719" s="68"/>
      <c r="T719" s="73" t="str">
        <f>IF(OR($S$8="NextSeq",$S$8="NovaSeq"),IF((R719='Index_NextSeq or NovaSeq'!C$2),VLOOKUP(S719,'Index_NextSeq or NovaSeq'!B$3:I$110,2),IF((R719='Index_NextSeq or NovaSeq'!D$2),VLOOKUP(S719,'Index_NextSeq or NovaSeq'!B$3:I$110,3),IF((R719='Index_NextSeq or NovaSeq'!E$2),VLOOKUP(S719,'Index_NextSeq or NovaSeq'!B$3:I$110,4),IF((R719='Index_NextSeq or NovaSeq'!F$2),VLOOKUP(S719,'Index_NextSeq or NovaSeq'!B$3:I$110,5),IF((R719='Index_NextSeq or NovaSeq'!G$2),VLOOKUP(S719,'Index_NextSeq or NovaSeq'!B$3:I$110,6),IF((R719='Index_NextSeq or NovaSeq'!H$2),VLOOKUP(S719,'Index_NextSeq or NovaSeq'!B$3:I$110,7),IF((R719='Index_NextSeq or NovaSeq'!I$2),VLOOKUP(S719,'Index_NextSeq or NovaSeq'!B$3:I$110,8),IF((R719="Custom"),"","NoIndex")))))))),IF($S$8="MiSeq",IF((R719=Index_MiSeq!C$2),VLOOKUP(S719,Index_MiSeq!B$3:I$110,2),IF((R719=Index_MiSeq!D$2),VLOOKUP(S719,Index_MiSeq!B$3:I$110,3),IF((R719=Index_MiSeq!E$2),VLOOKUP(S719,Index_MiSeq!B$3:I$110,4),IF((R719=Index_MiSeq!F$2),VLOOKUP(S719,Index_MiSeq!B$3:I$110,5),IF((R719=Index_MiSeq!G$2),VLOOKUP(S719,Index_MiSeq!B$3:I$110,6),IF((R719=Index_MiSeq!H$2),VLOOKUP(S719,Index_MiSeq!B$3:I$110,7),IF((R719=Index_MiSeq!I$2),VLOOKUP(S719,Index_MiSeq!B$3:I$110,8),IF((R719="Custom"),"","NoIndex")))))))),"NoIndex"))</f>
        <v>NoIndex</v>
      </c>
      <c r="U719" s="74" t="str">
        <f t="shared" si="31"/>
        <v/>
      </c>
      <c r="V719" s="74"/>
      <c r="W719" s="74"/>
      <c r="X719" s="90"/>
      <c r="Y719" s="4"/>
      <c r="Z719" s="4"/>
      <c r="AA719" s="4"/>
      <c r="AB719" s="4"/>
      <c r="AC719" s="4"/>
      <c r="AD719" s="4"/>
      <c r="AE719" s="4"/>
    </row>
    <row r="720" spans="1:31" ht="18" customHeight="1" x14ac:dyDescent="0.15">
      <c r="A720" s="81"/>
      <c r="B720" s="64" t="s">
        <v>69</v>
      </c>
      <c r="C720" s="65" t="s">
        <v>771</v>
      </c>
      <c r="D720" s="66">
        <f t="shared" si="22"/>
        <v>1701</v>
      </c>
      <c r="E720" s="65" t="s">
        <v>71</v>
      </c>
      <c r="F720" s="67" t="str">
        <f>IF(DATA!$D$18,CONCATENATE('Sample information'!O$6,"-",D720,"-",P720),"MISSING ID")</f>
        <v>P33105P1-1701-</v>
      </c>
      <c r="G720" s="68">
        <f t="shared" si="23"/>
        <v>0</v>
      </c>
      <c r="H720" s="55" t="e">
        <f t="shared" si="24"/>
        <v>#N/A</v>
      </c>
      <c r="I720" s="55" t="e">
        <f t="shared" si="25"/>
        <v>#N/A</v>
      </c>
      <c r="J720" s="55">
        <f t="shared" si="26"/>
        <v>0</v>
      </c>
      <c r="K720" s="55" t="e">
        <f t="shared" si="27"/>
        <v>#N/A</v>
      </c>
      <c r="L720" s="5" t="e">
        <f t="shared" si="28"/>
        <v>#N/A</v>
      </c>
      <c r="M720" s="55" t="e">
        <f t="shared" si="29"/>
        <v>#N/A</v>
      </c>
      <c r="N720" s="69" t="str">
        <f t="shared" si="30"/>
        <v>NoIndex</v>
      </c>
      <c r="O720" s="70" t="str">
        <f>IF(DATA!$D$18,IF((COUNTA(Q720)&gt;0),CONCATENATE("P",DATA!$B$18,"_",D720),""),"MISSING ID")</f>
        <v/>
      </c>
      <c r="P720" s="71"/>
      <c r="Q720" s="72"/>
      <c r="R720" s="72"/>
      <c r="S720" s="68"/>
      <c r="T720" s="73" t="str">
        <f>IF(OR($S$8="NextSeq",$S$8="NovaSeq"),IF((R720='Index_NextSeq or NovaSeq'!C$2),VLOOKUP(S720,'Index_NextSeq or NovaSeq'!B$3:I$110,2),IF((R720='Index_NextSeq or NovaSeq'!D$2),VLOOKUP(S720,'Index_NextSeq or NovaSeq'!B$3:I$110,3),IF((R720='Index_NextSeq or NovaSeq'!E$2),VLOOKUP(S720,'Index_NextSeq or NovaSeq'!B$3:I$110,4),IF((R720='Index_NextSeq or NovaSeq'!F$2),VLOOKUP(S720,'Index_NextSeq or NovaSeq'!B$3:I$110,5),IF((R720='Index_NextSeq or NovaSeq'!G$2),VLOOKUP(S720,'Index_NextSeq or NovaSeq'!B$3:I$110,6),IF((R720='Index_NextSeq or NovaSeq'!H$2),VLOOKUP(S720,'Index_NextSeq or NovaSeq'!B$3:I$110,7),IF((R720='Index_NextSeq or NovaSeq'!I$2),VLOOKUP(S720,'Index_NextSeq or NovaSeq'!B$3:I$110,8),IF((R720="Custom"),"","NoIndex")))))))),IF($S$8="MiSeq",IF((R720=Index_MiSeq!C$2),VLOOKUP(S720,Index_MiSeq!B$3:I$110,2),IF((R720=Index_MiSeq!D$2),VLOOKUP(S720,Index_MiSeq!B$3:I$110,3),IF((R720=Index_MiSeq!E$2),VLOOKUP(S720,Index_MiSeq!B$3:I$110,4),IF((R720=Index_MiSeq!F$2),VLOOKUP(S720,Index_MiSeq!B$3:I$110,5),IF((R720=Index_MiSeq!G$2),VLOOKUP(S720,Index_MiSeq!B$3:I$110,6),IF((R720=Index_MiSeq!H$2),VLOOKUP(S720,Index_MiSeq!B$3:I$110,7),IF((R720=Index_MiSeq!I$2),VLOOKUP(S720,Index_MiSeq!B$3:I$110,8),IF((R720="Custom"),"","NoIndex")))))))),"NoIndex"))</f>
        <v>NoIndex</v>
      </c>
      <c r="U720" s="74" t="str">
        <f t="shared" si="31"/>
        <v/>
      </c>
      <c r="V720" s="74"/>
      <c r="W720" s="74"/>
      <c r="X720" s="90"/>
      <c r="Y720" s="4"/>
      <c r="Z720" s="4"/>
      <c r="AA720" s="4"/>
      <c r="AB720" s="4"/>
      <c r="AC720" s="4"/>
      <c r="AD720" s="4"/>
      <c r="AE720" s="4"/>
    </row>
    <row r="721" spans="1:31" ht="18" customHeight="1" x14ac:dyDescent="0.15">
      <c r="A721" s="81"/>
      <c r="B721" s="64" t="s">
        <v>69</v>
      </c>
      <c r="C721" s="65" t="s">
        <v>772</v>
      </c>
      <c r="D721" s="66">
        <f t="shared" si="22"/>
        <v>1702</v>
      </c>
      <c r="E721" s="65" t="s">
        <v>71</v>
      </c>
      <c r="F721" s="67" t="str">
        <f>IF(DATA!$D$18,CONCATENATE('Sample information'!O$6,"-",D721,"-",P721),"MISSING ID")</f>
        <v>P33105P1-1702-</v>
      </c>
      <c r="G721" s="68">
        <f t="shared" si="23"/>
        <v>0</v>
      </c>
      <c r="H721" s="55" t="e">
        <f t="shared" si="24"/>
        <v>#N/A</v>
      </c>
      <c r="I721" s="55" t="e">
        <f t="shared" si="25"/>
        <v>#N/A</v>
      </c>
      <c r="J721" s="55">
        <f t="shared" si="26"/>
        <v>0</v>
      </c>
      <c r="K721" s="55" t="e">
        <f t="shared" si="27"/>
        <v>#N/A</v>
      </c>
      <c r="L721" s="5" t="e">
        <f t="shared" si="28"/>
        <v>#N/A</v>
      </c>
      <c r="M721" s="55" t="e">
        <f t="shared" si="29"/>
        <v>#N/A</v>
      </c>
      <c r="N721" s="69" t="str">
        <f t="shared" si="30"/>
        <v>NoIndex</v>
      </c>
      <c r="O721" s="70" t="str">
        <f>IF(DATA!$D$18,IF((COUNTA(Q721)&gt;0),CONCATENATE("P",DATA!$B$18,"_",D721),""),"MISSING ID")</f>
        <v/>
      </c>
      <c r="P721" s="71"/>
      <c r="Q721" s="72"/>
      <c r="R721" s="72"/>
      <c r="S721" s="68"/>
      <c r="T721" s="73" t="str">
        <f>IF(OR($S$8="NextSeq",$S$8="NovaSeq"),IF((R721='Index_NextSeq or NovaSeq'!C$2),VLOOKUP(S721,'Index_NextSeq or NovaSeq'!B$3:I$110,2),IF((R721='Index_NextSeq or NovaSeq'!D$2),VLOOKUP(S721,'Index_NextSeq or NovaSeq'!B$3:I$110,3),IF((R721='Index_NextSeq or NovaSeq'!E$2),VLOOKUP(S721,'Index_NextSeq or NovaSeq'!B$3:I$110,4),IF((R721='Index_NextSeq or NovaSeq'!F$2),VLOOKUP(S721,'Index_NextSeq or NovaSeq'!B$3:I$110,5),IF((R721='Index_NextSeq or NovaSeq'!G$2),VLOOKUP(S721,'Index_NextSeq or NovaSeq'!B$3:I$110,6),IF((R721='Index_NextSeq or NovaSeq'!H$2),VLOOKUP(S721,'Index_NextSeq or NovaSeq'!B$3:I$110,7),IF((R721='Index_NextSeq or NovaSeq'!I$2),VLOOKUP(S721,'Index_NextSeq or NovaSeq'!B$3:I$110,8),IF((R721="Custom"),"","NoIndex")))))))),IF($S$8="MiSeq",IF((R721=Index_MiSeq!C$2),VLOOKUP(S721,Index_MiSeq!B$3:I$110,2),IF((R721=Index_MiSeq!D$2),VLOOKUP(S721,Index_MiSeq!B$3:I$110,3),IF((R721=Index_MiSeq!E$2),VLOOKUP(S721,Index_MiSeq!B$3:I$110,4),IF((R721=Index_MiSeq!F$2),VLOOKUP(S721,Index_MiSeq!B$3:I$110,5),IF((R721=Index_MiSeq!G$2),VLOOKUP(S721,Index_MiSeq!B$3:I$110,6),IF((R721=Index_MiSeq!H$2),VLOOKUP(S721,Index_MiSeq!B$3:I$110,7),IF((R721=Index_MiSeq!I$2),VLOOKUP(S721,Index_MiSeq!B$3:I$110,8),IF((R721="Custom"),"","NoIndex")))))))),"NoIndex"))</f>
        <v>NoIndex</v>
      </c>
      <c r="U721" s="74" t="str">
        <f t="shared" si="31"/>
        <v/>
      </c>
      <c r="V721" s="74"/>
      <c r="W721" s="74"/>
      <c r="X721" s="90"/>
      <c r="Y721" s="4"/>
      <c r="Z721" s="4"/>
      <c r="AA721" s="4"/>
      <c r="AB721" s="4"/>
      <c r="AC721" s="4"/>
      <c r="AD721" s="4"/>
      <c r="AE721" s="4"/>
    </row>
    <row r="722" spans="1:31" ht="18" customHeight="1" x14ac:dyDescent="0.15">
      <c r="A722" s="81"/>
      <c r="B722" s="64" t="s">
        <v>69</v>
      </c>
      <c r="C722" s="65" t="s">
        <v>773</v>
      </c>
      <c r="D722" s="66">
        <f t="shared" si="22"/>
        <v>1703</v>
      </c>
      <c r="E722" s="65" t="s">
        <v>71</v>
      </c>
      <c r="F722" s="67" t="str">
        <f>IF(DATA!$D$18,CONCATENATE('Sample information'!O$6,"-",D722,"-",P722),"MISSING ID")</f>
        <v>P33105P1-1703-</v>
      </c>
      <c r="G722" s="68">
        <f t="shared" si="23"/>
        <v>0</v>
      </c>
      <c r="H722" s="55" t="e">
        <f t="shared" si="24"/>
        <v>#N/A</v>
      </c>
      <c r="I722" s="55" t="e">
        <f t="shared" si="25"/>
        <v>#N/A</v>
      </c>
      <c r="J722" s="55">
        <f t="shared" si="26"/>
        <v>0</v>
      </c>
      <c r="K722" s="55" t="e">
        <f t="shared" si="27"/>
        <v>#N/A</v>
      </c>
      <c r="L722" s="5" t="e">
        <f t="shared" si="28"/>
        <v>#N/A</v>
      </c>
      <c r="M722" s="55" t="e">
        <f t="shared" si="29"/>
        <v>#N/A</v>
      </c>
      <c r="N722" s="69" t="str">
        <f t="shared" si="30"/>
        <v>NoIndex</v>
      </c>
      <c r="O722" s="70" t="str">
        <f>IF(DATA!$D$18,IF((COUNTA(Q722)&gt;0),CONCATENATE("P",DATA!$B$18,"_",D722),""),"MISSING ID")</f>
        <v/>
      </c>
      <c r="P722" s="71"/>
      <c r="Q722" s="72"/>
      <c r="R722" s="72"/>
      <c r="S722" s="68"/>
      <c r="T722" s="73" t="str">
        <f>IF(OR($S$8="NextSeq",$S$8="NovaSeq"),IF((R722='Index_NextSeq or NovaSeq'!C$2),VLOOKUP(S722,'Index_NextSeq or NovaSeq'!B$3:I$110,2),IF((R722='Index_NextSeq or NovaSeq'!D$2),VLOOKUP(S722,'Index_NextSeq or NovaSeq'!B$3:I$110,3),IF((R722='Index_NextSeq or NovaSeq'!E$2),VLOOKUP(S722,'Index_NextSeq or NovaSeq'!B$3:I$110,4),IF((R722='Index_NextSeq or NovaSeq'!F$2),VLOOKUP(S722,'Index_NextSeq or NovaSeq'!B$3:I$110,5),IF((R722='Index_NextSeq or NovaSeq'!G$2),VLOOKUP(S722,'Index_NextSeq or NovaSeq'!B$3:I$110,6),IF((R722='Index_NextSeq or NovaSeq'!H$2),VLOOKUP(S722,'Index_NextSeq or NovaSeq'!B$3:I$110,7),IF((R722='Index_NextSeq or NovaSeq'!I$2),VLOOKUP(S722,'Index_NextSeq or NovaSeq'!B$3:I$110,8),IF((R722="Custom"),"","NoIndex")))))))),IF($S$8="MiSeq",IF((R722=Index_MiSeq!C$2),VLOOKUP(S722,Index_MiSeq!B$3:I$110,2),IF((R722=Index_MiSeq!D$2),VLOOKUP(S722,Index_MiSeq!B$3:I$110,3),IF((R722=Index_MiSeq!E$2),VLOOKUP(S722,Index_MiSeq!B$3:I$110,4),IF((R722=Index_MiSeq!F$2),VLOOKUP(S722,Index_MiSeq!B$3:I$110,5),IF((R722=Index_MiSeq!G$2),VLOOKUP(S722,Index_MiSeq!B$3:I$110,6),IF((R722=Index_MiSeq!H$2),VLOOKUP(S722,Index_MiSeq!B$3:I$110,7),IF((R722=Index_MiSeq!I$2),VLOOKUP(S722,Index_MiSeq!B$3:I$110,8),IF((R722="Custom"),"","NoIndex")))))))),"NoIndex"))</f>
        <v>NoIndex</v>
      </c>
      <c r="U722" s="74" t="str">
        <f t="shared" si="31"/>
        <v/>
      </c>
      <c r="V722" s="74"/>
      <c r="W722" s="74"/>
      <c r="X722" s="90"/>
      <c r="Y722" s="4"/>
      <c r="Z722" s="4"/>
      <c r="AA722" s="4"/>
      <c r="AB722" s="4"/>
      <c r="AC722" s="4"/>
      <c r="AD722" s="4"/>
      <c r="AE722" s="4"/>
    </row>
    <row r="723" spans="1:31" ht="18" customHeight="1" x14ac:dyDescent="0.15">
      <c r="A723" s="81"/>
      <c r="B723" s="64" t="s">
        <v>69</v>
      </c>
      <c r="C723" s="65" t="s">
        <v>774</v>
      </c>
      <c r="D723" s="66">
        <f t="shared" si="22"/>
        <v>1704</v>
      </c>
      <c r="E723" s="65" t="s">
        <v>71</v>
      </c>
      <c r="F723" s="67" t="str">
        <f>IF(DATA!$D$18,CONCATENATE('Sample information'!O$6,"-",D723,"-",P723),"MISSING ID")</f>
        <v>P33105P1-1704-</v>
      </c>
      <c r="G723" s="68">
        <f t="shared" si="23"/>
        <v>0</v>
      </c>
      <c r="H723" s="55" t="e">
        <f t="shared" si="24"/>
        <v>#N/A</v>
      </c>
      <c r="I723" s="55" t="e">
        <f t="shared" si="25"/>
        <v>#N/A</v>
      </c>
      <c r="J723" s="55">
        <f t="shared" si="26"/>
        <v>0</v>
      </c>
      <c r="K723" s="55" t="e">
        <f t="shared" si="27"/>
        <v>#N/A</v>
      </c>
      <c r="L723" s="5" t="e">
        <f t="shared" si="28"/>
        <v>#N/A</v>
      </c>
      <c r="M723" s="55" t="e">
        <f t="shared" si="29"/>
        <v>#N/A</v>
      </c>
      <c r="N723" s="69" t="str">
        <f t="shared" si="30"/>
        <v>NoIndex</v>
      </c>
      <c r="O723" s="70" t="str">
        <f>IF(DATA!$D$18,IF((COUNTA(Q723)&gt;0),CONCATENATE("P",DATA!$B$18,"_",D723),""),"MISSING ID")</f>
        <v/>
      </c>
      <c r="P723" s="71"/>
      <c r="Q723" s="72"/>
      <c r="R723" s="72"/>
      <c r="S723" s="68"/>
      <c r="T723" s="73" t="str">
        <f>IF(OR($S$8="NextSeq",$S$8="NovaSeq"),IF((R723='Index_NextSeq or NovaSeq'!C$2),VLOOKUP(S723,'Index_NextSeq or NovaSeq'!B$3:I$110,2),IF((R723='Index_NextSeq or NovaSeq'!D$2),VLOOKUP(S723,'Index_NextSeq or NovaSeq'!B$3:I$110,3),IF((R723='Index_NextSeq or NovaSeq'!E$2),VLOOKUP(S723,'Index_NextSeq or NovaSeq'!B$3:I$110,4),IF((R723='Index_NextSeq or NovaSeq'!F$2),VLOOKUP(S723,'Index_NextSeq or NovaSeq'!B$3:I$110,5),IF((R723='Index_NextSeq or NovaSeq'!G$2),VLOOKUP(S723,'Index_NextSeq or NovaSeq'!B$3:I$110,6),IF((R723='Index_NextSeq or NovaSeq'!H$2),VLOOKUP(S723,'Index_NextSeq or NovaSeq'!B$3:I$110,7),IF((R723='Index_NextSeq or NovaSeq'!I$2),VLOOKUP(S723,'Index_NextSeq or NovaSeq'!B$3:I$110,8),IF((R723="Custom"),"","NoIndex")))))))),IF($S$8="MiSeq",IF((R723=Index_MiSeq!C$2),VLOOKUP(S723,Index_MiSeq!B$3:I$110,2),IF((R723=Index_MiSeq!D$2),VLOOKUP(S723,Index_MiSeq!B$3:I$110,3),IF((R723=Index_MiSeq!E$2),VLOOKUP(S723,Index_MiSeq!B$3:I$110,4),IF((R723=Index_MiSeq!F$2),VLOOKUP(S723,Index_MiSeq!B$3:I$110,5),IF((R723=Index_MiSeq!G$2),VLOOKUP(S723,Index_MiSeq!B$3:I$110,6),IF((R723=Index_MiSeq!H$2),VLOOKUP(S723,Index_MiSeq!B$3:I$110,7),IF((R723=Index_MiSeq!I$2),VLOOKUP(S723,Index_MiSeq!B$3:I$110,8),IF((R723="Custom"),"","NoIndex")))))))),"NoIndex"))</f>
        <v>NoIndex</v>
      </c>
      <c r="U723" s="74" t="str">
        <f t="shared" si="31"/>
        <v/>
      </c>
      <c r="V723" s="74"/>
      <c r="W723" s="74"/>
      <c r="X723" s="90"/>
      <c r="Y723" s="4"/>
      <c r="Z723" s="4"/>
      <c r="AA723" s="4"/>
      <c r="AB723" s="4"/>
      <c r="AC723" s="4"/>
      <c r="AD723" s="4"/>
      <c r="AE723" s="4"/>
    </row>
    <row r="724" spans="1:31" ht="18" customHeight="1" x14ac:dyDescent="0.15">
      <c r="A724" s="81"/>
      <c r="B724" s="64" t="s">
        <v>69</v>
      </c>
      <c r="C724" s="65" t="s">
        <v>775</v>
      </c>
      <c r="D724" s="66">
        <f t="shared" si="22"/>
        <v>1705</v>
      </c>
      <c r="E724" s="65" t="s">
        <v>71</v>
      </c>
      <c r="F724" s="67" t="str">
        <f>IF(DATA!$D$18,CONCATENATE('Sample information'!O$6,"-",D724,"-",P724),"MISSING ID")</f>
        <v>P33105P1-1705-</v>
      </c>
      <c r="G724" s="68">
        <f t="shared" si="23"/>
        <v>0</v>
      </c>
      <c r="H724" s="55" t="e">
        <f t="shared" si="24"/>
        <v>#N/A</v>
      </c>
      <c r="I724" s="55" t="e">
        <f t="shared" si="25"/>
        <v>#N/A</v>
      </c>
      <c r="J724" s="55">
        <f t="shared" si="26"/>
        <v>0</v>
      </c>
      <c r="K724" s="55" t="e">
        <f t="shared" si="27"/>
        <v>#N/A</v>
      </c>
      <c r="L724" s="5" t="e">
        <f t="shared" si="28"/>
        <v>#N/A</v>
      </c>
      <c r="M724" s="55" t="e">
        <f t="shared" si="29"/>
        <v>#N/A</v>
      </c>
      <c r="N724" s="69" t="str">
        <f t="shared" si="30"/>
        <v>NoIndex</v>
      </c>
      <c r="O724" s="70" t="str">
        <f>IF(DATA!$D$18,IF((COUNTA(Q724)&gt;0),CONCATENATE("P",DATA!$B$18,"_",D724),""),"MISSING ID")</f>
        <v/>
      </c>
      <c r="P724" s="71"/>
      <c r="Q724" s="72"/>
      <c r="R724" s="72"/>
      <c r="S724" s="68"/>
      <c r="T724" s="73" t="str">
        <f>IF(OR($S$8="NextSeq",$S$8="NovaSeq"),IF((R724='Index_NextSeq or NovaSeq'!C$2),VLOOKUP(S724,'Index_NextSeq or NovaSeq'!B$3:I$110,2),IF((R724='Index_NextSeq or NovaSeq'!D$2),VLOOKUP(S724,'Index_NextSeq or NovaSeq'!B$3:I$110,3),IF((R724='Index_NextSeq or NovaSeq'!E$2),VLOOKUP(S724,'Index_NextSeq or NovaSeq'!B$3:I$110,4),IF((R724='Index_NextSeq or NovaSeq'!F$2),VLOOKUP(S724,'Index_NextSeq or NovaSeq'!B$3:I$110,5),IF((R724='Index_NextSeq or NovaSeq'!G$2),VLOOKUP(S724,'Index_NextSeq or NovaSeq'!B$3:I$110,6),IF((R724='Index_NextSeq or NovaSeq'!H$2),VLOOKUP(S724,'Index_NextSeq or NovaSeq'!B$3:I$110,7),IF((R724='Index_NextSeq or NovaSeq'!I$2),VLOOKUP(S724,'Index_NextSeq or NovaSeq'!B$3:I$110,8),IF((R724="Custom"),"","NoIndex")))))))),IF($S$8="MiSeq",IF((R724=Index_MiSeq!C$2),VLOOKUP(S724,Index_MiSeq!B$3:I$110,2),IF((R724=Index_MiSeq!D$2),VLOOKUP(S724,Index_MiSeq!B$3:I$110,3),IF((R724=Index_MiSeq!E$2),VLOOKUP(S724,Index_MiSeq!B$3:I$110,4),IF((R724=Index_MiSeq!F$2),VLOOKUP(S724,Index_MiSeq!B$3:I$110,5),IF((R724=Index_MiSeq!G$2),VLOOKUP(S724,Index_MiSeq!B$3:I$110,6),IF((R724=Index_MiSeq!H$2),VLOOKUP(S724,Index_MiSeq!B$3:I$110,7),IF((R724=Index_MiSeq!I$2),VLOOKUP(S724,Index_MiSeq!B$3:I$110,8),IF((R724="Custom"),"","NoIndex")))))))),"NoIndex"))</f>
        <v>NoIndex</v>
      </c>
      <c r="U724" s="74" t="str">
        <f t="shared" si="31"/>
        <v/>
      </c>
      <c r="V724" s="74"/>
      <c r="W724" s="74"/>
      <c r="X724" s="90"/>
      <c r="Y724" s="4"/>
      <c r="Z724" s="4"/>
      <c r="AA724" s="4"/>
      <c r="AB724" s="4"/>
      <c r="AC724" s="4"/>
      <c r="AD724" s="4"/>
      <c r="AE724" s="4"/>
    </row>
    <row r="725" spans="1:31" ht="18" customHeight="1" x14ac:dyDescent="0.15">
      <c r="A725" s="81"/>
      <c r="B725" s="64" t="s">
        <v>69</v>
      </c>
      <c r="C725" s="65" t="s">
        <v>776</v>
      </c>
      <c r="D725" s="66">
        <f t="shared" si="22"/>
        <v>1706</v>
      </c>
      <c r="E725" s="65" t="s">
        <v>71</v>
      </c>
      <c r="F725" s="67" t="str">
        <f>IF(DATA!$D$18,CONCATENATE('Sample information'!O$6,"-",D725,"-",P725),"MISSING ID")</f>
        <v>P33105P1-1706-</v>
      </c>
      <c r="G725" s="68">
        <f t="shared" si="23"/>
        <v>0</v>
      </c>
      <c r="H725" s="55" t="e">
        <f t="shared" si="24"/>
        <v>#N/A</v>
      </c>
      <c r="I725" s="55" t="e">
        <f t="shared" si="25"/>
        <v>#N/A</v>
      </c>
      <c r="J725" s="55">
        <f t="shared" si="26"/>
        <v>0</v>
      </c>
      <c r="K725" s="55" t="e">
        <f t="shared" si="27"/>
        <v>#N/A</v>
      </c>
      <c r="L725" s="5" t="e">
        <f t="shared" si="28"/>
        <v>#N/A</v>
      </c>
      <c r="M725" s="55" t="e">
        <f t="shared" si="29"/>
        <v>#N/A</v>
      </c>
      <c r="N725" s="69" t="str">
        <f t="shared" si="30"/>
        <v>NoIndex</v>
      </c>
      <c r="O725" s="70" t="str">
        <f>IF(DATA!$D$18,IF((COUNTA(Q725)&gt;0),CONCATENATE("P",DATA!$B$18,"_",D725),""),"MISSING ID")</f>
        <v/>
      </c>
      <c r="P725" s="71"/>
      <c r="Q725" s="72"/>
      <c r="R725" s="72"/>
      <c r="S725" s="68"/>
      <c r="T725" s="73" t="str">
        <f>IF(OR($S$8="NextSeq",$S$8="NovaSeq"),IF((R725='Index_NextSeq or NovaSeq'!C$2),VLOOKUP(S725,'Index_NextSeq or NovaSeq'!B$3:I$110,2),IF((R725='Index_NextSeq or NovaSeq'!D$2),VLOOKUP(S725,'Index_NextSeq or NovaSeq'!B$3:I$110,3),IF((R725='Index_NextSeq or NovaSeq'!E$2),VLOOKUP(S725,'Index_NextSeq or NovaSeq'!B$3:I$110,4),IF((R725='Index_NextSeq or NovaSeq'!F$2),VLOOKUP(S725,'Index_NextSeq or NovaSeq'!B$3:I$110,5),IF((R725='Index_NextSeq or NovaSeq'!G$2),VLOOKUP(S725,'Index_NextSeq or NovaSeq'!B$3:I$110,6),IF((R725='Index_NextSeq or NovaSeq'!H$2),VLOOKUP(S725,'Index_NextSeq or NovaSeq'!B$3:I$110,7),IF((R725='Index_NextSeq or NovaSeq'!I$2),VLOOKUP(S725,'Index_NextSeq or NovaSeq'!B$3:I$110,8),IF((R725="Custom"),"","NoIndex")))))))),IF($S$8="MiSeq",IF((R725=Index_MiSeq!C$2),VLOOKUP(S725,Index_MiSeq!B$3:I$110,2),IF((R725=Index_MiSeq!D$2),VLOOKUP(S725,Index_MiSeq!B$3:I$110,3),IF((R725=Index_MiSeq!E$2),VLOOKUP(S725,Index_MiSeq!B$3:I$110,4),IF((R725=Index_MiSeq!F$2),VLOOKUP(S725,Index_MiSeq!B$3:I$110,5),IF((R725=Index_MiSeq!G$2),VLOOKUP(S725,Index_MiSeq!B$3:I$110,6),IF((R725=Index_MiSeq!H$2),VLOOKUP(S725,Index_MiSeq!B$3:I$110,7),IF((R725=Index_MiSeq!I$2),VLOOKUP(S725,Index_MiSeq!B$3:I$110,8),IF((R725="Custom"),"","NoIndex")))))))),"NoIndex"))</f>
        <v>NoIndex</v>
      </c>
      <c r="U725" s="74" t="str">
        <f t="shared" si="31"/>
        <v/>
      </c>
      <c r="V725" s="74"/>
      <c r="W725" s="74"/>
      <c r="X725" s="90"/>
      <c r="Y725" s="4"/>
      <c r="Z725" s="4"/>
      <c r="AA725" s="4"/>
      <c r="AB725" s="4"/>
      <c r="AC725" s="4"/>
      <c r="AD725" s="4"/>
      <c r="AE725" s="4"/>
    </row>
    <row r="726" spans="1:31" ht="18" customHeight="1" x14ac:dyDescent="0.15">
      <c r="A726" s="81"/>
      <c r="B726" s="64" t="s">
        <v>69</v>
      </c>
      <c r="C726" s="65" t="s">
        <v>777</v>
      </c>
      <c r="D726" s="66">
        <f t="shared" si="22"/>
        <v>1707</v>
      </c>
      <c r="E726" s="65" t="s">
        <v>71</v>
      </c>
      <c r="F726" s="67" t="str">
        <f>IF(DATA!$D$18,CONCATENATE('Sample information'!O$6,"-",D726,"-",P726),"MISSING ID")</f>
        <v>P33105P1-1707-</v>
      </c>
      <c r="G726" s="68">
        <f t="shared" si="23"/>
        <v>0</v>
      </c>
      <c r="H726" s="55" t="e">
        <f t="shared" si="24"/>
        <v>#N/A</v>
      </c>
      <c r="I726" s="55" t="e">
        <f t="shared" si="25"/>
        <v>#N/A</v>
      </c>
      <c r="J726" s="55">
        <f t="shared" si="26"/>
        <v>0</v>
      </c>
      <c r="K726" s="55" t="e">
        <f t="shared" si="27"/>
        <v>#N/A</v>
      </c>
      <c r="L726" s="5" t="e">
        <f t="shared" si="28"/>
        <v>#N/A</v>
      </c>
      <c r="M726" s="55" t="e">
        <f t="shared" si="29"/>
        <v>#N/A</v>
      </c>
      <c r="N726" s="69" t="str">
        <f t="shared" si="30"/>
        <v>NoIndex</v>
      </c>
      <c r="O726" s="70" t="str">
        <f>IF(DATA!$D$18,IF((COUNTA(Q726)&gt;0),CONCATENATE("P",DATA!$B$18,"_",D726),""),"MISSING ID")</f>
        <v/>
      </c>
      <c r="P726" s="71"/>
      <c r="Q726" s="72"/>
      <c r="R726" s="72"/>
      <c r="S726" s="68"/>
      <c r="T726" s="73" t="str">
        <f>IF(OR($S$8="NextSeq",$S$8="NovaSeq"),IF((R726='Index_NextSeq or NovaSeq'!C$2),VLOOKUP(S726,'Index_NextSeq or NovaSeq'!B$3:I$110,2),IF((R726='Index_NextSeq or NovaSeq'!D$2),VLOOKUP(S726,'Index_NextSeq or NovaSeq'!B$3:I$110,3),IF((R726='Index_NextSeq or NovaSeq'!E$2),VLOOKUP(S726,'Index_NextSeq or NovaSeq'!B$3:I$110,4),IF((R726='Index_NextSeq or NovaSeq'!F$2),VLOOKUP(S726,'Index_NextSeq or NovaSeq'!B$3:I$110,5),IF((R726='Index_NextSeq or NovaSeq'!G$2),VLOOKUP(S726,'Index_NextSeq or NovaSeq'!B$3:I$110,6),IF((R726='Index_NextSeq or NovaSeq'!H$2),VLOOKUP(S726,'Index_NextSeq or NovaSeq'!B$3:I$110,7),IF((R726='Index_NextSeq or NovaSeq'!I$2),VLOOKUP(S726,'Index_NextSeq or NovaSeq'!B$3:I$110,8),IF((R726="Custom"),"","NoIndex")))))))),IF($S$8="MiSeq",IF((R726=Index_MiSeq!C$2),VLOOKUP(S726,Index_MiSeq!B$3:I$110,2),IF((R726=Index_MiSeq!D$2),VLOOKUP(S726,Index_MiSeq!B$3:I$110,3),IF((R726=Index_MiSeq!E$2),VLOOKUP(S726,Index_MiSeq!B$3:I$110,4),IF((R726=Index_MiSeq!F$2),VLOOKUP(S726,Index_MiSeq!B$3:I$110,5),IF((R726=Index_MiSeq!G$2),VLOOKUP(S726,Index_MiSeq!B$3:I$110,6),IF((R726=Index_MiSeq!H$2),VLOOKUP(S726,Index_MiSeq!B$3:I$110,7),IF((R726=Index_MiSeq!I$2),VLOOKUP(S726,Index_MiSeq!B$3:I$110,8),IF((R726="Custom"),"","NoIndex")))))))),"NoIndex"))</f>
        <v>NoIndex</v>
      </c>
      <c r="U726" s="74" t="str">
        <f t="shared" si="31"/>
        <v/>
      </c>
      <c r="V726" s="74"/>
      <c r="W726" s="74"/>
      <c r="X726" s="90"/>
      <c r="Y726" s="4"/>
      <c r="Z726" s="4"/>
      <c r="AA726" s="4"/>
      <c r="AB726" s="4"/>
      <c r="AC726" s="4"/>
      <c r="AD726" s="4"/>
      <c r="AE726" s="4"/>
    </row>
    <row r="727" spans="1:31" ht="18" customHeight="1" x14ac:dyDescent="0.15">
      <c r="A727" s="81"/>
      <c r="B727" s="64" t="s">
        <v>69</v>
      </c>
      <c r="C727" s="65" t="s">
        <v>778</v>
      </c>
      <c r="D727" s="66">
        <f t="shared" si="22"/>
        <v>1708</v>
      </c>
      <c r="E727" s="65" t="s">
        <v>71</v>
      </c>
      <c r="F727" s="67" t="str">
        <f>IF(DATA!$D$18,CONCATENATE('Sample information'!O$6,"-",D727,"-",P727),"MISSING ID")</f>
        <v>P33105P1-1708-</v>
      </c>
      <c r="G727" s="68">
        <f t="shared" si="23"/>
        <v>0</v>
      </c>
      <c r="H727" s="55" t="e">
        <f t="shared" si="24"/>
        <v>#N/A</v>
      </c>
      <c r="I727" s="55" t="e">
        <f t="shared" si="25"/>
        <v>#N/A</v>
      </c>
      <c r="J727" s="55">
        <f t="shared" si="26"/>
        <v>0</v>
      </c>
      <c r="K727" s="55" t="e">
        <f t="shared" si="27"/>
        <v>#N/A</v>
      </c>
      <c r="L727" s="5" t="e">
        <f t="shared" si="28"/>
        <v>#N/A</v>
      </c>
      <c r="M727" s="55" t="e">
        <f t="shared" si="29"/>
        <v>#N/A</v>
      </c>
      <c r="N727" s="69" t="str">
        <f t="shared" si="30"/>
        <v>NoIndex</v>
      </c>
      <c r="O727" s="70" t="str">
        <f>IF(DATA!$D$18,IF((COUNTA(Q727)&gt;0),CONCATENATE("P",DATA!$B$18,"_",D727),""),"MISSING ID")</f>
        <v/>
      </c>
      <c r="P727" s="71"/>
      <c r="Q727" s="72"/>
      <c r="R727" s="72"/>
      <c r="S727" s="68"/>
      <c r="T727" s="73" t="str">
        <f>IF(OR($S$8="NextSeq",$S$8="NovaSeq"),IF((R727='Index_NextSeq or NovaSeq'!C$2),VLOOKUP(S727,'Index_NextSeq or NovaSeq'!B$3:I$110,2),IF((R727='Index_NextSeq or NovaSeq'!D$2),VLOOKUP(S727,'Index_NextSeq or NovaSeq'!B$3:I$110,3),IF((R727='Index_NextSeq or NovaSeq'!E$2),VLOOKUP(S727,'Index_NextSeq or NovaSeq'!B$3:I$110,4),IF((R727='Index_NextSeq or NovaSeq'!F$2),VLOOKUP(S727,'Index_NextSeq or NovaSeq'!B$3:I$110,5),IF((R727='Index_NextSeq or NovaSeq'!G$2),VLOOKUP(S727,'Index_NextSeq or NovaSeq'!B$3:I$110,6),IF((R727='Index_NextSeq or NovaSeq'!H$2),VLOOKUP(S727,'Index_NextSeq or NovaSeq'!B$3:I$110,7),IF((R727='Index_NextSeq or NovaSeq'!I$2),VLOOKUP(S727,'Index_NextSeq or NovaSeq'!B$3:I$110,8),IF((R727="Custom"),"","NoIndex")))))))),IF($S$8="MiSeq",IF((R727=Index_MiSeq!C$2),VLOOKUP(S727,Index_MiSeq!B$3:I$110,2),IF((R727=Index_MiSeq!D$2),VLOOKUP(S727,Index_MiSeq!B$3:I$110,3),IF((R727=Index_MiSeq!E$2),VLOOKUP(S727,Index_MiSeq!B$3:I$110,4),IF((R727=Index_MiSeq!F$2),VLOOKUP(S727,Index_MiSeq!B$3:I$110,5),IF((R727=Index_MiSeq!G$2),VLOOKUP(S727,Index_MiSeq!B$3:I$110,6),IF((R727=Index_MiSeq!H$2),VLOOKUP(S727,Index_MiSeq!B$3:I$110,7),IF((R727=Index_MiSeq!I$2),VLOOKUP(S727,Index_MiSeq!B$3:I$110,8),IF((R727="Custom"),"","NoIndex")))))))),"NoIndex"))</f>
        <v>NoIndex</v>
      </c>
      <c r="U727" s="74" t="str">
        <f t="shared" si="31"/>
        <v/>
      </c>
      <c r="V727" s="74"/>
      <c r="W727" s="74"/>
      <c r="X727" s="90"/>
      <c r="Y727" s="4"/>
      <c r="Z727" s="4"/>
      <c r="AA727" s="4"/>
      <c r="AB727" s="4"/>
      <c r="AC727" s="4"/>
      <c r="AD727" s="4"/>
      <c r="AE727" s="4"/>
    </row>
    <row r="728" spans="1:31" ht="18" customHeight="1" x14ac:dyDescent="0.15">
      <c r="A728" s="81"/>
      <c r="B728" s="64" t="s">
        <v>69</v>
      </c>
      <c r="C728" s="65" t="s">
        <v>779</v>
      </c>
      <c r="D728" s="66">
        <f t="shared" si="22"/>
        <v>1709</v>
      </c>
      <c r="E728" s="65" t="s">
        <v>71</v>
      </c>
      <c r="F728" s="67" t="str">
        <f>IF(DATA!$D$18,CONCATENATE('Sample information'!O$6,"-",D728,"-",P728),"MISSING ID")</f>
        <v>P33105P1-1709-</v>
      </c>
      <c r="G728" s="68">
        <f t="shared" si="23"/>
        <v>0</v>
      </c>
      <c r="H728" s="55" t="e">
        <f t="shared" si="24"/>
        <v>#N/A</v>
      </c>
      <c r="I728" s="55" t="e">
        <f t="shared" si="25"/>
        <v>#N/A</v>
      </c>
      <c r="J728" s="55">
        <f t="shared" si="26"/>
        <v>0</v>
      </c>
      <c r="K728" s="55" t="e">
        <f t="shared" si="27"/>
        <v>#N/A</v>
      </c>
      <c r="L728" s="5" t="e">
        <f t="shared" si="28"/>
        <v>#N/A</v>
      </c>
      <c r="M728" s="55" t="e">
        <f t="shared" si="29"/>
        <v>#N/A</v>
      </c>
      <c r="N728" s="69" t="str">
        <f t="shared" si="30"/>
        <v>NoIndex</v>
      </c>
      <c r="O728" s="70" t="str">
        <f>IF(DATA!$D$18,IF((COUNTA(Q728)&gt;0),CONCATENATE("P",DATA!$B$18,"_",D728),""),"MISSING ID")</f>
        <v/>
      </c>
      <c r="P728" s="71"/>
      <c r="Q728" s="72"/>
      <c r="R728" s="72"/>
      <c r="S728" s="68"/>
      <c r="T728" s="73" t="str">
        <f>IF(OR($S$8="NextSeq",$S$8="NovaSeq"),IF((R728='Index_NextSeq or NovaSeq'!C$2),VLOOKUP(S728,'Index_NextSeq or NovaSeq'!B$3:I$110,2),IF((R728='Index_NextSeq or NovaSeq'!D$2),VLOOKUP(S728,'Index_NextSeq or NovaSeq'!B$3:I$110,3),IF((R728='Index_NextSeq or NovaSeq'!E$2),VLOOKUP(S728,'Index_NextSeq or NovaSeq'!B$3:I$110,4),IF((R728='Index_NextSeq or NovaSeq'!F$2),VLOOKUP(S728,'Index_NextSeq or NovaSeq'!B$3:I$110,5),IF((R728='Index_NextSeq or NovaSeq'!G$2),VLOOKUP(S728,'Index_NextSeq or NovaSeq'!B$3:I$110,6),IF((R728='Index_NextSeq or NovaSeq'!H$2),VLOOKUP(S728,'Index_NextSeq or NovaSeq'!B$3:I$110,7),IF((R728='Index_NextSeq or NovaSeq'!I$2),VLOOKUP(S728,'Index_NextSeq or NovaSeq'!B$3:I$110,8),IF((R728="Custom"),"","NoIndex")))))))),IF($S$8="MiSeq",IF((R728=Index_MiSeq!C$2),VLOOKUP(S728,Index_MiSeq!B$3:I$110,2),IF((R728=Index_MiSeq!D$2),VLOOKUP(S728,Index_MiSeq!B$3:I$110,3),IF((R728=Index_MiSeq!E$2),VLOOKUP(S728,Index_MiSeq!B$3:I$110,4),IF((R728=Index_MiSeq!F$2),VLOOKUP(S728,Index_MiSeq!B$3:I$110,5),IF((R728=Index_MiSeq!G$2),VLOOKUP(S728,Index_MiSeq!B$3:I$110,6),IF((R728=Index_MiSeq!H$2),VLOOKUP(S728,Index_MiSeq!B$3:I$110,7),IF((R728=Index_MiSeq!I$2),VLOOKUP(S728,Index_MiSeq!B$3:I$110,8),IF((R728="Custom"),"","NoIndex")))))))),"NoIndex"))</f>
        <v>NoIndex</v>
      </c>
      <c r="U728" s="74" t="str">
        <f t="shared" si="31"/>
        <v/>
      </c>
      <c r="V728" s="74"/>
      <c r="W728" s="74"/>
      <c r="X728" s="90"/>
      <c r="Y728" s="4"/>
      <c r="Z728" s="4"/>
      <c r="AA728" s="4"/>
      <c r="AB728" s="4"/>
      <c r="AC728" s="4"/>
      <c r="AD728" s="4"/>
      <c r="AE728" s="4"/>
    </row>
    <row r="729" spans="1:31" ht="18" customHeight="1" x14ac:dyDescent="0.15">
      <c r="A729" s="81"/>
      <c r="B729" s="64" t="s">
        <v>69</v>
      </c>
      <c r="C729" s="65" t="s">
        <v>780</v>
      </c>
      <c r="D729" s="66">
        <f t="shared" si="22"/>
        <v>1710</v>
      </c>
      <c r="E729" s="65" t="s">
        <v>71</v>
      </c>
      <c r="F729" s="67" t="str">
        <f>IF(DATA!$D$18,CONCATENATE('Sample information'!O$6,"-",D729,"-",P729),"MISSING ID")</f>
        <v>P33105P1-1710-</v>
      </c>
      <c r="G729" s="68">
        <f t="shared" si="23"/>
        <v>0</v>
      </c>
      <c r="H729" s="55" t="e">
        <f t="shared" si="24"/>
        <v>#N/A</v>
      </c>
      <c r="I729" s="55" t="e">
        <f t="shared" si="25"/>
        <v>#N/A</v>
      </c>
      <c r="J729" s="55">
        <f t="shared" si="26"/>
        <v>0</v>
      </c>
      <c r="K729" s="55" t="e">
        <f t="shared" si="27"/>
        <v>#N/A</v>
      </c>
      <c r="L729" s="5" t="e">
        <f t="shared" si="28"/>
        <v>#N/A</v>
      </c>
      <c r="M729" s="55" t="e">
        <f t="shared" si="29"/>
        <v>#N/A</v>
      </c>
      <c r="N729" s="69" t="str">
        <f t="shared" si="30"/>
        <v>NoIndex</v>
      </c>
      <c r="O729" s="70" t="str">
        <f>IF(DATA!$D$18,IF((COUNTA(Q729)&gt;0),CONCATENATE("P",DATA!$B$18,"_",D729),""),"MISSING ID")</f>
        <v/>
      </c>
      <c r="P729" s="71"/>
      <c r="Q729" s="72"/>
      <c r="R729" s="72"/>
      <c r="S729" s="68"/>
      <c r="T729" s="73" t="str">
        <f>IF(OR($S$8="NextSeq",$S$8="NovaSeq"),IF((R729='Index_NextSeq or NovaSeq'!C$2),VLOOKUP(S729,'Index_NextSeq or NovaSeq'!B$3:I$110,2),IF((R729='Index_NextSeq or NovaSeq'!D$2),VLOOKUP(S729,'Index_NextSeq or NovaSeq'!B$3:I$110,3),IF((R729='Index_NextSeq or NovaSeq'!E$2),VLOOKUP(S729,'Index_NextSeq or NovaSeq'!B$3:I$110,4),IF((R729='Index_NextSeq or NovaSeq'!F$2),VLOOKUP(S729,'Index_NextSeq or NovaSeq'!B$3:I$110,5),IF((R729='Index_NextSeq or NovaSeq'!G$2),VLOOKUP(S729,'Index_NextSeq or NovaSeq'!B$3:I$110,6),IF((R729='Index_NextSeq or NovaSeq'!H$2),VLOOKUP(S729,'Index_NextSeq or NovaSeq'!B$3:I$110,7),IF((R729='Index_NextSeq or NovaSeq'!I$2),VLOOKUP(S729,'Index_NextSeq or NovaSeq'!B$3:I$110,8),IF((R729="Custom"),"","NoIndex")))))))),IF($S$8="MiSeq",IF((R729=Index_MiSeq!C$2),VLOOKUP(S729,Index_MiSeq!B$3:I$110,2),IF((R729=Index_MiSeq!D$2),VLOOKUP(S729,Index_MiSeq!B$3:I$110,3),IF((R729=Index_MiSeq!E$2),VLOOKUP(S729,Index_MiSeq!B$3:I$110,4),IF((R729=Index_MiSeq!F$2),VLOOKUP(S729,Index_MiSeq!B$3:I$110,5),IF((R729=Index_MiSeq!G$2),VLOOKUP(S729,Index_MiSeq!B$3:I$110,6),IF((R729=Index_MiSeq!H$2),VLOOKUP(S729,Index_MiSeq!B$3:I$110,7),IF((R729=Index_MiSeq!I$2),VLOOKUP(S729,Index_MiSeq!B$3:I$110,8),IF((R729="Custom"),"","NoIndex")))))))),"NoIndex"))</f>
        <v>NoIndex</v>
      </c>
      <c r="U729" s="74" t="str">
        <f t="shared" si="31"/>
        <v/>
      </c>
      <c r="V729" s="74"/>
      <c r="W729" s="74"/>
      <c r="X729" s="90"/>
      <c r="Y729" s="4"/>
      <c r="Z729" s="4"/>
      <c r="AA729" s="4"/>
      <c r="AB729" s="4"/>
      <c r="AC729" s="4"/>
      <c r="AD729" s="4"/>
      <c r="AE729" s="4"/>
    </row>
    <row r="730" spans="1:31" ht="18" customHeight="1" x14ac:dyDescent="0.15">
      <c r="A730" s="81"/>
      <c r="B730" s="64" t="s">
        <v>69</v>
      </c>
      <c r="C730" s="65" t="s">
        <v>781</v>
      </c>
      <c r="D730" s="66">
        <f t="shared" si="22"/>
        <v>1711</v>
      </c>
      <c r="E730" s="65" t="s">
        <v>71</v>
      </c>
      <c r="F730" s="67" t="str">
        <f>IF(DATA!$D$18,CONCATENATE('Sample information'!O$6,"-",D730,"-",P730),"MISSING ID")</f>
        <v>P33105P1-1711-</v>
      </c>
      <c r="G730" s="68">
        <f t="shared" si="23"/>
        <v>0</v>
      </c>
      <c r="H730" s="55" t="e">
        <f t="shared" si="24"/>
        <v>#N/A</v>
      </c>
      <c r="I730" s="55" t="e">
        <f t="shared" si="25"/>
        <v>#N/A</v>
      </c>
      <c r="J730" s="55">
        <f t="shared" si="26"/>
        <v>0</v>
      </c>
      <c r="K730" s="55" t="e">
        <f t="shared" si="27"/>
        <v>#N/A</v>
      </c>
      <c r="L730" s="5" t="e">
        <f t="shared" si="28"/>
        <v>#N/A</v>
      </c>
      <c r="M730" s="55" t="e">
        <f t="shared" si="29"/>
        <v>#N/A</v>
      </c>
      <c r="N730" s="69" t="str">
        <f t="shared" si="30"/>
        <v>NoIndex</v>
      </c>
      <c r="O730" s="70" t="str">
        <f>IF(DATA!$D$18,IF((COUNTA(Q730)&gt;0),CONCATENATE("P",DATA!$B$18,"_",D730),""),"MISSING ID")</f>
        <v/>
      </c>
      <c r="P730" s="71"/>
      <c r="Q730" s="72"/>
      <c r="R730" s="72"/>
      <c r="S730" s="68"/>
      <c r="T730" s="73" t="str">
        <f>IF(OR($S$8="NextSeq",$S$8="NovaSeq"),IF((R730='Index_NextSeq or NovaSeq'!C$2),VLOOKUP(S730,'Index_NextSeq or NovaSeq'!B$3:I$110,2),IF((R730='Index_NextSeq or NovaSeq'!D$2),VLOOKUP(S730,'Index_NextSeq or NovaSeq'!B$3:I$110,3),IF((R730='Index_NextSeq or NovaSeq'!E$2),VLOOKUP(S730,'Index_NextSeq or NovaSeq'!B$3:I$110,4),IF((R730='Index_NextSeq or NovaSeq'!F$2),VLOOKUP(S730,'Index_NextSeq or NovaSeq'!B$3:I$110,5),IF((R730='Index_NextSeq or NovaSeq'!G$2),VLOOKUP(S730,'Index_NextSeq or NovaSeq'!B$3:I$110,6),IF((R730='Index_NextSeq or NovaSeq'!H$2),VLOOKUP(S730,'Index_NextSeq or NovaSeq'!B$3:I$110,7),IF((R730='Index_NextSeq or NovaSeq'!I$2),VLOOKUP(S730,'Index_NextSeq or NovaSeq'!B$3:I$110,8),IF((R730="Custom"),"","NoIndex")))))))),IF($S$8="MiSeq",IF((R730=Index_MiSeq!C$2),VLOOKUP(S730,Index_MiSeq!B$3:I$110,2),IF((R730=Index_MiSeq!D$2),VLOOKUP(S730,Index_MiSeq!B$3:I$110,3),IF((R730=Index_MiSeq!E$2),VLOOKUP(S730,Index_MiSeq!B$3:I$110,4),IF((R730=Index_MiSeq!F$2),VLOOKUP(S730,Index_MiSeq!B$3:I$110,5),IF((R730=Index_MiSeq!G$2),VLOOKUP(S730,Index_MiSeq!B$3:I$110,6),IF((R730=Index_MiSeq!H$2),VLOOKUP(S730,Index_MiSeq!B$3:I$110,7),IF((R730=Index_MiSeq!I$2),VLOOKUP(S730,Index_MiSeq!B$3:I$110,8),IF((R730="Custom"),"","NoIndex")))))))),"NoIndex"))</f>
        <v>NoIndex</v>
      </c>
      <c r="U730" s="74" t="str">
        <f t="shared" si="31"/>
        <v/>
      </c>
      <c r="V730" s="74"/>
      <c r="W730" s="74"/>
      <c r="X730" s="90"/>
      <c r="Y730" s="4"/>
      <c r="Z730" s="4"/>
      <c r="AA730" s="4"/>
      <c r="AB730" s="4"/>
      <c r="AC730" s="4"/>
      <c r="AD730" s="4"/>
      <c r="AE730" s="4"/>
    </row>
    <row r="731" spans="1:31" ht="18" customHeight="1" x14ac:dyDescent="0.15">
      <c r="A731" s="81"/>
      <c r="B731" s="64" t="s">
        <v>69</v>
      </c>
      <c r="C731" s="65" t="s">
        <v>782</v>
      </c>
      <c r="D731" s="66">
        <f t="shared" si="22"/>
        <v>1712</v>
      </c>
      <c r="E731" s="65" t="s">
        <v>71</v>
      </c>
      <c r="F731" s="67" t="str">
        <f>IF(DATA!$D$18,CONCATENATE('Sample information'!O$6,"-",D731,"-",P731),"MISSING ID")</f>
        <v>P33105P1-1712-</v>
      </c>
      <c r="G731" s="68">
        <f t="shared" si="23"/>
        <v>0</v>
      </c>
      <c r="H731" s="55" t="e">
        <f t="shared" si="24"/>
        <v>#N/A</v>
      </c>
      <c r="I731" s="55" t="e">
        <f t="shared" si="25"/>
        <v>#N/A</v>
      </c>
      <c r="J731" s="55">
        <f t="shared" si="26"/>
        <v>0</v>
      </c>
      <c r="K731" s="55" t="e">
        <f t="shared" si="27"/>
        <v>#N/A</v>
      </c>
      <c r="L731" s="5" t="e">
        <f t="shared" si="28"/>
        <v>#N/A</v>
      </c>
      <c r="M731" s="55" t="e">
        <f t="shared" si="29"/>
        <v>#N/A</v>
      </c>
      <c r="N731" s="69" t="str">
        <f t="shared" si="30"/>
        <v>NoIndex</v>
      </c>
      <c r="O731" s="70" t="str">
        <f>IF(DATA!$D$18,IF((COUNTA(Q731)&gt;0),CONCATENATE("P",DATA!$B$18,"_",D731),""),"MISSING ID")</f>
        <v/>
      </c>
      <c r="P731" s="71"/>
      <c r="Q731" s="72"/>
      <c r="R731" s="72"/>
      <c r="S731" s="68"/>
      <c r="T731" s="73" t="str">
        <f>IF(OR($S$8="NextSeq",$S$8="NovaSeq"),IF((R731='Index_NextSeq or NovaSeq'!C$2),VLOOKUP(S731,'Index_NextSeq or NovaSeq'!B$3:I$110,2),IF((R731='Index_NextSeq or NovaSeq'!D$2),VLOOKUP(S731,'Index_NextSeq or NovaSeq'!B$3:I$110,3),IF((R731='Index_NextSeq or NovaSeq'!E$2),VLOOKUP(S731,'Index_NextSeq or NovaSeq'!B$3:I$110,4),IF((R731='Index_NextSeq or NovaSeq'!F$2),VLOOKUP(S731,'Index_NextSeq or NovaSeq'!B$3:I$110,5),IF((R731='Index_NextSeq or NovaSeq'!G$2),VLOOKUP(S731,'Index_NextSeq or NovaSeq'!B$3:I$110,6),IF((R731='Index_NextSeq or NovaSeq'!H$2),VLOOKUP(S731,'Index_NextSeq or NovaSeq'!B$3:I$110,7),IF((R731='Index_NextSeq or NovaSeq'!I$2),VLOOKUP(S731,'Index_NextSeq or NovaSeq'!B$3:I$110,8),IF((R731="Custom"),"","NoIndex")))))))),IF($S$8="MiSeq",IF((R731=Index_MiSeq!C$2),VLOOKUP(S731,Index_MiSeq!B$3:I$110,2),IF((R731=Index_MiSeq!D$2),VLOOKUP(S731,Index_MiSeq!B$3:I$110,3),IF((R731=Index_MiSeq!E$2),VLOOKUP(S731,Index_MiSeq!B$3:I$110,4),IF((R731=Index_MiSeq!F$2),VLOOKUP(S731,Index_MiSeq!B$3:I$110,5),IF((R731=Index_MiSeq!G$2),VLOOKUP(S731,Index_MiSeq!B$3:I$110,6),IF((R731=Index_MiSeq!H$2),VLOOKUP(S731,Index_MiSeq!B$3:I$110,7),IF((R731=Index_MiSeq!I$2),VLOOKUP(S731,Index_MiSeq!B$3:I$110,8),IF((R731="Custom"),"","NoIndex")))))))),"NoIndex"))</f>
        <v>NoIndex</v>
      </c>
      <c r="U731" s="74" t="str">
        <f t="shared" si="31"/>
        <v/>
      </c>
      <c r="V731" s="74"/>
      <c r="W731" s="74"/>
      <c r="X731" s="90"/>
      <c r="Y731" s="4"/>
      <c r="Z731" s="4"/>
      <c r="AA731" s="4"/>
      <c r="AB731" s="4"/>
      <c r="AC731" s="4"/>
      <c r="AD731" s="4"/>
      <c r="AE731" s="4"/>
    </row>
    <row r="732" spans="1:31" ht="18" customHeight="1" x14ac:dyDescent="0.15">
      <c r="A732" s="81"/>
      <c r="B732" s="64" t="s">
        <v>69</v>
      </c>
      <c r="C732" s="65" t="s">
        <v>783</v>
      </c>
      <c r="D732" s="66">
        <f t="shared" si="22"/>
        <v>1713</v>
      </c>
      <c r="E732" s="65" t="s">
        <v>71</v>
      </c>
      <c r="F732" s="67" t="str">
        <f>IF(DATA!$D$18,CONCATENATE('Sample information'!O$6,"-",D732,"-",P732),"MISSING ID")</f>
        <v>P33105P1-1713-</v>
      </c>
      <c r="G732" s="68">
        <f t="shared" si="23"/>
        <v>0</v>
      </c>
      <c r="H732" s="55" t="e">
        <f t="shared" si="24"/>
        <v>#N/A</v>
      </c>
      <c r="I732" s="55" t="e">
        <f t="shared" si="25"/>
        <v>#N/A</v>
      </c>
      <c r="J732" s="55">
        <f t="shared" si="26"/>
        <v>0</v>
      </c>
      <c r="K732" s="55" t="e">
        <f t="shared" si="27"/>
        <v>#N/A</v>
      </c>
      <c r="L732" s="5" t="e">
        <f t="shared" si="28"/>
        <v>#N/A</v>
      </c>
      <c r="M732" s="55" t="e">
        <f t="shared" si="29"/>
        <v>#N/A</v>
      </c>
      <c r="N732" s="69" t="str">
        <f t="shared" si="30"/>
        <v>NoIndex</v>
      </c>
      <c r="O732" s="70" t="str">
        <f>IF(DATA!$D$18,IF((COUNTA(Q732)&gt;0),CONCATENATE("P",DATA!$B$18,"_",D732),""),"MISSING ID")</f>
        <v/>
      </c>
      <c r="P732" s="71"/>
      <c r="Q732" s="72"/>
      <c r="R732" s="72"/>
      <c r="S732" s="68"/>
      <c r="T732" s="73" t="str">
        <f>IF(OR($S$8="NextSeq",$S$8="NovaSeq"),IF((R732='Index_NextSeq or NovaSeq'!C$2),VLOOKUP(S732,'Index_NextSeq or NovaSeq'!B$3:I$110,2),IF((R732='Index_NextSeq or NovaSeq'!D$2),VLOOKUP(S732,'Index_NextSeq or NovaSeq'!B$3:I$110,3),IF((R732='Index_NextSeq or NovaSeq'!E$2),VLOOKUP(S732,'Index_NextSeq or NovaSeq'!B$3:I$110,4),IF((R732='Index_NextSeq or NovaSeq'!F$2),VLOOKUP(S732,'Index_NextSeq or NovaSeq'!B$3:I$110,5),IF((R732='Index_NextSeq or NovaSeq'!G$2),VLOOKUP(S732,'Index_NextSeq or NovaSeq'!B$3:I$110,6),IF((R732='Index_NextSeq or NovaSeq'!H$2),VLOOKUP(S732,'Index_NextSeq or NovaSeq'!B$3:I$110,7),IF((R732='Index_NextSeq or NovaSeq'!I$2),VLOOKUP(S732,'Index_NextSeq or NovaSeq'!B$3:I$110,8),IF((R732="Custom"),"","NoIndex")))))))),IF($S$8="MiSeq",IF((R732=Index_MiSeq!C$2),VLOOKUP(S732,Index_MiSeq!B$3:I$110,2),IF((R732=Index_MiSeq!D$2),VLOOKUP(S732,Index_MiSeq!B$3:I$110,3),IF((R732=Index_MiSeq!E$2),VLOOKUP(S732,Index_MiSeq!B$3:I$110,4),IF((R732=Index_MiSeq!F$2),VLOOKUP(S732,Index_MiSeq!B$3:I$110,5),IF((R732=Index_MiSeq!G$2),VLOOKUP(S732,Index_MiSeq!B$3:I$110,6),IF((R732=Index_MiSeq!H$2),VLOOKUP(S732,Index_MiSeq!B$3:I$110,7),IF((R732=Index_MiSeq!I$2),VLOOKUP(S732,Index_MiSeq!B$3:I$110,8),IF((R732="Custom"),"","NoIndex")))))))),"NoIndex"))</f>
        <v>NoIndex</v>
      </c>
      <c r="U732" s="74" t="str">
        <f t="shared" si="31"/>
        <v/>
      </c>
      <c r="V732" s="74"/>
      <c r="W732" s="74"/>
      <c r="X732" s="90"/>
      <c r="Y732" s="4"/>
      <c r="Z732" s="4"/>
      <c r="AA732" s="4"/>
      <c r="AB732" s="4"/>
      <c r="AC732" s="4"/>
      <c r="AD732" s="4"/>
      <c r="AE732" s="4"/>
    </row>
    <row r="733" spans="1:31" ht="18" customHeight="1" x14ac:dyDescent="0.15">
      <c r="A733" s="81"/>
      <c r="B733" s="64" t="s">
        <v>69</v>
      </c>
      <c r="C733" s="65" t="s">
        <v>784</v>
      </c>
      <c r="D733" s="66">
        <f t="shared" si="22"/>
        <v>1714</v>
      </c>
      <c r="E733" s="65" t="s">
        <v>71</v>
      </c>
      <c r="F733" s="67" t="str">
        <f>IF(DATA!$D$18,CONCATENATE('Sample information'!O$6,"-",D733,"-",P733),"MISSING ID")</f>
        <v>P33105P1-1714-</v>
      </c>
      <c r="G733" s="68">
        <f t="shared" si="23"/>
        <v>0</v>
      </c>
      <c r="H733" s="55" t="e">
        <f t="shared" si="24"/>
        <v>#N/A</v>
      </c>
      <c r="I733" s="55" t="e">
        <f t="shared" si="25"/>
        <v>#N/A</v>
      </c>
      <c r="J733" s="55">
        <f t="shared" si="26"/>
        <v>0</v>
      </c>
      <c r="K733" s="55" t="e">
        <f t="shared" si="27"/>
        <v>#N/A</v>
      </c>
      <c r="L733" s="5" t="e">
        <f t="shared" si="28"/>
        <v>#N/A</v>
      </c>
      <c r="M733" s="55" t="e">
        <f t="shared" si="29"/>
        <v>#N/A</v>
      </c>
      <c r="N733" s="69" t="str">
        <f t="shared" si="30"/>
        <v>NoIndex</v>
      </c>
      <c r="O733" s="70" t="str">
        <f>IF(DATA!$D$18,IF((COUNTA(Q733)&gt;0),CONCATENATE("P",DATA!$B$18,"_",D733),""),"MISSING ID")</f>
        <v/>
      </c>
      <c r="P733" s="71"/>
      <c r="Q733" s="72"/>
      <c r="R733" s="72"/>
      <c r="S733" s="68"/>
      <c r="T733" s="73" t="str">
        <f>IF(OR($S$8="NextSeq",$S$8="NovaSeq"),IF((R733='Index_NextSeq or NovaSeq'!C$2),VLOOKUP(S733,'Index_NextSeq or NovaSeq'!B$3:I$110,2),IF((R733='Index_NextSeq or NovaSeq'!D$2),VLOOKUP(S733,'Index_NextSeq or NovaSeq'!B$3:I$110,3),IF((R733='Index_NextSeq or NovaSeq'!E$2),VLOOKUP(S733,'Index_NextSeq or NovaSeq'!B$3:I$110,4),IF((R733='Index_NextSeq or NovaSeq'!F$2),VLOOKUP(S733,'Index_NextSeq or NovaSeq'!B$3:I$110,5),IF((R733='Index_NextSeq or NovaSeq'!G$2),VLOOKUP(S733,'Index_NextSeq or NovaSeq'!B$3:I$110,6),IF((R733='Index_NextSeq or NovaSeq'!H$2),VLOOKUP(S733,'Index_NextSeq or NovaSeq'!B$3:I$110,7),IF((R733='Index_NextSeq or NovaSeq'!I$2),VLOOKUP(S733,'Index_NextSeq or NovaSeq'!B$3:I$110,8),IF((R733="Custom"),"","NoIndex")))))))),IF($S$8="MiSeq",IF((R733=Index_MiSeq!C$2),VLOOKUP(S733,Index_MiSeq!B$3:I$110,2),IF((R733=Index_MiSeq!D$2),VLOOKUP(S733,Index_MiSeq!B$3:I$110,3),IF((R733=Index_MiSeq!E$2),VLOOKUP(S733,Index_MiSeq!B$3:I$110,4),IF((R733=Index_MiSeq!F$2),VLOOKUP(S733,Index_MiSeq!B$3:I$110,5),IF((R733=Index_MiSeq!G$2),VLOOKUP(S733,Index_MiSeq!B$3:I$110,6),IF((R733=Index_MiSeq!H$2),VLOOKUP(S733,Index_MiSeq!B$3:I$110,7),IF((R733=Index_MiSeq!I$2),VLOOKUP(S733,Index_MiSeq!B$3:I$110,8),IF((R733="Custom"),"","NoIndex")))))))),"NoIndex"))</f>
        <v>NoIndex</v>
      </c>
      <c r="U733" s="74" t="str">
        <f t="shared" si="31"/>
        <v/>
      </c>
      <c r="V733" s="74"/>
      <c r="W733" s="74"/>
      <c r="X733" s="90"/>
      <c r="Y733" s="4"/>
      <c r="Z733" s="4"/>
      <c r="AA733" s="4"/>
      <c r="AB733" s="4"/>
      <c r="AC733" s="4"/>
      <c r="AD733" s="4"/>
      <c r="AE733" s="4"/>
    </row>
    <row r="734" spans="1:31" ht="18" customHeight="1" x14ac:dyDescent="0.15">
      <c r="A734" s="81"/>
      <c r="B734" s="64" t="s">
        <v>69</v>
      </c>
      <c r="C734" s="65" t="s">
        <v>785</v>
      </c>
      <c r="D734" s="66">
        <f t="shared" si="22"/>
        <v>1715</v>
      </c>
      <c r="E734" s="65" t="s">
        <v>71</v>
      </c>
      <c r="F734" s="67" t="str">
        <f>IF(DATA!$D$18,CONCATENATE('Sample information'!O$6,"-",D734,"-",P734),"MISSING ID")</f>
        <v>P33105P1-1715-</v>
      </c>
      <c r="G734" s="68">
        <f t="shared" si="23"/>
        <v>0</v>
      </c>
      <c r="H734" s="55" t="e">
        <f t="shared" si="24"/>
        <v>#N/A</v>
      </c>
      <c r="I734" s="55" t="e">
        <f t="shared" si="25"/>
        <v>#N/A</v>
      </c>
      <c r="J734" s="55">
        <f t="shared" si="26"/>
        <v>0</v>
      </c>
      <c r="K734" s="55" t="e">
        <f t="shared" si="27"/>
        <v>#N/A</v>
      </c>
      <c r="L734" s="5" t="e">
        <f t="shared" si="28"/>
        <v>#N/A</v>
      </c>
      <c r="M734" s="55" t="e">
        <f t="shared" si="29"/>
        <v>#N/A</v>
      </c>
      <c r="N734" s="69" t="str">
        <f t="shared" si="30"/>
        <v>NoIndex</v>
      </c>
      <c r="O734" s="70" t="str">
        <f>IF(DATA!$D$18,IF((COUNTA(Q734)&gt;0),CONCATENATE("P",DATA!$B$18,"_",D734),""),"MISSING ID")</f>
        <v/>
      </c>
      <c r="P734" s="71"/>
      <c r="Q734" s="72"/>
      <c r="R734" s="72"/>
      <c r="S734" s="68"/>
      <c r="T734" s="73" t="str">
        <f>IF(OR($S$8="NextSeq",$S$8="NovaSeq"),IF((R734='Index_NextSeq or NovaSeq'!C$2),VLOOKUP(S734,'Index_NextSeq or NovaSeq'!B$3:I$110,2),IF((R734='Index_NextSeq or NovaSeq'!D$2),VLOOKUP(S734,'Index_NextSeq or NovaSeq'!B$3:I$110,3),IF((R734='Index_NextSeq or NovaSeq'!E$2),VLOOKUP(S734,'Index_NextSeq or NovaSeq'!B$3:I$110,4),IF((R734='Index_NextSeq or NovaSeq'!F$2),VLOOKUP(S734,'Index_NextSeq or NovaSeq'!B$3:I$110,5),IF((R734='Index_NextSeq or NovaSeq'!G$2),VLOOKUP(S734,'Index_NextSeq or NovaSeq'!B$3:I$110,6),IF((R734='Index_NextSeq or NovaSeq'!H$2),VLOOKUP(S734,'Index_NextSeq or NovaSeq'!B$3:I$110,7),IF((R734='Index_NextSeq or NovaSeq'!I$2),VLOOKUP(S734,'Index_NextSeq or NovaSeq'!B$3:I$110,8),IF((R734="Custom"),"","NoIndex")))))))),IF($S$8="MiSeq",IF((R734=Index_MiSeq!C$2),VLOOKUP(S734,Index_MiSeq!B$3:I$110,2),IF((R734=Index_MiSeq!D$2),VLOOKUP(S734,Index_MiSeq!B$3:I$110,3),IF((R734=Index_MiSeq!E$2),VLOOKUP(S734,Index_MiSeq!B$3:I$110,4),IF((R734=Index_MiSeq!F$2),VLOOKUP(S734,Index_MiSeq!B$3:I$110,5),IF((R734=Index_MiSeq!G$2),VLOOKUP(S734,Index_MiSeq!B$3:I$110,6),IF((R734=Index_MiSeq!H$2),VLOOKUP(S734,Index_MiSeq!B$3:I$110,7),IF((R734=Index_MiSeq!I$2),VLOOKUP(S734,Index_MiSeq!B$3:I$110,8),IF((R734="Custom"),"","NoIndex")))))))),"NoIndex"))</f>
        <v>NoIndex</v>
      </c>
      <c r="U734" s="74" t="str">
        <f t="shared" si="31"/>
        <v/>
      </c>
      <c r="V734" s="74"/>
      <c r="W734" s="74"/>
      <c r="X734" s="90"/>
      <c r="Y734" s="4"/>
      <c r="Z734" s="4"/>
      <c r="AA734" s="4"/>
      <c r="AB734" s="4"/>
      <c r="AC734" s="4"/>
      <c r="AD734" s="4"/>
      <c r="AE734" s="4"/>
    </row>
    <row r="735" spans="1:31" ht="18" customHeight="1" x14ac:dyDescent="0.15">
      <c r="A735" s="81"/>
      <c r="B735" s="64" t="s">
        <v>69</v>
      </c>
      <c r="C735" s="65" t="s">
        <v>786</v>
      </c>
      <c r="D735" s="66">
        <f t="shared" si="22"/>
        <v>1716</v>
      </c>
      <c r="E735" s="65" t="s">
        <v>71</v>
      </c>
      <c r="F735" s="67" t="str">
        <f>IF(DATA!$D$18,CONCATENATE('Sample information'!O$6,"-",D735,"-",P735),"MISSING ID")</f>
        <v>P33105P1-1716-</v>
      </c>
      <c r="G735" s="68">
        <f t="shared" si="23"/>
        <v>0</v>
      </c>
      <c r="H735" s="55" t="e">
        <f t="shared" si="24"/>
        <v>#N/A</v>
      </c>
      <c r="I735" s="55" t="e">
        <f t="shared" si="25"/>
        <v>#N/A</v>
      </c>
      <c r="J735" s="55">
        <f t="shared" si="26"/>
        <v>0</v>
      </c>
      <c r="K735" s="55" t="e">
        <f t="shared" si="27"/>
        <v>#N/A</v>
      </c>
      <c r="L735" s="5" t="e">
        <f t="shared" si="28"/>
        <v>#N/A</v>
      </c>
      <c r="M735" s="55" t="e">
        <f t="shared" si="29"/>
        <v>#N/A</v>
      </c>
      <c r="N735" s="69" t="str">
        <f t="shared" si="30"/>
        <v>NoIndex</v>
      </c>
      <c r="O735" s="70" t="str">
        <f>IF(DATA!$D$18,IF((COUNTA(Q735)&gt;0),CONCATENATE("P",DATA!$B$18,"_",D735),""),"MISSING ID")</f>
        <v/>
      </c>
      <c r="P735" s="71"/>
      <c r="Q735" s="72"/>
      <c r="R735" s="72"/>
      <c r="S735" s="68"/>
      <c r="T735" s="73" t="str">
        <f>IF(OR($S$8="NextSeq",$S$8="NovaSeq"),IF((R735='Index_NextSeq or NovaSeq'!C$2),VLOOKUP(S735,'Index_NextSeq or NovaSeq'!B$3:I$110,2),IF((R735='Index_NextSeq or NovaSeq'!D$2),VLOOKUP(S735,'Index_NextSeq or NovaSeq'!B$3:I$110,3),IF((R735='Index_NextSeq or NovaSeq'!E$2),VLOOKUP(S735,'Index_NextSeq or NovaSeq'!B$3:I$110,4),IF((R735='Index_NextSeq or NovaSeq'!F$2),VLOOKUP(S735,'Index_NextSeq or NovaSeq'!B$3:I$110,5),IF((R735='Index_NextSeq or NovaSeq'!G$2),VLOOKUP(S735,'Index_NextSeq or NovaSeq'!B$3:I$110,6),IF((R735='Index_NextSeq or NovaSeq'!H$2),VLOOKUP(S735,'Index_NextSeq or NovaSeq'!B$3:I$110,7),IF((R735='Index_NextSeq or NovaSeq'!I$2),VLOOKUP(S735,'Index_NextSeq or NovaSeq'!B$3:I$110,8),IF((R735="Custom"),"","NoIndex")))))))),IF($S$8="MiSeq",IF((R735=Index_MiSeq!C$2),VLOOKUP(S735,Index_MiSeq!B$3:I$110,2),IF((R735=Index_MiSeq!D$2),VLOOKUP(S735,Index_MiSeq!B$3:I$110,3),IF((R735=Index_MiSeq!E$2),VLOOKUP(S735,Index_MiSeq!B$3:I$110,4),IF((R735=Index_MiSeq!F$2),VLOOKUP(S735,Index_MiSeq!B$3:I$110,5),IF((R735=Index_MiSeq!G$2),VLOOKUP(S735,Index_MiSeq!B$3:I$110,6),IF((R735=Index_MiSeq!H$2),VLOOKUP(S735,Index_MiSeq!B$3:I$110,7),IF((R735=Index_MiSeq!I$2),VLOOKUP(S735,Index_MiSeq!B$3:I$110,8),IF((R735="Custom"),"","NoIndex")))))))),"NoIndex"))</f>
        <v>NoIndex</v>
      </c>
      <c r="U735" s="74" t="str">
        <f t="shared" si="31"/>
        <v/>
      </c>
      <c r="V735" s="74"/>
      <c r="W735" s="74"/>
      <c r="X735" s="90"/>
      <c r="Y735" s="4"/>
      <c r="Z735" s="4"/>
      <c r="AA735" s="4"/>
      <c r="AB735" s="4"/>
      <c r="AC735" s="4"/>
      <c r="AD735" s="4"/>
      <c r="AE735" s="4"/>
    </row>
    <row r="736" spans="1:31" ht="18" customHeight="1" x14ac:dyDescent="0.15">
      <c r="A736" s="81"/>
      <c r="B736" s="64" t="s">
        <v>69</v>
      </c>
      <c r="C736" s="65" t="s">
        <v>787</v>
      </c>
      <c r="D736" s="66">
        <f t="shared" si="22"/>
        <v>1717</v>
      </c>
      <c r="E736" s="65" t="s">
        <v>71</v>
      </c>
      <c r="F736" s="67" t="str">
        <f>IF(DATA!$D$18,CONCATENATE('Sample information'!O$6,"-",D736,"-",P736),"MISSING ID")</f>
        <v>P33105P1-1717-</v>
      </c>
      <c r="G736" s="68">
        <f t="shared" si="23"/>
        <v>0</v>
      </c>
      <c r="H736" s="55" t="e">
        <f t="shared" si="24"/>
        <v>#N/A</v>
      </c>
      <c r="I736" s="55" t="e">
        <f t="shared" si="25"/>
        <v>#N/A</v>
      </c>
      <c r="J736" s="55">
        <f t="shared" si="26"/>
        <v>0</v>
      </c>
      <c r="K736" s="55" t="e">
        <f t="shared" si="27"/>
        <v>#N/A</v>
      </c>
      <c r="L736" s="5" t="e">
        <f t="shared" si="28"/>
        <v>#N/A</v>
      </c>
      <c r="M736" s="55" t="e">
        <f t="shared" si="29"/>
        <v>#N/A</v>
      </c>
      <c r="N736" s="69" t="str">
        <f t="shared" si="30"/>
        <v>NoIndex</v>
      </c>
      <c r="O736" s="70" t="str">
        <f>IF(DATA!$D$18,IF((COUNTA(Q736)&gt;0),CONCATENATE("P",DATA!$B$18,"_",D736),""),"MISSING ID")</f>
        <v/>
      </c>
      <c r="P736" s="71"/>
      <c r="Q736" s="72"/>
      <c r="R736" s="72"/>
      <c r="S736" s="68"/>
      <c r="T736" s="73" t="str">
        <f>IF(OR($S$8="NextSeq",$S$8="NovaSeq"),IF((R736='Index_NextSeq or NovaSeq'!C$2),VLOOKUP(S736,'Index_NextSeq or NovaSeq'!B$3:I$110,2),IF((R736='Index_NextSeq or NovaSeq'!D$2),VLOOKUP(S736,'Index_NextSeq or NovaSeq'!B$3:I$110,3),IF((R736='Index_NextSeq or NovaSeq'!E$2),VLOOKUP(S736,'Index_NextSeq or NovaSeq'!B$3:I$110,4),IF((R736='Index_NextSeq or NovaSeq'!F$2),VLOOKUP(S736,'Index_NextSeq or NovaSeq'!B$3:I$110,5),IF((R736='Index_NextSeq or NovaSeq'!G$2),VLOOKUP(S736,'Index_NextSeq or NovaSeq'!B$3:I$110,6),IF((R736='Index_NextSeq or NovaSeq'!H$2),VLOOKUP(S736,'Index_NextSeq or NovaSeq'!B$3:I$110,7),IF((R736='Index_NextSeq or NovaSeq'!I$2),VLOOKUP(S736,'Index_NextSeq or NovaSeq'!B$3:I$110,8),IF((R736="Custom"),"","NoIndex")))))))),IF($S$8="MiSeq",IF((R736=Index_MiSeq!C$2),VLOOKUP(S736,Index_MiSeq!B$3:I$110,2),IF((R736=Index_MiSeq!D$2),VLOOKUP(S736,Index_MiSeq!B$3:I$110,3),IF((R736=Index_MiSeq!E$2),VLOOKUP(S736,Index_MiSeq!B$3:I$110,4),IF((R736=Index_MiSeq!F$2),VLOOKUP(S736,Index_MiSeq!B$3:I$110,5),IF((R736=Index_MiSeq!G$2),VLOOKUP(S736,Index_MiSeq!B$3:I$110,6),IF((R736=Index_MiSeq!H$2),VLOOKUP(S736,Index_MiSeq!B$3:I$110,7),IF((R736=Index_MiSeq!I$2),VLOOKUP(S736,Index_MiSeq!B$3:I$110,8),IF((R736="Custom"),"","NoIndex")))))))),"NoIndex"))</f>
        <v>NoIndex</v>
      </c>
      <c r="U736" s="74" t="str">
        <f t="shared" si="31"/>
        <v/>
      </c>
      <c r="V736" s="74"/>
      <c r="W736" s="74"/>
      <c r="X736" s="90"/>
      <c r="Y736" s="4"/>
      <c r="Z736" s="4"/>
      <c r="AA736" s="4"/>
      <c r="AB736" s="4"/>
      <c r="AC736" s="4"/>
      <c r="AD736" s="4"/>
      <c r="AE736" s="4"/>
    </row>
    <row r="737" spans="1:31" ht="18" customHeight="1" x14ac:dyDescent="0.15">
      <c r="A737" s="81"/>
      <c r="B737" s="64" t="s">
        <v>69</v>
      </c>
      <c r="C737" s="65" t="s">
        <v>788</v>
      </c>
      <c r="D737" s="66">
        <f t="shared" si="22"/>
        <v>1718</v>
      </c>
      <c r="E737" s="65" t="s">
        <v>71</v>
      </c>
      <c r="F737" s="67" t="str">
        <f>IF(DATA!$D$18,CONCATENATE('Sample information'!O$6,"-",D737,"-",P737),"MISSING ID")</f>
        <v>P33105P1-1718-</v>
      </c>
      <c r="G737" s="68">
        <f t="shared" si="23"/>
        <v>0</v>
      </c>
      <c r="H737" s="55" t="e">
        <f t="shared" si="24"/>
        <v>#N/A</v>
      </c>
      <c r="I737" s="55" t="e">
        <f t="shared" si="25"/>
        <v>#N/A</v>
      </c>
      <c r="J737" s="55">
        <f t="shared" si="26"/>
        <v>0</v>
      </c>
      <c r="K737" s="55" t="e">
        <f t="shared" si="27"/>
        <v>#N/A</v>
      </c>
      <c r="L737" s="5" t="e">
        <f t="shared" si="28"/>
        <v>#N/A</v>
      </c>
      <c r="M737" s="55" t="e">
        <f t="shared" si="29"/>
        <v>#N/A</v>
      </c>
      <c r="N737" s="69" t="str">
        <f t="shared" si="30"/>
        <v>NoIndex</v>
      </c>
      <c r="O737" s="70" t="str">
        <f>IF(DATA!$D$18,IF((COUNTA(Q737)&gt;0),CONCATENATE("P",DATA!$B$18,"_",D737),""),"MISSING ID")</f>
        <v/>
      </c>
      <c r="P737" s="71"/>
      <c r="Q737" s="72"/>
      <c r="R737" s="72"/>
      <c r="S737" s="68"/>
      <c r="T737" s="73" t="str">
        <f>IF(OR($S$8="NextSeq",$S$8="NovaSeq"),IF((R737='Index_NextSeq or NovaSeq'!C$2),VLOOKUP(S737,'Index_NextSeq or NovaSeq'!B$3:I$110,2),IF((R737='Index_NextSeq or NovaSeq'!D$2),VLOOKUP(S737,'Index_NextSeq or NovaSeq'!B$3:I$110,3),IF((R737='Index_NextSeq or NovaSeq'!E$2),VLOOKUP(S737,'Index_NextSeq or NovaSeq'!B$3:I$110,4),IF((R737='Index_NextSeq or NovaSeq'!F$2),VLOOKUP(S737,'Index_NextSeq or NovaSeq'!B$3:I$110,5),IF((R737='Index_NextSeq or NovaSeq'!G$2),VLOOKUP(S737,'Index_NextSeq or NovaSeq'!B$3:I$110,6),IF((R737='Index_NextSeq or NovaSeq'!H$2),VLOOKUP(S737,'Index_NextSeq or NovaSeq'!B$3:I$110,7),IF((R737='Index_NextSeq or NovaSeq'!I$2),VLOOKUP(S737,'Index_NextSeq or NovaSeq'!B$3:I$110,8),IF((R737="Custom"),"","NoIndex")))))))),IF($S$8="MiSeq",IF((R737=Index_MiSeq!C$2),VLOOKUP(S737,Index_MiSeq!B$3:I$110,2),IF((R737=Index_MiSeq!D$2),VLOOKUP(S737,Index_MiSeq!B$3:I$110,3),IF((R737=Index_MiSeq!E$2),VLOOKUP(S737,Index_MiSeq!B$3:I$110,4),IF((R737=Index_MiSeq!F$2),VLOOKUP(S737,Index_MiSeq!B$3:I$110,5),IF((R737=Index_MiSeq!G$2),VLOOKUP(S737,Index_MiSeq!B$3:I$110,6),IF((R737=Index_MiSeq!H$2),VLOOKUP(S737,Index_MiSeq!B$3:I$110,7),IF((R737=Index_MiSeq!I$2),VLOOKUP(S737,Index_MiSeq!B$3:I$110,8),IF((R737="Custom"),"","NoIndex")))))))),"NoIndex"))</f>
        <v>NoIndex</v>
      </c>
      <c r="U737" s="74" t="str">
        <f t="shared" si="31"/>
        <v/>
      </c>
      <c r="V737" s="74"/>
      <c r="W737" s="74"/>
      <c r="X737" s="90"/>
      <c r="Y737" s="4"/>
      <c r="Z737" s="4"/>
      <c r="AA737" s="4"/>
      <c r="AB737" s="4"/>
      <c r="AC737" s="4"/>
      <c r="AD737" s="4"/>
      <c r="AE737" s="4"/>
    </row>
    <row r="738" spans="1:31" ht="18" customHeight="1" x14ac:dyDescent="0.15">
      <c r="A738" s="81"/>
      <c r="B738" s="64" t="s">
        <v>69</v>
      </c>
      <c r="C738" s="65" t="s">
        <v>789</v>
      </c>
      <c r="D738" s="66">
        <f t="shared" si="22"/>
        <v>1719</v>
      </c>
      <c r="E738" s="65" t="s">
        <v>71</v>
      </c>
      <c r="F738" s="67" t="str">
        <f>IF(DATA!$D$18,CONCATENATE('Sample information'!O$6,"-",D738,"-",P738),"MISSING ID")</f>
        <v>P33105P1-1719-</v>
      </c>
      <c r="G738" s="68">
        <f t="shared" si="23"/>
        <v>0</v>
      </c>
      <c r="H738" s="55" t="e">
        <f t="shared" si="24"/>
        <v>#N/A</v>
      </c>
      <c r="I738" s="55" t="e">
        <f t="shared" si="25"/>
        <v>#N/A</v>
      </c>
      <c r="J738" s="55">
        <f t="shared" si="26"/>
        <v>0</v>
      </c>
      <c r="K738" s="55" t="e">
        <f t="shared" si="27"/>
        <v>#N/A</v>
      </c>
      <c r="L738" s="5" t="e">
        <f t="shared" si="28"/>
        <v>#N/A</v>
      </c>
      <c r="M738" s="55" t="e">
        <f t="shared" si="29"/>
        <v>#N/A</v>
      </c>
      <c r="N738" s="69" t="str">
        <f t="shared" si="30"/>
        <v>NoIndex</v>
      </c>
      <c r="O738" s="70" t="str">
        <f>IF(DATA!$D$18,IF((COUNTA(Q738)&gt;0),CONCATENATE("P",DATA!$B$18,"_",D738),""),"MISSING ID")</f>
        <v/>
      </c>
      <c r="P738" s="71"/>
      <c r="Q738" s="72"/>
      <c r="R738" s="72"/>
      <c r="S738" s="68"/>
      <c r="T738" s="73" t="str">
        <f>IF(OR($S$8="NextSeq",$S$8="NovaSeq"),IF((R738='Index_NextSeq or NovaSeq'!C$2),VLOOKUP(S738,'Index_NextSeq or NovaSeq'!B$3:I$110,2),IF((R738='Index_NextSeq or NovaSeq'!D$2),VLOOKUP(S738,'Index_NextSeq or NovaSeq'!B$3:I$110,3),IF((R738='Index_NextSeq or NovaSeq'!E$2),VLOOKUP(S738,'Index_NextSeq or NovaSeq'!B$3:I$110,4),IF((R738='Index_NextSeq or NovaSeq'!F$2),VLOOKUP(S738,'Index_NextSeq or NovaSeq'!B$3:I$110,5),IF((R738='Index_NextSeq or NovaSeq'!G$2),VLOOKUP(S738,'Index_NextSeq or NovaSeq'!B$3:I$110,6),IF((R738='Index_NextSeq or NovaSeq'!H$2),VLOOKUP(S738,'Index_NextSeq or NovaSeq'!B$3:I$110,7),IF((R738='Index_NextSeq or NovaSeq'!I$2),VLOOKUP(S738,'Index_NextSeq or NovaSeq'!B$3:I$110,8),IF((R738="Custom"),"","NoIndex")))))))),IF($S$8="MiSeq",IF((R738=Index_MiSeq!C$2),VLOOKUP(S738,Index_MiSeq!B$3:I$110,2),IF((R738=Index_MiSeq!D$2),VLOOKUP(S738,Index_MiSeq!B$3:I$110,3),IF((R738=Index_MiSeq!E$2),VLOOKUP(S738,Index_MiSeq!B$3:I$110,4),IF((R738=Index_MiSeq!F$2),VLOOKUP(S738,Index_MiSeq!B$3:I$110,5),IF((R738=Index_MiSeq!G$2),VLOOKUP(S738,Index_MiSeq!B$3:I$110,6),IF((R738=Index_MiSeq!H$2),VLOOKUP(S738,Index_MiSeq!B$3:I$110,7),IF((R738=Index_MiSeq!I$2),VLOOKUP(S738,Index_MiSeq!B$3:I$110,8),IF((R738="Custom"),"","NoIndex")))))))),"NoIndex"))</f>
        <v>NoIndex</v>
      </c>
      <c r="U738" s="74" t="str">
        <f t="shared" si="31"/>
        <v/>
      </c>
      <c r="V738" s="74"/>
      <c r="W738" s="74"/>
      <c r="X738" s="90"/>
      <c r="Y738" s="4"/>
      <c r="Z738" s="4"/>
      <c r="AA738" s="4"/>
      <c r="AB738" s="4"/>
      <c r="AC738" s="4"/>
      <c r="AD738" s="4"/>
      <c r="AE738" s="4"/>
    </row>
    <row r="739" spans="1:31" ht="18" customHeight="1" x14ac:dyDescent="0.15">
      <c r="A739" s="81"/>
      <c r="B739" s="64" t="s">
        <v>69</v>
      </c>
      <c r="C739" s="65" t="s">
        <v>790</v>
      </c>
      <c r="D739" s="66">
        <f t="shared" si="22"/>
        <v>1720</v>
      </c>
      <c r="E739" s="65" t="s">
        <v>71</v>
      </c>
      <c r="F739" s="67" t="str">
        <f>IF(DATA!$D$18,CONCATENATE('Sample information'!O$6,"-",D739,"-",P739),"MISSING ID")</f>
        <v>P33105P1-1720-</v>
      </c>
      <c r="G739" s="68">
        <f t="shared" si="23"/>
        <v>0</v>
      </c>
      <c r="H739" s="55" t="e">
        <f t="shared" si="24"/>
        <v>#N/A</v>
      </c>
      <c r="I739" s="55" t="e">
        <f t="shared" si="25"/>
        <v>#N/A</v>
      </c>
      <c r="J739" s="55">
        <f t="shared" si="26"/>
        <v>0</v>
      </c>
      <c r="K739" s="55" t="e">
        <f t="shared" si="27"/>
        <v>#N/A</v>
      </c>
      <c r="L739" s="5" t="e">
        <f t="shared" si="28"/>
        <v>#N/A</v>
      </c>
      <c r="M739" s="55" t="e">
        <f t="shared" si="29"/>
        <v>#N/A</v>
      </c>
      <c r="N739" s="69" t="str">
        <f t="shared" si="30"/>
        <v>NoIndex</v>
      </c>
      <c r="O739" s="70" t="str">
        <f>IF(DATA!$D$18,IF((COUNTA(Q739)&gt;0),CONCATENATE("P",DATA!$B$18,"_",D739),""),"MISSING ID")</f>
        <v/>
      </c>
      <c r="P739" s="71"/>
      <c r="Q739" s="72"/>
      <c r="R739" s="72"/>
      <c r="S739" s="68"/>
      <c r="T739" s="73" t="str">
        <f>IF(OR($S$8="NextSeq",$S$8="NovaSeq"),IF((R739='Index_NextSeq or NovaSeq'!C$2),VLOOKUP(S739,'Index_NextSeq or NovaSeq'!B$3:I$110,2),IF((R739='Index_NextSeq or NovaSeq'!D$2),VLOOKUP(S739,'Index_NextSeq or NovaSeq'!B$3:I$110,3),IF((R739='Index_NextSeq or NovaSeq'!E$2),VLOOKUP(S739,'Index_NextSeq or NovaSeq'!B$3:I$110,4),IF((R739='Index_NextSeq or NovaSeq'!F$2),VLOOKUP(S739,'Index_NextSeq or NovaSeq'!B$3:I$110,5),IF((R739='Index_NextSeq or NovaSeq'!G$2),VLOOKUP(S739,'Index_NextSeq or NovaSeq'!B$3:I$110,6),IF((R739='Index_NextSeq or NovaSeq'!H$2),VLOOKUP(S739,'Index_NextSeq or NovaSeq'!B$3:I$110,7),IF((R739='Index_NextSeq or NovaSeq'!I$2),VLOOKUP(S739,'Index_NextSeq or NovaSeq'!B$3:I$110,8),IF((R739="Custom"),"","NoIndex")))))))),IF($S$8="MiSeq",IF((R739=Index_MiSeq!C$2),VLOOKUP(S739,Index_MiSeq!B$3:I$110,2),IF((R739=Index_MiSeq!D$2),VLOOKUP(S739,Index_MiSeq!B$3:I$110,3),IF((R739=Index_MiSeq!E$2),VLOOKUP(S739,Index_MiSeq!B$3:I$110,4),IF((R739=Index_MiSeq!F$2),VLOOKUP(S739,Index_MiSeq!B$3:I$110,5),IF((R739=Index_MiSeq!G$2),VLOOKUP(S739,Index_MiSeq!B$3:I$110,6),IF((R739=Index_MiSeq!H$2),VLOOKUP(S739,Index_MiSeq!B$3:I$110,7),IF((R739=Index_MiSeq!I$2),VLOOKUP(S739,Index_MiSeq!B$3:I$110,8),IF((R739="Custom"),"","NoIndex")))))))),"NoIndex"))</f>
        <v>NoIndex</v>
      </c>
      <c r="U739" s="74" t="str">
        <f t="shared" si="31"/>
        <v/>
      </c>
      <c r="V739" s="74"/>
      <c r="W739" s="74"/>
      <c r="X739" s="90"/>
      <c r="Y739" s="4"/>
      <c r="Z739" s="4"/>
      <c r="AA739" s="4"/>
      <c r="AB739" s="4"/>
      <c r="AC739" s="4"/>
      <c r="AD739" s="4"/>
      <c r="AE739" s="4"/>
    </row>
    <row r="740" spans="1:31" ht="18" customHeight="1" x14ac:dyDescent="0.15">
      <c r="A740" s="81"/>
      <c r="B740" s="64" t="s">
        <v>69</v>
      </c>
      <c r="C740" s="65" t="s">
        <v>791</v>
      </c>
      <c r="D740" s="66">
        <f t="shared" si="22"/>
        <v>1721</v>
      </c>
      <c r="E740" s="65" t="s">
        <v>71</v>
      </c>
      <c r="F740" s="67" t="str">
        <f>IF(DATA!$D$18,CONCATENATE('Sample information'!O$6,"-",D740,"-",P740),"MISSING ID")</f>
        <v>P33105P1-1721-</v>
      </c>
      <c r="G740" s="68">
        <f t="shared" si="23"/>
        <v>0</v>
      </c>
      <c r="H740" s="55" t="e">
        <f t="shared" si="24"/>
        <v>#N/A</v>
      </c>
      <c r="I740" s="55" t="e">
        <f t="shared" si="25"/>
        <v>#N/A</v>
      </c>
      <c r="J740" s="55">
        <f t="shared" si="26"/>
        <v>0</v>
      </c>
      <c r="K740" s="55" t="e">
        <f t="shared" si="27"/>
        <v>#N/A</v>
      </c>
      <c r="L740" s="5" t="e">
        <f t="shared" si="28"/>
        <v>#N/A</v>
      </c>
      <c r="M740" s="55" t="e">
        <f t="shared" si="29"/>
        <v>#N/A</v>
      </c>
      <c r="N740" s="69" t="str">
        <f t="shared" si="30"/>
        <v>NoIndex</v>
      </c>
      <c r="O740" s="70" t="str">
        <f>IF(DATA!$D$18,IF((COUNTA(Q740)&gt;0),CONCATENATE("P",DATA!$B$18,"_",D740),""),"MISSING ID")</f>
        <v/>
      </c>
      <c r="P740" s="71"/>
      <c r="Q740" s="72"/>
      <c r="R740" s="72"/>
      <c r="S740" s="68"/>
      <c r="T740" s="73" t="str">
        <f>IF(OR($S$8="NextSeq",$S$8="NovaSeq"),IF((R740='Index_NextSeq or NovaSeq'!C$2),VLOOKUP(S740,'Index_NextSeq or NovaSeq'!B$3:I$110,2),IF((R740='Index_NextSeq or NovaSeq'!D$2),VLOOKUP(S740,'Index_NextSeq or NovaSeq'!B$3:I$110,3),IF((R740='Index_NextSeq or NovaSeq'!E$2),VLOOKUP(S740,'Index_NextSeq or NovaSeq'!B$3:I$110,4),IF((R740='Index_NextSeq or NovaSeq'!F$2),VLOOKUP(S740,'Index_NextSeq or NovaSeq'!B$3:I$110,5),IF((R740='Index_NextSeq or NovaSeq'!G$2),VLOOKUP(S740,'Index_NextSeq or NovaSeq'!B$3:I$110,6),IF((R740='Index_NextSeq or NovaSeq'!H$2),VLOOKUP(S740,'Index_NextSeq or NovaSeq'!B$3:I$110,7),IF((R740='Index_NextSeq or NovaSeq'!I$2),VLOOKUP(S740,'Index_NextSeq or NovaSeq'!B$3:I$110,8),IF((R740="Custom"),"","NoIndex")))))))),IF($S$8="MiSeq",IF((R740=Index_MiSeq!C$2),VLOOKUP(S740,Index_MiSeq!B$3:I$110,2),IF((R740=Index_MiSeq!D$2),VLOOKUP(S740,Index_MiSeq!B$3:I$110,3),IF((R740=Index_MiSeq!E$2),VLOOKUP(S740,Index_MiSeq!B$3:I$110,4),IF((R740=Index_MiSeq!F$2),VLOOKUP(S740,Index_MiSeq!B$3:I$110,5),IF((R740=Index_MiSeq!G$2),VLOOKUP(S740,Index_MiSeq!B$3:I$110,6),IF((R740=Index_MiSeq!H$2),VLOOKUP(S740,Index_MiSeq!B$3:I$110,7),IF((R740=Index_MiSeq!I$2),VLOOKUP(S740,Index_MiSeq!B$3:I$110,8),IF((R740="Custom"),"","NoIndex")))))))),"NoIndex"))</f>
        <v>NoIndex</v>
      </c>
      <c r="U740" s="74" t="str">
        <f t="shared" si="31"/>
        <v/>
      </c>
      <c r="V740" s="74"/>
      <c r="W740" s="74"/>
      <c r="X740" s="90"/>
      <c r="Y740" s="4"/>
      <c r="Z740" s="4"/>
      <c r="AA740" s="4"/>
      <c r="AB740" s="4"/>
      <c r="AC740" s="4"/>
      <c r="AD740" s="4"/>
      <c r="AE740" s="4"/>
    </row>
    <row r="741" spans="1:31" ht="18" customHeight="1" x14ac:dyDescent="0.15">
      <c r="A741" s="81"/>
      <c r="B741" s="64" t="s">
        <v>69</v>
      </c>
      <c r="C741" s="65" t="s">
        <v>792</v>
      </c>
      <c r="D741" s="66">
        <f t="shared" si="22"/>
        <v>1722</v>
      </c>
      <c r="E741" s="65" t="s">
        <v>71</v>
      </c>
      <c r="F741" s="67" t="str">
        <f>IF(DATA!$D$18,CONCATENATE('Sample information'!O$6,"-",D741,"-",P741),"MISSING ID")</f>
        <v>P33105P1-1722-</v>
      </c>
      <c r="G741" s="68">
        <f t="shared" si="23"/>
        <v>0</v>
      </c>
      <c r="H741" s="55" t="e">
        <f t="shared" si="24"/>
        <v>#N/A</v>
      </c>
      <c r="I741" s="55" t="e">
        <f t="shared" si="25"/>
        <v>#N/A</v>
      </c>
      <c r="J741" s="55">
        <f t="shared" si="26"/>
        <v>0</v>
      </c>
      <c r="K741" s="55" t="e">
        <f t="shared" si="27"/>
        <v>#N/A</v>
      </c>
      <c r="L741" s="5" t="e">
        <f t="shared" si="28"/>
        <v>#N/A</v>
      </c>
      <c r="M741" s="55" t="e">
        <f t="shared" si="29"/>
        <v>#N/A</v>
      </c>
      <c r="N741" s="69" t="str">
        <f t="shared" si="30"/>
        <v>NoIndex</v>
      </c>
      <c r="O741" s="70" t="str">
        <f>IF(DATA!$D$18,IF((COUNTA(Q741)&gt;0),CONCATENATE("P",DATA!$B$18,"_",D741),""),"MISSING ID")</f>
        <v/>
      </c>
      <c r="P741" s="71"/>
      <c r="Q741" s="72"/>
      <c r="R741" s="72"/>
      <c r="S741" s="68"/>
      <c r="T741" s="73" t="str">
        <f>IF(OR($S$8="NextSeq",$S$8="NovaSeq"),IF((R741='Index_NextSeq or NovaSeq'!C$2),VLOOKUP(S741,'Index_NextSeq or NovaSeq'!B$3:I$110,2),IF((R741='Index_NextSeq or NovaSeq'!D$2),VLOOKUP(S741,'Index_NextSeq or NovaSeq'!B$3:I$110,3),IF((R741='Index_NextSeq or NovaSeq'!E$2),VLOOKUP(S741,'Index_NextSeq or NovaSeq'!B$3:I$110,4),IF((R741='Index_NextSeq or NovaSeq'!F$2),VLOOKUP(S741,'Index_NextSeq or NovaSeq'!B$3:I$110,5),IF((R741='Index_NextSeq or NovaSeq'!G$2),VLOOKUP(S741,'Index_NextSeq or NovaSeq'!B$3:I$110,6),IF((R741='Index_NextSeq or NovaSeq'!H$2),VLOOKUP(S741,'Index_NextSeq or NovaSeq'!B$3:I$110,7),IF((R741='Index_NextSeq or NovaSeq'!I$2),VLOOKUP(S741,'Index_NextSeq or NovaSeq'!B$3:I$110,8),IF((R741="Custom"),"","NoIndex")))))))),IF($S$8="MiSeq",IF((R741=Index_MiSeq!C$2),VLOOKUP(S741,Index_MiSeq!B$3:I$110,2),IF((R741=Index_MiSeq!D$2),VLOOKUP(S741,Index_MiSeq!B$3:I$110,3),IF((R741=Index_MiSeq!E$2),VLOOKUP(S741,Index_MiSeq!B$3:I$110,4),IF((R741=Index_MiSeq!F$2),VLOOKUP(S741,Index_MiSeq!B$3:I$110,5),IF((R741=Index_MiSeq!G$2),VLOOKUP(S741,Index_MiSeq!B$3:I$110,6),IF((R741=Index_MiSeq!H$2),VLOOKUP(S741,Index_MiSeq!B$3:I$110,7),IF((R741=Index_MiSeq!I$2),VLOOKUP(S741,Index_MiSeq!B$3:I$110,8),IF((R741="Custom"),"","NoIndex")))))))),"NoIndex"))</f>
        <v>NoIndex</v>
      </c>
      <c r="U741" s="74" t="str">
        <f t="shared" si="31"/>
        <v/>
      </c>
      <c r="V741" s="74"/>
      <c r="W741" s="74"/>
      <c r="X741" s="90"/>
      <c r="Y741" s="4"/>
      <c r="Z741" s="4"/>
      <c r="AA741" s="4"/>
      <c r="AB741" s="4"/>
      <c r="AC741" s="4"/>
      <c r="AD741" s="4"/>
      <c r="AE741" s="4"/>
    </row>
    <row r="742" spans="1:31" ht="18" customHeight="1" x14ac:dyDescent="0.15">
      <c r="A742" s="81"/>
      <c r="B742" s="64" t="s">
        <v>69</v>
      </c>
      <c r="C742" s="65" t="s">
        <v>793</v>
      </c>
      <c r="D742" s="66">
        <f t="shared" si="22"/>
        <v>1723</v>
      </c>
      <c r="E742" s="65" t="s">
        <v>71</v>
      </c>
      <c r="F742" s="67" t="str">
        <f>IF(DATA!$D$18,CONCATENATE('Sample information'!O$6,"-",D742,"-",P742),"MISSING ID")</f>
        <v>P33105P1-1723-</v>
      </c>
      <c r="G742" s="68">
        <f t="shared" si="23"/>
        <v>0</v>
      </c>
      <c r="H742" s="55" t="e">
        <f t="shared" si="24"/>
        <v>#N/A</v>
      </c>
      <c r="I742" s="55" t="e">
        <f t="shared" si="25"/>
        <v>#N/A</v>
      </c>
      <c r="J742" s="55">
        <f t="shared" si="26"/>
        <v>0</v>
      </c>
      <c r="K742" s="55" t="e">
        <f t="shared" si="27"/>
        <v>#N/A</v>
      </c>
      <c r="L742" s="5" t="e">
        <f t="shared" si="28"/>
        <v>#N/A</v>
      </c>
      <c r="M742" s="55" t="e">
        <f t="shared" si="29"/>
        <v>#N/A</v>
      </c>
      <c r="N742" s="69" t="str">
        <f t="shared" si="30"/>
        <v>NoIndex</v>
      </c>
      <c r="O742" s="70" t="str">
        <f>IF(DATA!$D$18,IF((COUNTA(Q742)&gt;0),CONCATENATE("P",DATA!$B$18,"_",D742),""),"MISSING ID")</f>
        <v/>
      </c>
      <c r="P742" s="71"/>
      <c r="Q742" s="72"/>
      <c r="R742" s="72"/>
      <c r="S742" s="68"/>
      <c r="T742" s="73" t="str">
        <f>IF(OR($S$8="NextSeq",$S$8="NovaSeq"),IF((R742='Index_NextSeq or NovaSeq'!C$2),VLOOKUP(S742,'Index_NextSeq or NovaSeq'!B$3:I$110,2),IF((R742='Index_NextSeq or NovaSeq'!D$2),VLOOKUP(S742,'Index_NextSeq or NovaSeq'!B$3:I$110,3),IF((R742='Index_NextSeq or NovaSeq'!E$2),VLOOKUP(S742,'Index_NextSeq or NovaSeq'!B$3:I$110,4),IF((R742='Index_NextSeq or NovaSeq'!F$2),VLOOKUP(S742,'Index_NextSeq or NovaSeq'!B$3:I$110,5),IF((R742='Index_NextSeq or NovaSeq'!G$2),VLOOKUP(S742,'Index_NextSeq or NovaSeq'!B$3:I$110,6),IF((R742='Index_NextSeq or NovaSeq'!H$2),VLOOKUP(S742,'Index_NextSeq or NovaSeq'!B$3:I$110,7),IF((R742='Index_NextSeq or NovaSeq'!I$2),VLOOKUP(S742,'Index_NextSeq or NovaSeq'!B$3:I$110,8),IF((R742="Custom"),"","NoIndex")))))))),IF($S$8="MiSeq",IF((R742=Index_MiSeq!C$2),VLOOKUP(S742,Index_MiSeq!B$3:I$110,2),IF((R742=Index_MiSeq!D$2),VLOOKUP(S742,Index_MiSeq!B$3:I$110,3),IF((R742=Index_MiSeq!E$2),VLOOKUP(S742,Index_MiSeq!B$3:I$110,4),IF((R742=Index_MiSeq!F$2),VLOOKUP(S742,Index_MiSeq!B$3:I$110,5),IF((R742=Index_MiSeq!G$2),VLOOKUP(S742,Index_MiSeq!B$3:I$110,6),IF((R742=Index_MiSeq!H$2),VLOOKUP(S742,Index_MiSeq!B$3:I$110,7),IF((R742=Index_MiSeq!I$2),VLOOKUP(S742,Index_MiSeq!B$3:I$110,8),IF((R742="Custom"),"","NoIndex")))))))),"NoIndex"))</f>
        <v>NoIndex</v>
      </c>
      <c r="U742" s="74" t="str">
        <f t="shared" si="31"/>
        <v/>
      </c>
      <c r="V742" s="74"/>
      <c r="W742" s="74"/>
      <c r="X742" s="90"/>
      <c r="Y742" s="4"/>
      <c r="Z742" s="4"/>
      <c r="AA742" s="4"/>
      <c r="AB742" s="4"/>
      <c r="AC742" s="4"/>
      <c r="AD742" s="4"/>
      <c r="AE742" s="4"/>
    </row>
    <row r="743" spans="1:31" ht="18" customHeight="1" x14ac:dyDescent="0.15">
      <c r="A743" s="81"/>
      <c r="B743" s="64" t="s">
        <v>69</v>
      </c>
      <c r="C743" s="65" t="s">
        <v>794</v>
      </c>
      <c r="D743" s="66">
        <f t="shared" si="22"/>
        <v>1724</v>
      </c>
      <c r="E743" s="65" t="s">
        <v>71</v>
      </c>
      <c r="F743" s="67" t="str">
        <f>IF(DATA!$D$18,CONCATENATE('Sample information'!O$6,"-",D743,"-",P743),"MISSING ID")</f>
        <v>P33105P1-1724-</v>
      </c>
      <c r="G743" s="68">
        <f t="shared" si="23"/>
        <v>0</v>
      </c>
      <c r="H743" s="55" t="e">
        <f t="shared" si="24"/>
        <v>#N/A</v>
      </c>
      <c r="I743" s="55" t="e">
        <f t="shared" si="25"/>
        <v>#N/A</v>
      </c>
      <c r="J743" s="55">
        <f t="shared" si="26"/>
        <v>0</v>
      </c>
      <c r="K743" s="55" t="e">
        <f t="shared" si="27"/>
        <v>#N/A</v>
      </c>
      <c r="L743" s="5" t="e">
        <f t="shared" si="28"/>
        <v>#N/A</v>
      </c>
      <c r="M743" s="55" t="e">
        <f t="shared" si="29"/>
        <v>#N/A</v>
      </c>
      <c r="N743" s="69" t="str">
        <f t="shared" si="30"/>
        <v>NoIndex</v>
      </c>
      <c r="O743" s="70" t="str">
        <f>IF(DATA!$D$18,IF((COUNTA(Q743)&gt;0),CONCATENATE("P",DATA!$B$18,"_",D743),""),"MISSING ID")</f>
        <v/>
      </c>
      <c r="P743" s="71"/>
      <c r="Q743" s="72"/>
      <c r="R743" s="72"/>
      <c r="S743" s="68"/>
      <c r="T743" s="73" t="str">
        <f>IF(OR($S$8="NextSeq",$S$8="NovaSeq"),IF((R743='Index_NextSeq or NovaSeq'!C$2),VLOOKUP(S743,'Index_NextSeq or NovaSeq'!B$3:I$110,2),IF((R743='Index_NextSeq or NovaSeq'!D$2),VLOOKUP(S743,'Index_NextSeq or NovaSeq'!B$3:I$110,3),IF((R743='Index_NextSeq or NovaSeq'!E$2),VLOOKUP(S743,'Index_NextSeq or NovaSeq'!B$3:I$110,4),IF((R743='Index_NextSeq or NovaSeq'!F$2),VLOOKUP(S743,'Index_NextSeq or NovaSeq'!B$3:I$110,5),IF((R743='Index_NextSeq or NovaSeq'!G$2),VLOOKUP(S743,'Index_NextSeq or NovaSeq'!B$3:I$110,6),IF((R743='Index_NextSeq or NovaSeq'!H$2),VLOOKUP(S743,'Index_NextSeq or NovaSeq'!B$3:I$110,7),IF((R743='Index_NextSeq or NovaSeq'!I$2),VLOOKUP(S743,'Index_NextSeq or NovaSeq'!B$3:I$110,8),IF((R743="Custom"),"","NoIndex")))))))),IF($S$8="MiSeq",IF((R743=Index_MiSeq!C$2),VLOOKUP(S743,Index_MiSeq!B$3:I$110,2),IF((R743=Index_MiSeq!D$2),VLOOKUP(S743,Index_MiSeq!B$3:I$110,3),IF((R743=Index_MiSeq!E$2),VLOOKUP(S743,Index_MiSeq!B$3:I$110,4),IF((R743=Index_MiSeq!F$2),VLOOKUP(S743,Index_MiSeq!B$3:I$110,5),IF((R743=Index_MiSeq!G$2),VLOOKUP(S743,Index_MiSeq!B$3:I$110,6),IF((R743=Index_MiSeq!H$2),VLOOKUP(S743,Index_MiSeq!B$3:I$110,7),IF((R743=Index_MiSeq!I$2),VLOOKUP(S743,Index_MiSeq!B$3:I$110,8),IF((R743="Custom"),"","NoIndex")))))))),"NoIndex"))</f>
        <v>NoIndex</v>
      </c>
      <c r="U743" s="74" t="str">
        <f t="shared" si="31"/>
        <v/>
      </c>
      <c r="V743" s="74"/>
      <c r="W743" s="74"/>
      <c r="X743" s="90"/>
      <c r="Y743" s="4"/>
      <c r="Z743" s="4"/>
      <c r="AA743" s="4"/>
      <c r="AB743" s="4"/>
      <c r="AC743" s="4"/>
      <c r="AD743" s="4"/>
      <c r="AE743" s="4"/>
    </row>
    <row r="744" spans="1:31" ht="18" customHeight="1" x14ac:dyDescent="0.15">
      <c r="A744" s="81"/>
      <c r="B744" s="64" t="s">
        <v>69</v>
      </c>
      <c r="C744" s="65" t="s">
        <v>795</v>
      </c>
      <c r="D744" s="66">
        <f t="shared" si="22"/>
        <v>1725</v>
      </c>
      <c r="E744" s="65" t="s">
        <v>71</v>
      </c>
      <c r="F744" s="67" t="str">
        <f>IF(DATA!$D$18,CONCATENATE('Sample information'!O$6,"-",D744,"-",P744),"MISSING ID")</f>
        <v>P33105P1-1725-</v>
      </c>
      <c r="G744" s="68">
        <f t="shared" si="23"/>
        <v>0</v>
      </c>
      <c r="H744" s="55" t="e">
        <f t="shared" si="24"/>
        <v>#N/A</v>
      </c>
      <c r="I744" s="55" t="e">
        <f t="shared" si="25"/>
        <v>#N/A</v>
      </c>
      <c r="J744" s="55">
        <f t="shared" si="26"/>
        <v>0</v>
      </c>
      <c r="K744" s="55" t="e">
        <f t="shared" si="27"/>
        <v>#N/A</v>
      </c>
      <c r="L744" s="5" t="e">
        <f t="shared" si="28"/>
        <v>#N/A</v>
      </c>
      <c r="M744" s="55" t="e">
        <f t="shared" si="29"/>
        <v>#N/A</v>
      </c>
      <c r="N744" s="69" t="str">
        <f t="shared" si="30"/>
        <v>NoIndex</v>
      </c>
      <c r="O744" s="70" t="str">
        <f>IF(DATA!$D$18,IF((COUNTA(Q744)&gt;0),CONCATENATE("P",DATA!$B$18,"_",D744),""),"MISSING ID")</f>
        <v/>
      </c>
      <c r="P744" s="71"/>
      <c r="Q744" s="72"/>
      <c r="R744" s="72"/>
      <c r="S744" s="68"/>
      <c r="T744" s="73" t="str">
        <f>IF(OR($S$8="NextSeq",$S$8="NovaSeq"),IF((R744='Index_NextSeq or NovaSeq'!C$2),VLOOKUP(S744,'Index_NextSeq or NovaSeq'!B$3:I$110,2),IF((R744='Index_NextSeq or NovaSeq'!D$2),VLOOKUP(S744,'Index_NextSeq or NovaSeq'!B$3:I$110,3),IF((R744='Index_NextSeq or NovaSeq'!E$2),VLOOKUP(S744,'Index_NextSeq or NovaSeq'!B$3:I$110,4),IF((R744='Index_NextSeq or NovaSeq'!F$2),VLOOKUP(S744,'Index_NextSeq or NovaSeq'!B$3:I$110,5),IF((R744='Index_NextSeq or NovaSeq'!G$2),VLOOKUP(S744,'Index_NextSeq or NovaSeq'!B$3:I$110,6),IF((R744='Index_NextSeq or NovaSeq'!H$2),VLOOKUP(S744,'Index_NextSeq or NovaSeq'!B$3:I$110,7),IF((R744='Index_NextSeq or NovaSeq'!I$2),VLOOKUP(S744,'Index_NextSeq or NovaSeq'!B$3:I$110,8),IF((R744="Custom"),"","NoIndex")))))))),IF($S$8="MiSeq",IF((R744=Index_MiSeq!C$2),VLOOKUP(S744,Index_MiSeq!B$3:I$110,2),IF((R744=Index_MiSeq!D$2),VLOOKUP(S744,Index_MiSeq!B$3:I$110,3),IF((R744=Index_MiSeq!E$2),VLOOKUP(S744,Index_MiSeq!B$3:I$110,4),IF((R744=Index_MiSeq!F$2),VLOOKUP(S744,Index_MiSeq!B$3:I$110,5),IF((R744=Index_MiSeq!G$2),VLOOKUP(S744,Index_MiSeq!B$3:I$110,6),IF((R744=Index_MiSeq!H$2),VLOOKUP(S744,Index_MiSeq!B$3:I$110,7),IF((R744=Index_MiSeq!I$2),VLOOKUP(S744,Index_MiSeq!B$3:I$110,8),IF((R744="Custom"),"","NoIndex")))))))),"NoIndex"))</f>
        <v>NoIndex</v>
      </c>
      <c r="U744" s="74" t="str">
        <f t="shared" si="31"/>
        <v/>
      </c>
      <c r="V744" s="74"/>
      <c r="W744" s="74"/>
      <c r="X744" s="90"/>
      <c r="Y744" s="4"/>
      <c r="Z744" s="4"/>
      <c r="AA744" s="4"/>
      <c r="AB744" s="4"/>
      <c r="AC744" s="4"/>
      <c r="AD744" s="4"/>
      <c r="AE744" s="4"/>
    </row>
    <row r="745" spans="1:31" ht="18" customHeight="1" x14ac:dyDescent="0.15">
      <c r="A745" s="81"/>
      <c r="B745" s="64" t="s">
        <v>69</v>
      </c>
      <c r="C745" s="65" t="s">
        <v>796</v>
      </c>
      <c r="D745" s="66">
        <f t="shared" si="22"/>
        <v>1726</v>
      </c>
      <c r="E745" s="65" t="s">
        <v>71</v>
      </c>
      <c r="F745" s="67" t="str">
        <f>IF(DATA!$D$18,CONCATENATE('Sample information'!O$6,"-",D745,"-",P745),"MISSING ID")</f>
        <v>P33105P1-1726-</v>
      </c>
      <c r="G745" s="68">
        <f t="shared" si="23"/>
        <v>0</v>
      </c>
      <c r="H745" s="55" t="e">
        <f t="shared" si="24"/>
        <v>#N/A</v>
      </c>
      <c r="I745" s="55" t="e">
        <f t="shared" si="25"/>
        <v>#N/A</v>
      </c>
      <c r="J745" s="55">
        <f t="shared" si="26"/>
        <v>0</v>
      </c>
      <c r="K745" s="55" t="e">
        <f t="shared" si="27"/>
        <v>#N/A</v>
      </c>
      <c r="L745" s="5" t="e">
        <f t="shared" si="28"/>
        <v>#N/A</v>
      </c>
      <c r="M745" s="55" t="e">
        <f t="shared" si="29"/>
        <v>#N/A</v>
      </c>
      <c r="N745" s="69" t="str">
        <f t="shared" si="30"/>
        <v>NoIndex</v>
      </c>
      <c r="O745" s="70" t="str">
        <f>IF(DATA!$D$18,IF((COUNTA(Q745)&gt;0),CONCATENATE("P",DATA!$B$18,"_",D745),""),"MISSING ID")</f>
        <v/>
      </c>
      <c r="P745" s="71"/>
      <c r="Q745" s="72"/>
      <c r="R745" s="72"/>
      <c r="S745" s="68"/>
      <c r="T745" s="73" t="str">
        <f>IF(OR($S$8="NextSeq",$S$8="NovaSeq"),IF((R745='Index_NextSeq or NovaSeq'!C$2),VLOOKUP(S745,'Index_NextSeq or NovaSeq'!B$3:I$110,2),IF((R745='Index_NextSeq or NovaSeq'!D$2),VLOOKUP(S745,'Index_NextSeq or NovaSeq'!B$3:I$110,3),IF((R745='Index_NextSeq or NovaSeq'!E$2),VLOOKUP(S745,'Index_NextSeq or NovaSeq'!B$3:I$110,4),IF((R745='Index_NextSeq or NovaSeq'!F$2),VLOOKUP(S745,'Index_NextSeq or NovaSeq'!B$3:I$110,5),IF((R745='Index_NextSeq or NovaSeq'!G$2),VLOOKUP(S745,'Index_NextSeq or NovaSeq'!B$3:I$110,6),IF((R745='Index_NextSeq or NovaSeq'!H$2),VLOOKUP(S745,'Index_NextSeq or NovaSeq'!B$3:I$110,7),IF((R745='Index_NextSeq or NovaSeq'!I$2),VLOOKUP(S745,'Index_NextSeq or NovaSeq'!B$3:I$110,8),IF((R745="Custom"),"","NoIndex")))))))),IF($S$8="MiSeq",IF((R745=Index_MiSeq!C$2),VLOOKUP(S745,Index_MiSeq!B$3:I$110,2),IF((R745=Index_MiSeq!D$2),VLOOKUP(S745,Index_MiSeq!B$3:I$110,3),IF((R745=Index_MiSeq!E$2),VLOOKUP(S745,Index_MiSeq!B$3:I$110,4),IF((R745=Index_MiSeq!F$2),VLOOKUP(S745,Index_MiSeq!B$3:I$110,5),IF((R745=Index_MiSeq!G$2),VLOOKUP(S745,Index_MiSeq!B$3:I$110,6),IF((R745=Index_MiSeq!H$2),VLOOKUP(S745,Index_MiSeq!B$3:I$110,7),IF((R745=Index_MiSeq!I$2),VLOOKUP(S745,Index_MiSeq!B$3:I$110,8),IF((R745="Custom"),"","NoIndex")))))))),"NoIndex"))</f>
        <v>NoIndex</v>
      </c>
      <c r="U745" s="74" t="str">
        <f t="shared" si="31"/>
        <v/>
      </c>
      <c r="V745" s="74"/>
      <c r="W745" s="74"/>
      <c r="X745" s="90"/>
      <c r="Y745" s="4"/>
      <c r="Z745" s="4"/>
      <c r="AA745" s="4"/>
      <c r="AB745" s="4"/>
      <c r="AC745" s="4"/>
      <c r="AD745" s="4"/>
      <c r="AE745" s="4"/>
    </row>
    <row r="746" spans="1:31" ht="18" customHeight="1" x14ac:dyDescent="0.15">
      <c r="A746" s="81"/>
      <c r="B746" s="64" t="s">
        <v>69</v>
      </c>
      <c r="C746" s="65" t="s">
        <v>797</v>
      </c>
      <c r="D746" s="66">
        <f t="shared" si="22"/>
        <v>1727</v>
      </c>
      <c r="E746" s="65" t="s">
        <v>71</v>
      </c>
      <c r="F746" s="67" t="str">
        <f>IF(DATA!$D$18,CONCATENATE('Sample information'!O$6,"-",D746,"-",P746),"MISSING ID")</f>
        <v>P33105P1-1727-</v>
      </c>
      <c r="G746" s="68">
        <f t="shared" si="23"/>
        <v>0</v>
      </c>
      <c r="H746" s="55" t="e">
        <f t="shared" si="24"/>
        <v>#N/A</v>
      </c>
      <c r="I746" s="55" t="e">
        <f t="shared" si="25"/>
        <v>#N/A</v>
      </c>
      <c r="J746" s="55">
        <f t="shared" si="26"/>
        <v>0</v>
      </c>
      <c r="K746" s="55" t="e">
        <f t="shared" si="27"/>
        <v>#N/A</v>
      </c>
      <c r="L746" s="5" t="e">
        <f t="shared" si="28"/>
        <v>#N/A</v>
      </c>
      <c r="M746" s="55" t="e">
        <f t="shared" si="29"/>
        <v>#N/A</v>
      </c>
      <c r="N746" s="69" t="str">
        <f t="shared" si="30"/>
        <v>NoIndex</v>
      </c>
      <c r="O746" s="70" t="str">
        <f>IF(DATA!$D$18,IF((COUNTA(Q746)&gt;0),CONCATENATE("P",DATA!$B$18,"_",D746),""),"MISSING ID")</f>
        <v/>
      </c>
      <c r="P746" s="71"/>
      <c r="Q746" s="72"/>
      <c r="R746" s="72"/>
      <c r="S746" s="68"/>
      <c r="T746" s="73" t="str">
        <f>IF(OR($S$8="NextSeq",$S$8="NovaSeq"),IF((R746='Index_NextSeq or NovaSeq'!C$2),VLOOKUP(S746,'Index_NextSeq or NovaSeq'!B$3:I$110,2),IF((R746='Index_NextSeq or NovaSeq'!D$2),VLOOKUP(S746,'Index_NextSeq or NovaSeq'!B$3:I$110,3),IF((R746='Index_NextSeq or NovaSeq'!E$2),VLOOKUP(S746,'Index_NextSeq or NovaSeq'!B$3:I$110,4),IF((R746='Index_NextSeq or NovaSeq'!F$2),VLOOKUP(S746,'Index_NextSeq or NovaSeq'!B$3:I$110,5),IF((R746='Index_NextSeq or NovaSeq'!G$2),VLOOKUP(S746,'Index_NextSeq or NovaSeq'!B$3:I$110,6),IF((R746='Index_NextSeq or NovaSeq'!H$2),VLOOKUP(S746,'Index_NextSeq or NovaSeq'!B$3:I$110,7),IF((R746='Index_NextSeq or NovaSeq'!I$2),VLOOKUP(S746,'Index_NextSeq or NovaSeq'!B$3:I$110,8),IF((R746="Custom"),"","NoIndex")))))))),IF($S$8="MiSeq",IF((R746=Index_MiSeq!C$2),VLOOKUP(S746,Index_MiSeq!B$3:I$110,2),IF((R746=Index_MiSeq!D$2),VLOOKUP(S746,Index_MiSeq!B$3:I$110,3),IF((R746=Index_MiSeq!E$2),VLOOKUP(S746,Index_MiSeq!B$3:I$110,4),IF((R746=Index_MiSeq!F$2),VLOOKUP(S746,Index_MiSeq!B$3:I$110,5),IF((R746=Index_MiSeq!G$2),VLOOKUP(S746,Index_MiSeq!B$3:I$110,6),IF((R746=Index_MiSeq!H$2),VLOOKUP(S746,Index_MiSeq!B$3:I$110,7),IF((R746=Index_MiSeq!I$2),VLOOKUP(S746,Index_MiSeq!B$3:I$110,8),IF((R746="Custom"),"","NoIndex")))))))),"NoIndex"))</f>
        <v>NoIndex</v>
      </c>
      <c r="U746" s="74" t="str">
        <f t="shared" si="31"/>
        <v/>
      </c>
      <c r="V746" s="74"/>
      <c r="W746" s="74"/>
      <c r="X746" s="90"/>
      <c r="Y746" s="4"/>
      <c r="Z746" s="4"/>
      <c r="AA746" s="4"/>
      <c r="AB746" s="4"/>
      <c r="AC746" s="4"/>
      <c r="AD746" s="4"/>
      <c r="AE746" s="4"/>
    </row>
    <row r="747" spans="1:31" ht="18" customHeight="1" x14ac:dyDescent="0.15">
      <c r="A747" s="81"/>
      <c r="B747" s="64" t="s">
        <v>69</v>
      </c>
      <c r="C747" s="65" t="s">
        <v>798</v>
      </c>
      <c r="D747" s="66">
        <f t="shared" si="22"/>
        <v>1728</v>
      </c>
      <c r="E747" s="65" t="s">
        <v>71</v>
      </c>
      <c r="F747" s="67" t="str">
        <f>IF(DATA!$D$18,CONCATENATE('Sample information'!O$6,"-",D747,"-",P747),"MISSING ID")</f>
        <v>P33105P1-1728-</v>
      </c>
      <c r="G747" s="68">
        <f t="shared" si="23"/>
        <v>0</v>
      </c>
      <c r="H747" s="55" t="e">
        <f t="shared" si="24"/>
        <v>#N/A</v>
      </c>
      <c r="I747" s="55" t="e">
        <f t="shared" si="25"/>
        <v>#N/A</v>
      </c>
      <c r="J747" s="55">
        <f t="shared" si="26"/>
        <v>0</v>
      </c>
      <c r="K747" s="55" t="e">
        <f t="shared" si="27"/>
        <v>#N/A</v>
      </c>
      <c r="L747" s="5" t="e">
        <f t="shared" si="28"/>
        <v>#N/A</v>
      </c>
      <c r="M747" s="55" t="e">
        <f t="shared" si="29"/>
        <v>#N/A</v>
      </c>
      <c r="N747" s="69" t="str">
        <f t="shared" si="30"/>
        <v>NoIndex</v>
      </c>
      <c r="O747" s="70" t="str">
        <f>IF(DATA!$D$18,IF((COUNTA(Q747)&gt;0),CONCATENATE("P",DATA!$B$18,"_",D747),""),"MISSING ID")</f>
        <v/>
      </c>
      <c r="P747" s="71"/>
      <c r="Q747" s="72"/>
      <c r="R747" s="72"/>
      <c r="S747" s="68"/>
      <c r="T747" s="73" t="str">
        <f>IF(OR($S$8="NextSeq",$S$8="NovaSeq"),IF((R747='Index_NextSeq or NovaSeq'!C$2),VLOOKUP(S747,'Index_NextSeq or NovaSeq'!B$3:I$110,2),IF((R747='Index_NextSeq or NovaSeq'!D$2),VLOOKUP(S747,'Index_NextSeq or NovaSeq'!B$3:I$110,3),IF((R747='Index_NextSeq or NovaSeq'!E$2),VLOOKUP(S747,'Index_NextSeq or NovaSeq'!B$3:I$110,4),IF((R747='Index_NextSeq or NovaSeq'!F$2),VLOOKUP(S747,'Index_NextSeq or NovaSeq'!B$3:I$110,5),IF((R747='Index_NextSeq or NovaSeq'!G$2),VLOOKUP(S747,'Index_NextSeq or NovaSeq'!B$3:I$110,6),IF((R747='Index_NextSeq or NovaSeq'!H$2),VLOOKUP(S747,'Index_NextSeq or NovaSeq'!B$3:I$110,7),IF((R747='Index_NextSeq or NovaSeq'!I$2),VLOOKUP(S747,'Index_NextSeq or NovaSeq'!B$3:I$110,8),IF((R747="Custom"),"","NoIndex")))))))),IF($S$8="MiSeq",IF((R747=Index_MiSeq!C$2),VLOOKUP(S747,Index_MiSeq!B$3:I$110,2),IF((R747=Index_MiSeq!D$2),VLOOKUP(S747,Index_MiSeq!B$3:I$110,3),IF((R747=Index_MiSeq!E$2),VLOOKUP(S747,Index_MiSeq!B$3:I$110,4),IF((R747=Index_MiSeq!F$2),VLOOKUP(S747,Index_MiSeq!B$3:I$110,5),IF((R747=Index_MiSeq!G$2),VLOOKUP(S747,Index_MiSeq!B$3:I$110,6),IF((R747=Index_MiSeq!H$2),VLOOKUP(S747,Index_MiSeq!B$3:I$110,7),IF((R747=Index_MiSeq!I$2),VLOOKUP(S747,Index_MiSeq!B$3:I$110,8),IF((R747="Custom"),"","NoIndex")))))))),"NoIndex"))</f>
        <v>NoIndex</v>
      </c>
      <c r="U747" s="74" t="str">
        <f t="shared" si="31"/>
        <v/>
      </c>
      <c r="V747" s="74"/>
      <c r="W747" s="74"/>
      <c r="X747" s="90"/>
      <c r="Y747" s="4"/>
      <c r="Z747" s="4"/>
      <c r="AA747" s="4"/>
      <c r="AB747" s="4"/>
      <c r="AC747" s="4"/>
      <c r="AD747" s="4"/>
      <c r="AE747" s="4"/>
    </row>
    <row r="748" spans="1:31" ht="18" customHeight="1" x14ac:dyDescent="0.15">
      <c r="A748" s="81"/>
      <c r="B748" s="64" t="s">
        <v>69</v>
      </c>
      <c r="C748" s="65" t="s">
        <v>799</v>
      </c>
      <c r="D748" s="66">
        <f t="shared" si="22"/>
        <v>1729</v>
      </c>
      <c r="E748" s="65" t="s">
        <v>71</v>
      </c>
      <c r="F748" s="67" t="str">
        <f>IF(DATA!$D$18,CONCATENATE('Sample information'!O$6,"-",D748,"-",P748),"MISSING ID")</f>
        <v>P33105P1-1729-</v>
      </c>
      <c r="G748" s="68">
        <f t="shared" si="23"/>
        <v>0</v>
      </c>
      <c r="H748" s="55" t="e">
        <f t="shared" si="24"/>
        <v>#N/A</v>
      </c>
      <c r="I748" s="55" t="e">
        <f t="shared" si="25"/>
        <v>#N/A</v>
      </c>
      <c r="J748" s="55">
        <f t="shared" si="26"/>
        <v>0</v>
      </c>
      <c r="K748" s="55" t="e">
        <f t="shared" si="27"/>
        <v>#N/A</v>
      </c>
      <c r="L748" s="5" t="e">
        <f t="shared" si="28"/>
        <v>#N/A</v>
      </c>
      <c r="M748" s="55" t="e">
        <f t="shared" si="29"/>
        <v>#N/A</v>
      </c>
      <c r="N748" s="69" t="str">
        <f t="shared" si="30"/>
        <v>NoIndex</v>
      </c>
      <c r="O748" s="70" t="str">
        <f>IF(DATA!$D$18,IF((COUNTA(Q748)&gt;0),CONCATENATE("P",DATA!$B$18,"_",D748),""),"MISSING ID")</f>
        <v/>
      </c>
      <c r="P748" s="71"/>
      <c r="Q748" s="72"/>
      <c r="R748" s="72"/>
      <c r="S748" s="68"/>
      <c r="T748" s="73" t="str">
        <f>IF(OR($S$8="NextSeq",$S$8="NovaSeq"),IF((R748='Index_NextSeq or NovaSeq'!C$2),VLOOKUP(S748,'Index_NextSeq or NovaSeq'!B$3:I$110,2),IF((R748='Index_NextSeq or NovaSeq'!D$2),VLOOKUP(S748,'Index_NextSeq or NovaSeq'!B$3:I$110,3),IF((R748='Index_NextSeq or NovaSeq'!E$2),VLOOKUP(S748,'Index_NextSeq or NovaSeq'!B$3:I$110,4),IF((R748='Index_NextSeq or NovaSeq'!F$2),VLOOKUP(S748,'Index_NextSeq or NovaSeq'!B$3:I$110,5),IF((R748='Index_NextSeq or NovaSeq'!G$2),VLOOKUP(S748,'Index_NextSeq or NovaSeq'!B$3:I$110,6),IF((R748='Index_NextSeq or NovaSeq'!H$2),VLOOKUP(S748,'Index_NextSeq or NovaSeq'!B$3:I$110,7),IF((R748='Index_NextSeq or NovaSeq'!I$2),VLOOKUP(S748,'Index_NextSeq or NovaSeq'!B$3:I$110,8),IF((R748="Custom"),"","NoIndex")))))))),IF($S$8="MiSeq",IF((R748=Index_MiSeq!C$2),VLOOKUP(S748,Index_MiSeq!B$3:I$110,2),IF((R748=Index_MiSeq!D$2),VLOOKUP(S748,Index_MiSeq!B$3:I$110,3),IF((R748=Index_MiSeq!E$2),VLOOKUP(S748,Index_MiSeq!B$3:I$110,4),IF((R748=Index_MiSeq!F$2),VLOOKUP(S748,Index_MiSeq!B$3:I$110,5),IF((R748=Index_MiSeq!G$2),VLOOKUP(S748,Index_MiSeq!B$3:I$110,6),IF((R748=Index_MiSeq!H$2),VLOOKUP(S748,Index_MiSeq!B$3:I$110,7),IF((R748=Index_MiSeq!I$2),VLOOKUP(S748,Index_MiSeq!B$3:I$110,8),IF((R748="Custom"),"","NoIndex")))))))),"NoIndex"))</f>
        <v>NoIndex</v>
      </c>
      <c r="U748" s="74" t="str">
        <f t="shared" si="31"/>
        <v/>
      </c>
      <c r="V748" s="74"/>
      <c r="W748" s="74"/>
      <c r="X748" s="90"/>
      <c r="Y748" s="4"/>
      <c r="Z748" s="4"/>
      <c r="AA748" s="4"/>
      <c r="AB748" s="4"/>
      <c r="AC748" s="4"/>
      <c r="AD748" s="4"/>
      <c r="AE748" s="4"/>
    </row>
    <row r="749" spans="1:31" ht="18" customHeight="1" x14ac:dyDescent="0.15">
      <c r="A749" s="81"/>
      <c r="B749" s="64" t="s">
        <v>69</v>
      </c>
      <c r="C749" s="65" t="s">
        <v>800</v>
      </c>
      <c r="D749" s="66">
        <f t="shared" si="22"/>
        <v>1730</v>
      </c>
      <c r="E749" s="65" t="s">
        <v>71</v>
      </c>
      <c r="F749" s="67" t="str">
        <f>IF(DATA!$D$18,CONCATENATE('Sample information'!O$6,"-",D749,"-",P749),"MISSING ID")</f>
        <v>P33105P1-1730-</v>
      </c>
      <c r="G749" s="68">
        <f t="shared" si="23"/>
        <v>0</v>
      </c>
      <c r="H749" s="55" t="e">
        <f t="shared" si="24"/>
        <v>#N/A</v>
      </c>
      <c r="I749" s="55" t="e">
        <f t="shared" si="25"/>
        <v>#N/A</v>
      </c>
      <c r="J749" s="55">
        <f t="shared" si="26"/>
        <v>0</v>
      </c>
      <c r="K749" s="55" t="e">
        <f t="shared" si="27"/>
        <v>#N/A</v>
      </c>
      <c r="L749" s="5" t="e">
        <f t="shared" si="28"/>
        <v>#N/A</v>
      </c>
      <c r="M749" s="55" t="e">
        <f t="shared" si="29"/>
        <v>#N/A</v>
      </c>
      <c r="N749" s="69" t="str">
        <f t="shared" si="30"/>
        <v>NoIndex</v>
      </c>
      <c r="O749" s="70" t="str">
        <f>IF(DATA!$D$18,IF((COUNTA(Q749)&gt;0),CONCATENATE("P",DATA!$B$18,"_",D749),""),"MISSING ID")</f>
        <v/>
      </c>
      <c r="P749" s="71"/>
      <c r="Q749" s="72"/>
      <c r="R749" s="72"/>
      <c r="S749" s="68"/>
      <c r="T749" s="73" t="str">
        <f>IF(OR($S$8="NextSeq",$S$8="NovaSeq"),IF((R749='Index_NextSeq or NovaSeq'!C$2),VLOOKUP(S749,'Index_NextSeq or NovaSeq'!B$3:I$110,2),IF((R749='Index_NextSeq or NovaSeq'!D$2),VLOOKUP(S749,'Index_NextSeq or NovaSeq'!B$3:I$110,3),IF((R749='Index_NextSeq or NovaSeq'!E$2),VLOOKUP(S749,'Index_NextSeq or NovaSeq'!B$3:I$110,4),IF((R749='Index_NextSeq or NovaSeq'!F$2),VLOOKUP(S749,'Index_NextSeq or NovaSeq'!B$3:I$110,5),IF((R749='Index_NextSeq or NovaSeq'!G$2),VLOOKUP(S749,'Index_NextSeq or NovaSeq'!B$3:I$110,6),IF((R749='Index_NextSeq or NovaSeq'!H$2),VLOOKUP(S749,'Index_NextSeq or NovaSeq'!B$3:I$110,7),IF((R749='Index_NextSeq or NovaSeq'!I$2),VLOOKUP(S749,'Index_NextSeq or NovaSeq'!B$3:I$110,8),IF((R749="Custom"),"","NoIndex")))))))),IF($S$8="MiSeq",IF((R749=Index_MiSeq!C$2),VLOOKUP(S749,Index_MiSeq!B$3:I$110,2),IF((R749=Index_MiSeq!D$2),VLOOKUP(S749,Index_MiSeq!B$3:I$110,3),IF((R749=Index_MiSeq!E$2),VLOOKUP(S749,Index_MiSeq!B$3:I$110,4),IF((R749=Index_MiSeq!F$2),VLOOKUP(S749,Index_MiSeq!B$3:I$110,5),IF((R749=Index_MiSeq!G$2),VLOOKUP(S749,Index_MiSeq!B$3:I$110,6),IF((R749=Index_MiSeq!H$2),VLOOKUP(S749,Index_MiSeq!B$3:I$110,7),IF((R749=Index_MiSeq!I$2),VLOOKUP(S749,Index_MiSeq!B$3:I$110,8),IF((R749="Custom"),"","NoIndex")))))))),"NoIndex"))</f>
        <v>NoIndex</v>
      </c>
      <c r="U749" s="74" t="str">
        <f t="shared" si="31"/>
        <v/>
      </c>
      <c r="V749" s="74"/>
      <c r="W749" s="74"/>
      <c r="X749" s="90"/>
      <c r="Y749" s="4"/>
      <c r="Z749" s="4"/>
      <c r="AA749" s="4"/>
      <c r="AB749" s="4"/>
      <c r="AC749" s="4"/>
      <c r="AD749" s="4"/>
      <c r="AE749" s="4"/>
    </row>
    <row r="750" spans="1:31" ht="18" customHeight="1" x14ac:dyDescent="0.15">
      <c r="A750" s="81"/>
      <c r="B750" s="64" t="s">
        <v>69</v>
      </c>
      <c r="C750" s="65" t="s">
        <v>801</v>
      </c>
      <c r="D750" s="66">
        <f t="shared" si="22"/>
        <v>1731</v>
      </c>
      <c r="E750" s="65" t="s">
        <v>71</v>
      </c>
      <c r="F750" s="67" t="str">
        <f>IF(DATA!$D$18,CONCATENATE('Sample information'!O$6,"-",D750,"-",P750),"MISSING ID")</f>
        <v>P33105P1-1731-</v>
      </c>
      <c r="G750" s="68">
        <f t="shared" si="23"/>
        <v>0</v>
      </c>
      <c r="H750" s="55" t="e">
        <f t="shared" si="24"/>
        <v>#N/A</v>
      </c>
      <c r="I750" s="55" t="e">
        <f t="shared" si="25"/>
        <v>#N/A</v>
      </c>
      <c r="J750" s="55">
        <f t="shared" si="26"/>
        <v>0</v>
      </c>
      <c r="K750" s="55" t="e">
        <f t="shared" si="27"/>
        <v>#N/A</v>
      </c>
      <c r="L750" s="5" t="e">
        <f t="shared" si="28"/>
        <v>#N/A</v>
      </c>
      <c r="M750" s="55" t="e">
        <f t="shared" si="29"/>
        <v>#N/A</v>
      </c>
      <c r="N750" s="69" t="str">
        <f t="shared" si="30"/>
        <v>NoIndex</v>
      </c>
      <c r="O750" s="70" t="str">
        <f>IF(DATA!$D$18,IF((COUNTA(Q750)&gt;0),CONCATENATE("P",DATA!$B$18,"_",D750),""),"MISSING ID")</f>
        <v/>
      </c>
      <c r="P750" s="71"/>
      <c r="Q750" s="72"/>
      <c r="R750" s="72"/>
      <c r="S750" s="68"/>
      <c r="T750" s="73" t="str">
        <f>IF(OR($S$8="NextSeq",$S$8="NovaSeq"),IF((R750='Index_NextSeq or NovaSeq'!C$2),VLOOKUP(S750,'Index_NextSeq or NovaSeq'!B$3:I$110,2),IF((R750='Index_NextSeq or NovaSeq'!D$2),VLOOKUP(S750,'Index_NextSeq or NovaSeq'!B$3:I$110,3),IF((R750='Index_NextSeq or NovaSeq'!E$2),VLOOKUP(S750,'Index_NextSeq or NovaSeq'!B$3:I$110,4),IF((R750='Index_NextSeq or NovaSeq'!F$2),VLOOKUP(S750,'Index_NextSeq or NovaSeq'!B$3:I$110,5),IF((R750='Index_NextSeq or NovaSeq'!G$2),VLOOKUP(S750,'Index_NextSeq or NovaSeq'!B$3:I$110,6),IF((R750='Index_NextSeq or NovaSeq'!H$2),VLOOKUP(S750,'Index_NextSeq or NovaSeq'!B$3:I$110,7),IF((R750='Index_NextSeq or NovaSeq'!I$2),VLOOKUP(S750,'Index_NextSeq or NovaSeq'!B$3:I$110,8),IF((R750="Custom"),"","NoIndex")))))))),IF($S$8="MiSeq",IF((R750=Index_MiSeq!C$2),VLOOKUP(S750,Index_MiSeq!B$3:I$110,2),IF((R750=Index_MiSeq!D$2),VLOOKUP(S750,Index_MiSeq!B$3:I$110,3),IF((R750=Index_MiSeq!E$2),VLOOKUP(S750,Index_MiSeq!B$3:I$110,4),IF((R750=Index_MiSeq!F$2),VLOOKUP(S750,Index_MiSeq!B$3:I$110,5),IF((R750=Index_MiSeq!G$2),VLOOKUP(S750,Index_MiSeq!B$3:I$110,6),IF((R750=Index_MiSeq!H$2),VLOOKUP(S750,Index_MiSeq!B$3:I$110,7),IF((R750=Index_MiSeq!I$2),VLOOKUP(S750,Index_MiSeq!B$3:I$110,8),IF((R750="Custom"),"","NoIndex")))))))),"NoIndex"))</f>
        <v>NoIndex</v>
      </c>
      <c r="U750" s="74" t="str">
        <f t="shared" si="31"/>
        <v/>
      </c>
      <c r="V750" s="74"/>
      <c r="W750" s="74"/>
      <c r="X750" s="90"/>
      <c r="Y750" s="4"/>
      <c r="Z750" s="4"/>
      <c r="AA750" s="4"/>
      <c r="AB750" s="4"/>
      <c r="AC750" s="4"/>
      <c r="AD750" s="4"/>
      <c r="AE750" s="4"/>
    </row>
    <row r="751" spans="1:31" ht="18" customHeight="1" x14ac:dyDescent="0.15">
      <c r="A751" s="81"/>
      <c r="B751" s="64" t="s">
        <v>69</v>
      </c>
      <c r="C751" s="65" t="s">
        <v>802</v>
      </c>
      <c r="D751" s="66">
        <f t="shared" si="22"/>
        <v>1732</v>
      </c>
      <c r="E751" s="65" t="s">
        <v>71</v>
      </c>
      <c r="F751" s="67" t="str">
        <f>IF(DATA!$D$18,CONCATENATE('Sample information'!O$6,"-",D751,"-",P751),"MISSING ID")</f>
        <v>P33105P1-1732-</v>
      </c>
      <c r="G751" s="68">
        <f t="shared" si="23"/>
        <v>0</v>
      </c>
      <c r="H751" s="55" t="e">
        <f t="shared" si="24"/>
        <v>#N/A</v>
      </c>
      <c r="I751" s="55" t="e">
        <f t="shared" si="25"/>
        <v>#N/A</v>
      </c>
      <c r="J751" s="55">
        <f t="shared" si="26"/>
        <v>0</v>
      </c>
      <c r="K751" s="55" t="e">
        <f t="shared" si="27"/>
        <v>#N/A</v>
      </c>
      <c r="L751" s="5" t="e">
        <f t="shared" si="28"/>
        <v>#N/A</v>
      </c>
      <c r="M751" s="55" t="e">
        <f t="shared" si="29"/>
        <v>#N/A</v>
      </c>
      <c r="N751" s="69" t="str">
        <f t="shared" si="30"/>
        <v>NoIndex</v>
      </c>
      <c r="O751" s="70" t="str">
        <f>IF(DATA!$D$18,IF((COUNTA(Q751)&gt;0),CONCATENATE("P",DATA!$B$18,"_",D751),""),"MISSING ID")</f>
        <v/>
      </c>
      <c r="P751" s="71"/>
      <c r="Q751" s="72"/>
      <c r="R751" s="72"/>
      <c r="S751" s="68"/>
      <c r="T751" s="73" t="str">
        <f>IF(OR($S$8="NextSeq",$S$8="NovaSeq"),IF((R751='Index_NextSeq or NovaSeq'!C$2),VLOOKUP(S751,'Index_NextSeq or NovaSeq'!B$3:I$110,2),IF((R751='Index_NextSeq or NovaSeq'!D$2),VLOOKUP(S751,'Index_NextSeq or NovaSeq'!B$3:I$110,3),IF((R751='Index_NextSeq or NovaSeq'!E$2),VLOOKUP(S751,'Index_NextSeq or NovaSeq'!B$3:I$110,4),IF((R751='Index_NextSeq or NovaSeq'!F$2),VLOOKUP(S751,'Index_NextSeq or NovaSeq'!B$3:I$110,5),IF((R751='Index_NextSeq or NovaSeq'!G$2),VLOOKUP(S751,'Index_NextSeq or NovaSeq'!B$3:I$110,6),IF((R751='Index_NextSeq or NovaSeq'!H$2),VLOOKUP(S751,'Index_NextSeq or NovaSeq'!B$3:I$110,7),IF((R751='Index_NextSeq or NovaSeq'!I$2),VLOOKUP(S751,'Index_NextSeq or NovaSeq'!B$3:I$110,8),IF((R751="Custom"),"","NoIndex")))))))),IF($S$8="MiSeq",IF((R751=Index_MiSeq!C$2),VLOOKUP(S751,Index_MiSeq!B$3:I$110,2),IF((R751=Index_MiSeq!D$2),VLOOKUP(S751,Index_MiSeq!B$3:I$110,3),IF((R751=Index_MiSeq!E$2),VLOOKUP(S751,Index_MiSeq!B$3:I$110,4),IF((R751=Index_MiSeq!F$2),VLOOKUP(S751,Index_MiSeq!B$3:I$110,5),IF((R751=Index_MiSeq!G$2),VLOOKUP(S751,Index_MiSeq!B$3:I$110,6),IF((R751=Index_MiSeq!H$2),VLOOKUP(S751,Index_MiSeq!B$3:I$110,7),IF((R751=Index_MiSeq!I$2),VLOOKUP(S751,Index_MiSeq!B$3:I$110,8),IF((R751="Custom"),"","NoIndex")))))))),"NoIndex"))</f>
        <v>NoIndex</v>
      </c>
      <c r="U751" s="74" t="str">
        <f t="shared" si="31"/>
        <v/>
      </c>
      <c r="V751" s="74"/>
      <c r="W751" s="74"/>
      <c r="X751" s="90"/>
      <c r="Y751" s="4"/>
      <c r="Z751" s="4"/>
      <c r="AA751" s="4"/>
      <c r="AB751" s="4"/>
      <c r="AC751" s="4"/>
      <c r="AD751" s="4"/>
      <c r="AE751" s="4"/>
    </row>
    <row r="752" spans="1:31" ht="18" customHeight="1" x14ac:dyDescent="0.15">
      <c r="A752" s="81"/>
      <c r="B752" s="64" t="s">
        <v>69</v>
      </c>
      <c r="C752" s="65" t="s">
        <v>803</v>
      </c>
      <c r="D752" s="66">
        <f t="shared" si="22"/>
        <v>1733</v>
      </c>
      <c r="E752" s="65" t="s">
        <v>71</v>
      </c>
      <c r="F752" s="67" t="str">
        <f>IF(DATA!$D$18,CONCATENATE('Sample information'!O$6,"-",D752,"-",P752),"MISSING ID")</f>
        <v>P33105P1-1733-</v>
      </c>
      <c r="G752" s="68">
        <f t="shared" si="23"/>
        <v>0</v>
      </c>
      <c r="H752" s="55" t="e">
        <f t="shared" si="24"/>
        <v>#N/A</v>
      </c>
      <c r="I752" s="55" t="e">
        <f t="shared" si="25"/>
        <v>#N/A</v>
      </c>
      <c r="J752" s="55">
        <f t="shared" si="26"/>
        <v>0</v>
      </c>
      <c r="K752" s="55" t="e">
        <f t="shared" si="27"/>
        <v>#N/A</v>
      </c>
      <c r="L752" s="5" t="e">
        <f t="shared" si="28"/>
        <v>#N/A</v>
      </c>
      <c r="M752" s="55" t="e">
        <f t="shared" si="29"/>
        <v>#N/A</v>
      </c>
      <c r="N752" s="69" t="str">
        <f t="shared" si="30"/>
        <v>NoIndex</v>
      </c>
      <c r="O752" s="70" t="str">
        <f>IF(DATA!$D$18,IF((COUNTA(Q752)&gt;0),CONCATENATE("P",DATA!$B$18,"_",D752),""),"MISSING ID")</f>
        <v/>
      </c>
      <c r="P752" s="71"/>
      <c r="Q752" s="72"/>
      <c r="R752" s="72"/>
      <c r="S752" s="68"/>
      <c r="T752" s="73" t="str">
        <f>IF(OR($S$8="NextSeq",$S$8="NovaSeq"),IF((R752='Index_NextSeq or NovaSeq'!C$2),VLOOKUP(S752,'Index_NextSeq or NovaSeq'!B$3:I$110,2),IF((R752='Index_NextSeq or NovaSeq'!D$2),VLOOKUP(S752,'Index_NextSeq or NovaSeq'!B$3:I$110,3),IF((R752='Index_NextSeq or NovaSeq'!E$2),VLOOKUP(S752,'Index_NextSeq or NovaSeq'!B$3:I$110,4),IF((R752='Index_NextSeq or NovaSeq'!F$2),VLOOKUP(S752,'Index_NextSeq or NovaSeq'!B$3:I$110,5),IF((R752='Index_NextSeq or NovaSeq'!G$2),VLOOKUP(S752,'Index_NextSeq or NovaSeq'!B$3:I$110,6),IF((R752='Index_NextSeq or NovaSeq'!H$2),VLOOKUP(S752,'Index_NextSeq or NovaSeq'!B$3:I$110,7),IF((R752='Index_NextSeq or NovaSeq'!I$2),VLOOKUP(S752,'Index_NextSeq or NovaSeq'!B$3:I$110,8),IF((R752="Custom"),"","NoIndex")))))))),IF($S$8="MiSeq",IF((R752=Index_MiSeq!C$2),VLOOKUP(S752,Index_MiSeq!B$3:I$110,2),IF((R752=Index_MiSeq!D$2),VLOOKUP(S752,Index_MiSeq!B$3:I$110,3),IF((R752=Index_MiSeq!E$2),VLOOKUP(S752,Index_MiSeq!B$3:I$110,4),IF((R752=Index_MiSeq!F$2),VLOOKUP(S752,Index_MiSeq!B$3:I$110,5),IF((R752=Index_MiSeq!G$2),VLOOKUP(S752,Index_MiSeq!B$3:I$110,6),IF((R752=Index_MiSeq!H$2),VLOOKUP(S752,Index_MiSeq!B$3:I$110,7),IF((R752=Index_MiSeq!I$2),VLOOKUP(S752,Index_MiSeq!B$3:I$110,8),IF((R752="Custom"),"","NoIndex")))))))),"NoIndex"))</f>
        <v>NoIndex</v>
      </c>
      <c r="U752" s="74" t="str">
        <f t="shared" si="31"/>
        <v/>
      </c>
      <c r="V752" s="74"/>
      <c r="W752" s="74"/>
      <c r="X752" s="90"/>
      <c r="Y752" s="4"/>
      <c r="Z752" s="4"/>
      <c r="AA752" s="4"/>
      <c r="AB752" s="4"/>
      <c r="AC752" s="4"/>
      <c r="AD752" s="4"/>
      <c r="AE752" s="4"/>
    </row>
    <row r="753" spans="1:31" ht="18" customHeight="1" x14ac:dyDescent="0.15">
      <c r="A753" s="81"/>
      <c r="B753" s="64" t="s">
        <v>69</v>
      </c>
      <c r="C753" s="65" t="s">
        <v>804</v>
      </c>
      <c r="D753" s="66">
        <f t="shared" si="22"/>
        <v>1734</v>
      </c>
      <c r="E753" s="65" t="s">
        <v>71</v>
      </c>
      <c r="F753" s="67" t="str">
        <f>IF(DATA!$D$18,CONCATENATE('Sample information'!O$6,"-",D753,"-",P753),"MISSING ID")</f>
        <v>P33105P1-1734-</v>
      </c>
      <c r="G753" s="68">
        <f t="shared" si="23"/>
        <v>0</v>
      </c>
      <c r="H753" s="55" t="e">
        <f t="shared" si="24"/>
        <v>#N/A</v>
      </c>
      <c r="I753" s="55" t="e">
        <f t="shared" si="25"/>
        <v>#N/A</v>
      </c>
      <c r="J753" s="55">
        <f t="shared" si="26"/>
        <v>0</v>
      </c>
      <c r="K753" s="55" t="e">
        <f t="shared" si="27"/>
        <v>#N/A</v>
      </c>
      <c r="L753" s="5" t="e">
        <f t="shared" si="28"/>
        <v>#N/A</v>
      </c>
      <c r="M753" s="55" t="e">
        <f t="shared" si="29"/>
        <v>#N/A</v>
      </c>
      <c r="N753" s="69" t="str">
        <f t="shared" si="30"/>
        <v>NoIndex</v>
      </c>
      <c r="O753" s="70" t="str">
        <f>IF(DATA!$D$18,IF((COUNTA(Q753)&gt;0),CONCATENATE("P",DATA!$B$18,"_",D753),""),"MISSING ID")</f>
        <v/>
      </c>
      <c r="P753" s="71"/>
      <c r="Q753" s="72"/>
      <c r="R753" s="72"/>
      <c r="S753" s="68"/>
      <c r="T753" s="73" t="str">
        <f>IF(OR($S$8="NextSeq",$S$8="NovaSeq"),IF((R753='Index_NextSeq or NovaSeq'!C$2),VLOOKUP(S753,'Index_NextSeq or NovaSeq'!B$3:I$110,2),IF((R753='Index_NextSeq or NovaSeq'!D$2),VLOOKUP(S753,'Index_NextSeq or NovaSeq'!B$3:I$110,3),IF((R753='Index_NextSeq or NovaSeq'!E$2),VLOOKUP(S753,'Index_NextSeq or NovaSeq'!B$3:I$110,4),IF((R753='Index_NextSeq or NovaSeq'!F$2),VLOOKUP(S753,'Index_NextSeq or NovaSeq'!B$3:I$110,5),IF((R753='Index_NextSeq or NovaSeq'!G$2),VLOOKUP(S753,'Index_NextSeq or NovaSeq'!B$3:I$110,6),IF((R753='Index_NextSeq or NovaSeq'!H$2),VLOOKUP(S753,'Index_NextSeq or NovaSeq'!B$3:I$110,7),IF((R753='Index_NextSeq or NovaSeq'!I$2),VLOOKUP(S753,'Index_NextSeq or NovaSeq'!B$3:I$110,8),IF((R753="Custom"),"","NoIndex")))))))),IF($S$8="MiSeq",IF((R753=Index_MiSeq!C$2),VLOOKUP(S753,Index_MiSeq!B$3:I$110,2),IF((R753=Index_MiSeq!D$2),VLOOKUP(S753,Index_MiSeq!B$3:I$110,3),IF((R753=Index_MiSeq!E$2),VLOOKUP(S753,Index_MiSeq!B$3:I$110,4),IF((R753=Index_MiSeq!F$2),VLOOKUP(S753,Index_MiSeq!B$3:I$110,5),IF((R753=Index_MiSeq!G$2),VLOOKUP(S753,Index_MiSeq!B$3:I$110,6),IF((R753=Index_MiSeq!H$2),VLOOKUP(S753,Index_MiSeq!B$3:I$110,7),IF((R753=Index_MiSeq!I$2),VLOOKUP(S753,Index_MiSeq!B$3:I$110,8),IF((R753="Custom"),"","NoIndex")))))))),"NoIndex"))</f>
        <v>NoIndex</v>
      </c>
      <c r="U753" s="74" t="str">
        <f t="shared" si="31"/>
        <v/>
      </c>
      <c r="V753" s="74"/>
      <c r="W753" s="74"/>
      <c r="X753" s="90"/>
      <c r="Y753" s="4"/>
      <c r="Z753" s="4"/>
      <c r="AA753" s="4"/>
      <c r="AB753" s="4"/>
      <c r="AC753" s="4"/>
      <c r="AD753" s="4"/>
      <c r="AE753" s="4"/>
    </row>
    <row r="754" spans="1:31" ht="18" customHeight="1" x14ac:dyDescent="0.15">
      <c r="A754" s="81"/>
      <c r="B754" s="64" t="s">
        <v>69</v>
      </c>
      <c r="C754" s="65" t="s">
        <v>805</v>
      </c>
      <c r="D754" s="66">
        <f t="shared" si="22"/>
        <v>1735</v>
      </c>
      <c r="E754" s="65" t="s">
        <v>71</v>
      </c>
      <c r="F754" s="67" t="str">
        <f>IF(DATA!$D$18,CONCATENATE('Sample information'!O$6,"-",D754,"-",P754),"MISSING ID")</f>
        <v>P33105P1-1735-</v>
      </c>
      <c r="G754" s="68">
        <f t="shared" si="23"/>
        <v>0</v>
      </c>
      <c r="H754" s="55" t="e">
        <f t="shared" si="24"/>
        <v>#N/A</v>
      </c>
      <c r="I754" s="55" t="e">
        <f t="shared" si="25"/>
        <v>#N/A</v>
      </c>
      <c r="J754" s="55">
        <f t="shared" si="26"/>
        <v>0</v>
      </c>
      <c r="K754" s="55" t="e">
        <f t="shared" si="27"/>
        <v>#N/A</v>
      </c>
      <c r="L754" s="5" t="e">
        <f t="shared" si="28"/>
        <v>#N/A</v>
      </c>
      <c r="M754" s="55" t="e">
        <f t="shared" si="29"/>
        <v>#N/A</v>
      </c>
      <c r="N754" s="69" t="str">
        <f t="shared" si="30"/>
        <v>NoIndex</v>
      </c>
      <c r="O754" s="70" t="str">
        <f>IF(DATA!$D$18,IF((COUNTA(Q754)&gt;0),CONCATENATE("P",DATA!$B$18,"_",D754),""),"MISSING ID")</f>
        <v/>
      </c>
      <c r="P754" s="71"/>
      <c r="Q754" s="72"/>
      <c r="R754" s="72"/>
      <c r="S754" s="68"/>
      <c r="T754" s="73" t="str">
        <f>IF(OR($S$8="NextSeq",$S$8="NovaSeq"),IF((R754='Index_NextSeq or NovaSeq'!C$2),VLOOKUP(S754,'Index_NextSeq or NovaSeq'!B$3:I$110,2),IF((R754='Index_NextSeq or NovaSeq'!D$2),VLOOKUP(S754,'Index_NextSeq or NovaSeq'!B$3:I$110,3),IF((R754='Index_NextSeq or NovaSeq'!E$2),VLOOKUP(S754,'Index_NextSeq or NovaSeq'!B$3:I$110,4),IF((R754='Index_NextSeq or NovaSeq'!F$2),VLOOKUP(S754,'Index_NextSeq or NovaSeq'!B$3:I$110,5),IF((R754='Index_NextSeq or NovaSeq'!G$2),VLOOKUP(S754,'Index_NextSeq or NovaSeq'!B$3:I$110,6),IF((R754='Index_NextSeq or NovaSeq'!H$2),VLOOKUP(S754,'Index_NextSeq or NovaSeq'!B$3:I$110,7),IF((R754='Index_NextSeq or NovaSeq'!I$2),VLOOKUP(S754,'Index_NextSeq or NovaSeq'!B$3:I$110,8),IF((R754="Custom"),"","NoIndex")))))))),IF($S$8="MiSeq",IF((R754=Index_MiSeq!C$2),VLOOKUP(S754,Index_MiSeq!B$3:I$110,2),IF((R754=Index_MiSeq!D$2),VLOOKUP(S754,Index_MiSeq!B$3:I$110,3),IF((R754=Index_MiSeq!E$2),VLOOKUP(S754,Index_MiSeq!B$3:I$110,4),IF((R754=Index_MiSeq!F$2),VLOOKUP(S754,Index_MiSeq!B$3:I$110,5),IF((R754=Index_MiSeq!G$2),VLOOKUP(S754,Index_MiSeq!B$3:I$110,6),IF((R754=Index_MiSeq!H$2),VLOOKUP(S754,Index_MiSeq!B$3:I$110,7),IF((R754=Index_MiSeq!I$2),VLOOKUP(S754,Index_MiSeq!B$3:I$110,8),IF((R754="Custom"),"","NoIndex")))))))),"NoIndex"))</f>
        <v>NoIndex</v>
      </c>
      <c r="U754" s="74" t="str">
        <f t="shared" si="31"/>
        <v/>
      </c>
      <c r="V754" s="74"/>
      <c r="W754" s="74"/>
      <c r="X754" s="90"/>
      <c r="Y754" s="4"/>
      <c r="Z754" s="4"/>
      <c r="AA754" s="4"/>
      <c r="AB754" s="4"/>
      <c r="AC754" s="4"/>
      <c r="AD754" s="4"/>
      <c r="AE754" s="4"/>
    </row>
    <row r="755" spans="1:31" ht="18" customHeight="1" x14ac:dyDescent="0.15">
      <c r="A755" s="81"/>
      <c r="B755" s="64" t="s">
        <v>69</v>
      </c>
      <c r="C755" s="65" t="s">
        <v>806</v>
      </c>
      <c r="D755" s="66">
        <f t="shared" si="22"/>
        <v>1736</v>
      </c>
      <c r="E755" s="65" t="s">
        <v>71</v>
      </c>
      <c r="F755" s="67" t="str">
        <f>IF(DATA!$D$18,CONCATENATE('Sample information'!O$6,"-",D755,"-",P755),"MISSING ID")</f>
        <v>P33105P1-1736-</v>
      </c>
      <c r="G755" s="68">
        <f t="shared" si="23"/>
        <v>0</v>
      </c>
      <c r="H755" s="55" t="e">
        <f t="shared" si="24"/>
        <v>#N/A</v>
      </c>
      <c r="I755" s="55" t="e">
        <f t="shared" si="25"/>
        <v>#N/A</v>
      </c>
      <c r="J755" s="55">
        <f t="shared" si="26"/>
        <v>0</v>
      </c>
      <c r="K755" s="55" t="e">
        <f t="shared" si="27"/>
        <v>#N/A</v>
      </c>
      <c r="L755" s="5" t="e">
        <f t="shared" si="28"/>
        <v>#N/A</v>
      </c>
      <c r="M755" s="55" t="e">
        <f t="shared" si="29"/>
        <v>#N/A</v>
      </c>
      <c r="N755" s="69" t="str">
        <f t="shared" si="30"/>
        <v>NoIndex</v>
      </c>
      <c r="O755" s="70" t="str">
        <f>IF(DATA!$D$18,IF((COUNTA(Q755)&gt;0),CONCATENATE("P",DATA!$B$18,"_",D755),""),"MISSING ID")</f>
        <v/>
      </c>
      <c r="P755" s="71"/>
      <c r="Q755" s="72"/>
      <c r="R755" s="72"/>
      <c r="S755" s="68"/>
      <c r="T755" s="73" t="str">
        <f>IF(OR($S$8="NextSeq",$S$8="NovaSeq"),IF((R755='Index_NextSeq or NovaSeq'!C$2),VLOOKUP(S755,'Index_NextSeq or NovaSeq'!B$3:I$110,2),IF((R755='Index_NextSeq or NovaSeq'!D$2),VLOOKUP(S755,'Index_NextSeq or NovaSeq'!B$3:I$110,3),IF((R755='Index_NextSeq or NovaSeq'!E$2),VLOOKUP(S755,'Index_NextSeq or NovaSeq'!B$3:I$110,4),IF((R755='Index_NextSeq or NovaSeq'!F$2),VLOOKUP(S755,'Index_NextSeq or NovaSeq'!B$3:I$110,5),IF((R755='Index_NextSeq or NovaSeq'!G$2),VLOOKUP(S755,'Index_NextSeq or NovaSeq'!B$3:I$110,6),IF((R755='Index_NextSeq or NovaSeq'!H$2),VLOOKUP(S755,'Index_NextSeq or NovaSeq'!B$3:I$110,7),IF((R755='Index_NextSeq or NovaSeq'!I$2),VLOOKUP(S755,'Index_NextSeq or NovaSeq'!B$3:I$110,8),IF((R755="Custom"),"","NoIndex")))))))),IF($S$8="MiSeq",IF((R755=Index_MiSeq!C$2),VLOOKUP(S755,Index_MiSeq!B$3:I$110,2),IF((R755=Index_MiSeq!D$2),VLOOKUP(S755,Index_MiSeq!B$3:I$110,3),IF((R755=Index_MiSeq!E$2),VLOOKUP(S755,Index_MiSeq!B$3:I$110,4),IF((R755=Index_MiSeq!F$2),VLOOKUP(S755,Index_MiSeq!B$3:I$110,5),IF((R755=Index_MiSeq!G$2),VLOOKUP(S755,Index_MiSeq!B$3:I$110,6),IF((R755=Index_MiSeq!H$2),VLOOKUP(S755,Index_MiSeq!B$3:I$110,7),IF((R755=Index_MiSeq!I$2),VLOOKUP(S755,Index_MiSeq!B$3:I$110,8),IF((R755="Custom"),"","NoIndex")))))))),"NoIndex"))</f>
        <v>NoIndex</v>
      </c>
      <c r="U755" s="74" t="str">
        <f t="shared" si="31"/>
        <v/>
      </c>
      <c r="V755" s="74"/>
      <c r="W755" s="74"/>
      <c r="X755" s="90"/>
      <c r="Y755" s="4"/>
      <c r="Z755" s="4"/>
      <c r="AA755" s="4"/>
      <c r="AB755" s="4"/>
      <c r="AC755" s="4"/>
      <c r="AD755" s="4"/>
      <c r="AE755" s="4"/>
    </row>
    <row r="756" spans="1:31" ht="18" customHeight="1" x14ac:dyDescent="0.15">
      <c r="A756" s="81"/>
      <c r="B756" s="64" t="s">
        <v>69</v>
      </c>
      <c r="C756" s="65" t="s">
        <v>807</v>
      </c>
      <c r="D756" s="66">
        <f t="shared" si="22"/>
        <v>1737</v>
      </c>
      <c r="E756" s="65" t="s">
        <v>71</v>
      </c>
      <c r="F756" s="67" t="str">
        <f>IF(DATA!$D$18,CONCATENATE('Sample information'!O$6,"-",D756,"-",P756),"MISSING ID")</f>
        <v>P33105P1-1737-</v>
      </c>
      <c r="G756" s="68">
        <f t="shared" si="23"/>
        <v>0</v>
      </c>
      <c r="H756" s="55" t="e">
        <f t="shared" si="24"/>
        <v>#N/A</v>
      </c>
      <c r="I756" s="55" t="e">
        <f t="shared" si="25"/>
        <v>#N/A</v>
      </c>
      <c r="J756" s="55">
        <f t="shared" si="26"/>
        <v>0</v>
      </c>
      <c r="K756" s="55" t="e">
        <f t="shared" si="27"/>
        <v>#N/A</v>
      </c>
      <c r="L756" s="5" t="e">
        <f t="shared" si="28"/>
        <v>#N/A</v>
      </c>
      <c r="M756" s="55" t="e">
        <f t="shared" si="29"/>
        <v>#N/A</v>
      </c>
      <c r="N756" s="69" t="str">
        <f t="shared" si="30"/>
        <v>NoIndex</v>
      </c>
      <c r="O756" s="70" t="str">
        <f>IF(DATA!$D$18,IF((COUNTA(Q756)&gt;0),CONCATENATE("P",DATA!$B$18,"_",D756),""),"MISSING ID")</f>
        <v/>
      </c>
      <c r="P756" s="71"/>
      <c r="Q756" s="72"/>
      <c r="R756" s="72"/>
      <c r="S756" s="68"/>
      <c r="T756" s="73" t="str">
        <f>IF(OR($S$8="NextSeq",$S$8="NovaSeq"),IF((R756='Index_NextSeq or NovaSeq'!C$2),VLOOKUP(S756,'Index_NextSeq or NovaSeq'!B$3:I$110,2),IF((R756='Index_NextSeq or NovaSeq'!D$2),VLOOKUP(S756,'Index_NextSeq or NovaSeq'!B$3:I$110,3),IF((R756='Index_NextSeq or NovaSeq'!E$2),VLOOKUP(S756,'Index_NextSeq or NovaSeq'!B$3:I$110,4),IF((R756='Index_NextSeq or NovaSeq'!F$2),VLOOKUP(S756,'Index_NextSeq or NovaSeq'!B$3:I$110,5),IF((R756='Index_NextSeq or NovaSeq'!G$2),VLOOKUP(S756,'Index_NextSeq or NovaSeq'!B$3:I$110,6),IF((R756='Index_NextSeq or NovaSeq'!H$2),VLOOKUP(S756,'Index_NextSeq or NovaSeq'!B$3:I$110,7),IF((R756='Index_NextSeq or NovaSeq'!I$2),VLOOKUP(S756,'Index_NextSeq or NovaSeq'!B$3:I$110,8),IF((R756="Custom"),"","NoIndex")))))))),IF($S$8="MiSeq",IF((R756=Index_MiSeq!C$2),VLOOKUP(S756,Index_MiSeq!B$3:I$110,2),IF((R756=Index_MiSeq!D$2),VLOOKUP(S756,Index_MiSeq!B$3:I$110,3),IF((R756=Index_MiSeq!E$2),VLOOKUP(S756,Index_MiSeq!B$3:I$110,4),IF((R756=Index_MiSeq!F$2),VLOOKUP(S756,Index_MiSeq!B$3:I$110,5),IF((R756=Index_MiSeq!G$2),VLOOKUP(S756,Index_MiSeq!B$3:I$110,6),IF((R756=Index_MiSeq!H$2),VLOOKUP(S756,Index_MiSeq!B$3:I$110,7),IF((R756=Index_MiSeq!I$2),VLOOKUP(S756,Index_MiSeq!B$3:I$110,8),IF((R756="Custom"),"","NoIndex")))))))),"NoIndex"))</f>
        <v>NoIndex</v>
      </c>
      <c r="U756" s="74" t="str">
        <f t="shared" si="31"/>
        <v/>
      </c>
      <c r="V756" s="74"/>
      <c r="W756" s="74"/>
      <c r="X756" s="90"/>
      <c r="Y756" s="4"/>
      <c r="Z756" s="4"/>
      <c r="AA756" s="4"/>
      <c r="AB756" s="4"/>
      <c r="AC756" s="4"/>
      <c r="AD756" s="4"/>
      <c r="AE756" s="4"/>
    </row>
    <row r="757" spans="1:31" ht="18" customHeight="1" x14ac:dyDescent="0.15">
      <c r="A757" s="81"/>
      <c r="B757" s="64" t="s">
        <v>69</v>
      </c>
      <c r="C757" s="65" t="s">
        <v>808</v>
      </c>
      <c r="D757" s="66">
        <f t="shared" si="22"/>
        <v>1738</v>
      </c>
      <c r="E757" s="65" t="s">
        <v>71</v>
      </c>
      <c r="F757" s="67" t="str">
        <f>IF(DATA!$D$18,CONCATENATE('Sample information'!O$6,"-",D757,"-",P757),"MISSING ID")</f>
        <v>P33105P1-1738-</v>
      </c>
      <c r="G757" s="68">
        <f t="shared" si="23"/>
        <v>0</v>
      </c>
      <c r="H757" s="55" t="e">
        <f t="shared" si="24"/>
        <v>#N/A</v>
      </c>
      <c r="I757" s="55" t="e">
        <f t="shared" si="25"/>
        <v>#N/A</v>
      </c>
      <c r="J757" s="55">
        <f t="shared" si="26"/>
        <v>0</v>
      </c>
      <c r="K757" s="55" t="e">
        <f t="shared" si="27"/>
        <v>#N/A</v>
      </c>
      <c r="L757" s="5" t="e">
        <f t="shared" si="28"/>
        <v>#N/A</v>
      </c>
      <c r="M757" s="55" t="e">
        <f t="shared" si="29"/>
        <v>#N/A</v>
      </c>
      <c r="N757" s="69" t="str">
        <f t="shared" si="30"/>
        <v>NoIndex</v>
      </c>
      <c r="O757" s="70" t="str">
        <f>IF(DATA!$D$18,IF((COUNTA(Q757)&gt;0),CONCATENATE("P",DATA!$B$18,"_",D757),""),"MISSING ID")</f>
        <v/>
      </c>
      <c r="P757" s="71"/>
      <c r="Q757" s="72"/>
      <c r="R757" s="72"/>
      <c r="S757" s="68"/>
      <c r="T757" s="73" t="str">
        <f>IF(OR($S$8="NextSeq",$S$8="NovaSeq"),IF((R757='Index_NextSeq or NovaSeq'!C$2),VLOOKUP(S757,'Index_NextSeq or NovaSeq'!B$3:I$110,2),IF((R757='Index_NextSeq or NovaSeq'!D$2),VLOOKUP(S757,'Index_NextSeq or NovaSeq'!B$3:I$110,3),IF((R757='Index_NextSeq or NovaSeq'!E$2),VLOOKUP(S757,'Index_NextSeq or NovaSeq'!B$3:I$110,4),IF((R757='Index_NextSeq or NovaSeq'!F$2),VLOOKUP(S757,'Index_NextSeq or NovaSeq'!B$3:I$110,5),IF((R757='Index_NextSeq or NovaSeq'!G$2),VLOOKUP(S757,'Index_NextSeq or NovaSeq'!B$3:I$110,6),IF((R757='Index_NextSeq or NovaSeq'!H$2),VLOOKUP(S757,'Index_NextSeq or NovaSeq'!B$3:I$110,7),IF((R757='Index_NextSeq or NovaSeq'!I$2),VLOOKUP(S757,'Index_NextSeq or NovaSeq'!B$3:I$110,8),IF((R757="Custom"),"","NoIndex")))))))),IF($S$8="MiSeq",IF((R757=Index_MiSeq!C$2),VLOOKUP(S757,Index_MiSeq!B$3:I$110,2),IF((R757=Index_MiSeq!D$2),VLOOKUP(S757,Index_MiSeq!B$3:I$110,3),IF((R757=Index_MiSeq!E$2),VLOOKUP(S757,Index_MiSeq!B$3:I$110,4),IF((R757=Index_MiSeq!F$2),VLOOKUP(S757,Index_MiSeq!B$3:I$110,5),IF((R757=Index_MiSeq!G$2),VLOOKUP(S757,Index_MiSeq!B$3:I$110,6),IF((R757=Index_MiSeq!H$2),VLOOKUP(S757,Index_MiSeq!B$3:I$110,7),IF((R757=Index_MiSeq!I$2),VLOOKUP(S757,Index_MiSeq!B$3:I$110,8),IF((R757="Custom"),"","NoIndex")))))))),"NoIndex"))</f>
        <v>NoIndex</v>
      </c>
      <c r="U757" s="74" t="str">
        <f t="shared" si="31"/>
        <v/>
      </c>
      <c r="V757" s="74"/>
      <c r="W757" s="74"/>
      <c r="X757" s="90"/>
      <c r="Y757" s="4"/>
      <c r="Z757" s="4"/>
      <c r="AA757" s="4"/>
      <c r="AB757" s="4"/>
      <c r="AC757" s="4"/>
      <c r="AD757" s="4"/>
      <c r="AE757" s="4"/>
    </row>
    <row r="758" spans="1:31" ht="18" customHeight="1" x14ac:dyDescent="0.15">
      <c r="A758" s="81"/>
      <c r="B758" s="64" t="s">
        <v>69</v>
      </c>
      <c r="C758" s="65" t="s">
        <v>809</v>
      </c>
      <c r="D758" s="66">
        <f t="shared" si="22"/>
        <v>1739</v>
      </c>
      <c r="E758" s="65" t="s">
        <v>71</v>
      </c>
      <c r="F758" s="67" t="str">
        <f>IF(DATA!$D$18,CONCATENATE('Sample information'!O$6,"-",D758,"-",P758),"MISSING ID")</f>
        <v>P33105P1-1739-</v>
      </c>
      <c r="G758" s="68">
        <f t="shared" si="23"/>
        <v>0</v>
      </c>
      <c r="H758" s="55" t="e">
        <f t="shared" si="24"/>
        <v>#N/A</v>
      </c>
      <c r="I758" s="55" t="e">
        <f t="shared" si="25"/>
        <v>#N/A</v>
      </c>
      <c r="J758" s="55">
        <f t="shared" si="26"/>
        <v>0</v>
      </c>
      <c r="K758" s="55" t="e">
        <f t="shared" si="27"/>
        <v>#N/A</v>
      </c>
      <c r="L758" s="5" t="e">
        <f t="shared" si="28"/>
        <v>#N/A</v>
      </c>
      <c r="M758" s="55" t="e">
        <f t="shared" si="29"/>
        <v>#N/A</v>
      </c>
      <c r="N758" s="69" t="str">
        <f t="shared" si="30"/>
        <v>NoIndex</v>
      </c>
      <c r="O758" s="70" t="str">
        <f>IF(DATA!$D$18,IF((COUNTA(Q758)&gt;0),CONCATENATE("P",DATA!$B$18,"_",D758),""),"MISSING ID")</f>
        <v/>
      </c>
      <c r="P758" s="71"/>
      <c r="Q758" s="72"/>
      <c r="R758" s="72"/>
      <c r="S758" s="68"/>
      <c r="T758" s="73" t="str">
        <f>IF(OR($S$8="NextSeq",$S$8="NovaSeq"),IF((R758='Index_NextSeq or NovaSeq'!C$2),VLOOKUP(S758,'Index_NextSeq or NovaSeq'!B$3:I$110,2),IF((R758='Index_NextSeq or NovaSeq'!D$2),VLOOKUP(S758,'Index_NextSeq or NovaSeq'!B$3:I$110,3),IF((R758='Index_NextSeq or NovaSeq'!E$2),VLOOKUP(S758,'Index_NextSeq or NovaSeq'!B$3:I$110,4),IF((R758='Index_NextSeq or NovaSeq'!F$2),VLOOKUP(S758,'Index_NextSeq or NovaSeq'!B$3:I$110,5),IF((R758='Index_NextSeq or NovaSeq'!G$2),VLOOKUP(S758,'Index_NextSeq or NovaSeq'!B$3:I$110,6),IF((R758='Index_NextSeq or NovaSeq'!H$2),VLOOKUP(S758,'Index_NextSeq or NovaSeq'!B$3:I$110,7),IF((R758='Index_NextSeq or NovaSeq'!I$2),VLOOKUP(S758,'Index_NextSeq or NovaSeq'!B$3:I$110,8),IF((R758="Custom"),"","NoIndex")))))))),IF($S$8="MiSeq",IF((R758=Index_MiSeq!C$2),VLOOKUP(S758,Index_MiSeq!B$3:I$110,2),IF((R758=Index_MiSeq!D$2),VLOOKUP(S758,Index_MiSeq!B$3:I$110,3),IF((R758=Index_MiSeq!E$2),VLOOKUP(S758,Index_MiSeq!B$3:I$110,4),IF((R758=Index_MiSeq!F$2),VLOOKUP(S758,Index_MiSeq!B$3:I$110,5),IF((R758=Index_MiSeq!G$2),VLOOKUP(S758,Index_MiSeq!B$3:I$110,6),IF((R758=Index_MiSeq!H$2),VLOOKUP(S758,Index_MiSeq!B$3:I$110,7),IF((R758=Index_MiSeq!I$2),VLOOKUP(S758,Index_MiSeq!B$3:I$110,8),IF((R758="Custom"),"","NoIndex")))))))),"NoIndex"))</f>
        <v>NoIndex</v>
      </c>
      <c r="U758" s="74" t="str">
        <f t="shared" si="31"/>
        <v/>
      </c>
      <c r="V758" s="74"/>
      <c r="W758" s="74"/>
      <c r="X758" s="90"/>
      <c r="Y758" s="4"/>
      <c r="Z758" s="4"/>
      <c r="AA758" s="4"/>
      <c r="AB758" s="4"/>
      <c r="AC758" s="4"/>
      <c r="AD758" s="4"/>
      <c r="AE758" s="4"/>
    </row>
    <row r="759" spans="1:31" ht="18" customHeight="1" x14ac:dyDescent="0.15">
      <c r="A759" s="81"/>
      <c r="B759" s="64" t="s">
        <v>69</v>
      </c>
      <c r="C759" s="65" t="s">
        <v>810</v>
      </c>
      <c r="D759" s="66">
        <f t="shared" si="22"/>
        <v>1740</v>
      </c>
      <c r="E759" s="65" t="s">
        <v>71</v>
      </c>
      <c r="F759" s="67" t="str">
        <f>IF(DATA!$D$18,CONCATENATE('Sample information'!O$6,"-",D759,"-",P759),"MISSING ID")</f>
        <v>P33105P1-1740-</v>
      </c>
      <c r="G759" s="68">
        <f t="shared" si="23"/>
        <v>0</v>
      </c>
      <c r="H759" s="55" t="e">
        <f t="shared" si="24"/>
        <v>#N/A</v>
      </c>
      <c r="I759" s="55" t="e">
        <f t="shared" si="25"/>
        <v>#N/A</v>
      </c>
      <c r="J759" s="55">
        <f t="shared" si="26"/>
        <v>0</v>
      </c>
      <c r="K759" s="55" t="e">
        <f t="shared" si="27"/>
        <v>#N/A</v>
      </c>
      <c r="L759" s="5" t="e">
        <f t="shared" si="28"/>
        <v>#N/A</v>
      </c>
      <c r="M759" s="55" t="e">
        <f t="shared" si="29"/>
        <v>#N/A</v>
      </c>
      <c r="N759" s="69" t="str">
        <f t="shared" si="30"/>
        <v>NoIndex</v>
      </c>
      <c r="O759" s="70" t="str">
        <f>IF(DATA!$D$18,IF((COUNTA(Q759)&gt;0),CONCATENATE("P",DATA!$B$18,"_",D759),""),"MISSING ID")</f>
        <v/>
      </c>
      <c r="P759" s="71"/>
      <c r="Q759" s="72"/>
      <c r="R759" s="72"/>
      <c r="S759" s="68"/>
      <c r="T759" s="73" t="str">
        <f>IF(OR($S$8="NextSeq",$S$8="NovaSeq"),IF((R759='Index_NextSeq or NovaSeq'!C$2),VLOOKUP(S759,'Index_NextSeq or NovaSeq'!B$3:I$110,2),IF((R759='Index_NextSeq or NovaSeq'!D$2),VLOOKUP(S759,'Index_NextSeq or NovaSeq'!B$3:I$110,3),IF((R759='Index_NextSeq or NovaSeq'!E$2),VLOOKUP(S759,'Index_NextSeq or NovaSeq'!B$3:I$110,4),IF((R759='Index_NextSeq or NovaSeq'!F$2),VLOOKUP(S759,'Index_NextSeq or NovaSeq'!B$3:I$110,5),IF((R759='Index_NextSeq or NovaSeq'!G$2),VLOOKUP(S759,'Index_NextSeq or NovaSeq'!B$3:I$110,6),IF((R759='Index_NextSeq or NovaSeq'!H$2),VLOOKUP(S759,'Index_NextSeq or NovaSeq'!B$3:I$110,7),IF((R759='Index_NextSeq or NovaSeq'!I$2),VLOOKUP(S759,'Index_NextSeq or NovaSeq'!B$3:I$110,8),IF((R759="Custom"),"","NoIndex")))))))),IF($S$8="MiSeq",IF((R759=Index_MiSeq!C$2),VLOOKUP(S759,Index_MiSeq!B$3:I$110,2),IF((R759=Index_MiSeq!D$2),VLOOKUP(S759,Index_MiSeq!B$3:I$110,3),IF((R759=Index_MiSeq!E$2),VLOOKUP(S759,Index_MiSeq!B$3:I$110,4),IF((R759=Index_MiSeq!F$2),VLOOKUP(S759,Index_MiSeq!B$3:I$110,5),IF((R759=Index_MiSeq!G$2),VLOOKUP(S759,Index_MiSeq!B$3:I$110,6),IF((R759=Index_MiSeq!H$2),VLOOKUP(S759,Index_MiSeq!B$3:I$110,7),IF((R759=Index_MiSeq!I$2),VLOOKUP(S759,Index_MiSeq!B$3:I$110,8),IF((R759="Custom"),"","NoIndex")))))))),"NoIndex"))</f>
        <v>NoIndex</v>
      </c>
      <c r="U759" s="74" t="str">
        <f t="shared" si="31"/>
        <v/>
      </c>
      <c r="V759" s="74"/>
      <c r="W759" s="74"/>
      <c r="X759" s="90"/>
      <c r="Y759" s="4"/>
      <c r="Z759" s="4"/>
      <c r="AA759" s="4"/>
      <c r="AB759" s="4"/>
      <c r="AC759" s="4"/>
      <c r="AD759" s="4"/>
      <c r="AE759" s="4"/>
    </row>
    <row r="760" spans="1:31" ht="18" customHeight="1" x14ac:dyDescent="0.15">
      <c r="A760" s="81"/>
      <c r="B760" s="64" t="s">
        <v>69</v>
      </c>
      <c r="C760" s="65" t="s">
        <v>811</v>
      </c>
      <c r="D760" s="66">
        <f t="shared" si="22"/>
        <v>1741</v>
      </c>
      <c r="E760" s="65" t="s">
        <v>71</v>
      </c>
      <c r="F760" s="67" t="str">
        <f>IF(DATA!$D$18,CONCATENATE('Sample information'!O$6,"-",D760,"-",P760),"MISSING ID")</f>
        <v>P33105P1-1741-</v>
      </c>
      <c r="G760" s="68">
        <f t="shared" si="23"/>
        <v>0</v>
      </c>
      <c r="H760" s="55" t="e">
        <f t="shared" si="24"/>
        <v>#N/A</v>
      </c>
      <c r="I760" s="55" t="e">
        <f t="shared" si="25"/>
        <v>#N/A</v>
      </c>
      <c r="J760" s="55">
        <f t="shared" si="26"/>
        <v>0</v>
      </c>
      <c r="K760" s="55" t="e">
        <f t="shared" si="27"/>
        <v>#N/A</v>
      </c>
      <c r="L760" s="5" t="e">
        <f t="shared" si="28"/>
        <v>#N/A</v>
      </c>
      <c r="M760" s="55" t="e">
        <f t="shared" si="29"/>
        <v>#N/A</v>
      </c>
      <c r="N760" s="69" t="str">
        <f t="shared" si="30"/>
        <v>NoIndex</v>
      </c>
      <c r="O760" s="70" t="str">
        <f>IF(DATA!$D$18,IF((COUNTA(Q760)&gt;0),CONCATENATE("P",DATA!$B$18,"_",D760),""),"MISSING ID")</f>
        <v/>
      </c>
      <c r="P760" s="71"/>
      <c r="Q760" s="72"/>
      <c r="R760" s="72"/>
      <c r="S760" s="68"/>
      <c r="T760" s="73" t="str">
        <f>IF(OR($S$8="NextSeq",$S$8="NovaSeq"),IF((R760='Index_NextSeq or NovaSeq'!C$2),VLOOKUP(S760,'Index_NextSeq or NovaSeq'!B$3:I$110,2),IF((R760='Index_NextSeq or NovaSeq'!D$2),VLOOKUP(S760,'Index_NextSeq or NovaSeq'!B$3:I$110,3),IF((R760='Index_NextSeq or NovaSeq'!E$2),VLOOKUP(S760,'Index_NextSeq or NovaSeq'!B$3:I$110,4),IF((R760='Index_NextSeq or NovaSeq'!F$2),VLOOKUP(S760,'Index_NextSeq or NovaSeq'!B$3:I$110,5),IF((R760='Index_NextSeq or NovaSeq'!G$2),VLOOKUP(S760,'Index_NextSeq or NovaSeq'!B$3:I$110,6),IF((R760='Index_NextSeq or NovaSeq'!H$2),VLOOKUP(S760,'Index_NextSeq or NovaSeq'!B$3:I$110,7),IF((R760='Index_NextSeq or NovaSeq'!I$2),VLOOKUP(S760,'Index_NextSeq or NovaSeq'!B$3:I$110,8),IF((R760="Custom"),"","NoIndex")))))))),IF($S$8="MiSeq",IF((R760=Index_MiSeq!C$2),VLOOKUP(S760,Index_MiSeq!B$3:I$110,2),IF((R760=Index_MiSeq!D$2),VLOOKUP(S760,Index_MiSeq!B$3:I$110,3),IF((R760=Index_MiSeq!E$2),VLOOKUP(S760,Index_MiSeq!B$3:I$110,4),IF((R760=Index_MiSeq!F$2),VLOOKUP(S760,Index_MiSeq!B$3:I$110,5),IF((R760=Index_MiSeq!G$2),VLOOKUP(S760,Index_MiSeq!B$3:I$110,6),IF((R760=Index_MiSeq!H$2),VLOOKUP(S760,Index_MiSeq!B$3:I$110,7),IF((R760=Index_MiSeq!I$2),VLOOKUP(S760,Index_MiSeq!B$3:I$110,8),IF((R760="Custom"),"","NoIndex")))))))),"NoIndex"))</f>
        <v>NoIndex</v>
      </c>
      <c r="U760" s="74" t="str">
        <f t="shared" si="31"/>
        <v/>
      </c>
      <c r="V760" s="74"/>
      <c r="W760" s="74"/>
      <c r="X760" s="90"/>
      <c r="Y760" s="4"/>
      <c r="Z760" s="4"/>
      <c r="AA760" s="4"/>
      <c r="AB760" s="4"/>
      <c r="AC760" s="4"/>
      <c r="AD760" s="4"/>
      <c r="AE760" s="4"/>
    </row>
    <row r="761" spans="1:31" ht="18" customHeight="1" x14ac:dyDescent="0.15">
      <c r="A761" s="81"/>
      <c r="B761" s="64" t="s">
        <v>69</v>
      </c>
      <c r="C761" s="65" t="s">
        <v>812</v>
      </c>
      <c r="D761" s="66">
        <f t="shared" si="22"/>
        <v>1742</v>
      </c>
      <c r="E761" s="65" t="s">
        <v>71</v>
      </c>
      <c r="F761" s="67" t="str">
        <f>IF(DATA!$D$18,CONCATENATE('Sample information'!O$6,"-",D761,"-",P761),"MISSING ID")</f>
        <v>P33105P1-1742-</v>
      </c>
      <c r="G761" s="68">
        <f t="shared" si="23"/>
        <v>0</v>
      </c>
      <c r="H761" s="55" t="e">
        <f t="shared" si="24"/>
        <v>#N/A</v>
      </c>
      <c r="I761" s="55" t="e">
        <f t="shared" si="25"/>
        <v>#N/A</v>
      </c>
      <c r="J761" s="55">
        <f t="shared" si="26"/>
        <v>0</v>
      </c>
      <c r="K761" s="55" t="e">
        <f t="shared" si="27"/>
        <v>#N/A</v>
      </c>
      <c r="L761" s="5" t="e">
        <f t="shared" si="28"/>
        <v>#N/A</v>
      </c>
      <c r="M761" s="55" t="e">
        <f t="shared" si="29"/>
        <v>#N/A</v>
      </c>
      <c r="N761" s="69" t="str">
        <f t="shared" si="30"/>
        <v>NoIndex</v>
      </c>
      <c r="O761" s="70" t="str">
        <f>IF(DATA!$D$18,IF((COUNTA(Q761)&gt;0),CONCATENATE("P",DATA!$B$18,"_",D761),""),"MISSING ID")</f>
        <v/>
      </c>
      <c r="P761" s="71"/>
      <c r="Q761" s="72"/>
      <c r="R761" s="72"/>
      <c r="S761" s="68"/>
      <c r="T761" s="73" t="str">
        <f>IF(OR($S$8="NextSeq",$S$8="NovaSeq"),IF((R761='Index_NextSeq or NovaSeq'!C$2),VLOOKUP(S761,'Index_NextSeq or NovaSeq'!B$3:I$110,2),IF((R761='Index_NextSeq or NovaSeq'!D$2),VLOOKUP(S761,'Index_NextSeq or NovaSeq'!B$3:I$110,3),IF((R761='Index_NextSeq or NovaSeq'!E$2),VLOOKUP(S761,'Index_NextSeq or NovaSeq'!B$3:I$110,4),IF((R761='Index_NextSeq or NovaSeq'!F$2),VLOOKUP(S761,'Index_NextSeq or NovaSeq'!B$3:I$110,5),IF((R761='Index_NextSeq or NovaSeq'!G$2),VLOOKUP(S761,'Index_NextSeq or NovaSeq'!B$3:I$110,6),IF((R761='Index_NextSeq or NovaSeq'!H$2),VLOOKUP(S761,'Index_NextSeq or NovaSeq'!B$3:I$110,7),IF((R761='Index_NextSeq or NovaSeq'!I$2),VLOOKUP(S761,'Index_NextSeq or NovaSeq'!B$3:I$110,8),IF((R761="Custom"),"","NoIndex")))))))),IF($S$8="MiSeq",IF((R761=Index_MiSeq!C$2),VLOOKUP(S761,Index_MiSeq!B$3:I$110,2),IF((R761=Index_MiSeq!D$2),VLOOKUP(S761,Index_MiSeq!B$3:I$110,3),IF((R761=Index_MiSeq!E$2),VLOOKUP(S761,Index_MiSeq!B$3:I$110,4),IF((R761=Index_MiSeq!F$2),VLOOKUP(S761,Index_MiSeq!B$3:I$110,5),IF((R761=Index_MiSeq!G$2),VLOOKUP(S761,Index_MiSeq!B$3:I$110,6),IF((R761=Index_MiSeq!H$2),VLOOKUP(S761,Index_MiSeq!B$3:I$110,7),IF((R761=Index_MiSeq!I$2),VLOOKUP(S761,Index_MiSeq!B$3:I$110,8),IF((R761="Custom"),"","NoIndex")))))))),"NoIndex"))</f>
        <v>NoIndex</v>
      </c>
      <c r="U761" s="74" t="str">
        <f t="shared" si="31"/>
        <v/>
      </c>
      <c r="V761" s="74"/>
      <c r="W761" s="74"/>
      <c r="X761" s="90"/>
      <c r="Y761" s="4"/>
      <c r="Z761" s="4"/>
      <c r="AA761" s="4"/>
      <c r="AB761" s="4"/>
      <c r="AC761" s="4"/>
      <c r="AD761" s="4"/>
      <c r="AE761" s="4"/>
    </row>
    <row r="762" spans="1:31" ht="18" customHeight="1" x14ac:dyDescent="0.15">
      <c r="A762" s="81"/>
      <c r="B762" s="64" t="s">
        <v>69</v>
      </c>
      <c r="C762" s="65" t="s">
        <v>813</v>
      </c>
      <c r="D762" s="66">
        <f t="shared" si="22"/>
        <v>1743</v>
      </c>
      <c r="E762" s="65" t="s">
        <v>71</v>
      </c>
      <c r="F762" s="67" t="str">
        <f>IF(DATA!$D$18,CONCATENATE('Sample information'!O$6,"-",D762,"-",P762),"MISSING ID")</f>
        <v>P33105P1-1743-</v>
      </c>
      <c r="G762" s="68">
        <f t="shared" si="23"/>
        <v>0</v>
      </c>
      <c r="H762" s="55" t="e">
        <f t="shared" si="24"/>
        <v>#N/A</v>
      </c>
      <c r="I762" s="55" t="e">
        <f t="shared" si="25"/>
        <v>#N/A</v>
      </c>
      <c r="J762" s="55">
        <f t="shared" si="26"/>
        <v>0</v>
      </c>
      <c r="K762" s="55" t="e">
        <f t="shared" si="27"/>
        <v>#N/A</v>
      </c>
      <c r="L762" s="5" t="e">
        <f t="shared" si="28"/>
        <v>#N/A</v>
      </c>
      <c r="M762" s="55" t="e">
        <f t="shared" si="29"/>
        <v>#N/A</v>
      </c>
      <c r="N762" s="69" t="str">
        <f t="shared" si="30"/>
        <v>NoIndex</v>
      </c>
      <c r="O762" s="70" t="str">
        <f>IF(DATA!$D$18,IF((COUNTA(Q762)&gt;0),CONCATENATE("P",DATA!$B$18,"_",D762),""),"MISSING ID")</f>
        <v/>
      </c>
      <c r="P762" s="71"/>
      <c r="Q762" s="72"/>
      <c r="R762" s="72"/>
      <c r="S762" s="68"/>
      <c r="T762" s="73" t="str">
        <f>IF(OR($S$8="NextSeq",$S$8="NovaSeq"),IF((R762='Index_NextSeq or NovaSeq'!C$2),VLOOKUP(S762,'Index_NextSeq or NovaSeq'!B$3:I$110,2),IF((R762='Index_NextSeq or NovaSeq'!D$2),VLOOKUP(S762,'Index_NextSeq or NovaSeq'!B$3:I$110,3),IF((R762='Index_NextSeq or NovaSeq'!E$2),VLOOKUP(S762,'Index_NextSeq or NovaSeq'!B$3:I$110,4),IF((R762='Index_NextSeq or NovaSeq'!F$2),VLOOKUP(S762,'Index_NextSeq or NovaSeq'!B$3:I$110,5),IF((R762='Index_NextSeq or NovaSeq'!G$2),VLOOKUP(S762,'Index_NextSeq or NovaSeq'!B$3:I$110,6),IF((R762='Index_NextSeq or NovaSeq'!H$2),VLOOKUP(S762,'Index_NextSeq or NovaSeq'!B$3:I$110,7),IF((R762='Index_NextSeq or NovaSeq'!I$2),VLOOKUP(S762,'Index_NextSeq or NovaSeq'!B$3:I$110,8),IF((R762="Custom"),"","NoIndex")))))))),IF($S$8="MiSeq",IF((R762=Index_MiSeq!C$2),VLOOKUP(S762,Index_MiSeq!B$3:I$110,2),IF((R762=Index_MiSeq!D$2),VLOOKUP(S762,Index_MiSeq!B$3:I$110,3),IF((R762=Index_MiSeq!E$2),VLOOKUP(S762,Index_MiSeq!B$3:I$110,4),IF((R762=Index_MiSeq!F$2),VLOOKUP(S762,Index_MiSeq!B$3:I$110,5),IF((R762=Index_MiSeq!G$2),VLOOKUP(S762,Index_MiSeq!B$3:I$110,6),IF((R762=Index_MiSeq!H$2),VLOOKUP(S762,Index_MiSeq!B$3:I$110,7),IF((R762=Index_MiSeq!I$2),VLOOKUP(S762,Index_MiSeq!B$3:I$110,8),IF((R762="Custom"),"","NoIndex")))))))),"NoIndex"))</f>
        <v>NoIndex</v>
      </c>
      <c r="U762" s="74" t="str">
        <f t="shared" si="31"/>
        <v/>
      </c>
      <c r="V762" s="74"/>
      <c r="W762" s="74"/>
      <c r="X762" s="90"/>
      <c r="Y762" s="4"/>
      <c r="Z762" s="4"/>
      <c r="AA762" s="4"/>
      <c r="AB762" s="4"/>
      <c r="AC762" s="4"/>
      <c r="AD762" s="4"/>
      <c r="AE762" s="4"/>
    </row>
    <row r="763" spans="1:31" ht="18" customHeight="1" x14ac:dyDescent="0.15">
      <c r="A763" s="81"/>
      <c r="B763" s="64" t="s">
        <v>69</v>
      </c>
      <c r="C763" s="65" t="s">
        <v>814</v>
      </c>
      <c r="D763" s="66">
        <f t="shared" si="22"/>
        <v>1744</v>
      </c>
      <c r="E763" s="65" t="s">
        <v>71</v>
      </c>
      <c r="F763" s="67" t="str">
        <f>IF(DATA!$D$18,CONCATENATE('Sample information'!O$6,"-",D763,"-",P763),"MISSING ID")</f>
        <v>P33105P1-1744-</v>
      </c>
      <c r="G763" s="68">
        <f t="shared" si="23"/>
        <v>0</v>
      </c>
      <c r="H763" s="55" t="e">
        <f t="shared" si="24"/>
        <v>#N/A</v>
      </c>
      <c r="I763" s="55" t="e">
        <f t="shared" si="25"/>
        <v>#N/A</v>
      </c>
      <c r="J763" s="55">
        <f t="shared" si="26"/>
        <v>0</v>
      </c>
      <c r="K763" s="55" t="e">
        <f t="shared" si="27"/>
        <v>#N/A</v>
      </c>
      <c r="L763" s="5" t="e">
        <f t="shared" si="28"/>
        <v>#N/A</v>
      </c>
      <c r="M763" s="55" t="e">
        <f t="shared" si="29"/>
        <v>#N/A</v>
      </c>
      <c r="N763" s="69" t="str">
        <f t="shared" si="30"/>
        <v>NoIndex</v>
      </c>
      <c r="O763" s="70" t="str">
        <f>IF(DATA!$D$18,IF((COUNTA(Q763)&gt;0),CONCATENATE("P",DATA!$B$18,"_",D763),""),"MISSING ID")</f>
        <v/>
      </c>
      <c r="P763" s="71"/>
      <c r="Q763" s="72"/>
      <c r="R763" s="72"/>
      <c r="S763" s="68"/>
      <c r="T763" s="73" t="str">
        <f>IF(OR($S$8="NextSeq",$S$8="NovaSeq"),IF((R763='Index_NextSeq or NovaSeq'!C$2),VLOOKUP(S763,'Index_NextSeq or NovaSeq'!B$3:I$110,2),IF((R763='Index_NextSeq or NovaSeq'!D$2),VLOOKUP(S763,'Index_NextSeq or NovaSeq'!B$3:I$110,3),IF((R763='Index_NextSeq or NovaSeq'!E$2),VLOOKUP(S763,'Index_NextSeq or NovaSeq'!B$3:I$110,4),IF((R763='Index_NextSeq or NovaSeq'!F$2),VLOOKUP(S763,'Index_NextSeq or NovaSeq'!B$3:I$110,5),IF((R763='Index_NextSeq or NovaSeq'!G$2),VLOOKUP(S763,'Index_NextSeq or NovaSeq'!B$3:I$110,6),IF((R763='Index_NextSeq or NovaSeq'!H$2),VLOOKUP(S763,'Index_NextSeq or NovaSeq'!B$3:I$110,7),IF((R763='Index_NextSeq or NovaSeq'!I$2),VLOOKUP(S763,'Index_NextSeq or NovaSeq'!B$3:I$110,8),IF((R763="Custom"),"","NoIndex")))))))),IF($S$8="MiSeq",IF((R763=Index_MiSeq!C$2),VLOOKUP(S763,Index_MiSeq!B$3:I$110,2),IF((R763=Index_MiSeq!D$2),VLOOKUP(S763,Index_MiSeq!B$3:I$110,3),IF((R763=Index_MiSeq!E$2),VLOOKUP(S763,Index_MiSeq!B$3:I$110,4),IF((R763=Index_MiSeq!F$2),VLOOKUP(S763,Index_MiSeq!B$3:I$110,5),IF((R763=Index_MiSeq!G$2),VLOOKUP(S763,Index_MiSeq!B$3:I$110,6),IF((R763=Index_MiSeq!H$2),VLOOKUP(S763,Index_MiSeq!B$3:I$110,7),IF((R763=Index_MiSeq!I$2),VLOOKUP(S763,Index_MiSeq!B$3:I$110,8),IF((R763="Custom"),"","NoIndex")))))))),"NoIndex"))</f>
        <v>NoIndex</v>
      </c>
      <c r="U763" s="74" t="str">
        <f t="shared" si="31"/>
        <v/>
      </c>
      <c r="V763" s="74"/>
      <c r="W763" s="74"/>
      <c r="X763" s="90"/>
      <c r="Y763" s="4"/>
      <c r="Z763" s="4"/>
      <c r="AA763" s="4"/>
      <c r="AB763" s="4"/>
      <c r="AC763" s="4"/>
      <c r="AD763" s="4"/>
      <c r="AE763" s="4"/>
    </row>
    <row r="764" spans="1:31" ht="18" customHeight="1" x14ac:dyDescent="0.15">
      <c r="A764" s="81"/>
      <c r="B764" s="64" t="s">
        <v>69</v>
      </c>
      <c r="C764" s="65" t="s">
        <v>815</v>
      </c>
      <c r="D764" s="66">
        <f t="shared" si="22"/>
        <v>1745</v>
      </c>
      <c r="E764" s="65" t="s">
        <v>71</v>
      </c>
      <c r="F764" s="67" t="str">
        <f>IF(DATA!$D$18,CONCATENATE('Sample information'!O$6,"-",D764,"-",P764),"MISSING ID")</f>
        <v>P33105P1-1745-</v>
      </c>
      <c r="G764" s="68">
        <f t="shared" si="23"/>
        <v>0</v>
      </c>
      <c r="H764" s="55" t="e">
        <f t="shared" si="24"/>
        <v>#N/A</v>
      </c>
      <c r="I764" s="55" t="e">
        <f t="shared" si="25"/>
        <v>#N/A</v>
      </c>
      <c r="J764" s="55">
        <f t="shared" si="26"/>
        <v>0</v>
      </c>
      <c r="K764" s="55" t="e">
        <f t="shared" si="27"/>
        <v>#N/A</v>
      </c>
      <c r="L764" s="5" t="e">
        <f t="shared" si="28"/>
        <v>#N/A</v>
      </c>
      <c r="M764" s="55" t="e">
        <f t="shared" si="29"/>
        <v>#N/A</v>
      </c>
      <c r="N764" s="69" t="str">
        <f t="shared" si="30"/>
        <v>NoIndex</v>
      </c>
      <c r="O764" s="70" t="str">
        <f>IF(DATA!$D$18,IF((COUNTA(Q764)&gt;0),CONCATENATE("P",DATA!$B$18,"_",D764),""),"MISSING ID")</f>
        <v/>
      </c>
      <c r="P764" s="71"/>
      <c r="Q764" s="72"/>
      <c r="R764" s="72"/>
      <c r="S764" s="68"/>
      <c r="T764" s="73" t="str">
        <f>IF(OR($S$8="NextSeq",$S$8="NovaSeq"),IF((R764='Index_NextSeq or NovaSeq'!C$2),VLOOKUP(S764,'Index_NextSeq or NovaSeq'!B$3:I$110,2),IF((R764='Index_NextSeq or NovaSeq'!D$2),VLOOKUP(S764,'Index_NextSeq or NovaSeq'!B$3:I$110,3),IF((R764='Index_NextSeq or NovaSeq'!E$2),VLOOKUP(S764,'Index_NextSeq or NovaSeq'!B$3:I$110,4),IF((R764='Index_NextSeq or NovaSeq'!F$2),VLOOKUP(S764,'Index_NextSeq or NovaSeq'!B$3:I$110,5),IF((R764='Index_NextSeq or NovaSeq'!G$2),VLOOKUP(S764,'Index_NextSeq or NovaSeq'!B$3:I$110,6),IF((R764='Index_NextSeq or NovaSeq'!H$2),VLOOKUP(S764,'Index_NextSeq or NovaSeq'!B$3:I$110,7),IF((R764='Index_NextSeq or NovaSeq'!I$2),VLOOKUP(S764,'Index_NextSeq or NovaSeq'!B$3:I$110,8),IF((R764="Custom"),"","NoIndex")))))))),IF($S$8="MiSeq",IF((R764=Index_MiSeq!C$2),VLOOKUP(S764,Index_MiSeq!B$3:I$110,2),IF((R764=Index_MiSeq!D$2),VLOOKUP(S764,Index_MiSeq!B$3:I$110,3),IF((R764=Index_MiSeq!E$2),VLOOKUP(S764,Index_MiSeq!B$3:I$110,4),IF((R764=Index_MiSeq!F$2),VLOOKUP(S764,Index_MiSeq!B$3:I$110,5),IF((R764=Index_MiSeq!G$2),VLOOKUP(S764,Index_MiSeq!B$3:I$110,6),IF((R764=Index_MiSeq!H$2),VLOOKUP(S764,Index_MiSeq!B$3:I$110,7),IF((R764=Index_MiSeq!I$2),VLOOKUP(S764,Index_MiSeq!B$3:I$110,8),IF((R764="Custom"),"","NoIndex")))))))),"NoIndex"))</f>
        <v>NoIndex</v>
      </c>
      <c r="U764" s="74" t="str">
        <f t="shared" si="31"/>
        <v/>
      </c>
      <c r="V764" s="74"/>
      <c r="W764" s="74"/>
      <c r="X764" s="90"/>
      <c r="Y764" s="4"/>
      <c r="Z764" s="4"/>
      <c r="AA764" s="4"/>
      <c r="AB764" s="4"/>
      <c r="AC764" s="4"/>
      <c r="AD764" s="4"/>
      <c r="AE764" s="4"/>
    </row>
    <row r="765" spans="1:31" ht="18" customHeight="1" x14ac:dyDescent="0.15">
      <c r="A765" s="81"/>
      <c r="B765" s="64" t="s">
        <v>69</v>
      </c>
      <c r="C765" s="65" t="s">
        <v>816</v>
      </c>
      <c r="D765" s="66">
        <f t="shared" si="22"/>
        <v>1746</v>
      </c>
      <c r="E765" s="65" t="s">
        <v>71</v>
      </c>
      <c r="F765" s="67" t="str">
        <f>IF(DATA!$D$18,CONCATENATE('Sample information'!O$6,"-",D765,"-",P765),"MISSING ID")</f>
        <v>P33105P1-1746-</v>
      </c>
      <c r="G765" s="68">
        <f t="shared" si="23"/>
        <v>0</v>
      </c>
      <c r="H765" s="55" t="e">
        <f t="shared" si="24"/>
        <v>#N/A</v>
      </c>
      <c r="I765" s="55" t="e">
        <f t="shared" si="25"/>
        <v>#N/A</v>
      </c>
      <c r="J765" s="55">
        <f t="shared" si="26"/>
        <v>0</v>
      </c>
      <c r="K765" s="55" t="e">
        <f t="shared" si="27"/>
        <v>#N/A</v>
      </c>
      <c r="L765" s="5" t="e">
        <f t="shared" si="28"/>
        <v>#N/A</v>
      </c>
      <c r="M765" s="55" t="e">
        <f t="shared" si="29"/>
        <v>#N/A</v>
      </c>
      <c r="N765" s="69" t="str">
        <f t="shared" si="30"/>
        <v>NoIndex</v>
      </c>
      <c r="O765" s="70" t="str">
        <f>IF(DATA!$D$18,IF((COUNTA(Q765)&gt;0),CONCATENATE("P",DATA!$B$18,"_",D765),""),"MISSING ID")</f>
        <v/>
      </c>
      <c r="P765" s="71"/>
      <c r="Q765" s="72"/>
      <c r="R765" s="72"/>
      <c r="S765" s="68"/>
      <c r="T765" s="73" t="str">
        <f>IF(OR($S$8="NextSeq",$S$8="NovaSeq"),IF((R765='Index_NextSeq or NovaSeq'!C$2),VLOOKUP(S765,'Index_NextSeq or NovaSeq'!B$3:I$110,2),IF((R765='Index_NextSeq or NovaSeq'!D$2),VLOOKUP(S765,'Index_NextSeq or NovaSeq'!B$3:I$110,3),IF((R765='Index_NextSeq or NovaSeq'!E$2),VLOOKUP(S765,'Index_NextSeq or NovaSeq'!B$3:I$110,4),IF((R765='Index_NextSeq or NovaSeq'!F$2),VLOOKUP(S765,'Index_NextSeq or NovaSeq'!B$3:I$110,5),IF((R765='Index_NextSeq or NovaSeq'!G$2),VLOOKUP(S765,'Index_NextSeq or NovaSeq'!B$3:I$110,6),IF((R765='Index_NextSeq or NovaSeq'!H$2),VLOOKUP(S765,'Index_NextSeq or NovaSeq'!B$3:I$110,7),IF((R765='Index_NextSeq or NovaSeq'!I$2),VLOOKUP(S765,'Index_NextSeq or NovaSeq'!B$3:I$110,8),IF((R765="Custom"),"","NoIndex")))))))),IF($S$8="MiSeq",IF((R765=Index_MiSeq!C$2),VLOOKUP(S765,Index_MiSeq!B$3:I$110,2),IF((R765=Index_MiSeq!D$2),VLOOKUP(S765,Index_MiSeq!B$3:I$110,3),IF((R765=Index_MiSeq!E$2),VLOOKUP(S765,Index_MiSeq!B$3:I$110,4),IF((R765=Index_MiSeq!F$2),VLOOKUP(S765,Index_MiSeq!B$3:I$110,5),IF((R765=Index_MiSeq!G$2),VLOOKUP(S765,Index_MiSeq!B$3:I$110,6),IF((R765=Index_MiSeq!H$2),VLOOKUP(S765,Index_MiSeq!B$3:I$110,7),IF((R765=Index_MiSeq!I$2),VLOOKUP(S765,Index_MiSeq!B$3:I$110,8),IF((R765="Custom"),"","NoIndex")))))))),"NoIndex"))</f>
        <v>NoIndex</v>
      </c>
      <c r="U765" s="74" t="str">
        <f t="shared" si="31"/>
        <v/>
      </c>
      <c r="V765" s="74"/>
      <c r="W765" s="74"/>
      <c r="X765" s="90"/>
      <c r="Y765" s="4"/>
      <c r="Z765" s="4"/>
      <c r="AA765" s="4"/>
      <c r="AB765" s="4"/>
      <c r="AC765" s="4"/>
      <c r="AD765" s="4"/>
      <c r="AE765" s="4"/>
    </row>
    <row r="766" spans="1:31" ht="18" customHeight="1" x14ac:dyDescent="0.15">
      <c r="A766" s="81"/>
      <c r="B766" s="64" t="s">
        <v>69</v>
      </c>
      <c r="C766" s="65" t="s">
        <v>817</v>
      </c>
      <c r="D766" s="66">
        <f t="shared" si="22"/>
        <v>1747</v>
      </c>
      <c r="E766" s="65" t="s">
        <v>71</v>
      </c>
      <c r="F766" s="67" t="str">
        <f>IF(DATA!$D$18,CONCATENATE('Sample information'!O$6,"-",D766,"-",P766),"MISSING ID")</f>
        <v>P33105P1-1747-</v>
      </c>
      <c r="G766" s="68">
        <f t="shared" si="23"/>
        <v>0</v>
      </c>
      <c r="H766" s="55" t="e">
        <f t="shared" si="24"/>
        <v>#N/A</v>
      </c>
      <c r="I766" s="55" t="e">
        <f t="shared" si="25"/>
        <v>#N/A</v>
      </c>
      <c r="J766" s="55">
        <f t="shared" si="26"/>
        <v>0</v>
      </c>
      <c r="K766" s="55" t="e">
        <f t="shared" si="27"/>
        <v>#N/A</v>
      </c>
      <c r="L766" s="5" t="e">
        <f t="shared" si="28"/>
        <v>#N/A</v>
      </c>
      <c r="M766" s="55" t="e">
        <f t="shared" si="29"/>
        <v>#N/A</v>
      </c>
      <c r="N766" s="69" t="str">
        <f t="shared" si="30"/>
        <v>NoIndex</v>
      </c>
      <c r="O766" s="70" t="str">
        <f>IF(DATA!$D$18,IF((COUNTA(Q766)&gt;0),CONCATENATE("P",DATA!$B$18,"_",D766),""),"MISSING ID")</f>
        <v/>
      </c>
      <c r="P766" s="71"/>
      <c r="Q766" s="72"/>
      <c r="R766" s="72"/>
      <c r="S766" s="68"/>
      <c r="T766" s="73" t="str">
        <f>IF(OR($S$8="NextSeq",$S$8="NovaSeq"),IF((R766='Index_NextSeq or NovaSeq'!C$2),VLOOKUP(S766,'Index_NextSeq or NovaSeq'!B$3:I$110,2),IF((R766='Index_NextSeq or NovaSeq'!D$2),VLOOKUP(S766,'Index_NextSeq or NovaSeq'!B$3:I$110,3),IF((R766='Index_NextSeq or NovaSeq'!E$2),VLOOKUP(S766,'Index_NextSeq or NovaSeq'!B$3:I$110,4),IF((R766='Index_NextSeq or NovaSeq'!F$2),VLOOKUP(S766,'Index_NextSeq or NovaSeq'!B$3:I$110,5),IF((R766='Index_NextSeq or NovaSeq'!G$2),VLOOKUP(S766,'Index_NextSeq or NovaSeq'!B$3:I$110,6),IF((R766='Index_NextSeq or NovaSeq'!H$2),VLOOKUP(S766,'Index_NextSeq or NovaSeq'!B$3:I$110,7),IF((R766='Index_NextSeq or NovaSeq'!I$2),VLOOKUP(S766,'Index_NextSeq or NovaSeq'!B$3:I$110,8),IF((R766="Custom"),"","NoIndex")))))))),IF($S$8="MiSeq",IF((R766=Index_MiSeq!C$2),VLOOKUP(S766,Index_MiSeq!B$3:I$110,2),IF((R766=Index_MiSeq!D$2),VLOOKUP(S766,Index_MiSeq!B$3:I$110,3),IF((R766=Index_MiSeq!E$2),VLOOKUP(S766,Index_MiSeq!B$3:I$110,4),IF((R766=Index_MiSeq!F$2),VLOOKUP(S766,Index_MiSeq!B$3:I$110,5),IF((R766=Index_MiSeq!G$2),VLOOKUP(S766,Index_MiSeq!B$3:I$110,6),IF((R766=Index_MiSeq!H$2),VLOOKUP(S766,Index_MiSeq!B$3:I$110,7),IF((R766=Index_MiSeq!I$2),VLOOKUP(S766,Index_MiSeq!B$3:I$110,8),IF((R766="Custom"),"","NoIndex")))))))),"NoIndex"))</f>
        <v>NoIndex</v>
      </c>
      <c r="U766" s="74" t="str">
        <f t="shared" si="31"/>
        <v/>
      </c>
      <c r="V766" s="74"/>
      <c r="W766" s="74"/>
      <c r="X766" s="90"/>
      <c r="Y766" s="4"/>
      <c r="Z766" s="4"/>
      <c r="AA766" s="4"/>
      <c r="AB766" s="4"/>
      <c r="AC766" s="4"/>
      <c r="AD766" s="4"/>
      <c r="AE766" s="4"/>
    </row>
    <row r="767" spans="1:31" ht="18" customHeight="1" x14ac:dyDescent="0.15">
      <c r="A767" s="81"/>
      <c r="B767" s="64" t="s">
        <v>69</v>
      </c>
      <c r="C767" s="65" t="s">
        <v>818</v>
      </c>
      <c r="D767" s="66">
        <f t="shared" si="22"/>
        <v>1748</v>
      </c>
      <c r="E767" s="65" t="s">
        <v>71</v>
      </c>
      <c r="F767" s="67" t="str">
        <f>IF(DATA!$D$18,CONCATENATE('Sample information'!O$6,"-",D767,"-",P767),"MISSING ID")</f>
        <v>P33105P1-1748-</v>
      </c>
      <c r="G767" s="68">
        <f t="shared" si="23"/>
        <v>0</v>
      </c>
      <c r="H767" s="55" t="e">
        <f t="shared" si="24"/>
        <v>#N/A</v>
      </c>
      <c r="I767" s="55" t="e">
        <f t="shared" si="25"/>
        <v>#N/A</v>
      </c>
      <c r="J767" s="55">
        <f t="shared" si="26"/>
        <v>0</v>
      </c>
      <c r="K767" s="55" t="e">
        <f t="shared" si="27"/>
        <v>#N/A</v>
      </c>
      <c r="L767" s="5" t="e">
        <f t="shared" si="28"/>
        <v>#N/A</v>
      </c>
      <c r="M767" s="55" t="e">
        <f t="shared" si="29"/>
        <v>#N/A</v>
      </c>
      <c r="N767" s="69" t="str">
        <f t="shared" si="30"/>
        <v>NoIndex</v>
      </c>
      <c r="O767" s="70" t="str">
        <f>IF(DATA!$D$18,IF((COUNTA(Q767)&gt;0),CONCATENATE("P",DATA!$B$18,"_",D767),""),"MISSING ID")</f>
        <v/>
      </c>
      <c r="P767" s="71"/>
      <c r="Q767" s="72"/>
      <c r="R767" s="72"/>
      <c r="S767" s="68"/>
      <c r="T767" s="73" t="str">
        <f>IF(OR($S$8="NextSeq",$S$8="NovaSeq"),IF((R767='Index_NextSeq or NovaSeq'!C$2),VLOOKUP(S767,'Index_NextSeq or NovaSeq'!B$3:I$110,2),IF((R767='Index_NextSeq or NovaSeq'!D$2),VLOOKUP(S767,'Index_NextSeq or NovaSeq'!B$3:I$110,3),IF((R767='Index_NextSeq or NovaSeq'!E$2),VLOOKUP(S767,'Index_NextSeq or NovaSeq'!B$3:I$110,4),IF((R767='Index_NextSeq or NovaSeq'!F$2),VLOOKUP(S767,'Index_NextSeq or NovaSeq'!B$3:I$110,5),IF((R767='Index_NextSeq or NovaSeq'!G$2),VLOOKUP(S767,'Index_NextSeq or NovaSeq'!B$3:I$110,6),IF((R767='Index_NextSeq or NovaSeq'!H$2),VLOOKUP(S767,'Index_NextSeq or NovaSeq'!B$3:I$110,7),IF((R767='Index_NextSeq or NovaSeq'!I$2),VLOOKUP(S767,'Index_NextSeq or NovaSeq'!B$3:I$110,8),IF((R767="Custom"),"","NoIndex")))))))),IF($S$8="MiSeq",IF((R767=Index_MiSeq!C$2),VLOOKUP(S767,Index_MiSeq!B$3:I$110,2),IF((R767=Index_MiSeq!D$2),VLOOKUP(S767,Index_MiSeq!B$3:I$110,3),IF((R767=Index_MiSeq!E$2),VLOOKUP(S767,Index_MiSeq!B$3:I$110,4),IF((R767=Index_MiSeq!F$2),VLOOKUP(S767,Index_MiSeq!B$3:I$110,5),IF((R767=Index_MiSeq!G$2),VLOOKUP(S767,Index_MiSeq!B$3:I$110,6),IF((R767=Index_MiSeq!H$2),VLOOKUP(S767,Index_MiSeq!B$3:I$110,7),IF((R767=Index_MiSeq!I$2),VLOOKUP(S767,Index_MiSeq!B$3:I$110,8),IF((R767="Custom"),"","NoIndex")))))))),"NoIndex"))</f>
        <v>NoIndex</v>
      </c>
      <c r="U767" s="74" t="str">
        <f t="shared" si="31"/>
        <v/>
      </c>
      <c r="V767" s="74"/>
      <c r="W767" s="74"/>
      <c r="X767" s="90"/>
      <c r="Y767" s="4"/>
      <c r="Z767" s="4"/>
      <c r="AA767" s="4"/>
      <c r="AB767" s="4"/>
      <c r="AC767" s="4"/>
      <c r="AD767" s="4"/>
      <c r="AE767" s="4"/>
    </row>
    <row r="768" spans="1:31" ht="18" customHeight="1" x14ac:dyDescent="0.15">
      <c r="A768" s="81"/>
      <c r="B768" s="64" t="s">
        <v>69</v>
      </c>
      <c r="C768" s="65" t="s">
        <v>819</v>
      </c>
      <c r="D768" s="66">
        <f t="shared" si="22"/>
        <v>1749</v>
      </c>
      <c r="E768" s="65" t="s">
        <v>71</v>
      </c>
      <c r="F768" s="67" t="str">
        <f>IF(DATA!$D$18,CONCATENATE('Sample information'!O$6,"-",D768,"-",P768),"MISSING ID")</f>
        <v>P33105P1-1749-</v>
      </c>
      <c r="G768" s="68">
        <f t="shared" si="23"/>
        <v>0</v>
      </c>
      <c r="H768" s="55" t="e">
        <f t="shared" si="24"/>
        <v>#N/A</v>
      </c>
      <c r="I768" s="55" t="e">
        <f t="shared" si="25"/>
        <v>#N/A</v>
      </c>
      <c r="J768" s="55">
        <f t="shared" si="26"/>
        <v>0</v>
      </c>
      <c r="K768" s="55" t="e">
        <f t="shared" si="27"/>
        <v>#N/A</v>
      </c>
      <c r="L768" s="5" t="e">
        <f t="shared" si="28"/>
        <v>#N/A</v>
      </c>
      <c r="M768" s="55" t="e">
        <f t="shared" si="29"/>
        <v>#N/A</v>
      </c>
      <c r="N768" s="69" t="str">
        <f t="shared" si="30"/>
        <v>NoIndex</v>
      </c>
      <c r="O768" s="70" t="str">
        <f>IF(DATA!$D$18,IF((COUNTA(Q768)&gt;0),CONCATENATE("P",DATA!$B$18,"_",D768),""),"MISSING ID")</f>
        <v/>
      </c>
      <c r="P768" s="71"/>
      <c r="Q768" s="72"/>
      <c r="R768" s="72"/>
      <c r="S768" s="68"/>
      <c r="T768" s="73" t="str">
        <f>IF(OR($S$8="NextSeq",$S$8="NovaSeq"),IF((R768='Index_NextSeq or NovaSeq'!C$2),VLOOKUP(S768,'Index_NextSeq or NovaSeq'!B$3:I$110,2),IF((R768='Index_NextSeq or NovaSeq'!D$2),VLOOKUP(S768,'Index_NextSeq or NovaSeq'!B$3:I$110,3),IF((R768='Index_NextSeq or NovaSeq'!E$2),VLOOKUP(S768,'Index_NextSeq or NovaSeq'!B$3:I$110,4),IF((R768='Index_NextSeq or NovaSeq'!F$2),VLOOKUP(S768,'Index_NextSeq or NovaSeq'!B$3:I$110,5),IF((R768='Index_NextSeq or NovaSeq'!G$2),VLOOKUP(S768,'Index_NextSeq or NovaSeq'!B$3:I$110,6),IF((R768='Index_NextSeq or NovaSeq'!H$2),VLOOKUP(S768,'Index_NextSeq or NovaSeq'!B$3:I$110,7),IF((R768='Index_NextSeq or NovaSeq'!I$2),VLOOKUP(S768,'Index_NextSeq or NovaSeq'!B$3:I$110,8),IF((R768="Custom"),"","NoIndex")))))))),IF($S$8="MiSeq",IF((R768=Index_MiSeq!C$2),VLOOKUP(S768,Index_MiSeq!B$3:I$110,2),IF((R768=Index_MiSeq!D$2),VLOOKUP(S768,Index_MiSeq!B$3:I$110,3),IF((R768=Index_MiSeq!E$2),VLOOKUP(S768,Index_MiSeq!B$3:I$110,4),IF((R768=Index_MiSeq!F$2),VLOOKUP(S768,Index_MiSeq!B$3:I$110,5),IF((R768=Index_MiSeq!G$2),VLOOKUP(S768,Index_MiSeq!B$3:I$110,6),IF((R768=Index_MiSeq!H$2),VLOOKUP(S768,Index_MiSeq!B$3:I$110,7),IF((R768=Index_MiSeq!I$2),VLOOKUP(S768,Index_MiSeq!B$3:I$110,8),IF((R768="Custom"),"","NoIndex")))))))),"NoIndex"))</f>
        <v>NoIndex</v>
      </c>
      <c r="U768" s="74" t="str">
        <f t="shared" si="31"/>
        <v/>
      </c>
      <c r="V768" s="74"/>
      <c r="W768" s="74"/>
      <c r="X768" s="90"/>
      <c r="Y768" s="4"/>
      <c r="Z768" s="4"/>
      <c r="AA768" s="4"/>
      <c r="AB768" s="4"/>
      <c r="AC768" s="4"/>
      <c r="AD768" s="4"/>
      <c r="AE768" s="4"/>
    </row>
    <row r="769" spans="1:31" ht="18" customHeight="1" x14ac:dyDescent="0.15">
      <c r="A769" s="81"/>
      <c r="B769" s="64" t="s">
        <v>69</v>
      </c>
      <c r="C769" s="65" t="s">
        <v>820</v>
      </c>
      <c r="D769" s="66">
        <f t="shared" si="22"/>
        <v>1750</v>
      </c>
      <c r="E769" s="65" t="s">
        <v>71</v>
      </c>
      <c r="F769" s="67" t="str">
        <f>IF(DATA!$D$18,CONCATENATE('Sample information'!O$6,"-",D769,"-",P769),"MISSING ID")</f>
        <v>P33105P1-1750-</v>
      </c>
      <c r="G769" s="68">
        <f t="shared" si="23"/>
        <v>0</v>
      </c>
      <c r="H769" s="55" t="e">
        <f t="shared" si="24"/>
        <v>#N/A</v>
      </c>
      <c r="I769" s="55" t="e">
        <f t="shared" si="25"/>
        <v>#N/A</v>
      </c>
      <c r="J769" s="55">
        <f t="shared" si="26"/>
        <v>0</v>
      </c>
      <c r="K769" s="55" t="e">
        <f t="shared" si="27"/>
        <v>#N/A</v>
      </c>
      <c r="L769" s="5" t="e">
        <f t="shared" si="28"/>
        <v>#N/A</v>
      </c>
      <c r="M769" s="55" t="e">
        <f t="shared" si="29"/>
        <v>#N/A</v>
      </c>
      <c r="N769" s="69" t="str">
        <f t="shared" si="30"/>
        <v>NoIndex</v>
      </c>
      <c r="O769" s="70" t="str">
        <f>IF(DATA!$D$18,IF((COUNTA(Q769)&gt;0),CONCATENATE("P",DATA!$B$18,"_",D769),""),"MISSING ID")</f>
        <v/>
      </c>
      <c r="P769" s="71"/>
      <c r="Q769" s="72"/>
      <c r="R769" s="72"/>
      <c r="S769" s="68"/>
      <c r="T769" s="73" t="str">
        <f>IF(OR($S$8="NextSeq",$S$8="NovaSeq"),IF((R769='Index_NextSeq or NovaSeq'!C$2),VLOOKUP(S769,'Index_NextSeq or NovaSeq'!B$3:I$110,2),IF((R769='Index_NextSeq or NovaSeq'!D$2),VLOOKUP(S769,'Index_NextSeq or NovaSeq'!B$3:I$110,3),IF((R769='Index_NextSeq or NovaSeq'!E$2),VLOOKUP(S769,'Index_NextSeq or NovaSeq'!B$3:I$110,4),IF((R769='Index_NextSeq or NovaSeq'!F$2),VLOOKUP(S769,'Index_NextSeq or NovaSeq'!B$3:I$110,5),IF((R769='Index_NextSeq or NovaSeq'!G$2),VLOOKUP(S769,'Index_NextSeq or NovaSeq'!B$3:I$110,6),IF((R769='Index_NextSeq or NovaSeq'!H$2),VLOOKUP(S769,'Index_NextSeq or NovaSeq'!B$3:I$110,7),IF((R769='Index_NextSeq or NovaSeq'!I$2),VLOOKUP(S769,'Index_NextSeq or NovaSeq'!B$3:I$110,8),IF((R769="Custom"),"","NoIndex")))))))),IF($S$8="MiSeq",IF((R769=Index_MiSeq!C$2),VLOOKUP(S769,Index_MiSeq!B$3:I$110,2),IF((R769=Index_MiSeq!D$2),VLOOKUP(S769,Index_MiSeq!B$3:I$110,3),IF((R769=Index_MiSeq!E$2),VLOOKUP(S769,Index_MiSeq!B$3:I$110,4),IF((R769=Index_MiSeq!F$2),VLOOKUP(S769,Index_MiSeq!B$3:I$110,5),IF((R769=Index_MiSeq!G$2),VLOOKUP(S769,Index_MiSeq!B$3:I$110,6),IF((R769=Index_MiSeq!H$2),VLOOKUP(S769,Index_MiSeq!B$3:I$110,7),IF((R769=Index_MiSeq!I$2),VLOOKUP(S769,Index_MiSeq!B$3:I$110,8),IF((R769="Custom"),"","NoIndex")))))))),"NoIndex"))</f>
        <v>NoIndex</v>
      </c>
      <c r="U769" s="74" t="str">
        <f t="shared" si="31"/>
        <v/>
      </c>
      <c r="V769" s="74"/>
      <c r="W769" s="74"/>
      <c r="X769" s="90"/>
      <c r="Y769" s="4"/>
      <c r="Z769" s="4"/>
      <c r="AA769" s="4"/>
      <c r="AB769" s="4"/>
      <c r="AC769" s="4"/>
      <c r="AD769" s="4"/>
      <c r="AE769" s="4"/>
    </row>
    <row r="770" spans="1:31" ht="18" customHeight="1" x14ac:dyDescent="0.15">
      <c r="A770" s="81"/>
      <c r="B770" s="64" t="s">
        <v>69</v>
      </c>
      <c r="C770" s="65" t="s">
        <v>821</v>
      </c>
      <c r="D770" s="66">
        <f t="shared" si="22"/>
        <v>1751</v>
      </c>
      <c r="E770" s="65" t="s">
        <v>71</v>
      </c>
      <c r="F770" s="67" t="str">
        <f>IF(DATA!$D$18,CONCATENATE('Sample information'!O$6,"-",D770,"-",P770),"MISSING ID")</f>
        <v>P33105P1-1751-</v>
      </c>
      <c r="G770" s="68">
        <f t="shared" si="23"/>
        <v>0</v>
      </c>
      <c r="H770" s="55" t="e">
        <f t="shared" si="24"/>
        <v>#N/A</v>
      </c>
      <c r="I770" s="55" t="e">
        <f t="shared" si="25"/>
        <v>#N/A</v>
      </c>
      <c r="J770" s="55">
        <f t="shared" si="26"/>
        <v>0</v>
      </c>
      <c r="K770" s="55" t="e">
        <f t="shared" si="27"/>
        <v>#N/A</v>
      </c>
      <c r="L770" s="5" t="e">
        <f t="shared" si="28"/>
        <v>#N/A</v>
      </c>
      <c r="M770" s="55" t="e">
        <f t="shared" si="29"/>
        <v>#N/A</v>
      </c>
      <c r="N770" s="69" t="str">
        <f t="shared" si="30"/>
        <v>NoIndex</v>
      </c>
      <c r="O770" s="70" t="str">
        <f>IF(DATA!$D$18,IF((COUNTA(Q770)&gt;0),CONCATENATE("P",DATA!$B$18,"_",D770),""),"MISSING ID")</f>
        <v/>
      </c>
      <c r="P770" s="71"/>
      <c r="Q770" s="72"/>
      <c r="R770" s="72"/>
      <c r="S770" s="68"/>
      <c r="T770" s="73" t="str">
        <f>IF(OR($S$8="NextSeq",$S$8="NovaSeq"),IF((R770='Index_NextSeq or NovaSeq'!C$2),VLOOKUP(S770,'Index_NextSeq or NovaSeq'!B$3:I$110,2),IF((R770='Index_NextSeq or NovaSeq'!D$2),VLOOKUP(S770,'Index_NextSeq or NovaSeq'!B$3:I$110,3),IF((R770='Index_NextSeq or NovaSeq'!E$2),VLOOKUP(S770,'Index_NextSeq or NovaSeq'!B$3:I$110,4),IF((R770='Index_NextSeq or NovaSeq'!F$2),VLOOKUP(S770,'Index_NextSeq or NovaSeq'!B$3:I$110,5),IF((R770='Index_NextSeq or NovaSeq'!G$2),VLOOKUP(S770,'Index_NextSeq or NovaSeq'!B$3:I$110,6),IF((R770='Index_NextSeq or NovaSeq'!H$2),VLOOKUP(S770,'Index_NextSeq or NovaSeq'!B$3:I$110,7),IF((R770='Index_NextSeq or NovaSeq'!I$2),VLOOKUP(S770,'Index_NextSeq or NovaSeq'!B$3:I$110,8),IF((R770="Custom"),"","NoIndex")))))))),IF($S$8="MiSeq",IF((R770=Index_MiSeq!C$2),VLOOKUP(S770,Index_MiSeq!B$3:I$110,2),IF((R770=Index_MiSeq!D$2),VLOOKUP(S770,Index_MiSeq!B$3:I$110,3),IF((R770=Index_MiSeq!E$2),VLOOKUP(S770,Index_MiSeq!B$3:I$110,4),IF((R770=Index_MiSeq!F$2),VLOOKUP(S770,Index_MiSeq!B$3:I$110,5),IF((R770=Index_MiSeq!G$2),VLOOKUP(S770,Index_MiSeq!B$3:I$110,6),IF((R770=Index_MiSeq!H$2),VLOOKUP(S770,Index_MiSeq!B$3:I$110,7),IF((R770=Index_MiSeq!I$2),VLOOKUP(S770,Index_MiSeq!B$3:I$110,8),IF((R770="Custom"),"","NoIndex")))))))),"NoIndex"))</f>
        <v>NoIndex</v>
      </c>
      <c r="U770" s="74" t="str">
        <f t="shared" si="31"/>
        <v/>
      </c>
      <c r="V770" s="74"/>
      <c r="W770" s="74"/>
      <c r="X770" s="90"/>
      <c r="Y770" s="4"/>
      <c r="Z770" s="4"/>
      <c r="AA770" s="4"/>
      <c r="AB770" s="4"/>
      <c r="AC770" s="4"/>
      <c r="AD770" s="4"/>
      <c r="AE770" s="4"/>
    </row>
    <row r="771" spans="1:31" ht="18" customHeight="1" x14ac:dyDescent="0.15">
      <c r="A771" s="81"/>
      <c r="B771" s="64" t="s">
        <v>69</v>
      </c>
      <c r="C771" s="65" t="s">
        <v>822</v>
      </c>
      <c r="D771" s="66">
        <f t="shared" si="22"/>
        <v>1752</v>
      </c>
      <c r="E771" s="65" t="s">
        <v>71</v>
      </c>
      <c r="F771" s="67" t="str">
        <f>IF(DATA!$D$18,CONCATENATE('Sample information'!O$6,"-",D771,"-",P771),"MISSING ID")</f>
        <v>P33105P1-1752-</v>
      </c>
      <c r="G771" s="68">
        <f t="shared" si="23"/>
        <v>0</v>
      </c>
      <c r="H771" s="55" t="e">
        <f t="shared" si="24"/>
        <v>#N/A</v>
      </c>
      <c r="I771" s="55" t="e">
        <f t="shared" si="25"/>
        <v>#N/A</v>
      </c>
      <c r="J771" s="55">
        <f t="shared" si="26"/>
        <v>0</v>
      </c>
      <c r="K771" s="55" t="e">
        <f t="shared" si="27"/>
        <v>#N/A</v>
      </c>
      <c r="L771" s="5" t="e">
        <f t="shared" si="28"/>
        <v>#N/A</v>
      </c>
      <c r="M771" s="55" t="e">
        <f t="shared" si="29"/>
        <v>#N/A</v>
      </c>
      <c r="N771" s="69" t="str">
        <f t="shared" si="30"/>
        <v>NoIndex</v>
      </c>
      <c r="O771" s="70" t="str">
        <f>IF(DATA!$D$18,IF((COUNTA(Q771)&gt;0),CONCATENATE("P",DATA!$B$18,"_",D771),""),"MISSING ID")</f>
        <v/>
      </c>
      <c r="P771" s="71"/>
      <c r="Q771" s="72"/>
      <c r="R771" s="72"/>
      <c r="S771" s="68"/>
      <c r="T771" s="73" t="str">
        <f>IF(OR($S$8="NextSeq",$S$8="NovaSeq"),IF((R771='Index_NextSeq or NovaSeq'!C$2),VLOOKUP(S771,'Index_NextSeq or NovaSeq'!B$3:I$110,2),IF((R771='Index_NextSeq or NovaSeq'!D$2),VLOOKUP(S771,'Index_NextSeq or NovaSeq'!B$3:I$110,3),IF((R771='Index_NextSeq or NovaSeq'!E$2),VLOOKUP(S771,'Index_NextSeq or NovaSeq'!B$3:I$110,4),IF((R771='Index_NextSeq or NovaSeq'!F$2),VLOOKUP(S771,'Index_NextSeq or NovaSeq'!B$3:I$110,5),IF((R771='Index_NextSeq or NovaSeq'!G$2),VLOOKUP(S771,'Index_NextSeq or NovaSeq'!B$3:I$110,6),IF((R771='Index_NextSeq or NovaSeq'!H$2),VLOOKUP(S771,'Index_NextSeq or NovaSeq'!B$3:I$110,7),IF((R771='Index_NextSeq or NovaSeq'!I$2),VLOOKUP(S771,'Index_NextSeq or NovaSeq'!B$3:I$110,8),IF((R771="Custom"),"","NoIndex")))))))),IF($S$8="MiSeq",IF((R771=Index_MiSeq!C$2),VLOOKUP(S771,Index_MiSeq!B$3:I$110,2),IF((R771=Index_MiSeq!D$2),VLOOKUP(S771,Index_MiSeq!B$3:I$110,3),IF((R771=Index_MiSeq!E$2),VLOOKUP(S771,Index_MiSeq!B$3:I$110,4),IF((R771=Index_MiSeq!F$2),VLOOKUP(S771,Index_MiSeq!B$3:I$110,5),IF((R771=Index_MiSeq!G$2),VLOOKUP(S771,Index_MiSeq!B$3:I$110,6),IF((R771=Index_MiSeq!H$2),VLOOKUP(S771,Index_MiSeq!B$3:I$110,7),IF((R771=Index_MiSeq!I$2),VLOOKUP(S771,Index_MiSeq!B$3:I$110,8),IF((R771="Custom"),"","NoIndex")))))))),"NoIndex"))</f>
        <v>NoIndex</v>
      </c>
      <c r="U771" s="74" t="str">
        <f t="shared" si="31"/>
        <v/>
      </c>
      <c r="V771" s="74"/>
      <c r="W771" s="74"/>
      <c r="X771" s="90"/>
      <c r="Y771" s="4"/>
      <c r="Z771" s="4"/>
      <c r="AA771" s="4"/>
      <c r="AB771" s="4"/>
      <c r="AC771" s="4"/>
      <c r="AD771" s="4"/>
      <c r="AE771" s="4"/>
    </row>
    <row r="772" spans="1:31" ht="18" customHeight="1" x14ac:dyDescent="0.15">
      <c r="A772" s="81"/>
      <c r="B772" s="64" t="s">
        <v>69</v>
      </c>
      <c r="C772" s="65" t="s">
        <v>823</v>
      </c>
      <c r="D772" s="66">
        <f t="shared" si="22"/>
        <v>1753</v>
      </c>
      <c r="E772" s="65" t="s">
        <v>71</v>
      </c>
      <c r="F772" s="67" t="str">
        <f>IF(DATA!$D$18,CONCATENATE('Sample information'!O$6,"-",D772,"-",P772),"MISSING ID")</f>
        <v>P33105P1-1753-</v>
      </c>
      <c r="G772" s="68">
        <f t="shared" si="23"/>
        <v>0</v>
      </c>
      <c r="H772" s="55" t="e">
        <f t="shared" si="24"/>
        <v>#N/A</v>
      </c>
      <c r="I772" s="55" t="e">
        <f t="shared" si="25"/>
        <v>#N/A</v>
      </c>
      <c r="J772" s="55">
        <f t="shared" si="26"/>
        <v>0</v>
      </c>
      <c r="K772" s="55" t="e">
        <f t="shared" si="27"/>
        <v>#N/A</v>
      </c>
      <c r="L772" s="5" t="e">
        <f t="shared" si="28"/>
        <v>#N/A</v>
      </c>
      <c r="M772" s="55" t="e">
        <f t="shared" si="29"/>
        <v>#N/A</v>
      </c>
      <c r="N772" s="69" t="str">
        <f t="shared" si="30"/>
        <v>NoIndex</v>
      </c>
      <c r="O772" s="70" t="str">
        <f>IF(DATA!$D$18,IF((COUNTA(Q772)&gt;0),CONCATENATE("P",DATA!$B$18,"_",D772),""),"MISSING ID")</f>
        <v/>
      </c>
      <c r="P772" s="71"/>
      <c r="Q772" s="72"/>
      <c r="R772" s="72"/>
      <c r="S772" s="68"/>
      <c r="T772" s="73" t="str">
        <f>IF(OR($S$8="NextSeq",$S$8="NovaSeq"),IF((R772='Index_NextSeq or NovaSeq'!C$2),VLOOKUP(S772,'Index_NextSeq or NovaSeq'!B$3:I$110,2),IF((R772='Index_NextSeq or NovaSeq'!D$2),VLOOKUP(S772,'Index_NextSeq or NovaSeq'!B$3:I$110,3),IF((R772='Index_NextSeq or NovaSeq'!E$2),VLOOKUP(S772,'Index_NextSeq or NovaSeq'!B$3:I$110,4),IF((R772='Index_NextSeq or NovaSeq'!F$2),VLOOKUP(S772,'Index_NextSeq or NovaSeq'!B$3:I$110,5),IF((R772='Index_NextSeq or NovaSeq'!G$2),VLOOKUP(S772,'Index_NextSeq or NovaSeq'!B$3:I$110,6),IF((R772='Index_NextSeq or NovaSeq'!H$2),VLOOKUP(S772,'Index_NextSeq or NovaSeq'!B$3:I$110,7),IF((R772='Index_NextSeq or NovaSeq'!I$2),VLOOKUP(S772,'Index_NextSeq or NovaSeq'!B$3:I$110,8),IF((R772="Custom"),"","NoIndex")))))))),IF($S$8="MiSeq",IF((R772=Index_MiSeq!C$2),VLOOKUP(S772,Index_MiSeq!B$3:I$110,2),IF((R772=Index_MiSeq!D$2),VLOOKUP(S772,Index_MiSeq!B$3:I$110,3),IF((R772=Index_MiSeq!E$2),VLOOKUP(S772,Index_MiSeq!B$3:I$110,4),IF((R772=Index_MiSeq!F$2),VLOOKUP(S772,Index_MiSeq!B$3:I$110,5),IF((R772=Index_MiSeq!G$2),VLOOKUP(S772,Index_MiSeq!B$3:I$110,6),IF((R772=Index_MiSeq!H$2),VLOOKUP(S772,Index_MiSeq!B$3:I$110,7),IF((R772=Index_MiSeq!I$2),VLOOKUP(S772,Index_MiSeq!B$3:I$110,8),IF((R772="Custom"),"","NoIndex")))))))),"NoIndex"))</f>
        <v>NoIndex</v>
      </c>
      <c r="U772" s="74" t="str">
        <f t="shared" si="31"/>
        <v/>
      </c>
      <c r="V772" s="74"/>
      <c r="W772" s="74"/>
      <c r="X772" s="90"/>
      <c r="Y772" s="4"/>
      <c r="Z772" s="4"/>
      <c r="AA772" s="4"/>
      <c r="AB772" s="4"/>
      <c r="AC772" s="4"/>
      <c r="AD772" s="4"/>
      <c r="AE772" s="4"/>
    </row>
    <row r="773" spans="1:31" ht="18" customHeight="1" x14ac:dyDescent="0.15">
      <c r="A773" s="81"/>
      <c r="B773" s="64" t="s">
        <v>69</v>
      </c>
      <c r="C773" s="65" t="s">
        <v>824</v>
      </c>
      <c r="D773" s="66">
        <f t="shared" si="22"/>
        <v>1754</v>
      </c>
      <c r="E773" s="65" t="s">
        <v>71</v>
      </c>
      <c r="F773" s="67" t="str">
        <f>IF(DATA!$D$18,CONCATENATE('Sample information'!O$6,"-",D773,"-",P773),"MISSING ID")</f>
        <v>P33105P1-1754-</v>
      </c>
      <c r="G773" s="68">
        <f t="shared" si="23"/>
        <v>0</v>
      </c>
      <c r="H773" s="55" t="e">
        <f t="shared" si="24"/>
        <v>#N/A</v>
      </c>
      <c r="I773" s="55" t="e">
        <f t="shared" si="25"/>
        <v>#N/A</v>
      </c>
      <c r="J773" s="55">
        <f t="shared" si="26"/>
        <v>0</v>
      </c>
      <c r="K773" s="55" t="e">
        <f t="shared" si="27"/>
        <v>#N/A</v>
      </c>
      <c r="L773" s="5" t="e">
        <f t="shared" si="28"/>
        <v>#N/A</v>
      </c>
      <c r="M773" s="55" t="e">
        <f t="shared" si="29"/>
        <v>#N/A</v>
      </c>
      <c r="N773" s="69" t="str">
        <f t="shared" si="30"/>
        <v>NoIndex</v>
      </c>
      <c r="O773" s="70" t="str">
        <f>IF(DATA!$D$18,IF((COUNTA(Q773)&gt;0),CONCATENATE("P",DATA!$B$18,"_",D773),""),"MISSING ID")</f>
        <v/>
      </c>
      <c r="P773" s="71"/>
      <c r="Q773" s="72"/>
      <c r="R773" s="72"/>
      <c r="S773" s="68"/>
      <c r="T773" s="73" t="str">
        <f>IF(OR($S$8="NextSeq",$S$8="NovaSeq"),IF((R773='Index_NextSeq or NovaSeq'!C$2),VLOOKUP(S773,'Index_NextSeq or NovaSeq'!B$3:I$110,2),IF((R773='Index_NextSeq or NovaSeq'!D$2),VLOOKUP(S773,'Index_NextSeq or NovaSeq'!B$3:I$110,3),IF((R773='Index_NextSeq or NovaSeq'!E$2),VLOOKUP(S773,'Index_NextSeq or NovaSeq'!B$3:I$110,4),IF((R773='Index_NextSeq or NovaSeq'!F$2),VLOOKUP(S773,'Index_NextSeq or NovaSeq'!B$3:I$110,5),IF((R773='Index_NextSeq or NovaSeq'!G$2),VLOOKUP(S773,'Index_NextSeq or NovaSeq'!B$3:I$110,6),IF((R773='Index_NextSeq or NovaSeq'!H$2),VLOOKUP(S773,'Index_NextSeq or NovaSeq'!B$3:I$110,7),IF((R773='Index_NextSeq or NovaSeq'!I$2),VLOOKUP(S773,'Index_NextSeq or NovaSeq'!B$3:I$110,8),IF((R773="Custom"),"","NoIndex")))))))),IF($S$8="MiSeq",IF((R773=Index_MiSeq!C$2),VLOOKUP(S773,Index_MiSeq!B$3:I$110,2),IF((R773=Index_MiSeq!D$2),VLOOKUP(S773,Index_MiSeq!B$3:I$110,3),IF((R773=Index_MiSeq!E$2),VLOOKUP(S773,Index_MiSeq!B$3:I$110,4),IF((R773=Index_MiSeq!F$2),VLOOKUP(S773,Index_MiSeq!B$3:I$110,5),IF((R773=Index_MiSeq!G$2),VLOOKUP(S773,Index_MiSeq!B$3:I$110,6),IF((R773=Index_MiSeq!H$2),VLOOKUP(S773,Index_MiSeq!B$3:I$110,7),IF((R773=Index_MiSeq!I$2),VLOOKUP(S773,Index_MiSeq!B$3:I$110,8),IF((R773="Custom"),"","NoIndex")))))))),"NoIndex"))</f>
        <v>NoIndex</v>
      </c>
      <c r="U773" s="74" t="str">
        <f t="shared" si="31"/>
        <v/>
      </c>
      <c r="V773" s="74"/>
      <c r="W773" s="74"/>
      <c r="X773" s="90"/>
      <c r="Y773" s="4"/>
      <c r="Z773" s="4"/>
      <c r="AA773" s="4"/>
      <c r="AB773" s="4"/>
      <c r="AC773" s="4"/>
      <c r="AD773" s="4"/>
      <c r="AE773" s="4"/>
    </row>
    <row r="774" spans="1:31" ht="18" customHeight="1" x14ac:dyDescent="0.15">
      <c r="A774" s="81"/>
      <c r="B774" s="64" t="s">
        <v>69</v>
      </c>
      <c r="C774" s="65" t="s">
        <v>825</v>
      </c>
      <c r="D774" s="66">
        <f t="shared" si="22"/>
        <v>1755</v>
      </c>
      <c r="E774" s="65" t="s">
        <v>71</v>
      </c>
      <c r="F774" s="67" t="str">
        <f>IF(DATA!$D$18,CONCATENATE('Sample information'!O$6,"-",D774,"-",P774),"MISSING ID")</f>
        <v>P33105P1-1755-</v>
      </c>
      <c r="G774" s="68">
        <f t="shared" si="23"/>
        <v>0</v>
      </c>
      <c r="H774" s="55" t="e">
        <f t="shared" si="24"/>
        <v>#N/A</v>
      </c>
      <c r="I774" s="55" t="e">
        <f t="shared" si="25"/>
        <v>#N/A</v>
      </c>
      <c r="J774" s="55">
        <f t="shared" si="26"/>
        <v>0</v>
      </c>
      <c r="K774" s="55" t="e">
        <f t="shared" si="27"/>
        <v>#N/A</v>
      </c>
      <c r="L774" s="5" t="e">
        <f t="shared" si="28"/>
        <v>#N/A</v>
      </c>
      <c r="M774" s="55" t="e">
        <f t="shared" si="29"/>
        <v>#N/A</v>
      </c>
      <c r="N774" s="69" t="str">
        <f t="shared" si="30"/>
        <v>NoIndex</v>
      </c>
      <c r="O774" s="70" t="str">
        <f>IF(DATA!$D$18,IF((COUNTA(Q774)&gt;0),CONCATENATE("P",DATA!$B$18,"_",D774),""),"MISSING ID")</f>
        <v/>
      </c>
      <c r="P774" s="71"/>
      <c r="Q774" s="72"/>
      <c r="R774" s="72"/>
      <c r="S774" s="68"/>
      <c r="T774" s="73" t="str">
        <f>IF(OR($S$8="NextSeq",$S$8="NovaSeq"),IF((R774='Index_NextSeq or NovaSeq'!C$2),VLOOKUP(S774,'Index_NextSeq or NovaSeq'!B$3:I$110,2),IF((R774='Index_NextSeq or NovaSeq'!D$2),VLOOKUP(S774,'Index_NextSeq or NovaSeq'!B$3:I$110,3),IF((R774='Index_NextSeq or NovaSeq'!E$2),VLOOKUP(S774,'Index_NextSeq or NovaSeq'!B$3:I$110,4),IF((R774='Index_NextSeq or NovaSeq'!F$2),VLOOKUP(S774,'Index_NextSeq or NovaSeq'!B$3:I$110,5),IF((R774='Index_NextSeq or NovaSeq'!G$2),VLOOKUP(S774,'Index_NextSeq or NovaSeq'!B$3:I$110,6),IF((R774='Index_NextSeq or NovaSeq'!H$2),VLOOKUP(S774,'Index_NextSeq or NovaSeq'!B$3:I$110,7),IF((R774='Index_NextSeq or NovaSeq'!I$2),VLOOKUP(S774,'Index_NextSeq or NovaSeq'!B$3:I$110,8),IF((R774="Custom"),"","NoIndex")))))))),IF($S$8="MiSeq",IF((R774=Index_MiSeq!C$2),VLOOKUP(S774,Index_MiSeq!B$3:I$110,2),IF((R774=Index_MiSeq!D$2),VLOOKUP(S774,Index_MiSeq!B$3:I$110,3),IF((R774=Index_MiSeq!E$2),VLOOKUP(S774,Index_MiSeq!B$3:I$110,4),IF((R774=Index_MiSeq!F$2),VLOOKUP(S774,Index_MiSeq!B$3:I$110,5),IF((R774=Index_MiSeq!G$2),VLOOKUP(S774,Index_MiSeq!B$3:I$110,6),IF((R774=Index_MiSeq!H$2),VLOOKUP(S774,Index_MiSeq!B$3:I$110,7),IF((R774=Index_MiSeq!I$2),VLOOKUP(S774,Index_MiSeq!B$3:I$110,8),IF((R774="Custom"),"","NoIndex")))))))),"NoIndex"))</f>
        <v>NoIndex</v>
      </c>
      <c r="U774" s="74" t="str">
        <f t="shared" si="31"/>
        <v/>
      </c>
      <c r="V774" s="74"/>
      <c r="W774" s="74"/>
      <c r="X774" s="90"/>
      <c r="Y774" s="4"/>
      <c r="Z774" s="4"/>
      <c r="AA774" s="4"/>
      <c r="AB774" s="4"/>
      <c r="AC774" s="4"/>
      <c r="AD774" s="4"/>
      <c r="AE774" s="4"/>
    </row>
    <row r="775" spans="1:31" ht="18" customHeight="1" x14ac:dyDescent="0.15">
      <c r="A775" s="81"/>
      <c r="B775" s="64" t="s">
        <v>69</v>
      </c>
      <c r="C775" s="65" t="s">
        <v>826</v>
      </c>
      <c r="D775" s="66">
        <f t="shared" si="22"/>
        <v>1756</v>
      </c>
      <c r="E775" s="65" t="s">
        <v>71</v>
      </c>
      <c r="F775" s="67" t="str">
        <f>IF(DATA!$D$18,CONCATENATE('Sample information'!O$6,"-",D775,"-",P775),"MISSING ID")</f>
        <v>P33105P1-1756-</v>
      </c>
      <c r="G775" s="68">
        <f t="shared" si="23"/>
        <v>0</v>
      </c>
      <c r="H775" s="55" t="e">
        <f t="shared" si="24"/>
        <v>#N/A</v>
      </c>
      <c r="I775" s="55" t="e">
        <f t="shared" si="25"/>
        <v>#N/A</v>
      </c>
      <c r="J775" s="55">
        <f t="shared" si="26"/>
        <v>0</v>
      </c>
      <c r="K775" s="55" t="e">
        <f t="shared" si="27"/>
        <v>#N/A</v>
      </c>
      <c r="L775" s="5" t="e">
        <f t="shared" si="28"/>
        <v>#N/A</v>
      </c>
      <c r="M775" s="55" t="e">
        <f t="shared" si="29"/>
        <v>#N/A</v>
      </c>
      <c r="N775" s="69" t="str">
        <f t="shared" si="30"/>
        <v>NoIndex</v>
      </c>
      <c r="O775" s="70" t="str">
        <f>IF(DATA!$D$18,IF((COUNTA(Q775)&gt;0),CONCATENATE("P",DATA!$B$18,"_",D775),""),"MISSING ID")</f>
        <v/>
      </c>
      <c r="P775" s="71"/>
      <c r="Q775" s="72"/>
      <c r="R775" s="72"/>
      <c r="S775" s="68"/>
      <c r="T775" s="73" t="str">
        <f>IF(OR($S$8="NextSeq",$S$8="NovaSeq"),IF((R775='Index_NextSeq or NovaSeq'!C$2),VLOOKUP(S775,'Index_NextSeq or NovaSeq'!B$3:I$110,2),IF((R775='Index_NextSeq or NovaSeq'!D$2),VLOOKUP(S775,'Index_NextSeq or NovaSeq'!B$3:I$110,3),IF((R775='Index_NextSeq or NovaSeq'!E$2),VLOOKUP(S775,'Index_NextSeq or NovaSeq'!B$3:I$110,4),IF((R775='Index_NextSeq or NovaSeq'!F$2),VLOOKUP(S775,'Index_NextSeq or NovaSeq'!B$3:I$110,5),IF((R775='Index_NextSeq or NovaSeq'!G$2),VLOOKUP(S775,'Index_NextSeq or NovaSeq'!B$3:I$110,6),IF((R775='Index_NextSeq or NovaSeq'!H$2),VLOOKUP(S775,'Index_NextSeq or NovaSeq'!B$3:I$110,7),IF((R775='Index_NextSeq or NovaSeq'!I$2),VLOOKUP(S775,'Index_NextSeq or NovaSeq'!B$3:I$110,8),IF((R775="Custom"),"","NoIndex")))))))),IF($S$8="MiSeq",IF((R775=Index_MiSeq!C$2),VLOOKUP(S775,Index_MiSeq!B$3:I$110,2),IF((R775=Index_MiSeq!D$2),VLOOKUP(S775,Index_MiSeq!B$3:I$110,3),IF((R775=Index_MiSeq!E$2),VLOOKUP(S775,Index_MiSeq!B$3:I$110,4),IF((R775=Index_MiSeq!F$2),VLOOKUP(S775,Index_MiSeq!B$3:I$110,5),IF((R775=Index_MiSeq!G$2),VLOOKUP(S775,Index_MiSeq!B$3:I$110,6),IF((R775=Index_MiSeq!H$2),VLOOKUP(S775,Index_MiSeq!B$3:I$110,7),IF((R775=Index_MiSeq!I$2),VLOOKUP(S775,Index_MiSeq!B$3:I$110,8),IF((R775="Custom"),"","NoIndex")))))))),"NoIndex"))</f>
        <v>NoIndex</v>
      </c>
      <c r="U775" s="74" t="str">
        <f t="shared" si="31"/>
        <v/>
      </c>
      <c r="V775" s="74"/>
      <c r="W775" s="74"/>
      <c r="X775" s="90"/>
      <c r="Y775" s="4"/>
      <c r="Z775" s="4"/>
      <c r="AA775" s="4"/>
      <c r="AB775" s="4"/>
      <c r="AC775" s="4"/>
      <c r="AD775" s="4"/>
      <c r="AE775" s="4"/>
    </row>
    <row r="776" spans="1:31" ht="18" customHeight="1" x14ac:dyDescent="0.15">
      <c r="A776" s="81"/>
      <c r="B776" s="64" t="s">
        <v>69</v>
      </c>
      <c r="C776" s="65" t="s">
        <v>827</v>
      </c>
      <c r="D776" s="66">
        <f t="shared" si="22"/>
        <v>1757</v>
      </c>
      <c r="E776" s="65" t="s">
        <v>71</v>
      </c>
      <c r="F776" s="67" t="str">
        <f>IF(DATA!$D$18,CONCATENATE('Sample information'!O$6,"-",D776,"-",P776),"MISSING ID")</f>
        <v>P33105P1-1757-</v>
      </c>
      <c r="G776" s="68">
        <f t="shared" si="23"/>
        <v>0</v>
      </c>
      <c r="H776" s="55" t="e">
        <f t="shared" si="24"/>
        <v>#N/A</v>
      </c>
      <c r="I776" s="55" t="e">
        <f t="shared" si="25"/>
        <v>#N/A</v>
      </c>
      <c r="J776" s="55">
        <f t="shared" si="26"/>
        <v>0</v>
      </c>
      <c r="K776" s="55" t="e">
        <f t="shared" si="27"/>
        <v>#N/A</v>
      </c>
      <c r="L776" s="5" t="e">
        <f t="shared" si="28"/>
        <v>#N/A</v>
      </c>
      <c r="M776" s="55" t="e">
        <f t="shared" si="29"/>
        <v>#N/A</v>
      </c>
      <c r="N776" s="69" t="str">
        <f t="shared" si="30"/>
        <v>NoIndex</v>
      </c>
      <c r="O776" s="70" t="str">
        <f>IF(DATA!$D$18,IF((COUNTA(Q776)&gt;0),CONCATENATE("P",DATA!$B$18,"_",D776),""),"MISSING ID")</f>
        <v/>
      </c>
      <c r="P776" s="71"/>
      <c r="Q776" s="72"/>
      <c r="R776" s="72"/>
      <c r="S776" s="68"/>
      <c r="T776" s="73" t="str">
        <f>IF(OR($S$8="NextSeq",$S$8="NovaSeq"),IF((R776='Index_NextSeq or NovaSeq'!C$2),VLOOKUP(S776,'Index_NextSeq or NovaSeq'!B$3:I$110,2),IF((R776='Index_NextSeq or NovaSeq'!D$2),VLOOKUP(S776,'Index_NextSeq or NovaSeq'!B$3:I$110,3),IF((R776='Index_NextSeq or NovaSeq'!E$2),VLOOKUP(S776,'Index_NextSeq or NovaSeq'!B$3:I$110,4),IF((R776='Index_NextSeq or NovaSeq'!F$2),VLOOKUP(S776,'Index_NextSeq or NovaSeq'!B$3:I$110,5),IF((R776='Index_NextSeq or NovaSeq'!G$2),VLOOKUP(S776,'Index_NextSeq or NovaSeq'!B$3:I$110,6),IF((R776='Index_NextSeq or NovaSeq'!H$2),VLOOKUP(S776,'Index_NextSeq or NovaSeq'!B$3:I$110,7),IF((R776='Index_NextSeq or NovaSeq'!I$2),VLOOKUP(S776,'Index_NextSeq or NovaSeq'!B$3:I$110,8),IF((R776="Custom"),"","NoIndex")))))))),IF($S$8="MiSeq",IF((R776=Index_MiSeq!C$2),VLOOKUP(S776,Index_MiSeq!B$3:I$110,2),IF((R776=Index_MiSeq!D$2),VLOOKUP(S776,Index_MiSeq!B$3:I$110,3),IF((R776=Index_MiSeq!E$2),VLOOKUP(S776,Index_MiSeq!B$3:I$110,4),IF((R776=Index_MiSeq!F$2),VLOOKUP(S776,Index_MiSeq!B$3:I$110,5),IF((R776=Index_MiSeq!G$2),VLOOKUP(S776,Index_MiSeq!B$3:I$110,6),IF((R776=Index_MiSeq!H$2),VLOOKUP(S776,Index_MiSeq!B$3:I$110,7),IF((R776=Index_MiSeq!I$2),VLOOKUP(S776,Index_MiSeq!B$3:I$110,8),IF((R776="Custom"),"","NoIndex")))))))),"NoIndex"))</f>
        <v>NoIndex</v>
      </c>
      <c r="U776" s="74" t="str">
        <f t="shared" si="31"/>
        <v/>
      </c>
      <c r="V776" s="74"/>
      <c r="W776" s="74"/>
      <c r="X776" s="90"/>
      <c r="Y776" s="4"/>
      <c r="Z776" s="4"/>
      <c r="AA776" s="4"/>
      <c r="AB776" s="4"/>
      <c r="AC776" s="4"/>
      <c r="AD776" s="4"/>
      <c r="AE776" s="4"/>
    </row>
    <row r="777" spans="1:31" ht="18" customHeight="1" x14ac:dyDescent="0.15">
      <c r="A777" s="81"/>
      <c r="B777" s="64" t="s">
        <v>69</v>
      </c>
      <c r="C777" s="65" t="s">
        <v>828</v>
      </c>
      <c r="D777" s="66">
        <f t="shared" si="22"/>
        <v>1758</v>
      </c>
      <c r="E777" s="65" t="s">
        <v>71</v>
      </c>
      <c r="F777" s="67" t="str">
        <f>IF(DATA!$D$18,CONCATENATE('Sample information'!O$6,"-",D777,"-",P777),"MISSING ID")</f>
        <v>P33105P1-1758-</v>
      </c>
      <c r="G777" s="68">
        <f t="shared" si="23"/>
        <v>0</v>
      </c>
      <c r="H777" s="55" t="e">
        <f t="shared" si="24"/>
        <v>#N/A</v>
      </c>
      <c r="I777" s="55" t="e">
        <f t="shared" si="25"/>
        <v>#N/A</v>
      </c>
      <c r="J777" s="55">
        <f t="shared" si="26"/>
        <v>0</v>
      </c>
      <c r="K777" s="55" t="e">
        <f t="shared" si="27"/>
        <v>#N/A</v>
      </c>
      <c r="L777" s="5" t="e">
        <f t="shared" si="28"/>
        <v>#N/A</v>
      </c>
      <c r="M777" s="55" t="e">
        <f t="shared" si="29"/>
        <v>#N/A</v>
      </c>
      <c r="N777" s="69" t="str">
        <f t="shared" si="30"/>
        <v>NoIndex</v>
      </c>
      <c r="O777" s="70" t="str">
        <f>IF(DATA!$D$18,IF((COUNTA(Q777)&gt;0),CONCATENATE("P",DATA!$B$18,"_",D777),""),"MISSING ID")</f>
        <v/>
      </c>
      <c r="P777" s="71"/>
      <c r="Q777" s="72"/>
      <c r="R777" s="72"/>
      <c r="S777" s="68"/>
      <c r="T777" s="73" t="str">
        <f>IF(OR($S$8="NextSeq",$S$8="NovaSeq"),IF((R777='Index_NextSeq or NovaSeq'!C$2),VLOOKUP(S777,'Index_NextSeq or NovaSeq'!B$3:I$110,2),IF((R777='Index_NextSeq or NovaSeq'!D$2),VLOOKUP(S777,'Index_NextSeq or NovaSeq'!B$3:I$110,3),IF((R777='Index_NextSeq or NovaSeq'!E$2),VLOOKUP(S777,'Index_NextSeq or NovaSeq'!B$3:I$110,4),IF((R777='Index_NextSeq or NovaSeq'!F$2),VLOOKUP(S777,'Index_NextSeq or NovaSeq'!B$3:I$110,5),IF((R777='Index_NextSeq or NovaSeq'!G$2),VLOOKUP(S777,'Index_NextSeq or NovaSeq'!B$3:I$110,6),IF((R777='Index_NextSeq or NovaSeq'!H$2),VLOOKUP(S777,'Index_NextSeq or NovaSeq'!B$3:I$110,7),IF((R777='Index_NextSeq or NovaSeq'!I$2),VLOOKUP(S777,'Index_NextSeq or NovaSeq'!B$3:I$110,8),IF((R777="Custom"),"","NoIndex")))))))),IF($S$8="MiSeq",IF((R777=Index_MiSeq!C$2),VLOOKUP(S777,Index_MiSeq!B$3:I$110,2),IF((R777=Index_MiSeq!D$2),VLOOKUP(S777,Index_MiSeq!B$3:I$110,3),IF((R777=Index_MiSeq!E$2),VLOOKUP(S777,Index_MiSeq!B$3:I$110,4),IF((R777=Index_MiSeq!F$2),VLOOKUP(S777,Index_MiSeq!B$3:I$110,5),IF((R777=Index_MiSeq!G$2),VLOOKUP(S777,Index_MiSeq!B$3:I$110,6),IF((R777=Index_MiSeq!H$2),VLOOKUP(S777,Index_MiSeq!B$3:I$110,7),IF((R777=Index_MiSeq!I$2),VLOOKUP(S777,Index_MiSeq!B$3:I$110,8),IF((R777="Custom"),"","NoIndex")))))))),"NoIndex"))</f>
        <v>NoIndex</v>
      </c>
      <c r="U777" s="74" t="str">
        <f t="shared" si="31"/>
        <v/>
      </c>
      <c r="V777" s="74"/>
      <c r="W777" s="74"/>
      <c r="X777" s="90"/>
      <c r="Y777" s="4"/>
      <c r="Z777" s="4"/>
      <c r="AA777" s="4"/>
      <c r="AB777" s="4"/>
      <c r="AC777" s="4"/>
      <c r="AD777" s="4"/>
      <c r="AE777" s="4"/>
    </row>
    <row r="778" spans="1:31" ht="18" customHeight="1" x14ac:dyDescent="0.15">
      <c r="A778" s="81"/>
      <c r="B778" s="64" t="s">
        <v>69</v>
      </c>
      <c r="C778" s="65" t="s">
        <v>829</v>
      </c>
      <c r="D778" s="66">
        <f t="shared" si="22"/>
        <v>1759</v>
      </c>
      <c r="E778" s="65" t="s">
        <v>71</v>
      </c>
      <c r="F778" s="67" t="str">
        <f>IF(DATA!$D$18,CONCATENATE('Sample information'!O$6,"-",D778,"-",P778),"MISSING ID")</f>
        <v>P33105P1-1759-</v>
      </c>
      <c r="G778" s="68">
        <f t="shared" si="23"/>
        <v>0</v>
      </c>
      <c r="H778" s="55" t="e">
        <f t="shared" si="24"/>
        <v>#N/A</v>
      </c>
      <c r="I778" s="55" t="e">
        <f t="shared" si="25"/>
        <v>#N/A</v>
      </c>
      <c r="J778" s="55">
        <f t="shared" si="26"/>
        <v>0</v>
      </c>
      <c r="K778" s="55" t="e">
        <f t="shared" si="27"/>
        <v>#N/A</v>
      </c>
      <c r="L778" s="5" t="e">
        <f t="shared" si="28"/>
        <v>#N/A</v>
      </c>
      <c r="M778" s="55" t="e">
        <f t="shared" si="29"/>
        <v>#N/A</v>
      </c>
      <c r="N778" s="69" t="str">
        <f t="shared" si="30"/>
        <v>NoIndex</v>
      </c>
      <c r="O778" s="70" t="str">
        <f>IF(DATA!$D$18,IF((COUNTA(Q778)&gt;0),CONCATENATE("P",DATA!$B$18,"_",D778),""),"MISSING ID")</f>
        <v/>
      </c>
      <c r="P778" s="71"/>
      <c r="Q778" s="72"/>
      <c r="R778" s="72"/>
      <c r="S778" s="68"/>
      <c r="T778" s="73" t="str">
        <f>IF(OR($S$8="NextSeq",$S$8="NovaSeq"),IF((R778='Index_NextSeq or NovaSeq'!C$2),VLOOKUP(S778,'Index_NextSeq or NovaSeq'!B$3:I$110,2),IF((R778='Index_NextSeq or NovaSeq'!D$2),VLOOKUP(S778,'Index_NextSeq or NovaSeq'!B$3:I$110,3),IF((R778='Index_NextSeq or NovaSeq'!E$2),VLOOKUP(S778,'Index_NextSeq or NovaSeq'!B$3:I$110,4),IF((R778='Index_NextSeq or NovaSeq'!F$2),VLOOKUP(S778,'Index_NextSeq or NovaSeq'!B$3:I$110,5),IF((R778='Index_NextSeq or NovaSeq'!G$2),VLOOKUP(S778,'Index_NextSeq or NovaSeq'!B$3:I$110,6),IF((R778='Index_NextSeq or NovaSeq'!H$2),VLOOKUP(S778,'Index_NextSeq or NovaSeq'!B$3:I$110,7),IF((R778='Index_NextSeq or NovaSeq'!I$2),VLOOKUP(S778,'Index_NextSeq or NovaSeq'!B$3:I$110,8),IF((R778="Custom"),"","NoIndex")))))))),IF($S$8="MiSeq",IF((R778=Index_MiSeq!C$2),VLOOKUP(S778,Index_MiSeq!B$3:I$110,2),IF((R778=Index_MiSeq!D$2),VLOOKUP(S778,Index_MiSeq!B$3:I$110,3),IF((R778=Index_MiSeq!E$2),VLOOKUP(S778,Index_MiSeq!B$3:I$110,4),IF((R778=Index_MiSeq!F$2),VLOOKUP(S778,Index_MiSeq!B$3:I$110,5),IF((R778=Index_MiSeq!G$2),VLOOKUP(S778,Index_MiSeq!B$3:I$110,6),IF((R778=Index_MiSeq!H$2),VLOOKUP(S778,Index_MiSeq!B$3:I$110,7),IF((R778=Index_MiSeq!I$2),VLOOKUP(S778,Index_MiSeq!B$3:I$110,8),IF((R778="Custom"),"","NoIndex")))))))),"NoIndex"))</f>
        <v>NoIndex</v>
      </c>
      <c r="U778" s="74" t="str">
        <f t="shared" si="31"/>
        <v/>
      </c>
      <c r="V778" s="74"/>
      <c r="W778" s="74"/>
      <c r="X778" s="90"/>
      <c r="Y778" s="4"/>
      <c r="Z778" s="4"/>
      <c r="AA778" s="4"/>
      <c r="AB778" s="4"/>
      <c r="AC778" s="4"/>
      <c r="AD778" s="4"/>
      <c r="AE778" s="4"/>
    </row>
    <row r="779" spans="1:31" ht="18" customHeight="1" x14ac:dyDescent="0.15">
      <c r="A779" s="81"/>
      <c r="B779" s="64" t="s">
        <v>69</v>
      </c>
      <c r="C779" s="65" t="s">
        <v>830</v>
      </c>
      <c r="D779" s="66">
        <f t="shared" si="22"/>
        <v>1760</v>
      </c>
      <c r="E779" s="65" t="s">
        <v>71</v>
      </c>
      <c r="F779" s="67" t="str">
        <f>IF(DATA!$D$18,CONCATENATE('Sample information'!O$6,"-",D779,"-",P779),"MISSING ID")</f>
        <v>P33105P1-1760-</v>
      </c>
      <c r="G779" s="68">
        <f t="shared" si="23"/>
        <v>0</v>
      </c>
      <c r="H779" s="55" t="e">
        <f t="shared" si="24"/>
        <v>#N/A</v>
      </c>
      <c r="I779" s="55" t="e">
        <f t="shared" si="25"/>
        <v>#N/A</v>
      </c>
      <c r="J779" s="55">
        <f t="shared" si="26"/>
        <v>0</v>
      </c>
      <c r="K779" s="55" t="e">
        <f t="shared" si="27"/>
        <v>#N/A</v>
      </c>
      <c r="L779" s="5" t="e">
        <f t="shared" si="28"/>
        <v>#N/A</v>
      </c>
      <c r="M779" s="55" t="e">
        <f t="shared" si="29"/>
        <v>#N/A</v>
      </c>
      <c r="N779" s="69" t="str">
        <f t="shared" si="30"/>
        <v>NoIndex</v>
      </c>
      <c r="O779" s="70" t="str">
        <f>IF(DATA!$D$18,IF((COUNTA(Q779)&gt;0),CONCATENATE("P",DATA!$B$18,"_",D779),""),"MISSING ID")</f>
        <v/>
      </c>
      <c r="P779" s="71"/>
      <c r="Q779" s="72"/>
      <c r="R779" s="72"/>
      <c r="S779" s="68"/>
      <c r="T779" s="73" t="str">
        <f>IF(OR($S$8="NextSeq",$S$8="NovaSeq"),IF((R779='Index_NextSeq or NovaSeq'!C$2),VLOOKUP(S779,'Index_NextSeq or NovaSeq'!B$3:I$110,2),IF((R779='Index_NextSeq or NovaSeq'!D$2),VLOOKUP(S779,'Index_NextSeq or NovaSeq'!B$3:I$110,3),IF((R779='Index_NextSeq or NovaSeq'!E$2),VLOOKUP(S779,'Index_NextSeq or NovaSeq'!B$3:I$110,4),IF((R779='Index_NextSeq or NovaSeq'!F$2),VLOOKUP(S779,'Index_NextSeq or NovaSeq'!B$3:I$110,5),IF((R779='Index_NextSeq or NovaSeq'!G$2),VLOOKUP(S779,'Index_NextSeq or NovaSeq'!B$3:I$110,6),IF((R779='Index_NextSeq or NovaSeq'!H$2),VLOOKUP(S779,'Index_NextSeq or NovaSeq'!B$3:I$110,7),IF((R779='Index_NextSeq or NovaSeq'!I$2),VLOOKUP(S779,'Index_NextSeq or NovaSeq'!B$3:I$110,8),IF((R779="Custom"),"","NoIndex")))))))),IF($S$8="MiSeq",IF((R779=Index_MiSeq!C$2),VLOOKUP(S779,Index_MiSeq!B$3:I$110,2),IF((R779=Index_MiSeq!D$2),VLOOKUP(S779,Index_MiSeq!B$3:I$110,3),IF((R779=Index_MiSeq!E$2),VLOOKUP(S779,Index_MiSeq!B$3:I$110,4),IF((R779=Index_MiSeq!F$2),VLOOKUP(S779,Index_MiSeq!B$3:I$110,5),IF((R779=Index_MiSeq!G$2),VLOOKUP(S779,Index_MiSeq!B$3:I$110,6),IF((R779=Index_MiSeq!H$2),VLOOKUP(S779,Index_MiSeq!B$3:I$110,7),IF((R779=Index_MiSeq!I$2),VLOOKUP(S779,Index_MiSeq!B$3:I$110,8),IF((R779="Custom"),"","NoIndex")))))))),"NoIndex"))</f>
        <v>NoIndex</v>
      </c>
      <c r="U779" s="74" t="str">
        <f t="shared" si="31"/>
        <v/>
      </c>
      <c r="V779" s="74"/>
      <c r="W779" s="74"/>
      <c r="X779" s="90"/>
      <c r="Y779" s="4"/>
      <c r="Z779" s="4"/>
      <c r="AA779" s="4"/>
      <c r="AB779" s="4"/>
      <c r="AC779" s="4"/>
      <c r="AD779" s="4"/>
      <c r="AE779" s="4"/>
    </row>
    <row r="780" spans="1:31" ht="18" customHeight="1" x14ac:dyDescent="0.15">
      <c r="A780" s="81"/>
      <c r="B780" s="64" t="s">
        <v>69</v>
      </c>
      <c r="C780" s="65" t="s">
        <v>831</v>
      </c>
      <c r="D780" s="66">
        <f t="shared" si="22"/>
        <v>1761</v>
      </c>
      <c r="E780" s="65" t="s">
        <v>71</v>
      </c>
      <c r="F780" s="67" t="str">
        <f>IF(DATA!$D$18,CONCATENATE('Sample information'!O$6,"-",D780,"-",P780),"MISSING ID")</f>
        <v>P33105P1-1761-</v>
      </c>
      <c r="G780" s="68">
        <f t="shared" si="23"/>
        <v>0</v>
      </c>
      <c r="H780" s="55" t="e">
        <f t="shared" si="24"/>
        <v>#N/A</v>
      </c>
      <c r="I780" s="55" t="e">
        <f t="shared" si="25"/>
        <v>#N/A</v>
      </c>
      <c r="J780" s="55">
        <f t="shared" si="26"/>
        <v>0</v>
      </c>
      <c r="K780" s="55" t="e">
        <f t="shared" si="27"/>
        <v>#N/A</v>
      </c>
      <c r="L780" s="5" t="e">
        <f t="shared" si="28"/>
        <v>#N/A</v>
      </c>
      <c r="M780" s="55" t="e">
        <f t="shared" si="29"/>
        <v>#N/A</v>
      </c>
      <c r="N780" s="69" t="str">
        <f t="shared" si="30"/>
        <v>NoIndex</v>
      </c>
      <c r="O780" s="70" t="str">
        <f>IF(DATA!$D$18,IF((COUNTA(Q780)&gt;0),CONCATENATE("P",DATA!$B$18,"_",D780),""),"MISSING ID")</f>
        <v/>
      </c>
      <c r="P780" s="71"/>
      <c r="Q780" s="72"/>
      <c r="R780" s="72"/>
      <c r="S780" s="68"/>
      <c r="T780" s="73" t="str">
        <f>IF(OR($S$8="NextSeq",$S$8="NovaSeq"),IF((R780='Index_NextSeq or NovaSeq'!C$2),VLOOKUP(S780,'Index_NextSeq or NovaSeq'!B$3:I$110,2),IF((R780='Index_NextSeq or NovaSeq'!D$2),VLOOKUP(S780,'Index_NextSeq or NovaSeq'!B$3:I$110,3),IF((R780='Index_NextSeq or NovaSeq'!E$2),VLOOKUP(S780,'Index_NextSeq or NovaSeq'!B$3:I$110,4),IF((R780='Index_NextSeq or NovaSeq'!F$2),VLOOKUP(S780,'Index_NextSeq or NovaSeq'!B$3:I$110,5),IF((R780='Index_NextSeq or NovaSeq'!G$2),VLOOKUP(S780,'Index_NextSeq or NovaSeq'!B$3:I$110,6),IF((R780='Index_NextSeq or NovaSeq'!H$2),VLOOKUP(S780,'Index_NextSeq or NovaSeq'!B$3:I$110,7),IF((R780='Index_NextSeq or NovaSeq'!I$2),VLOOKUP(S780,'Index_NextSeq or NovaSeq'!B$3:I$110,8),IF((R780="Custom"),"","NoIndex")))))))),IF($S$8="MiSeq",IF((R780=Index_MiSeq!C$2),VLOOKUP(S780,Index_MiSeq!B$3:I$110,2),IF((R780=Index_MiSeq!D$2),VLOOKUP(S780,Index_MiSeq!B$3:I$110,3),IF((R780=Index_MiSeq!E$2),VLOOKUP(S780,Index_MiSeq!B$3:I$110,4),IF((R780=Index_MiSeq!F$2),VLOOKUP(S780,Index_MiSeq!B$3:I$110,5),IF((R780=Index_MiSeq!G$2),VLOOKUP(S780,Index_MiSeq!B$3:I$110,6),IF((R780=Index_MiSeq!H$2),VLOOKUP(S780,Index_MiSeq!B$3:I$110,7),IF((R780=Index_MiSeq!I$2),VLOOKUP(S780,Index_MiSeq!B$3:I$110,8),IF((R780="Custom"),"","NoIndex")))))))),"NoIndex"))</f>
        <v>NoIndex</v>
      </c>
      <c r="U780" s="74" t="str">
        <f t="shared" si="31"/>
        <v/>
      </c>
      <c r="V780" s="74"/>
      <c r="W780" s="74"/>
      <c r="X780" s="90"/>
      <c r="Y780" s="4"/>
      <c r="Z780" s="4"/>
      <c r="AA780" s="4"/>
      <c r="AB780" s="4"/>
      <c r="AC780" s="4"/>
      <c r="AD780" s="4"/>
      <c r="AE780" s="4"/>
    </row>
    <row r="781" spans="1:31" ht="18" customHeight="1" x14ac:dyDescent="0.15">
      <c r="A781" s="81"/>
      <c r="B781" s="64" t="s">
        <v>69</v>
      </c>
      <c r="C781" s="65" t="s">
        <v>832</v>
      </c>
      <c r="D781" s="66">
        <f t="shared" si="22"/>
        <v>1762</v>
      </c>
      <c r="E781" s="65" t="s">
        <v>71</v>
      </c>
      <c r="F781" s="67" t="str">
        <f>IF(DATA!$D$18,CONCATENATE('Sample information'!O$6,"-",D781,"-",P781),"MISSING ID")</f>
        <v>P33105P1-1762-</v>
      </c>
      <c r="G781" s="68">
        <f t="shared" si="23"/>
        <v>0</v>
      </c>
      <c r="H781" s="55" t="e">
        <f t="shared" si="24"/>
        <v>#N/A</v>
      </c>
      <c r="I781" s="55" t="e">
        <f t="shared" si="25"/>
        <v>#N/A</v>
      </c>
      <c r="J781" s="55">
        <f t="shared" si="26"/>
        <v>0</v>
      </c>
      <c r="K781" s="55" t="e">
        <f t="shared" si="27"/>
        <v>#N/A</v>
      </c>
      <c r="L781" s="5" t="e">
        <f t="shared" si="28"/>
        <v>#N/A</v>
      </c>
      <c r="M781" s="55" t="e">
        <f t="shared" si="29"/>
        <v>#N/A</v>
      </c>
      <c r="N781" s="69" t="str">
        <f t="shared" si="30"/>
        <v>NoIndex</v>
      </c>
      <c r="O781" s="70" t="str">
        <f>IF(DATA!$D$18,IF((COUNTA(Q781)&gt;0),CONCATENATE("P",DATA!$B$18,"_",D781),""),"MISSING ID")</f>
        <v/>
      </c>
      <c r="P781" s="71"/>
      <c r="Q781" s="72"/>
      <c r="R781" s="72"/>
      <c r="S781" s="68"/>
      <c r="T781" s="73" t="str">
        <f>IF(OR($S$8="NextSeq",$S$8="NovaSeq"),IF((R781='Index_NextSeq or NovaSeq'!C$2),VLOOKUP(S781,'Index_NextSeq or NovaSeq'!B$3:I$110,2),IF((R781='Index_NextSeq or NovaSeq'!D$2),VLOOKUP(S781,'Index_NextSeq or NovaSeq'!B$3:I$110,3),IF((R781='Index_NextSeq or NovaSeq'!E$2),VLOOKUP(S781,'Index_NextSeq or NovaSeq'!B$3:I$110,4),IF((R781='Index_NextSeq or NovaSeq'!F$2),VLOOKUP(S781,'Index_NextSeq or NovaSeq'!B$3:I$110,5),IF((R781='Index_NextSeq or NovaSeq'!G$2),VLOOKUP(S781,'Index_NextSeq or NovaSeq'!B$3:I$110,6),IF((R781='Index_NextSeq or NovaSeq'!H$2),VLOOKUP(S781,'Index_NextSeq or NovaSeq'!B$3:I$110,7),IF((R781='Index_NextSeq or NovaSeq'!I$2),VLOOKUP(S781,'Index_NextSeq or NovaSeq'!B$3:I$110,8),IF((R781="Custom"),"","NoIndex")))))))),IF($S$8="MiSeq",IF((R781=Index_MiSeq!C$2),VLOOKUP(S781,Index_MiSeq!B$3:I$110,2),IF((R781=Index_MiSeq!D$2),VLOOKUP(S781,Index_MiSeq!B$3:I$110,3),IF((R781=Index_MiSeq!E$2),VLOOKUP(S781,Index_MiSeq!B$3:I$110,4),IF((R781=Index_MiSeq!F$2),VLOOKUP(S781,Index_MiSeq!B$3:I$110,5),IF((R781=Index_MiSeq!G$2),VLOOKUP(S781,Index_MiSeq!B$3:I$110,6),IF((R781=Index_MiSeq!H$2),VLOOKUP(S781,Index_MiSeq!B$3:I$110,7),IF((R781=Index_MiSeq!I$2),VLOOKUP(S781,Index_MiSeq!B$3:I$110,8),IF((R781="Custom"),"","NoIndex")))))))),"NoIndex"))</f>
        <v>NoIndex</v>
      </c>
      <c r="U781" s="74" t="str">
        <f t="shared" si="31"/>
        <v/>
      </c>
      <c r="V781" s="74"/>
      <c r="W781" s="74"/>
      <c r="X781" s="90"/>
      <c r="Y781" s="4"/>
      <c r="Z781" s="4"/>
      <c r="AA781" s="4"/>
      <c r="AB781" s="4"/>
      <c r="AC781" s="4"/>
      <c r="AD781" s="4"/>
      <c r="AE781" s="4"/>
    </row>
    <row r="782" spans="1:31" ht="18" customHeight="1" x14ac:dyDescent="0.15">
      <c r="A782" s="81"/>
      <c r="B782" s="64" t="s">
        <v>69</v>
      </c>
      <c r="C782" s="65" t="s">
        <v>833</v>
      </c>
      <c r="D782" s="66">
        <f t="shared" si="22"/>
        <v>1763</v>
      </c>
      <c r="E782" s="65" t="s">
        <v>71</v>
      </c>
      <c r="F782" s="67" t="str">
        <f>IF(DATA!$D$18,CONCATENATE('Sample information'!O$6,"-",D782,"-",P782),"MISSING ID")</f>
        <v>P33105P1-1763-</v>
      </c>
      <c r="G782" s="68">
        <f t="shared" si="23"/>
        <v>0</v>
      </c>
      <c r="H782" s="55" t="e">
        <f t="shared" si="24"/>
        <v>#N/A</v>
      </c>
      <c r="I782" s="55" t="e">
        <f t="shared" si="25"/>
        <v>#N/A</v>
      </c>
      <c r="J782" s="55">
        <f t="shared" si="26"/>
        <v>0</v>
      </c>
      <c r="K782" s="55" t="e">
        <f t="shared" si="27"/>
        <v>#N/A</v>
      </c>
      <c r="L782" s="5" t="e">
        <f t="shared" si="28"/>
        <v>#N/A</v>
      </c>
      <c r="M782" s="55" t="e">
        <f t="shared" si="29"/>
        <v>#N/A</v>
      </c>
      <c r="N782" s="69" t="str">
        <f t="shared" si="30"/>
        <v>NoIndex</v>
      </c>
      <c r="O782" s="70" t="str">
        <f>IF(DATA!$D$18,IF((COUNTA(Q782)&gt;0),CONCATENATE("P",DATA!$B$18,"_",D782),""),"MISSING ID")</f>
        <v/>
      </c>
      <c r="P782" s="71"/>
      <c r="Q782" s="72"/>
      <c r="R782" s="72"/>
      <c r="S782" s="68"/>
      <c r="T782" s="73" t="str">
        <f>IF(OR($S$8="NextSeq",$S$8="NovaSeq"),IF((R782='Index_NextSeq or NovaSeq'!C$2),VLOOKUP(S782,'Index_NextSeq or NovaSeq'!B$3:I$110,2),IF((R782='Index_NextSeq or NovaSeq'!D$2),VLOOKUP(S782,'Index_NextSeq or NovaSeq'!B$3:I$110,3),IF((R782='Index_NextSeq or NovaSeq'!E$2),VLOOKUP(S782,'Index_NextSeq or NovaSeq'!B$3:I$110,4),IF((R782='Index_NextSeq or NovaSeq'!F$2),VLOOKUP(S782,'Index_NextSeq or NovaSeq'!B$3:I$110,5),IF((R782='Index_NextSeq or NovaSeq'!G$2),VLOOKUP(S782,'Index_NextSeq or NovaSeq'!B$3:I$110,6),IF((R782='Index_NextSeq or NovaSeq'!H$2),VLOOKUP(S782,'Index_NextSeq or NovaSeq'!B$3:I$110,7),IF((R782='Index_NextSeq or NovaSeq'!I$2),VLOOKUP(S782,'Index_NextSeq or NovaSeq'!B$3:I$110,8),IF((R782="Custom"),"","NoIndex")))))))),IF($S$8="MiSeq",IF((R782=Index_MiSeq!C$2),VLOOKUP(S782,Index_MiSeq!B$3:I$110,2),IF((R782=Index_MiSeq!D$2),VLOOKUP(S782,Index_MiSeq!B$3:I$110,3),IF((R782=Index_MiSeq!E$2),VLOOKUP(S782,Index_MiSeq!B$3:I$110,4),IF((R782=Index_MiSeq!F$2),VLOOKUP(S782,Index_MiSeq!B$3:I$110,5),IF((R782=Index_MiSeq!G$2),VLOOKUP(S782,Index_MiSeq!B$3:I$110,6),IF((R782=Index_MiSeq!H$2),VLOOKUP(S782,Index_MiSeq!B$3:I$110,7),IF((R782=Index_MiSeq!I$2),VLOOKUP(S782,Index_MiSeq!B$3:I$110,8),IF((R782="Custom"),"","NoIndex")))))))),"NoIndex"))</f>
        <v>NoIndex</v>
      </c>
      <c r="U782" s="74" t="str">
        <f t="shared" si="31"/>
        <v/>
      </c>
      <c r="V782" s="74"/>
      <c r="W782" s="74"/>
      <c r="X782" s="90"/>
      <c r="Y782" s="4"/>
      <c r="Z782" s="4"/>
      <c r="AA782" s="4"/>
      <c r="AB782" s="4"/>
      <c r="AC782" s="4"/>
      <c r="AD782" s="4"/>
      <c r="AE782" s="4"/>
    </row>
    <row r="783" spans="1:31" ht="18" customHeight="1" x14ac:dyDescent="0.15">
      <c r="A783" s="81"/>
      <c r="B783" s="64" t="s">
        <v>69</v>
      </c>
      <c r="C783" s="65" t="s">
        <v>834</v>
      </c>
      <c r="D783" s="66">
        <f t="shared" si="22"/>
        <v>1764</v>
      </c>
      <c r="E783" s="65" t="s">
        <v>71</v>
      </c>
      <c r="F783" s="67" t="str">
        <f>IF(DATA!$D$18,CONCATENATE('Sample information'!O$6,"-",D783,"-",P783),"MISSING ID")</f>
        <v>P33105P1-1764-</v>
      </c>
      <c r="G783" s="68">
        <f t="shared" si="23"/>
        <v>0</v>
      </c>
      <c r="H783" s="55" t="e">
        <f t="shared" si="24"/>
        <v>#N/A</v>
      </c>
      <c r="I783" s="55" t="e">
        <f t="shared" si="25"/>
        <v>#N/A</v>
      </c>
      <c r="J783" s="55">
        <f t="shared" si="26"/>
        <v>0</v>
      </c>
      <c r="K783" s="55" t="e">
        <f t="shared" si="27"/>
        <v>#N/A</v>
      </c>
      <c r="L783" s="5" t="e">
        <f t="shared" si="28"/>
        <v>#N/A</v>
      </c>
      <c r="M783" s="55" t="e">
        <f t="shared" si="29"/>
        <v>#N/A</v>
      </c>
      <c r="N783" s="69" t="str">
        <f t="shared" si="30"/>
        <v>NoIndex</v>
      </c>
      <c r="O783" s="70" t="str">
        <f>IF(DATA!$D$18,IF((COUNTA(Q783)&gt;0),CONCATENATE("P",DATA!$B$18,"_",D783),""),"MISSING ID")</f>
        <v/>
      </c>
      <c r="P783" s="71"/>
      <c r="Q783" s="72"/>
      <c r="R783" s="72"/>
      <c r="S783" s="68"/>
      <c r="T783" s="73" t="str">
        <f>IF(OR($S$8="NextSeq",$S$8="NovaSeq"),IF((R783='Index_NextSeq or NovaSeq'!C$2),VLOOKUP(S783,'Index_NextSeq or NovaSeq'!B$3:I$110,2),IF((R783='Index_NextSeq or NovaSeq'!D$2),VLOOKUP(S783,'Index_NextSeq or NovaSeq'!B$3:I$110,3),IF((R783='Index_NextSeq or NovaSeq'!E$2),VLOOKUP(S783,'Index_NextSeq or NovaSeq'!B$3:I$110,4),IF((R783='Index_NextSeq or NovaSeq'!F$2),VLOOKUP(S783,'Index_NextSeq or NovaSeq'!B$3:I$110,5),IF((R783='Index_NextSeq or NovaSeq'!G$2),VLOOKUP(S783,'Index_NextSeq or NovaSeq'!B$3:I$110,6),IF((R783='Index_NextSeq or NovaSeq'!H$2),VLOOKUP(S783,'Index_NextSeq or NovaSeq'!B$3:I$110,7),IF((R783='Index_NextSeq or NovaSeq'!I$2),VLOOKUP(S783,'Index_NextSeq or NovaSeq'!B$3:I$110,8),IF((R783="Custom"),"","NoIndex")))))))),IF($S$8="MiSeq",IF((R783=Index_MiSeq!C$2),VLOOKUP(S783,Index_MiSeq!B$3:I$110,2),IF((R783=Index_MiSeq!D$2),VLOOKUP(S783,Index_MiSeq!B$3:I$110,3),IF((R783=Index_MiSeq!E$2),VLOOKUP(S783,Index_MiSeq!B$3:I$110,4),IF((R783=Index_MiSeq!F$2),VLOOKUP(S783,Index_MiSeq!B$3:I$110,5),IF((R783=Index_MiSeq!G$2),VLOOKUP(S783,Index_MiSeq!B$3:I$110,6),IF((R783=Index_MiSeq!H$2),VLOOKUP(S783,Index_MiSeq!B$3:I$110,7),IF((R783=Index_MiSeq!I$2),VLOOKUP(S783,Index_MiSeq!B$3:I$110,8),IF((R783="Custom"),"","NoIndex")))))))),"NoIndex"))</f>
        <v>NoIndex</v>
      </c>
      <c r="U783" s="74" t="str">
        <f t="shared" si="31"/>
        <v/>
      </c>
      <c r="V783" s="74"/>
      <c r="W783" s="74"/>
      <c r="X783" s="90"/>
      <c r="Y783" s="4"/>
      <c r="Z783" s="4"/>
      <c r="AA783" s="4"/>
      <c r="AB783" s="4"/>
      <c r="AC783" s="4"/>
      <c r="AD783" s="4"/>
      <c r="AE783" s="4"/>
    </row>
    <row r="784" spans="1:31" ht="18" customHeight="1" x14ac:dyDescent="0.15">
      <c r="A784" s="81"/>
      <c r="B784" s="64" t="s">
        <v>69</v>
      </c>
      <c r="C784" s="65" t="s">
        <v>835</v>
      </c>
      <c r="D784" s="66">
        <f t="shared" si="22"/>
        <v>1765</v>
      </c>
      <c r="E784" s="65" t="s">
        <v>71</v>
      </c>
      <c r="F784" s="67" t="str">
        <f>IF(DATA!$D$18,CONCATENATE('Sample information'!O$6,"-",D784,"-",P784),"MISSING ID")</f>
        <v>P33105P1-1765-</v>
      </c>
      <c r="G784" s="68">
        <f t="shared" si="23"/>
        <v>0</v>
      </c>
      <c r="H784" s="55" t="e">
        <f t="shared" si="24"/>
        <v>#N/A</v>
      </c>
      <c r="I784" s="55" t="e">
        <f t="shared" si="25"/>
        <v>#N/A</v>
      </c>
      <c r="J784" s="55">
        <f t="shared" si="26"/>
        <v>0</v>
      </c>
      <c r="K784" s="55" t="e">
        <f t="shared" si="27"/>
        <v>#N/A</v>
      </c>
      <c r="L784" s="5" t="e">
        <f t="shared" si="28"/>
        <v>#N/A</v>
      </c>
      <c r="M784" s="55" t="e">
        <f t="shared" si="29"/>
        <v>#N/A</v>
      </c>
      <c r="N784" s="69" t="str">
        <f t="shared" si="30"/>
        <v>NoIndex</v>
      </c>
      <c r="O784" s="70" t="str">
        <f>IF(DATA!$D$18,IF((COUNTA(Q784)&gt;0),CONCATENATE("P",DATA!$B$18,"_",D784),""),"MISSING ID")</f>
        <v/>
      </c>
      <c r="P784" s="71"/>
      <c r="Q784" s="72"/>
      <c r="R784" s="72"/>
      <c r="S784" s="68"/>
      <c r="T784" s="73" t="str">
        <f>IF(OR($S$8="NextSeq",$S$8="NovaSeq"),IF((R784='Index_NextSeq or NovaSeq'!C$2),VLOOKUP(S784,'Index_NextSeq or NovaSeq'!B$3:I$110,2),IF((R784='Index_NextSeq or NovaSeq'!D$2),VLOOKUP(S784,'Index_NextSeq or NovaSeq'!B$3:I$110,3),IF((R784='Index_NextSeq or NovaSeq'!E$2),VLOOKUP(S784,'Index_NextSeq or NovaSeq'!B$3:I$110,4),IF((R784='Index_NextSeq or NovaSeq'!F$2),VLOOKUP(S784,'Index_NextSeq or NovaSeq'!B$3:I$110,5),IF((R784='Index_NextSeq or NovaSeq'!G$2),VLOOKUP(S784,'Index_NextSeq or NovaSeq'!B$3:I$110,6),IF((R784='Index_NextSeq or NovaSeq'!H$2),VLOOKUP(S784,'Index_NextSeq or NovaSeq'!B$3:I$110,7),IF((R784='Index_NextSeq or NovaSeq'!I$2),VLOOKUP(S784,'Index_NextSeq or NovaSeq'!B$3:I$110,8),IF((R784="Custom"),"","NoIndex")))))))),IF($S$8="MiSeq",IF((R784=Index_MiSeq!C$2),VLOOKUP(S784,Index_MiSeq!B$3:I$110,2),IF((R784=Index_MiSeq!D$2),VLOOKUP(S784,Index_MiSeq!B$3:I$110,3),IF((R784=Index_MiSeq!E$2),VLOOKUP(S784,Index_MiSeq!B$3:I$110,4),IF((R784=Index_MiSeq!F$2),VLOOKUP(S784,Index_MiSeq!B$3:I$110,5),IF((R784=Index_MiSeq!G$2),VLOOKUP(S784,Index_MiSeq!B$3:I$110,6),IF((R784=Index_MiSeq!H$2),VLOOKUP(S784,Index_MiSeq!B$3:I$110,7),IF((R784=Index_MiSeq!I$2),VLOOKUP(S784,Index_MiSeq!B$3:I$110,8),IF((R784="Custom"),"","NoIndex")))))))),"NoIndex"))</f>
        <v>NoIndex</v>
      </c>
      <c r="U784" s="74" t="str">
        <f t="shared" si="31"/>
        <v/>
      </c>
      <c r="V784" s="74"/>
      <c r="W784" s="74"/>
      <c r="X784" s="90"/>
      <c r="Y784" s="4"/>
      <c r="Z784" s="4"/>
      <c r="AA784" s="4"/>
      <c r="AB784" s="4"/>
      <c r="AC784" s="4"/>
      <c r="AD784" s="4"/>
      <c r="AE784" s="4"/>
    </row>
    <row r="785" spans="1:31" ht="18" customHeight="1" x14ac:dyDescent="0.15">
      <c r="A785" s="81"/>
      <c r="B785" s="64" t="s">
        <v>69</v>
      </c>
      <c r="C785" s="65" t="s">
        <v>836</v>
      </c>
      <c r="D785" s="66">
        <f t="shared" ref="D785:D1018" si="32">RIGHT($O$6)*1000+$C785</f>
        <v>1766</v>
      </c>
      <c r="E785" s="65" t="s">
        <v>71</v>
      </c>
      <c r="F785" s="67" t="str">
        <f>IF(DATA!$D$18,CONCATENATE('Sample information'!O$6,"-",D785,"-",P785),"MISSING ID")</f>
        <v>P33105P1-1766-</v>
      </c>
      <c r="G785" s="68">
        <f t="shared" ref="G785:G1018" si="33">$Q$8</f>
        <v>0</v>
      </c>
      <c r="H785" s="55" t="e">
        <f t="shared" ref="H785:H1018" si="34">VLOOKUP($P785,$W$20:$AE$146,3,FALSE)</f>
        <v>#N/A</v>
      </c>
      <c r="I785" s="55" t="e">
        <f t="shared" ref="I785:I1019" si="35">VLOOKUP($P785,$W$20:$AE$146,4,FALSE)</f>
        <v>#N/A</v>
      </c>
      <c r="J785" s="55">
        <f t="shared" ref="J785:J1018" si="36">$Q$9</f>
        <v>0</v>
      </c>
      <c r="K785" s="55" t="e">
        <f t="shared" ref="K785:K1018" si="37">VLOOKUP($P785,$W$20:$AE$146,5,FALSE)</f>
        <v>#N/A</v>
      </c>
      <c r="L785" s="5" t="e">
        <f t="shared" ref="L785:L1018" si="38">IF($Q$9="qPCR",ROUND(VLOOKUP($P785,$W$20:$AE$146,8,FALSE),2),ROUND(VLOOKUP($P785,$W$20:$AE$146,7,FALSE),2))</f>
        <v>#N/A</v>
      </c>
      <c r="M785" s="55" t="e">
        <f t="shared" ref="M785:M1018" si="39">VLOOKUP($P785,$W$20:$AE$146,9,FALSE)</f>
        <v>#N/A</v>
      </c>
      <c r="N785" s="69" t="str">
        <f t="shared" ref="N785:N1018" si="40">IF(R785="Custom",U785,T785)</f>
        <v>NoIndex</v>
      </c>
      <c r="O785" s="70" t="str">
        <f>IF(DATA!$D$18,IF((COUNTA(Q785)&gt;0),CONCATENATE("P",DATA!$B$18,"_",D785),""),"MISSING ID")</f>
        <v/>
      </c>
      <c r="P785" s="71"/>
      <c r="Q785" s="72"/>
      <c r="R785" s="72"/>
      <c r="S785" s="68"/>
      <c r="T785" s="73" t="str">
        <f>IF(OR($S$8="NextSeq",$S$8="NovaSeq"),IF((R785='Index_NextSeq or NovaSeq'!C$2),VLOOKUP(S785,'Index_NextSeq or NovaSeq'!B$3:I$110,2),IF((R785='Index_NextSeq or NovaSeq'!D$2),VLOOKUP(S785,'Index_NextSeq or NovaSeq'!B$3:I$110,3),IF((R785='Index_NextSeq or NovaSeq'!E$2),VLOOKUP(S785,'Index_NextSeq or NovaSeq'!B$3:I$110,4),IF((R785='Index_NextSeq or NovaSeq'!F$2),VLOOKUP(S785,'Index_NextSeq or NovaSeq'!B$3:I$110,5),IF((R785='Index_NextSeq or NovaSeq'!G$2),VLOOKUP(S785,'Index_NextSeq or NovaSeq'!B$3:I$110,6),IF((R785='Index_NextSeq or NovaSeq'!H$2),VLOOKUP(S785,'Index_NextSeq or NovaSeq'!B$3:I$110,7),IF((R785='Index_NextSeq or NovaSeq'!I$2),VLOOKUP(S785,'Index_NextSeq or NovaSeq'!B$3:I$110,8),IF((R785="Custom"),"","NoIndex")))))))),IF($S$8="MiSeq",IF((R785=Index_MiSeq!C$2),VLOOKUP(S785,Index_MiSeq!B$3:I$110,2),IF((R785=Index_MiSeq!D$2),VLOOKUP(S785,Index_MiSeq!B$3:I$110,3),IF((R785=Index_MiSeq!E$2),VLOOKUP(S785,Index_MiSeq!B$3:I$110,4),IF((R785=Index_MiSeq!F$2),VLOOKUP(S785,Index_MiSeq!B$3:I$110,5),IF((R785=Index_MiSeq!G$2),VLOOKUP(S785,Index_MiSeq!B$3:I$110,6),IF((R785=Index_MiSeq!H$2),VLOOKUP(S785,Index_MiSeq!B$3:I$110,7),IF((R785=Index_MiSeq!I$2),VLOOKUP(S785,Index_MiSeq!B$3:I$110,8),IF((R785="Custom"),"","NoIndex")))))))),"NoIndex"))</f>
        <v>NoIndex</v>
      </c>
      <c r="U785" s="74" t="str">
        <f t="shared" ref="U785:U1018" si="41">IF((R785="Custom"),"Enter index sequence here","")</f>
        <v/>
      </c>
      <c r="V785" s="74"/>
      <c r="W785" s="74"/>
      <c r="X785" s="90"/>
      <c r="Y785" s="4"/>
      <c r="Z785" s="4"/>
      <c r="AA785" s="4"/>
      <c r="AB785" s="4"/>
      <c r="AC785" s="4"/>
      <c r="AD785" s="4"/>
      <c r="AE785" s="4"/>
    </row>
    <row r="786" spans="1:31" ht="18" customHeight="1" x14ac:dyDescent="0.15">
      <c r="A786" s="81"/>
      <c r="B786" s="64" t="s">
        <v>69</v>
      </c>
      <c r="C786" s="65" t="s">
        <v>837</v>
      </c>
      <c r="D786" s="66">
        <f t="shared" si="32"/>
        <v>1767</v>
      </c>
      <c r="E786" s="65" t="s">
        <v>71</v>
      </c>
      <c r="F786" s="67" t="str">
        <f>IF(DATA!$D$18,CONCATENATE('Sample information'!O$6,"-",D786,"-",P786),"MISSING ID")</f>
        <v>P33105P1-1767-</v>
      </c>
      <c r="G786" s="68">
        <f t="shared" si="33"/>
        <v>0</v>
      </c>
      <c r="H786" s="55" t="e">
        <f t="shared" si="34"/>
        <v>#N/A</v>
      </c>
      <c r="I786" s="55" t="e">
        <f t="shared" si="35"/>
        <v>#N/A</v>
      </c>
      <c r="J786" s="55">
        <f t="shared" si="36"/>
        <v>0</v>
      </c>
      <c r="K786" s="55" t="e">
        <f t="shared" si="37"/>
        <v>#N/A</v>
      </c>
      <c r="L786" s="5" t="e">
        <f t="shared" si="38"/>
        <v>#N/A</v>
      </c>
      <c r="M786" s="55" t="e">
        <f t="shared" si="39"/>
        <v>#N/A</v>
      </c>
      <c r="N786" s="69" t="str">
        <f t="shared" si="40"/>
        <v>NoIndex</v>
      </c>
      <c r="O786" s="70" t="str">
        <f>IF(DATA!$D$18,IF((COUNTA(Q786)&gt;0),CONCATENATE("P",DATA!$B$18,"_",D786),""),"MISSING ID")</f>
        <v/>
      </c>
      <c r="P786" s="71"/>
      <c r="Q786" s="72"/>
      <c r="R786" s="72"/>
      <c r="S786" s="68"/>
      <c r="T786" s="73" t="str">
        <f>IF(OR($S$8="NextSeq",$S$8="NovaSeq"),IF((R786='Index_NextSeq or NovaSeq'!C$2),VLOOKUP(S786,'Index_NextSeq or NovaSeq'!B$3:I$110,2),IF((R786='Index_NextSeq or NovaSeq'!D$2),VLOOKUP(S786,'Index_NextSeq or NovaSeq'!B$3:I$110,3),IF((R786='Index_NextSeq or NovaSeq'!E$2),VLOOKUP(S786,'Index_NextSeq or NovaSeq'!B$3:I$110,4),IF((R786='Index_NextSeq or NovaSeq'!F$2),VLOOKUP(S786,'Index_NextSeq or NovaSeq'!B$3:I$110,5),IF((R786='Index_NextSeq or NovaSeq'!G$2),VLOOKUP(S786,'Index_NextSeq or NovaSeq'!B$3:I$110,6),IF((R786='Index_NextSeq or NovaSeq'!H$2),VLOOKUP(S786,'Index_NextSeq or NovaSeq'!B$3:I$110,7),IF((R786='Index_NextSeq or NovaSeq'!I$2),VLOOKUP(S786,'Index_NextSeq or NovaSeq'!B$3:I$110,8),IF((R786="Custom"),"","NoIndex")))))))),IF($S$8="MiSeq",IF((R786=Index_MiSeq!C$2),VLOOKUP(S786,Index_MiSeq!B$3:I$110,2),IF((R786=Index_MiSeq!D$2),VLOOKUP(S786,Index_MiSeq!B$3:I$110,3),IF((R786=Index_MiSeq!E$2),VLOOKUP(S786,Index_MiSeq!B$3:I$110,4),IF((R786=Index_MiSeq!F$2),VLOOKUP(S786,Index_MiSeq!B$3:I$110,5),IF((R786=Index_MiSeq!G$2),VLOOKUP(S786,Index_MiSeq!B$3:I$110,6),IF((R786=Index_MiSeq!H$2),VLOOKUP(S786,Index_MiSeq!B$3:I$110,7),IF((R786=Index_MiSeq!I$2),VLOOKUP(S786,Index_MiSeq!B$3:I$110,8),IF((R786="Custom"),"","NoIndex")))))))),"NoIndex"))</f>
        <v>NoIndex</v>
      </c>
      <c r="U786" s="74" t="str">
        <f t="shared" si="41"/>
        <v/>
      </c>
      <c r="V786" s="74"/>
      <c r="W786" s="74"/>
      <c r="X786" s="90"/>
      <c r="Y786" s="4"/>
      <c r="Z786" s="4"/>
      <c r="AA786" s="4"/>
      <c r="AB786" s="4"/>
      <c r="AC786" s="4"/>
      <c r="AD786" s="4"/>
      <c r="AE786" s="4"/>
    </row>
    <row r="787" spans="1:31" ht="18" customHeight="1" x14ac:dyDescent="0.15">
      <c r="A787" s="81"/>
      <c r="B787" s="64" t="s">
        <v>69</v>
      </c>
      <c r="C787" s="65" t="s">
        <v>838</v>
      </c>
      <c r="D787" s="66">
        <f t="shared" si="32"/>
        <v>1768</v>
      </c>
      <c r="E787" s="65" t="s">
        <v>71</v>
      </c>
      <c r="F787" s="67" t="str">
        <f>IF(DATA!$D$18,CONCATENATE('Sample information'!O$6,"-",D787,"-",P787),"MISSING ID")</f>
        <v>P33105P1-1768-</v>
      </c>
      <c r="G787" s="68">
        <f t="shared" si="33"/>
        <v>0</v>
      </c>
      <c r="H787" s="55" t="e">
        <f t="shared" si="34"/>
        <v>#N/A</v>
      </c>
      <c r="I787" s="55" t="e">
        <f t="shared" si="35"/>
        <v>#N/A</v>
      </c>
      <c r="J787" s="55">
        <f t="shared" si="36"/>
        <v>0</v>
      </c>
      <c r="K787" s="55" t="e">
        <f t="shared" si="37"/>
        <v>#N/A</v>
      </c>
      <c r="L787" s="5" t="e">
        <f t="shared" si="38"/>
        <v>#N/A</v>
      </c>
      <c r="M787" s="55" t="e">
        <f t="shared" si="39"/>
        <v>#N/A</v>
      </c>
      <c r="N787" s="69" t="str">
        <f t="shared" si="40"/>
        <v>NoIndex</v>
      </c>
      <c r="O787" s="70" t="str">
        <f>IF(DATA!$D$18,IF((COUNTA(Q787)&gt;0),CONCATENATE("P",DATA!$B$18,"_",D787),""),"MISSING ID")</f>
        <v/>
      </c>
      <c r="P787" s="71"/>
      <c r="Q787" s="72"/>
      <c r="R787" s="72"/>
      <c r="S787" s="68"/>
      <c r="T787" s="73" t="str">
        <f>IF(OR($S$8="NextSeq",$S$8="NovaSeq"),IF((R787='Index_NextSeq or NovaSeq'!C$2),VLOOKUP(S787,'Index_NextSeq or NovaSeq'!B$3:I$110,2),IF((R787='Index_NextSeq or NovaSeq'!D$2),VLOOKUP(S787,'Index_NextSeq or NovaSeq'!B$3:I$110,3),IF((R787='Index_NextSeq or NovaSeq'!E$2),VLOOKUP(S787,'Index_NextSeq or NovaSeq'!B$3:I$110,4),IF((R787='Index_NextSeq or NovaSeq'!F$2),VLOOKUP(S787,'Index_NextSeq or NovaSeq'!B$3:I$110,5),IF((R787='Index_NextSeq or NovaSeq'!G$2),VLOOKUP(S787,'Index_NextSeq or NovaSeq'!B$3:I$110,6),IF((R787='Index_NextSeq or NovaSeq'!H$2),VLOOKUP(S787,'Index_NextSeq or NovaSeq'!B$3:I$110,7),IF((R787='Index_NextSeq or NovaSeq'!I$2),VLOOKUP(S787,'Index_NextSeq or NovaSeq'!B$3:I$110,8),IF((R787="Custom"),"","NoIndex")))))))),IF($S$8="MiSeq",IF((R787=Index_MiSeq!C$2),VLOOKUP(S787,Index_MiSeq!B$3:I$110,2),IF((R787=Index_MiSeq!D$2),VLOOKUP(S787,Index_MiSeq!B$3:I$110,3),IF((R787=Index_MiSeq!E$2),VLOOKUP(S787,Index_MiSeq!B$3:I$110,4),IF((R787=Index_MiSeq!F$2),VLOOKUP(S787,Index_MiSeq!B$3:I$110,5),IF((R787=Index_MiSeq!G$2),VLOOKUP(S787,Index_MiSeq!B$3:I$110,6),IF((R787=Index_MiSeq!H$2),VLOOKUP(S787,Index_MiSeq!B$3:I$110,7),IF((R787=Index_MiSeq!I$2),VLOOKUP(S787,Index_MiSeq!B$3:I$110,8),IF((R787="Custom"),"","NoIndex")))))))),"NoIndex"))</f>
        <v>NoIndex</v>
      </c>
      <c r="U787" s="74" t="str">
        <f t="shared" si="41"/>
        <v/>
      </c>
      <c r="V787" s="74"/>
      <c r="W787" s="74"/>
      <c r="X787" s="90"/>
      <c r="Y787" s="4"/>
      <c r="Z787" s="4"/>
      <c r="AA787" s="4"/>
      <c r="AB787" s="4"/>
      <c r="AC787" s="4"/>
      <c r="AD787" s="4"/>
      <c r="AE787" s="4"/>
    </row>
    <row r="788" spans="1:31" ht="18" customHeight="1" x14ac:dyDescent="0.15">
      <c r="A788" s="81"/>
      <c r="B788" s="64" t="s">
        <v>69</v>
      </c>
      <c r="C788" s="65" t="s">
        <v>839</v>
      </c>
      <c r="D788" s="66">
        <f t="shared" si="32"/>
        <v>1769</v>
      </c>
      <c r="E788" s="65" t="s">
        <v>71</v>
      </c>
      <c r="F788" s="67" t="str">
        <f>IF(DATA!$D$18,CONCATENATE('Sample information'!O$6,"-",D788,"-",P788),"MISSING ID")</f>
        <v>P33105P1-1769-</v>
      </c>
      <c r="G788" s="68">
        <f t="shared" si="33"/>
        <v>0</v>
      </c>
      <c r="H788" s="55" t="e">
        <f t="shared" si="34"/>
        <v>#N/A</v>
      </c>
      <c r="I788" s="55" t="e">
        <f t="shared" si="35"/>
        <v>#N/A</v>
      </c>
      <c r="J788" s="55">
        <f t="shared" si="36"/>
        <v>0</v>
      </c>
      <c r="K788" s="55" t="e">
        <f t="shared" si="37"/>
        <v>#N/A</v>
      </c>
      <c r="L788" s="5" t="e">
        <f t="shared" si="38"/>
        <v>#N/A</v>
      </c>
      <c r="M788" s="55" t="e">
        <f t="shared" si="39"/>
        <v>#N/A</v>
      </c>
      <c r="N788" s="69" t="str">
        <f t="shared" si="40"/>
        <v>NoIndex</v>
      </c>
      <c r="O788" s="70" t="str">
        <f>IF(DATA!$D$18,IF((COUNTA(Q788)&gt;0),CONCATENATE("P",DATA!$B$18,"_",D788),""),"MISSING ID")</f>
        <v/>
      </c>
      <c r="P788" s="71"/>
      <c r="Q788" s="72"/>
      <c r="R788" s="72"/>
      <c r="S788" s="68"/>
      <c r="T788" s="73" t="str">
        <f>IF(OR($S$8="NextSeq",$S$8="NovaSeq"),IF((R788='Index_NextSeq or NovaSeq'!C$2),VLOOKUP(S788,'Index_NextSeq or NovaSeq'!B$3:I$110,2),IF((R788='Index_NextSeq or NovaSeq'!D$2),VLOOKUP(S788,'Index_NextSeq or NovaSeq'!B$3:I$110,3),IF((R788='Index_NextSeq or NovaSeq'!E$2),VLOOKUP(S788,'Index_NextSeq or NovaSeq'!B$3:I$110,4),IF((R788='Index_NextSeq or NovaSeq'!F$2),VLOOKUP(S788,'Index_NextSeq or NovaSeq'!B$3:I$110,5),IF((R788='Index_NextSeq or NovaSeq'!G$2),VLOOKUP(S788,'Index_NextSeq or NovaSeq'!B$3:I$110,6),IF((R788='Index_NextSeq or NovaSeq'!H$2),VLOOKUP(S788,'Index_NextSeq or NovaSeq'!B$3:I$110,7),IF((R788='Index_NextSeq or NovaSeq'!I$2),VLOOKUP(S788,'Index_NextSeq or NovaSeq'!B$3:I$110,8),IF((R788="Custom"),"","NoIndex")))))))),IF($S$8="MiSeq",IF((R788=Index_MiSeq!C$2),VLOOKUP(S788,Index_MiSeq!B$3:I$110,2),IF((R788=Index_MiSeq!D$2),VLOOKUP(S788,Index_MiSeq!B$3:I$110,3),IF((R788=Index_MiSeq!E$2),VLOOKUP(S788,Index_MiSeq!B$3:I$110,4),IF((R788=Index_MiSeq!F$2),VLOOKUP(S788,Index_MiSeq!B$3:I$110,5),IF((R788=Index_MiSeq!G$2),VLOOKUP(S788,Index_MiSeq!B$3:I$110,6),IF((R788=Index_MiSeq!H$2),VLOOKUP(S788,Index_MiSeq!B$3:I$110,7),IF((R788=Index_MiSeq!I$2),VLOOKUP(S788,Index_MiSeq!B$3:I$110,8),IF((R788="Custom"),"","NoIndex")))))))),"NoIndex"))</f>
        <v>NoIndex</v>
      </c>
      <c r="U788" s="74" t="str">
        <f t="shared" si="41"/>
        <v/>
      </c>
      <c r="V788" s="74"/>
      <c r="W788" s="74"/>
      <c r="X788" s="90"/>
      <c r="Y788" s="4"/>
      <c r="Z788" s="4"/>
      <c r="AA788" s="4"/>
      <c r="AB788" s="4"/>
      <c r="AC788" s="4"/>
      <c r="AD788" s="4"/>
      <c r="AE788" s="4"/>
    </row>
    <row r="789" spans="1:31" ht="18" customHeight="1" x14ac:dyDescent="0.15">
      <c r="A789" s="81"/>
      <c r="B789" s="64" t="s">
        <v>69</v>
      </c>
      <c r="C789" s="65" t="s">
        <v>840</v>
      </c>
      <c r="D789" s="66">
        <f t="shared" si="32"/>
        <v>1770</v>
      </c>
      <c r="E789" s="65" t="s">
        <v>71</v>
      </c>
      <c r="F789" s="67" t="str">
        <f>IF(DATA!$D$18,CONCATENATE('Sample information'!O$6,"-",D789,"-",P789),"MISSING ID")</f>
        <v>P33105P1-1770-</v>
      </c>
      <c r="G789" s="68">
        <f t="shared" si="33"/>
        <v>0</v>
      </c>
      <c r="H789" s="55" t="e">
        <f t="shared" si="34"/>
        <v>#N/A</v>
      </c>
      <c r="I789" s="55" t="e">
        <f t="shared" si="35"/>
        <v>#N/A</v>
      </c>
      <c r="J789" s="55">
        <f t="shared" si="36"/>
        <v>0</v>
      </c>
      <c r="K789" s="55" t="e">
        <f t="shared" si="37"/>
        <v>#N/A</v>
      </c>
      <c r="L789" s="5" t="e">
        <f t="shared" si="38"/>
        <v>#N/A</v>
      </c>
      <c r="M789" s="55" t="e">
        <f t="shared" si="39"/>
        <v>#N/A</v>
      </c>
      <c r="N789" s="69" t="str">
        <f t="shared" si="40"/>
        <v>NoIndex</v>
      </c>
      <c r="O789" s="70" t="str">
        <f>IF(DATA!$D$18,IF((COUNTA(Q789)&gt;0),CONCATENATE("P",DATA!$B$18,"_",D789),""),"MISSING ID")</f>
        <v/>
      </c>
      <c r="P789" s="71"/>
      <c r="Q789" s="72"/>
      <c r="R789" s="72"/>
      <c r="S789" s="68"/>
      <c r="T789" s="73" t="str">
        <f>IF(OR($S$8="NextSeq",$S$8="NovaSeq"),IF((R789='Index_NextSeq or NovaSeq'!C$2),VLOOKUP(S789,'Index_NextSeq or NovaSeq'!B$3:I$110,2),IF((R789='Index_NextSeq or NovaSeq'!D$2),VLOOKUP(S789,'Index_NextSeq or NovaSeq'!B$3:I$110,3),IF((R789='Index_NextSeq or NovaSeq'!E$2),VLOOKUP(S789,'Index_NextSeq or NovaSeq'!B$3:I$110,4),IF((R789='Index_NextSeq or NovaSeq'!F$2),VLOOKUP(S789,'Index_NextSeq or NovaSeq'!B$3:I$110,5),IF((R789='Index_NextSeq or NovaSeq'!G$2),VLOOKUP(S789,'Index_NextSeq or NovaSeq'!B$3:I$110,6),IF((R789='Index_NextSeq or NovaSeq'!H$2),VLOOKUP(S789,'Index_NextSeq or NovaSeq'!B$3:I$110,7),IF((R789='Index_NextSeq or NovaSeq'!I$2),VLOOKUP(S789,'Index_NextSeq or NovaSeq'!B$3:I$110,8),IF((R789="Custom"),"","NoIndex")))))))),IF($S$8="MiSeq",IF((R789=Index_MiSeq!C$2),VLOOKUP(S789,Index_MiSeq!B$3:I$110,2),IF((R789=Index_MiSeq!D$2),VLOOKUP(S789,Index_MiSeq!B$3:I$110,3),IF((R789=Index_MiSeq!E$2),VLOOKUP(S789,Index_MiSeq!B$3:I$110,4),IF((R789=Index_MiSeq!F$2),VLOOKUP(S789,Index_MiSeq!B$3:I$110,5),IF((R789=Index_MiSeq!G$2),VLOOKUP(S789,Index_MiSeq!B$3:I$110,6),IF((R789=Index_MiSeq!H$2),VLOOKUP(S789,Index_MiSeq!B$3:I$110,7),IF((R789=Index_MiSeq!I$2),VLOOKUP(S789,Index_MiSeq!B$3:I$110,8),IF((R789="Custom"),"","NoIndex")))))))),"NoIndex"))</f>
        <v>NoIndex</v>
      </c>
      <c r="U789" s="74" t="str">
        <f t="shared" si="41"/>
        <v/>
      </c>
      <c r="V789" s="74"/>
      <c r="W789" s="74"/>
      <c r="X789" s="90"/>
      <c r="Y789" s="4"/>
      <c r="Z789" s="4"/>
      <c r="AA789" s="4"/>
      <c r="AB789" s="4"/>
      <c r="AC789" s="4"/>
      <c r="AD789" s="4"/>
      <c r="AE789" s="4"/>
    </row>
    <row r="790" spans="1:31" ht="18" customHeight="1" x14ac:dyDescent="0.15">
      <c r="A790" s="81"/>
      <c r="B790" s="64" t="s">
        <v>69</v>
      </c>
      <c r="C790" s="65" t="s">
        <v>841</v>
      </c>
      <c r="D790" s="66">
        <f t="shared" si="32"/>
        <v>1771</v>
      </c>
      <c r="E790" s="65" t="s">
        <v>71</v>
      </c>
      <c r="F790" s="67" t="str">
        <f>IF(DATA!$D$18,CONCATENATE('Sample information'!O$6,"-",D790,"-",P790),"MISSING ID")</f>
        <v>P33105P1-1771-</v>
      </c>
      <c r="G790" s="68">
        <f t="shared" si="33"/>
        <v>0</v>
      </c>
      <c r="H790" s="55" t="e">
        <f t="shared" si="34"/>
        <v>#N/A</v>
      </c>
      <c r="I790" s="55" t="e">
        <f t="shared" si="35"/>
        <v>#N/A</v>
      </c>
      <c r="J790" s="55">
        <f t="shared" si="36"/>
        <v>0</v>
      </c>
      <c r="K790" s="55" t="e">
        <f t="shared" si="37"/>
        <v>#N/A</v>
      </c>
      <c r="L790" s="5" t="e">
        <f t="shared" si="38"/>
        <v>#N/A</v>
      </c>
      <c r="M790" s="55" t="e">
        <f t="shared" si="39"/>
        <v>#N/A</v>
      </c>
      <c r="N790" s="69" t="str">
        <f t="shared" si="40"/>
        <v>NoIndex</v>
      </c>
      <c r="O790" s="70" t="str">
        <f>IF(DATA!$D$18,IF((COUNTA(Q790)&gt;0),CONCATENATE("P",DATA!$B$18,"_",D790),""),"MISSING ID")</f>
        <v/>
      </c>
      <c r="P790" s="71"/>
      <c r="Q790" s="72"/>
      <c r="R790" s="72"/>
      <c r="S790" s="68"/>
      <c r="T790" s="73" t="str">
        <f>IF(OR($S$8="NextSeq",$S$8="NovaSeq"),IF((R790='Index_NextSeq or NovaSeq'!C$2),VLOOKUP(S790,'Index_NextSeq or NovaSeq'!B$3:I$110,2),IF((R790='Index_NextSeq or NovaSeq'!D$2),VLOOKUP(S790,'Index_NextSeq or NovaSeq'!B$3:I$110,3),IF((R790='Index_NextSeq or NovaSeq'!E$2),VLOOKUP(S790,'Index_NextSeq or NovaSeq'!B$3:I$110,4),IF((R790='Index_NextSeq or NovaSeq'!F$2),VLOOKUP(S790,'Index_NextSeq or NovaSeq'!B$3:I$110,5),IF((R790='Index_NextSeq or NovaSeq'!G$2),VLOOKUP(S790,'Index_NextSeq or NovaSeq'!B$3:I$110,6),IF((R790='Index_NextSeq or NovaSeq'!H$2),VLOOKUP(S790,'Index_NextSeq or NovaSeq'!B$3:I$110,7),IF((R790='Index_NextSeq or NovaSeq'!I$2),VLOOKUP(S790,'Index_NextSeq or NovaSeq'!B$3:I$110,8),IF((R790="Custom"),"","NoIndex")))))))),IF($S$8="MiSeq",IF((R790=Index_MiSeq!C$2),VLOOKUP(S790,Index_MiSeq!B$3:I$110,2),IF((R790=Index_MiSeq!D$2),VLOOKUP(S790,Index_MiSeq!B$3:I$110,3),IF((R790=Index_MiSeq!E$2),VLOOKUP(S790,Index_MiSeq!B$3:I$110,4),IF((R790=Index_MiSeq!F$2),VLOOKUP(S790,Index_MiSeq!B$3:I$110,5),IF((R790=Index_MiSeq!G$2),VLOOKUP(S790,Index_MiSeq!B$3:I$110,6),IF((R790=Index_MiSeq!H$2),VLOOKUP(S790,Index_MiSeq!B$3:I$110,7),IF((R790=Index_MiSeq!I$2),VLOOKUP(S790,Index_MiSeq!B$3:I$110,8),IF((R790="Custom"),"","NoIndex")))))))),"NoIndex"))</f>
        <v>NoIndex</v>
      </c>
      <c r="U790" s="74" t="str">
        <f t="shared" si="41"/>
        <v/>
      </c>
      <c r="V790" s="74"/>
      <c r="W790" s="74"/>
      <c r="X790" s="90"/>
      <c r="Y790" s="4"/>
      <c r="Z790" s="4"/>
      <c r="AA790" s="4"/>
      <c r="AB790" s="4"/>
      <c r="AC790" s="4"/>
      <c r="AD790" s="4"/>
      <c r="AE790" s="4"/>
    </row>
    <row r="791" spans="1:31" ht="18" customHeight="1" x14ac:dyDescent="0.15">
      <c r="A791" s="81"/>
      <c r="B791" s="64" t="s">
        <v>69</v>
      </c>
      <c r="C791" s="65" t="s">
        <v>842</v>
      </c>
      <c r="D791" s="66">
        <f t="shared" si="32"/>
        <v>1772</v>
      </c>
      <c r="E791" s="65" t="s">
        <v>71</v>
      </c>
      <c r="F791" s="67" t="str">
        <f>IF(DATA!$D$18,CONCATENATE('Sample information'!O$6,"-",D791,"-",P791),"MISSING ID")</f>
        <v>P33105P1-1772-</v>
      </c>
      <c r="G791" s="68">
        <f t="shared" si="33"/>
        <v>0</v>
      </c>
      <c r="H791" s="55" t="e">
        <f t="shared" si="34"/>
        <v>#N/A</v>
      </c>
      <c r="I791" s="55" t="e">
        <f t="shared" si="35"/>
        <v>#N/A</v>
      </c>
      <c r="J791" s="55">
        <f t="shared" si="36"/>
        <v>0</v>
      </c>
      <c r="K791" s="55" t="e">
        <f t="shared" si="37"/>
        <v>#N/A</v>
      </c>
      <c r="L791" s="5" t="e">
        <f t="shared" si="38"/>
        <v>#N/A</v>
      </c>
      <c r="M791" s="55" t="e">
        <f t="shared" si="39"/>
        <v>#N/A</v>
      </c>
      <c r="N791" s="69" t="str">
        <f t="shared" si="40"/>
        <v>NoIndex</v>
      </c>
      <c r="O791" s="70" t="str">
        <f>IF(DATA!$D$18,IF((COUNTA(Q791)&gt;0),CONCATENATE("P",DATA!$B$18,"_",D791),""),"MISSING ID")</f>
        <v/>
      </c>
      <c r="P791" s="71"/>
      <c r="Q791" s="72"/>
      <c r="R791" s="72"/>
      <c r="S791" s="68"/>
      <c r="T791" s="73" t="str">
        <f>IF(OR($S$8="NextSeq",$S$8="NovaSeq"),IF((R791='Index_NextSeq or NovaSeq'!C$2),VLOOKUP(S791,'Index_NextSeq or NovaSeq'!B$3:I$110,2),IF((R791='Index_NextSeq or NovaSeq'!D$2),VLOOKUP(S791,'Index_NextSeq or NovaSeq'!B$3:I$110,3),IF((R791='Index_NextSeq or NovaSeq'!E$2),VLOOKUP(S791,'Index_NextSeq or NovaSeq'!B$3:I$110,4),IF((R791='Index_NextSeq or NovaSeq'!F$2),VLOOKUP(S791,'Index_NextSeq or NovaSeq'!B$3:I$110,5),IF((R791='Index_NextSeq or NovaSeq'!G$2),VLOOKUP(S791,'Index_NextSeq or NovaSeq'!B$3:I$110,6),IF((R791='Index_NextSeq or NovaSeq'!H$2),VLOOKUP(S791,'Index_NextSeq or NovaSeq'!B$3:I$110,7),IF((R791='Index_NextSeq or NovaSeq'!I$2),VLOOKUP(S791,'Index_NextSeq or NovaSeq'!B$3:I$110,8),IF((R791="Custom"),"","NoIndex")))))))),IF($S$8="MiSeq",IF((R791=Index_MiSeq!C$2),VLOOKUP(S791,Index_MiSeq!B$3:I$110,2),IF((R791=Index_MiSeq!D$2),VLOOKUP(S791,Index_MiSeq!B$3:I$110,3),IF((R791=Index_MiSeq!E$2),VLOOKUP(S791,Index_MiSeq!B$3:I$110,4),IF((R791=Index_MiSeq!F$2),VLOOKUP(S791,Index_MiSeq!B$3:I$110,5),IF((R791=Index_MiSeq!G$2),VLOOKUP(S791,Index_MiSeq!B$3:I$110,6),IF((R791=Index_MiSeq!H$2),VLOOKUP(S791,Index_MiSeq!B$3:I$110,7),IF((R791=Index_MiSeq!I$2),VLOOKUP(S791,Index_MiSeq!B$3:I$110,8),IF((R791="Custom"),"","NoIndex")))))))),"NoIndex"))</f>
        <v>NoIndex</v>
      </c>
      <c r="U791" s="74" t="str">
        <f t="shared" si="41"/>
        <v/>
      </c>
      <c r="V791" s="74"/>
      <c r="W791" s="74"/>
      <c r="X791" s="90"/>
      <c r="Y791" s="4"/>
      <c r="Z791" s="4"/>
      <c r="AA791" s="4"/>
      <c r="AB791" s="4"/>
      <c r="AC791" s="4"/>
      <c r="AD791" s="4"/>
      <c r="AE791" s="4"/>
    </row>
    <row r="792" spans="1:31" ht="18" customHeight="1" x14ac:dyDescent="0.15">
      <c r="A792" s="81"/>
      <c r="B792" s="64" t="s">
        <v>69</v>
      </c>
      <c r="C792" s="65" t="s">
        <v>843</v>
      </c>
      <c r="D792" s="66">
        <f t="shared" si="32"/>
        <v>1773</v>
      </c>
      <c r="E792" s="65" t="s">
        <v>71</v>
      </c>
      <c r="F792" s="67" t="str">
        <f>IF(DATA!$D$18,CONCATENATE('Sample information'!O$6,"-",D792,"-",P792),"MISSING ID")</f>
        <v>P33105P1-1773-</v>
      </c>
      <c r="G792" s="68">
        <f t="shared" si="33"/>
        <v>0</v>
      </c>
      <c r="H792" s="55" t="e">
        <f t="shared" si="34"/>
        <v>#N/A</v>
      </c>
      <c r="I792" s="55" t="e">
        <f t="shared" si="35"/>
        <v>#N/A</v>
      </c>
      <c r="J792" s="55">
        <f t="shared" si="36"/>
        <v>0</v>
      </c>
      <c r="K792" s="55" t="e">
        <f t="shared" si="37"/>
        <v>#N/A</v>
      </c>
      <c r="L792" s="5" t="e">
        <f t="shared" si="38"/>
        <v>#N/A</v>
      </c>
      <c r="M792" s="55" t="e">
        <f t="shared" si="39"/>
        <v>#N/A</v>
      </c>
      <c r="N792" s="69" t="str">
        <f t="shared" si="40"/>
        <v>NoIndex</v>
      </c>
      <c r="O792" s="70" t="str">
        <f>IF(DATA!$D$18,IF((COUNTA(Q792)&gt;0),CONCATENATE("P",DATA!$B$18,"_",D792),""),"MISSING ID")</f>
        <v/>
      </c>
      <c r="P792" s="71"/>
      <c r="Q792" s="72"/>
      <c r="R792" s="72"/>
      <c r="S792" s="68"/>
      <c r="T792" s="73" t="str">
        <f>IF(OR($S$8="NextSeq",$S$8="NovaSeq"),IF((R792='Index_NextSeq or NovaSeq'!C$2),VLOOKUP(S792,'Index_NextSeq or NovaSeq'!B$3:I$110,2),IF((R792='Index_NextSeq or NovaSeq'!D$2),VLOOKUP(S792,'Index_NextSeq or NovaSeq'!B$3:I$110,3),IF((R792='Index_NextSeq or NovaSeq'!E$2),VLOOKUP(S792,'Index_NextSeq or NovaSeq'!B$3:I$110,4),IF((R792='Index_NextSeq or NovaSeq'!F$2),VLOOKUP(S792,'Index_NextSeq or NovaSeq'!B$3:I$110,5),IF((R792='Index_NextSeq or NovaSeq'!G$2),VLOOKUP(S792,'Index_NextSeq or NovaSeq'!B$3:I$110,6),IF((R792='Index_NextSeq or NovaSeq'!H$2),VLOOKUP(S792,'Index_NextSeq or NovaSeq'!B$3:I$110,7),IF((R792='Index_NextSeq or NovaSeq'!I$2),VLOOKUP(S792,'Index_NextSeq or NovaSeq'!B$3:I$110,8),IF((R792="Custom"),"","NoIndex")))))))),IF($S$8="MiSeq",IF((R792=Index_MiSeq!C$2),VLOOKUP(S792,Index_MiSeq!B$3:I$110,2),IF((R792=Index_MiSeq!D$2),VLOOKUP(S792,Index_MiSeq!B$3:I$110,3),IF((R792=Index_MiSeq!E$2),VLOOKUP(S792,Index_MiSeq!B$3:I$110,4),IF((R792=Index_MiSeq!F$2),VLOOKUP(S792,Index_MiSeq!B$3:I$110,5),IF((R792=Index_MiSeq!G$2),VLOOKUP(S792,Index_MiSeq!B$3:I$110,6),IF((R792=Index_MiSeq!H$2),VLOOKUP(S792,Index_MiSeq!B$3:I$110,7),IF((R792=Index_MiSeq!I$2),VLOOKUP(S792,Index_MiSeq!B$3:I$110,8),IF((R792="Custom"),"","NoIndex")))))))),"NoIndex"))</f>
        <v>NoIndex</v>
      </c>
      <c r="U792" s="74" t="str">
        <f t="shared" si="41"/>
        <v/>
      </c>
      <c r="V792" s="74"/>
      <c r="W792" s="74"/>
      <c r="X792" s="90"/>
      <c r="Y792" s="4"/>
      <c r="Z792" s="4"/>
      <c r="AA792" s="4"/>
      <c r="AB792" s="4"/>
      <c r="AC792" s="4"/>
      <c r="AD792" s="4"/>
      <c r="AE792" s="4"/>
    </row>
    <row r="793" spans="1:31" ht="18" customHeight="1" x14ac:dyDescent="0.15">
      <c r="A793" s="81"/>
      <c r="B793" s="64" t="s">
        <v>69</v>
      </c>
      <c r="C793" s="65" t="s">
        <v>844</v>
      </c>
      <c r="D793" s="66">
        <f t="shared" si="32"/>
        <v>1774</v>
      </c>
      <c r="E793" s="65" t="s">
        <v>71</v>
      </c>
      <c r="F793" s="67" t="str">
        <f>IF(DATA!$D$18,CONCATENATE('Sample information'!O$6,"-",D793,"-",P793),"MISSING ID")</f>
        <v>P33105P1-1774-</v>
      </c>
      <c r="G793" s="68">
        <f t="shared" si="33"/>
        <v>0</v>
      </c>
      <c r="H793" s="55" t="e">
        <f t="shared" si="34"/>
        <v>#N/A</v>
      </c>
      <c r="I793" s="55" t="e">
        <f t="shared" si="35"/>
        <v>#N/A</v>
      </c>
      <c r="J793" s="55">
        <f t="shared" si="36"/>
        <v>0</v>
      </c>
      <c r="K793" s="55" t="e">
        <f t="shared" si="37"/>
        <v>#N/A</v>
      </c>
      <c r="L793" s="5" t="e">
        <f t="shared" si="38"/>
        <v>#N/A</v>
      </c>
      <c r="M793" s="55" t="e">
        <f t="shared" si="39"/>
        <v>#N/A</v>
      </c>
      <c r="N793" s="69" t="str">
        <f t="shared" si="40"/>
        <v>NoIndex</v>
      </c>
      <c r="O793" s="70" t="str">
        <f>IF(DATA!$D$18,IF((COUNTA(Q793)&gt;0),CONCATENATE("P",DATA!$B$18,"_",D793),""),"MISSING ID")</f>
        <v/>
      </c>
      <c r="P793" s="71"/>
      <c r="Q793" s="72"/>
      <c r="R793" s="72"/>
      <c r="S793" s="68"/>
      <c r="T793" s="73" t="str">
        <f>IF(OR($S$8="NextSeq",$S$8="NovaSeq"),IF((R793='Index_NextSeq or NovaSeq'!C$2),VLOOKUP(S793,'Index_NextSeq or NovaSeq'!B$3:I$110,2),IF((R793='Index_NextSeq or NovaSeq'!D$2),VLOOKUP(S793,'Index_NextSeq or NovaSeq'!B$3:I$110,3),IF((R793='Index_NextSeq or NovaSeq'!E$2),VLOOKUP(S793,'Index_NextSeq or NovaSeq'!B$3:I$110,4),IF((R793='Index_NextSeq or NovaSeq'!F$2),VLOOKUP(S793,'Index_NextSeq or NovaSeq'!B$3:I$110,5),IF((R793='Index_NextSeq or NovaSeq'!G$2),VLOOKUP(S793,'Index_NextSeq or NovaSeq'!B$3:I$110,6),IF((R793='Index_NextSeq or NovaSeq'!H$2),VLOOKUP(S793,'Index_NextSeq or NovaSeq'!B$3:I$110,7),IF((R793='Index_NextSeq or NovaSeq'!I$2),VLOOKUP(S793,'Index_NextSeq or NovaSeq'!B$3:I$110,8),IF((R793="Custom"),"","NoIndex")))))))),IF($S$8="MiSeq",IF((R793=Index_MiSeq!C$2),VLOOKUP(S793,Index_MiSeq!B$3:I$110,2),IF((R793=Index_MiSeq!D$2),VLOOKUP(S793,Index_MiSeq!B$3:I$110,3),IF((R793=Index_MiSeq!E$2),VLOOKUP(S793,Index_MiSeq!B$3:I$110,4),IF((R793=Index_MiSeq!F$2),VLOOKUP(S793,Index_MiSeq!B$3:I$110,5),IF((R793=Index_MiSeq!G$2),VLOOKUP(S793,Index_MiSeq!B$3:I$110,6),IF((R793=Index_MiSeq!H$2),VLOOKUP(S793,Index_MiSeq!B$3:I$110,7),IF((R793=Index_MiSeq!I$2),VLOOKUP(S793,Index_MiSeq!B$3:I$110,8),IF((R793="Custom"),"","NoIndex")))))))),"NoIndex"))</f>
        <v>NoIndex</v>
      </c>
      <c r="U793" s="74" t="str">
        <f t="shared" si="41"/>
        <v/>
      </c>
      <c r="V793" s="74"/>
      <c r="W793" s="74"/>
      <c r="X793" s="90"/>
      <c r="Y793" s="4"/>
      <c r="Z793" s="4"/>
      <c r="AA793" s="4"/>
      <c r="AB793" s="4"/>
      <c r="AC793" s="4"/>
      <c r="AD793" s="4"/>
      <c r="AE793" s="4"/>
    </row>
    <row r="794" spans="1:31" ht="18" customHeight="1" x14ac:dyDescent="0.15">
      <c r="A794" s="81"/>
      <c r="B794" s="64" t="s">
        <v>69</v>
      </c>
      <c r="C794" s="65" t="s">
        <v>845</v>
      </c>
      <c r="D794" s="66">
        <f t="shared" si="32"/>
        <v>1775</v>
      </c>
      <c r="E794" s="65" t="s">
        <v>71</v>
      </c>
      <c r="F794" s="67" t="str">
        <f>IF(DATA!$D$18,CONCATENATE('Sample information'!O$6,"-",D794,"-",P794),"MISSING ID")</f>
        <v>P33105P1-1775-</v>
      </c>
      <c r="G794" s="68">
        <f t="shared" si="33"/>
        <v>0</v>
      </c>
      <c r="H794" s="55" t="e">
        <f t="shared" si="34"/>
        <v>#N/A</v>
      </c>
      <c r="I794" s="55" t="e">
        <f t="shared" si="35"/>
        <v>#N/A</v>
      </c>
      <c r="J794" s="55">
        <f t="shared" si="36"/>
        <v>0</v>
      </c>
      <c r="K794" s="55" t="e">
        <f t="shared" si="37"/>
        <v>#N/A</v>
      </c>
      <c r="L794" s="5" t="e">
        <f t="shared" si="38"/>
        <v>#N/A</v>
      </c>
      <c r="M794" s="55" t="e">
        <f t="shared" si="39"/>
        <v>#N/A</v>
      </c>
      <c r="N794" s="69" t="str">
        <f t="shared" si="40"/>
        <v>NoIndex</v>
      </c>
      <c r="O794" s="70" t="str">
        <f>IF(DATA!$D$18,IF((COUNTA(Q794)&gt;0),CONCATENATE("P",DATA!$B$18,"_",D794),""),"MISSING ID")</f>
        <v/>
      </c>
      <c r="P794" s="71"/>
      <c r="Q794" s="72"/>
      <c r="R794" s="72"/>
      <c r="S794" s="68"/>
      <c r="T794" s="73" t="str">
        <f>IF(OR($S$8="NextSeq",$S$8="NovaSeq"),IF((R794='Index_NextSeq or NovaSeq'!C$2),VLOOKUP(S794,'Index_NextSeq or NovaSeq'!B$3:I$110,2),IF((R794='Index_NextSeq or NovaSeq'!D$2),VLOOKUP(S794,'Index_NextSeq or NovaSeq'!B$3:I$110,3),IF((R794='Index_NextSeq or NovaSeq'!E$2),VLOOKUP(S794,'Index_NextSeq or NovaSeq'!B$3:I$110,4),IF((R794='Index_NextSeq or NovaSeq'!F$2),VLOOKUP(S794,'Index_NextSeq or NovaSeq'!B$3:I$110,5),IF((R794='Index_NextSeq or NovaSeq'!G$2),VLOOKUP(S794,'Index_NextSeq or NovaSeq'!B$3:I$110,6),IF((R794='Index_NextSeq or NovaSeq'!H$2),VLOOKUP(S794,'Index_NextSeq or NovaSeq'!B$3:I$110,7),IF((R794='Index_NextSeq or NovaSeq'!I$2),VLOOKUP(S794,'Index_NextSeq or NovaSeq'!B$3:I$110,8),IF((R794="Custom"),"","NoIndex")))))))),IF($S$8="MiSeq",IF((R794=Index_MiSeq!C$2),VLOOKUP(S794,Index_MiSeq!B$3:I$110,2),IF((R794=Index_MiSeq!D$2),VLOOKUP(S794,Index_MiSeq!B$3:I$110,3),IF((R794=Index_MiSeq!E$2),VLOOKUP(S794,Index_MiSeq!B$3:I$110,4),IF((R794=Index_MiSeq!F$2),VLOOKUP(S794,Index_MiSeq!B$3:I$110,5),IF((R794=Index_MiSeq!G$2),VLOOKUP(S794,Index_MiSeq!B$3:I$110,6),IF((R794=Index_MiSeq!H$2),VLOOKUP(S794,Index_MiSeq!B$3:I$110,7),IF((R794=Index_MiSeq!I$2),VLOOKUP(S794,Index_MiSeq!B$3:I$110,8),IF((R794="Custom"),"","NoIndex")))))))),"NoIndex"))</f>
        <v>NoIndex</v>
      </c>
      <c r="U794" s="74" t="str">
        <f t="shared" si="41"/>
        <v/>
      </c>
      <c r="V794" s="74"/>
      <c r="W794" s="74"/>
      <c r="X794" s="90"/>
      <c r="Y794" s="4"/>
      <c r="Z794" s="4"/>
      <c r="AA794" s="4"/>
      <c r="AB794" s="4"/>
      <c r="AC794" s="4"/>
      <c r="AD794" s="4"/>
      <c r="AE794" s="4"/>
    </row>
    <row r="795" spans="1:31" ht="18" customHeight="1" x14ac:dyDescent="0.15">
      <c r="A795" s="81"/>
      <c r="B795" s="64" t="s">
        <v>69</v>
      </c>
      <c r="C795" s="65" t="s">
        <v>846</v>
      </c>
      <c r="D795" s="66">
        <f t="shared" si="32"/>
        <v>1776</v>
      </c>
      <c r="E795" s="65" t="s">
        <v>71</v>
      </c>
      <c r="F795" s="67" t="str">
        <f>IF(DATA!$D$18,CONCATENATE('Sample information'!O$6,"-",D795,"-",P795),"MISSING ID")</f>
        <v>P33105P1-1776-</v>
      </c>
      <c r="G795" s="68">
        <f t="shared" si="33"/>
        <v>0</v>
      </c>
      <c r="H795" s="55" t="e">
        <f t="shared" si="34"/>
        <v>#N/A</v>
      </c>
      <c r="I795" s="55" t="e">
        <f t="shared" si="35"/>
        <v>#N/A</v>
      </c>
      <c r="J795" s="55">
        <f t="shared" si="36"/>
        <v>0</v>
      </c>
      <c r="K795" s="55" t="e">
        <f t="shared" si="37"/>
        <v>#N/A</v>
      </c>
      <c r="L795" s="5" t="e">
        <f t="shared" si="38"/>
        <v>#N/A</v>
      </c>
      <c r="M795" s="55" t="e">
        <f t="shared" si="39"/>
        <v>#N/A</v>
      </c>
      <c r="N795" s="69" t="str">
        <f t="shared" si="40"/>
        <v>NoIndex</v>
      </c>
      <c r="O795" s="70" t="str">
        <f>IF(DATA!$D$18,IF((COUNTA(Q795)&gt;0),CONCATENATE("P",DATA!$B$18,"_",D795),""),"MISSING ID")</f>
        <v/>
      </c>
      <c r="P795" s="71"/>
      <c r="Q795" s="72"/>
      <c r="R795" s="72"/>
      <c r="S795" s="68"/>
      <c r="T795" s="73" t="str">
        <f>IF(OR($S$8="NextSeq",$S$8="NovaSeq"),IF((R795='Index_NextSeq or NovaSeq'!C$2),VLOOKUP(S795,'Index_NextSeq or NovaSeq'!B$3:I$110,2),IF((R795='Index_NextSeq or NovaSeq'!D$2),VLOOKUP(S795,'Index_NextSeq or NovaSeq'!B$3:I$110,3),IF((R795='Index_NextSeq or NovaSeq'!E$2),VLOOKUP(S795,'Index_NextSeq or NovaSeq'!B$3:I$110,4),IF((R795='Index_NextSeq or NovaSeq'!F$2),VLOOKUP(S795,'Index_NextSeq or NovaSeq'!B$3:I$110,5),IF((R795='Index_NextSeq or NovaSeq'!G$2),VLOOKUP(S795,'Index_NextSeq or NovaSeq'!B$3:I$110,6),IF((R795='Index_NextSeq or NovaSeq'!H$2),VLOOKUP(S795,'Index_NextSeq or NovaSeq'!B$3:I$110,7),IF((R795='Index_NextSeq or NovaSeq'!I$2),VLOOKUP(S795,'Index_NextSeq or NovaSeq'!B$3:I$110,8),IF((R795="Custom"),"","NoIndex")))))))),IF($S$8="MiSeq",IF((R795=Index_MiSeq!C$2),VLOOKUP(S795,Index_MiSeq!B$3:I$110,2),IF((R795=Index_MiSeq!D$2),VLOOKUP(S795,Index_MiSeq!B$3:I$110,3),IF((R795=Index_MiSeq!E$2),VLOOKUP(S795,Index_MiSeq!B$3:I$110,4),IF((R795=Index_MiSeq!F$2),VLOOKUP(S795,Index_MiSeq!B$3:I$110,5),IF((R795=Index_MiSeq!G$2),VLOOKUP(S795,Index_MiSeq!B$3:I$110,6),IF((R795=Index_MiSeq!H$2),VLOOKUP(S795,Index_MiSeq!B$3:I$110,7),IF((R795=Index_MiSeq!I$2),VLOOKUP(S795,Index_MiSeq!B$3:I$110,8),IF((R795="Custom"),"","NoIndex")))))))),"NoIndex"))</f>
        <v>NoIndex</v>
      </c>
      <c r="U795" s="74" t="str">
        <f t="shared" si="41"/>
        <v/>
      </c>
      <c r="V795" s="74"/>
      <c r="W795" s="74"/>
      <c r="X795" s="90"/>
      <c r="Y795" s="4"/>
      <c r="Z795" s="4"/>
      <c r="AA795" s="4"/>
      <c r="AB795" s="4"/>
      <c r="AC795" s="4"/>
      <c r="AD795" s="4"/>
      <c r="AE795" s="4"/>
    </row>
    <row r="796" spans="1:31" ht="18" customHeight="1" x14ac:dyDescent="0.15">
      <c r="A796" s="81"/>
      <c r="B796" s="64" t="s">
        <v>69</v>
      </c>
      <c r="C796" s="65" t="s">
        <v>847</v>
      </c>
      <c r="D796" s="66">
        <f t="shared" si="32"/>
        <v>1777</v>
      </c>
      <c r="E796" s="65" t="s">
        <v>71</v>
      </c>
      <c r="F796" s="67" t="str">
        <f>IF(DATA!$D$18,CONCATENATE('Sample information'!O$6,"-",D796,"-",P796),"MISSING ID")</f>
        <v>P33105P1-1777-</v>
      </c>
      <c r="G796" s="68">
        <f t="shared" si="33"/>
        <v>0</v>
      </c>
      <c r="H796" s="55" t="e">
        <f t="shared" si="34"/>
        <v>#N/A</v>
      </c>
      <c r="I796" s="55" t="e">
        <f t="shared" si="35"/>
        <v>#N/A</v>
      </c>
      <c r="J796" s="55">
        <f t="shared" si="36"/>
        <v>0</v>
      </c>
      <c r="K796" s="55" t="e">
        <f t="shared" si="37"/>
        <v>#N/A</v>
      </c>
      <c r="L796" s="5" t="e">
        <f t="shared" si="38"/>
        <v>#N/A</v>
      </c>
      <c r="M796" s="55" t="e">
        <f t="shared" si="39"/>
        <v>#N/A</v>
      </c>
      <c r="N796" s="69" t="str">
        <f t="shared" si="40"/>
        <v>NoIndex</v>
      </c>
      <c r="O796" s="70" t="str">
        <f>IF(DATA!$D$18,IF((COUNTA(Q796)&gt;0),CONCATENATE("P",DATA!$B$18,"_",D796),""),"MISSING ID")</f>
        <v/>
      </c>
      <c r="P796" s="71"/>
      <c r="Q796" s="72"/>
      <c r="R796" s="72"/>
      <c r="S796" s="68"/>
      <c r="T796" s="73" t="str">
        <f>IF(OR($S$8="NextSeq",$S$8="NovaSeq"),IF((R796='Index_NextSeq or NovaSeq'!C$2),VLOOKUP(S796,'Index_NextSeq or NovaSeq'!B$3:I$110,2),IF((R796='Index_NextSeq or NovaSeq'!D$2),VLOOKUP(S796,'Index_NextSeq or NovaSeq'!B$3:I$110,3),IF((R796='Index_NextSeq or NovaSeq'!E$2),VLOOKUP(S796,'Index_NextSeq or NovaSeq'!B$3:I$110,4),IF((R796='Index_NextSeq or NovaSeq'!F$2),VLOOKUP(S796,'Index_NextSeq or NovaSeq'!B$3:I$110,5),IF((R796='Index_NextSeq or NovaSeq'!G$2),VLOOKUP(S796,'Index_NextSeq or NovaSeq'!B$3:I$110,6),IF((R796='Index_NextSeq or NovaSeq'!H$2),VLOOKUP(S796,'Index_NextSeq or NovaSeq'!B$3:I$110,7),IF((R796='Index_NextSeq or NovaSeq'!I$2),VLOOKUP(S796,'Index_NextSeq or NovaSeq'!B$3:I$110,8),IF((R796="Custom"),"","NoIndex")))))))),IF($S$8="MiSeq",IF((R796=Index_MiSeq!C$2),VLOOKUP(S796,Index_MiSeq!B$3:I$110,2),IF((R796=Index_MiSeq!D$2),VLOOKUP(S796,Index_MiSeq!B$3:I$110,3),IF((R796=Index_MiSeq!E$2),VLOOKUP(S796,Index_MiSeq!B$3:I$110,4),IF((R796=Index_MiSeq!F$2),VLOOKUP(S796,Index_MiSeq!B$3:I$110,5),IF((R796=Index_MiSeq!G$2),VLOOKUP(S796,Index_MiSeq!B$3:I$110,6),IF((R796=Index_MiSeq!H$2),VLOOKUP(S796,Index_MiSeq!B$3:I$110,7),IF((R796=Index_MiSeq!I$2),VLOOKUP(S796,Index_MiSeq!B$3:I$110,8),IF((R796="Custom"),"","NoIndex")))))))),"NoIndex"))</f>
        <v>NoIndex</v>
      </c>
      <c r="U796" s="74" t="str">
        <f t="shared" si="41"/>
        <v/>
      </c>
      <c r="V796" s="74"/>
      <c r="W796" s="74"/>
      <c r="X796" s="90"/>
      <c r="Y796" s="4"/>
      <c r="Z796" s="4"/>
      <c r="AA796" s="4"/>
      <c r="AB796" s="4"/>
      <c r="AC796" s="4"/>
      <c r="AD796" s="4"/>
      <c r="AE796" s="4"/>
    </row>
    <row r="797" spans="1:31" ht="18" customHeight="1" x14ac:dyDescent="0.15">
      <c r="A797" s="81"/>
      <c r="B797" s="64" t="s">
        <v>69</v>
      </c>
      <c r="C797" s="65" t="s">
        <v>848</v>
      </c>
      <c r="D797" s="66">
        <f t="shared" si="32"/>
        <v>1778</v>
      </c>
      <c r="E797" s="65" t="s">
        <v>71</v>
      </c>
      <c r="F797" s="67" t="str">
        <f>IF(DATA!$D$18,CONCATENATE('Sample information'!O$6,"-",D797,"-",P797),"MISSING ID")</f>
        <v>P33105P1-1778-</v>
      </c>
      <c r="G797" s="68">
        <f t="shared" si="33"/>
        <v>0</v>
      </c>
      <c r="H797" s="55" t="e">
        <f t="shared" si="34"/>
        <v>#N/A</v>
      </c>
      <c r="I797" s="55" t="e">
        <f t="shared" si="35"/>
        <v>#N/A</v>
      </c>
      <c r="J797" s="55">
        <f t="shared" si="36"/>
        <v>0</v>
      </c>
      <c r="K797" s="55" t="e">
        <f t="shared" si="37"/>
        <v>#N/A</v>
      </c>
      <c r="L797" s="5" t="e">
        <f t="shared" si="38"/>
        <v>#N/A</v>
      </c>
      <c r="M797" s="55" t="e">
        <f t="shared" si="39"/>
        <v>#N/A</v>
      </c>
      <c r="N797" s="69" t="str">
        <f t="shared" si="40"/>
        <v>NoIndex</v>
      </c>
      <c r="O797" s="70" t="str">
        <f>IF(DATA!$D$18,IF((COUNTA(Q797)&gt;0),CONCATENATE("P",DATA!$B$18,"_",D797),""),"MISSING ID")</f>
        <v/>
      </c>
      <c r="P797" s="71"/>
      <c r="Q797" s="72"/>
      <c r="R797" s="72"/>
      <c r="S797" s="68"/>
      <c r="T797" s="73" t="str">
        <f>IF(OR($S$8="NextSeq",$S$8="NovaSeq"),IF((R797='Index_NextSeq or NovaSeq'!C$2),VLOOKUP(S797,'Index_NextSeq or NovaSeq'!B$3:I$110,2),IF((R797='Index_NextSeq or NovaSeq'!D$2),VLOOKUP(S797,'Index_NextSeq or NovaSeq'!B$3:I$110,3),IF((R797='Index_NextSeq or NovaSeq'!E$2),VLOOKUP(S797,'Index_NextSeq or NovaSeq'!B$3:I$110,4),IF((R797='Index_NextSeq or NovaSeq'!F$2),VLOOKUP(S797,'Index_NextSeq or NovaSeq'!B$3:I$110,5),IF((R797='Index_NextSeq or NovaSeq'!G$2),VLOOKUP(S797,'Index_NextSeq or NovaSeq'!B$3:I$110,6),IF((R797='Index_NextSeq or NovaSeq'!H$2),VLOOKUP(S797,'Index_NextSeq or NovaSeq'!B$3:I$110,7),IF((R797='Index_NextSeq or NovaSeq'!I$2),VLOOKUP(S797,'Index_NextSeq or NovaSeq'!B$3:I$110,8),IF((R797="Custom"),"","NoIndex")))))))),IF($S$8="MiSeq",IF((R797=Index_MiSeq!C$2),VLOOKUP(S797,Index_MiSeq!B$3:I$110,2),IF((R797=Index_MiSeq!D$2),VLOOKUP(S797,Index_MiSeq!B$3:I$110,3),IF((R797=Index_MiSeq!E$2),VLOOKUP(S797,Index_MiSeq!B$3:I$110,4),IF((R797=Index_MiSeq!F$2),VLOOKUP(S797,Index_MiSeq!B$3:I$110,5),IF((R797=Index_MiSeq!G$2),VLOOKUP(S797,Index_MiSeq!B$3:I$110,6),IF((R797=Index_MiSeq!H$2),VLOOKUP(S797,Index_MiSeq!B$3:I$110,7),IF((R797=Index_MiSeq!I$2),VLOOKUP(S797,Index_MiSeq!B$3:I$110,8),IF((R797="Custom"),"","NoIndex")))))))),"NoIndex"))</f>
        <v>NoIndex</v>
      </c>
      <c r="U797" s="74" t="str">
        <f t="shared" si="41"/>
        <v/>
      </c>
      <c r="V797" s="74"/>
      <c r="W797" s="74"/>
      <c r="X797" s="90"/>
      <c r="Y797" s="4"/>
      <c r="Z797" s="4"/>
      <c r="AA797" s="4"/>
      <c r="AB797" s="4"/>
      <c r="AC797" s="4"/>
      <c r="AD797" s="4"/>
      <c r="AE797" s="4"/>
    </row>
    <row r="798" spans="1:31" ht="18" customHeight="1" x14ac:dyDescent="0.15">
      <c r="A798" s="81"/>
      <c r="B798" s="64" t="s">
        <v>69</v>
      </c>
      <c r="C798" s="65" t="s">
        <v>849</v>
      </c>
      <c r="D798" s="66">
        <f t="shared" si="32"/>
        <v>1779</v>
      </c>
      <c r="E798" s="65" t="s">
        <v>71</v>
      </c>
      <c r="F798" s="67" t="str">
        <f>IF(DATA!$D$18,CONCATENATE('Sample information'!O$6,"-",D798,"-",P798),"MISSING ID")</f>
        <v>P33105P1-1779-</v>
      </c>
      <c r="G798" s="68">
        <f t="shared" si="33"/>
        <v>0</v>
      </c>
      <c r="H798" s="55" t="e">
        <f t="shared" si="34"/>
        <v>#N/A</v>
      </c>
      <c r="I798" s="55" t="e">
        <f t="shared" si="35"/>
        <v>#N/A</v>
      </c>
      <c r="J798" s="55">
        <f t="shared" si="36"/>
        <v>0</v>
      </c>
      <c r="K798" s="55" t="e">
        <f t="shared" si="37"/>
        <v>#N/A</v>
      </c>
      <c r="L798" s="5" t="e">
        <f t="shared" si="38"/>
        <v>#N/A</v>
      </c>
      <c r="M798" s="55" t="e">
        <f t="shared" si="39"/>
        <v>#N/A</v>
      </c>
      <c r="N798" s="69" t="str">
        <f t="shared" si="40"/>
        <v>NoIndex</v>
      </c>
      <c r="O798" s="70" t="str">
        <f>IF(DATA!$D$18,IF((COUNTA(Q798)&gt;0),CONCATENATE("P",DATA!$B$18,"_",D798),""),"MISSING ID")</f>
        <v/>
      </c>
      <c r="P798" s="71"/>
      <c r="Q798" s="72"/>
      <c r="R798" s="72"/>
      <c r="S798" s="68"/>
      <c r="T798" s="73" t="str">
        <f>IF(OR($S$8="NextSeq",$S$8="NovaSeq"),IF((R798='Index_NextSeq or NovaSeq'!C$2),VLOOKUP(S798,'Index_NextSeq or NovaSeq'!B$3:I$110,2),IF((R798='Index_NextSeq or NovaSeq'!D$2),VLOOKUP(S798,'Index_NextSeq or NovaSeq'!B$3:I$110,3),IF((R798='Index_NextSeq or NovaSeq'!E$2),VLOOKUP(S798,'Index_NextSeq or NovaSeq'!B$3:I$110,4),IF((R798='Index_NextSeq or NovaSeq'!F$2),VLOOKUP(S798,'Index_NextSeq or NovaSeq'!B$3:I$110,5),IF((R798='Index_NextSeq or NovaSeq'!G$2),VLOOKUP(S798,'Index_NextSeq or NovaSeq'!B$3:I$110,6),IF((R798='Index_NextSeq or NovaSeq'!H$2),VLOOKUP(S798,'Index_NextSeq or NovaSeq'!B$3:I$110,7),IF((R798='Index_NextSeq or NovaSeq'!I$2),VLOOKUP(S798,'Index_NextSeq or NovaSeq'!B$3:I$110,8),IF((R798="Custom"),"","NoIndex")))))))),IF($S$8="MiSeq",IF((R798=Index_MiSeq!C$2),VLOOKUP(S798,Index_MiSeq!B$3:I$110,2),IF((R798=Index_MiSeq!D$2),VLOOKUP(S798,Index_MiSeq!B$3:I$110,3),IF((R798=Index_MiSeq!E$2),VLOOKUP(S798,Index_MiSeq!B$3:I$110,4),IF((R798=Index_MiSeq!F$2),VLOOKUP(S798,Index_MiSeq!B$3:I$110,5),IF((R798=Index_MiSeq!G$2),VLOOKUP(S798,Index_MiSeq!B$3:I$110,6),IF((R798=Index_MiSeq!H$2),VLOOKUP(S798,Index_MiSeq!B$3:I$110,7),IF((R798=Index_MiSeq!I$2),VLOOKUP(S798,Index_MiSeq!B$3:I$110,8),IF((R798="Custom"),"","NoIndex")))))))),"NoIndex"))</f>
        <v>NoIndex</v>
      </c>
      <c r="U798" s="74" t="str">
        <f t="shared" si="41"/>
        <v/>
      </c>
      <c r="V798" s="74"/>
      <c r="W798" s="74"/>
      <c r="X798" s="90"/>
      <c r="Y798" s="4"/>
      <c r="Z798" s="4"/>
      <c r="AA798" s="4"/>
      <c r="AB798" s="4"/>
      <c r="AC798" s="4"/>
      <c r="AD798" s="4"/>
      <c r="AE798" s="4"/>
    </row>
    <row r="799" spans="1:31" ht="18" customHeight="1" x14ac:dyDescent="0.15">
      <c r="A799" s="81"/>
      <c r="B799" s="64" t="s">
        <v>69</v>
      </c>
      <c r="C799" s="65" t="s">
        <v>850</v>
      </c>
      <c r="D799" s="66">
        <f t="shared" si="32"/>
        <v>1780</v>
      </c>
      <c r="E799" s="65" t="s">
        <v>71</v>
      </c>
      <c r="F799" s="67" t="str">
        <f>IF(DATA!$D$18,CONCATENATE('Sample information'!O$6,"-",D799,"-",P799),"MISSING ID")</f>
        <v>P33105P1-1780-</v>
      </c>
      <c r="G799" s="68">
        <f t="shared" si="33"/>
        <v>0</v>
      </c>
      <c r="H799" s="55" t="e">
        <f t="shared" si="34"/>
        <v>#N/A</v>
      </c>
      <c r="I799" s="55" t="e">
        <f t="shared" si="35"/>
        <v>#N/A</v>
      </c>
      <c r="J799" s="55">
        <f t="shared" si="36"/>
        <v>0</v>
      </c>
      <c r="K799" s="55" t="e">
        <f t="shared" si="37"/>
        <v>#N/A</v>
      </c>
      <c r="L799" s="5" t="e">
        <f t="shared" si="38"/>
        <v>#N/A</v>
      </c>
      <c r="M799" s="55" t="e">
        <f t="shared" si="39"/>
        <v>#N/A</v>
      </c>
      <c r="N799" s="69" t="str">
        <f t="shared" si="40"/>
        <v>NoIndex</v>
      </c>
      <c r="O799" s="70" t="str">
        <f>IF(DATA!$D$18,IF((COUNTA(Q799)&gt;0),CONCATENATE("P",DATA!$B$18,"_",D799),""),"MISSING ID")</f>
        <v/>
      </c>
      <c r="P799" s="71"/>
      <c r="Q799" s="72"/>
      <c r="R799" s="72"/>
      <c r="S799" s="68"/>
      <c r="T799" s="73" t="str">
        <f>IF(OR($S$8="NextSeq",$S$8="NovaSeq"),IF((R799='Index_NextSeq or NovaSeq'!C$2),VLOOKUP(S799,'Index_NextSeq or NovaSeq'!B$3:I$110,2),IF((R799='Index_NextSeq or NovaSeq'!D$2),VLOOKUP(S799,'Index_NextSeq or NovaSeq'!B$3:I$110,3),IF((R799='Index_NextSeq or NovaSeq'!E$2),VLOOKUP(S799,'Index_NextSeq or NovaSeq'!B$3:I$110,4),IF((R799='Index_NextSeq or NovaSeq'!F$2),VLOOKUP(S799,'Index_NextSeq or NovaSeq'!B$3:I$110,5),IF((R799='Index_NextSeq or NovaSeq'!G$2),VLOOKUP(S799,'Index_NextSeq or NovaSeq'!B$3:I$110,6),IF((R799='Index_NextSeq or NovaSeq'!H$2),VLOOKUP(S799,'Index_NextSeq or NovaSeq'!B$3:I$110,7),IF((R799='Index_NextSeq or NovaSeq'!I$2),VLOOKUP(S799,'Index_NextSeq or NovaSeq'!B$3:I$110,8),IF((R799="Custom"),"","NoIndex")))))))),IF($S$8="MiSeq",IF((R799=Index_MiSeq!C$2),VLOOKUP(S799,Index_MiSeq!B$3:I$110,2),IF((R799=Index_MiSeq!D$2),VLOOKUP(S799,Index_MiSeq!B$3:I$110,3),IF((R799=Index_MiSeq!E$2),VLOOKUP(S799,Index_MiSeq!B$3:I$110,4),IF((R799=Index_MiSeq!F$2),VLOOKUP(S799,Index_MiSeq!B$3:I$110,5),IF((R799=Index_MiSeq!G$2),VLOOKUP(S799,Index_MiSeq!B$3:I$110,6),IF((R799=Index_MiSeq!H$2),VLOOKUP(S799,Index_MiSeq!B$3:I$110,7),IF((R799=Index_MiSeq!I$2),VLOOKUP(S799,Index_MiSeq!B$3:I$110,8),IF((R799="Custom"),"","NoIndex")))))))),"NoIndex"))</f>
        <v>NoIndex</v>
      </c>
      <c r="U799" s="74" t="str">
        <f t="shared" si="41"/>
        <v/>
      </c>
      <c r="V799" s="74"/>
      <c r="W799" s="74"/>
      <c r="X799" s="90"/>
      <c r="Y799" s="4"/>
      <c r="Z799" s="4"/>
      <c r="AA799" s="4"/>
      <c r="AB799" s="4"/>
      <c r="AC799" s="4"/>
      <c r="AD799" s="4"/>
      <c r="AE799" s="4"/>
    </row>
    <row r="800" spans="1:31" ht="18" customHeight="1" x14ac:dyDescent="0.15">
      <c r="A800" s="81"/>
      <c r="B800" s="64" t="s">
        <v>69</v>
      </c>
      <c r="C800" s="65" t="s">
        <v>851</v>
      </c>
      <c r="D800" s="66">
        <f t="shared" si="32"/>
        <v>1781</v>
      </c>
      <c r="E800" s="65" t="s">
        <v>71</v>
      </c>
      <c r="F800" s="67" t="str">
        <f>IF(DATA!$D$18,CONCATENATE('Sample information'!O$6,"-",D800,"-",P800),"MISSING ID")</f>
        <v>P33105P1-1781-</v>
      </c>
      <c r="G800" s="68">
        <f t="shared" si="33"/>
        <v>0</v>
      </c>
      <c r="H800" s="55" t="e">
        <f t="shared" si="34"/>
        <v>#N/A</v>
      </c>
      <c r="I800" s="55" t="e">
        <f t="shared" si="35"/>
        <v>#N/A</v>
      </c>
      <c r="J800" s="55">
        <f t="shared" si="36"/>
        <v>0</v>
      </c>
      <c r="K800" s="55" t="e">
        <f t="shared" si="37"/>
        <v>#N/A</v>
      </c>
      <c r="L800" s="5" t="e">
        <f t="shared" si="38"/>
        <v>#N/A</v>
      </c>
      <c r="M800" s="55" t="e">
        <f t="shared" si="39"/>
        <v>#N/A</v>
      </c>
      <c r="N800" s="69" t="str">
        <f t="shared" si="40"/>
        <v>NoIndex</v>
      </c>
      <c r="O800" s="70" t="str">
        <f>IF(DATA!$D$18,IF((COUNTA(Q800)&gt;0),CONCATENATE("P",DATA!$B$18,"_",D800),""),"MISSING ID")</f>
        <v/>
      </c>
      <c r="P800" s="71"/>
      <c r="Q800" s="72"/>
      <c r="R800" s="72"/>
      <c r="S800" s="68"/>
      <c r="T800" s="73" t="str">
        <f>IF(OR($S$8="NextSeq",$S$8="NovaSeq"),IF((R800='Index_NextSeq or NovaSeq'!C$2),VLOOKUP(S800,'Index_NextSeq or NovaSeq'!B$3:I$110,2),IF((R800='Index_NextSeq or NovaSeq'!D$2),VLOOKUP(S800,'Index_NextSeq or NovaSeq'!B$3:I$110,3),IF((R800='Index_NextSeq or NovaSeq'!E$2),VLOOKUP(S800,'Index_NextSeq or NovaSeq'!B$3:I$110,4),IF((R800='Index_NextSeq or NovaSeq'!F$2),VLOOKUP(S800,'Index_NextSeq or NovaSeq'!B$3:I$110,5),IF((R800='Index_NextSeq or NovaSeq'!G$2),VLOOKUP(S800,'Index_NextSeq or NovaSeq'!B$3:I$110,6),IF((R800='Index_NextSeq or NovaSeq'!H$2),VLOOKUP(S800,'Index_NextSeq or NovaSeq'!B$3:I$110,7),IF((R800='Index_NextSeq or NovaSeq'!I$2),VLOOKUP(S800,'Index_NextSeq or NovaSeq'!B$3:I$110,8),IF((R800="Custom"),"","NoIndex")))))))),IF($S$8="MiSeq",IF((R800=Index_MiSeq!C$2),VLOOKUP(S800,Index_MiSeq!B$3:I$110,2),IF((R800=Index_MiSeq!D$2),VLOOKUP(S800,Index_MiSeq!B$3:I$110,3),IF((R800=Index_MiSeq!E$2),VLOOKUP(S800,Index_MiSeq!B$3:I$110,4),IF((R800=Index_MiSeq!F$2),VLOOKUP(S800,Index_MiSeq!B$3:I$110,5),IF((R800=Index_MiSeq!G$2),VLOOKUP(S800,Index_MiSeq!B$3:I$110,6),IF((R800=Index_MiSeq!H$2),VLOOKUP(S800,Index_MiSeq!B$3:I$110,7),IF((R800=Index_MiSeq!I$2),VLOOKUP(S800,Index_MiSeq!B$3:I$110,8),IF((R800="Custom"),"","NoIndex")))))))),"NoIndex"))</f>
        <v>NoIndex</v>
      </c>
      <c r="U800" s="74" t="str">
        <f t="shared" si="41"/>
        <v/>
      </c>
      <c r="V800" s="74"/>
      <c r="W800" s="74"/>
      <c r="X800" s="90"/>
      <c r="Y800" s="4"/>
      <c r="Z800" s="4"/>
      <c r="AA800" s="4"/>
      <c r="AB800" s="4"/>
      <c r="AC800" s="4"/>
      <c r="AD800" s="4"/>
      <c r="AE800" s="4"/>
    </row>
    <row r="801" spans="1:31" ht="18" customHeight="1" x14ac:dyDescent="0.15">
      <c r="A801" s="81"/>
      <c r="B801" s="64" t="s">
        <v>69</v>
      </c>
      <c r="C801" s="65" t="s">
        <v>852</v>
      </c>
      <c r="D801" s="66">
        <f t="shared" si="32"/>
        <v>1782</v>
      </c>
      <c r="E801" s="65" t="s">
        <v>71</v>
      </c>
      <c r="F801" s="67" t="str">
        <f>IF(DATA!$D$18,CONCATENATE('Sample information'!O$6,"-",D801,"-",P801),"MISSING ID")</f>
        <v>P33105P1-1782-</v>
      </c>
      <c r="G801" s="68">
        <f t="shared" si="33"/>
        <v>0</v>
      </c>
      <c r="H801" s="55" t="e">
        <f t="shared" si="34"/>
        <v>#N/A</v>
      </c>
      <c r="I801" s="55" t="e">
        <f t="shared" si="35"/>
        <v>#N/A</v>
      </c>
      <c r="J801" s="55">
        <f t="shared" si="36"/>
        <v>0</v>
      </c>
      <c r="K801" s="55" t="e">
        <f t="shared" si="37"/>
        <v>#N/A</v>
      </c>
      <c r="L801" s="5" t="e">
        <f t="shared" si="38"/>
        <v>#N/A</v>
      </c>
      <c r="M801" s="55" t="e">
        <f t="shared" si="39"/>
        <v>#N/A</v>
      </c>
      <c r="N801" s="69" t="str">
        <f t="shared" si="40"/>
        <v>NoIndex</v>
      </c>
      <c r="O801" s="70" t="str">
        <f>IF(DATA!$D$18,IF((COUNTA(Q801)&gt;0),CONCATENATE("P",DATA!$B$18,"_",D801),""),"MISSING ID")</f>
        <v/>
      </c>
      <c r="P801" s="71"/>
      <c r="Q801" s="72"/>
      <c r="R801" s="72"/>
      <c r="S801" s="68"/>
      <c r="T801" s="73" t="str">
        <f>IF(OR($S$8="NextSeq",$S$8="NovaSeq"),IF((R801='Index_NextSeq or NovaSeq'!C$2),VLOOKUP(S801,'Index_NextSeq or NovaSeq'!B$3:I$110,2),IF((R801='Index_NextSeq or NovaSeq'!D$2),VLOOKUP(S801,'Index_NextSeq or NovaSeq'!B$3:I$110,3),IF((R801='Index_NextSeq or NovaSeq'!E$2),VLOOKUP(S801,'Index_NextSeq or NovaSeq'!B$3:I$110,4),IF((R801='Index_NextSeq or NovaSeq'!F$2),VLOOKUP(S801,'Index_NextSeq or NovaSeq'!B$3:I$110,5),IF((R801='Index_NextSeq or NovaSeq'!G$2),VLOOKUP(S801,'Index_NextSeq or NovaSeq'!B$3:I$110,6),IF((R801='Index_NextSeq or NovaSeq'!H$2),VLOOKUP(S801,'Index_NextSeq or NovaSeq'!B$3:I$110,7),IF((R801='Index_NextSeq or NovaSeq'!I$2),VLOOKUP(S801,'Index_NextSeq or NovaSeq'!B$3:I$110,8),IF((R801="Custom"),"","NoIndex")))))))),IF($S$8="MiSeq",IF((R801=Index_MiSeq!C$2),VLOOKUP(S801,Index_MiSeq!B$3:I$110,2),IF((R801=Index_MiSeq!D$2),VLOOKUP(S801,Index_MiSeq!B$3:I$110,3),IF((R801=Index_MiSeq!E$2),VLOOKUP(S801,Index_MiSeq!B$3:I$110,4),IF((R801=Index_MiSeq!F$2),VLOOKUP(S801,Index_MiSeq!B$3:I$110,5),IF((R801=Index_MiSeq!G$2),VLOOKUP(S801,Index_MiSeq!B$3:I$110,6),IF((R801=Index_MiSeq!H$2),VLOOKUP(S801,Index_MiSeq!B$3:I$110,7),IF((R801=Index_MiSeq!I$2),VLOOKUP(S801,Index_MiSeq!B$3:I$110,8),IF((R801="Custom"),"","NoIndex")))))))),"NoIndex"))</f>
        <v>NoIndex</v>
      </c>
      <c r="U801" s="74" t="str">
        <f t="shared" si="41"/>
        <v/>
      </c>
      <c r="V801" s="74"/>
      <c r="W801" s="74"/>
      <c r="X801" s="90"/>
      <c r="Y801" s="4"/>
      <c r="Z801" s="4"/>
      <c r="AA801" s="4"/>
      <c r="AB801" s="4"/>
      <c r="AC801" s="4"/>
      <c r="AD801" s="4"/>
      <c r="AE801" s="4"/>
    </row>
    <row r="802" spans="1:31" ht="18" customHeight="1" x14ac:dyDescent="0.15">
      <c r="A802" s="81"/>
      <c r="B802" s="64" t="s">
        <v>69</v>
      </c>
      <c r="C802" s="65" t="s">
        <v>853</v>
      </c>
      <c r="D802" s="66">
        <f t="shared" si="32"/>
        <v>1783</v>
      </c>
      <c r="E802" s="65" t="s">
        <v>71</v>
      </c>
      <c r="F802" s="67" t="str">
        <f>IF(DATA!$D$18,CONCATENATE('Sample information'!O$6,"-",D802,"-",P802),"MISSING ID")</f>
        <v>P33105P1-1783-</v>
      </c>
      <c r="G802" s="68">
        <f t="shared" si="33"/>
        <v>0</v>
      </c>
      <c r="H802" s="55" t="e">
        <f t="shared" si="34"/>
        <v>#N/A</v>
      </c>
      <c r="I802" s="55" t="e">
        <f t="shared" si="35"/>
        <v>#N/A</v>
      </c>
      <c r="J802" s="55">
        <f t="shared" si="36"/>
        <v>0</v>
      </c>
      <c r="K802" s="55" t="e">
        <f t="shared" si="37"/>
        <v>#N/A</v>
      </c>
      <c r="L802" s="5" t="e">
        <f t="shared" si="38"/>
        <v>#N/A</v>
      </c>
      <c r="M802" s="55" t="e">
        <f t="shared" si="39"/>
        <v>#N/A</v>
      </c>
      <c r="N802" s="69" t="str">
        <f t="shared" si="40"/>
        <v>NoIndex</v>
      </c>
      <c r="O802" s="70" t="str">
        <f>IF(DATA!$D$18,IF((COUNTA(Q802)&gt;0),CONCATENATE("P",DATA!$B$18,"_",D802),""),"MISSING ID")</f>
        <v/>
      </c>
      <c r="P802" s="71"/>
      <c r="Q802" s="72"/>
      <c r="R802" s="72"/>
      <c r="S802" s="68"/>
      <c r="T802" s="73" t="str">
        <f>IF(OR($S$8="NextSeq",$S$8="NovaSeq"),IF((R802='Index_NextSeq or NovaSeq'!C$2),VLOOKUP(S802,'Index_NextSeq or NovaSeq'!B$3:I$110,2),IF((R802='Index_NextSeq or NovaSeq'!D$2),VLOOKUP(S802,'Index_NextSeq or NovaSeq'!B$3:I$110,3),IF((R802='Index_NextSeq or NovaSeq'!E$2),VLOOKUP(S802,'Index_NextSeq or NovaSeq'!B$3:I$110,4),IF((R802='Index_NextSeq or NovaSeq'!F$2),VLOOKUP(S802,'Index_NextSeq or NovaSeq'!B$3:I$110,5),IF((R802='Index_NextSeq or NovaSeq'!G$2),VLOOKUP(S802,'Index_NextSeq or NovaSeq'!B$3:I$110,6),IF((R802='Index_NextSeq or NovaSeq'!H$2),VLOOKUP(S802,'Index_NextSeq or NovaSeq'!B$3:I$110,7),IF((R802='Index_NextSeq or NovaSeq'!I$2),VLOOKUP(S802,'Index_NextSeq or NovaSeq'!B$3:I$110,8),IF((R802="Custom"),"","NoIndex")))))))),IF($S$8="MiSeq",IF((R802=Index_MiSeq!C$2),VLOOKUP(S802,Index_MiSeq!B$3:I$110,2),IF((R802=Index_MiSeq!D$2),VLOOKUP(S802,Index_MiSeq!B$3:I$110,3),IF((R802=Index_MiSeq!E$2),VLOOKUP(S802,Index_MiSeq!B$3:I$110,4),IF((R802=Index_MiSeq!F$2),VLOOKUP(S802,Index_MiSeq!B$3:I$110,5),IF((R802=Index_MiSeq!G$2),VLOOKUP(S802,Index_MiSeq!B$3:I$110,6),IF((R802=Index_MiSeq!H$2),VLOOKUP(S802,Index_MiSeq!B$3:I$110,7),IF((R802=Index_MiSeq!I$2),VLOOKUP(S802,Index_MiSeq!B$3:I$110,8),IF((R802="Custom"),"","NoIndex")))))))),"NoIndex"))</f>
        <v>NoIndex</v>
      </c>
      <c r="U802" s="74" t="str">
        <f t="shared" si="41"/>
        <v/>
      </c>
      <c r="V802" s="74"/>
      <c r="W802" s="74"/>
      <c r="X802" s="90"/>
      <c r="Y802" s="4"/>
      <c r="Z802" s="4"/>
      <c r="AA802" s="4"/>
      <c r="AB802" s="4"/>
      <c r="AC802" s="4"/>
      <c r="AD802" s="4"/>
      <c r="AE802" s="4"/>
    </row>
    <row r="803" spans="1:31" ht="18" customHeight="1" x14ac:dyDescent="0.15">
      <c r="A803" s="81"/>
      <c r="B803" s="64" t="s">
        <v>69</v>
      </c>
      <c r="C803" s="65" t="s">
        <v>854</v>
      </c>
      <c r="D803" s="66">
        <f t="shared" si="32"/>
        <v>1784</v>
      </c>
      <c r="E803" s="65" t="s">
        <v>71</v>
      </c>
      <c r="F803" s="67" t="str">
        <f>IF(DATA!$D$18,CONCATENATE('Sample information'!O$6,"-",D803,"-",P803),"MISSING ID")</f>
        <v>P33105P1-1784-</v>
      </c>
      <c r="G803" s="68">
        <f t="shared" si="33"/>
        <v>0</v>
      </c>
      <c r="H803" s="55" t="e">
        <f t="shared" si="34"/>
        <v>#N/A</v>
      </c>
      <c r="I803" s="55" t="e">
        <f t="shared" si="35"/>
        <v>#N/A</v>
      </c>
      <c r="J803" s="55">
        <f t="shared" si="36"/>
        <v>0</v>
      </c>
      <c r="K803" s="55" t="e">
        <f t="shared" si="37"/>
        <v>#N/A</v>
      </c>
      <c r="L803" s="5" t="e">
        <f t="shared" si="38"/>
        <v>#N/A</v>
      </c>
      <c r="M803" s="55" t="e">
        <f t="shared" si="39"/>
        <v>#N/A</v>
      </c>
      <c r="N803" s="69" t="str">
        <f t="shared" si="40"/>
        <v>NoIndex</v>
      </c>
      <c r="O803" s="70" t="str">
        <f>IF(DATA!$D$18,IF((COUNTA(Q803)&gt;0),CONCATENATE("P",DATA!$B$18,"_",D803),""),"MISSING ID")</f>
        <v/>
      </c>
      <c r="P803" s="71"/>
      <c r="Q803" s="72"/>
      <c r="R803" s="72"/>
      <c r="S803" s="68"/>
      <c r="T803" s="73" t="str">
        <f>IF(OR($S$8="NextSeq",$S$8="NovaSeq"),IF((R803='Index_NextSeq or NovaSeq'!C$2),VLOOKUP(S803,'Index_NextSeq or NovaSeq'!B$3:I$110,2),IF((R803='Index_NextSeq or NovaSeq'!D$2),VLOOKUP(S803,'Index_NextSeq or NovaSeq'!B$3:I$110,3),IF((R803='Index_NextSeq or NovaSeq'!E$2),VLOOKUP(S803,'Index_NextSeq or NovaSeq'!B$3:I$110,4),IF((R803='Index_NextSeq or NovaSeq'!F$2),VLOOKUP(S803,'Index_NextSeq or NovaSeq'!B$3:I$110,5),IF((R803='Index_NextSeq or NovaSeq'!G$2),VLOOKUP(S803,'Index_NextSeq or NovaSeq'!B$3:I$110,6),IF((R803='Index_NextSeq or NovaSeq'!H$2),VLOOKUP(S803,'Index_NextSeq or NovaSeq'!B$3:I$110,7),IF((R803='Index_NextSeq or NovaSeq'!I$2),VLOOKUP(S803,'Index_NextSeq or NovaSeq'!B$3:I$110,8),IF((R803="Custom"),"","NoIndex")))))))),IF($S$8="MiSeq",IF((R803=Index_MiSeq!C$2),VLOOKUP(S803,Index_MiSeq!B$3:I$110,2),IF((R803=Index_MiSeq!D$2),VLOOKUP(S803,Index_MiSeq!B$3:I$110,3),IF((R803=Index_MiSeq!E$2),VLOOKUP(S803,Index_MiSeq!B$3:I$110,4),IF((R803=Index_MiSeq!F$2),VLOOKUP(S803,Index_MiSeq!B$3:I$110,5),IF((R803=Index_MiSeq!G$2),VLOOKUP(S803,Index_MiSeq!B$3:I$110,6),IF((R803=Index_MiSeq!H$2),VLOOKUP(S803,Index_MiSeq!B$3:I$110,7),IF((R803=Index_MiSeq!I$2),VLOOKUP(S803,Index_MiSeq!B$3:I$110,8),IF((R803="Custom"),"","NoIndex")))))))),"NoIndex"))</f>
        <v>NoIndex</v>
      </c>
      <c r="U803" s="74" t="str">
        <f t="shared" si="41"/>
        <v/>
      </c>
      <c r="V803" s="74"/>
      <c r="W803" s="74"/>
      <c r="X803" s="90"/>
      <c r="Y803" s="4"/>
      <c r="Z803" s="4"/>
      <c r="AA803" s="4"/>
      <c r="AB803" s="4"/>
      <c r="AC803" s="4"/>
      <c r="AD803" s="4"/>
      <c r="AE803" s="4"/>
    </row>
    <row r="804" spans="1:31" ht="18" customHeight="1" x14ac:dyDescent="0.15">
      <c r="A804" s="81"/>
      <c r="B804" s="64" t="s">
        <v>69</v>
      </c>
      <c r="C804" s="65" t="s">
        <v>855</v>
      </c>
      <c r="D804" s="66">
        <f t="shared" si="32"/>
        <v>1785</v>
      </c>
      <c r="E804" s="65" t="s">
        <v>71</v>
      </c>
      <c r="F804" s="67" t="str">
        <f>IF(DATA!$D$18,CONCATENATE('Sample information'!O$6,"-",D804,"-",P804),"MISSING ID")</f>
        <v>P33105P1-1785-</v>
      </c>
      <c r="G804" s="68">
        <f t="shared" si="33"/>
        <v>0</v>
      </c>
      <c r="H804" s="55" t="e">
        <f t="shared" si="34"/>
        <v>#N/A</v>
      </c>
      <c r="I804" s="55" t="e">
        <f t="shared" si="35"/>
        <v>#N/A</v>
      </c>
      <c r="J804" s="55">
        <f t="shared" si="36"/>
        <v>0</v>
      </c>
      <c r="K804" s="55" t="e">
        <f t="shared" si="37"/>
        <v>#N/A</v>
      </c>
      <c r="L804" s="5" t="e">
        <f t="shared" si="38"/>
        <v>#N/A</v>
      </c>
      <c r="M804" s="55" t="e">
        <f t="shared" si="39"/>
        <v>#N/A</v>
      </c>
      <c r="N804" s="69" t="str">
        <f t="shared" si="40"/>
        <v>NoIndex</v>
      </c>
      <c r="O804" s="70" t="str">
        <f>IF(DATA!$D$18,IF((COUNTA(Q804)&gt;0),CONCATENATE("P",DATA!$B$18,"_",D804),""),"MISSING ID")</f>
        <v/>
      </c>
      <c r="P804" s="71"/>
      <c r="Q804" s="72"/>
      <c r="R804" s="72"/>
      <c r="S804" s="68"/>
      <c r="T804" s="73" t="str">
        <f>IF(OR($S$8="NextSeq",$S$8="NovaSeq"),IF((R804='Index_NextSeq or NovaSeq'!C$2),VLOOKUP(S804,'Index_NextSeq or NovaSeq'!B$3:I$110,2),IF((R804='Index_NextSeq or NovaSeq'!D$2),VLOOKUP(S804,'Index_NextSeq or NovaSeq'!B$3:I$110,3),IF((R804='Index_NextSeq or NovaSeq'!E$2),VLOOKUP(S804,'Index_NextSeq or NovaSeq'!B$3:I$110,4),IF((R804='Index_NextSeq or NovaSeq'!F$2),VLOOKUP(S804,'Index_NextSeq or NovaSeq'!B$3:I$110,5),IF((R804='Index_NextSeq or NovaSeq'!G$2),VLOOKUP(S804,'Index_NextSeq or NovaSeq'!B$3:I$110,6),IF((R804='Index_NextSeq or NovaSeq'!H$2),VLOOKUP(S804,'Index_NextSeq or NovaSeq'!B$3:I$110,7),IF((R804='Index_NextSeq or NovaSeq'!I$2),VLOOKUP(S804,'Index_NextSeq or NovaSeq'!B$3:I$110,8),IF((R804="Custom"),"","NoIndex")))))))),IF($S$8="MiSeq",IF((R804=Index_MiSeq!C$2),VLOOKUP(S804,Index_MiSeq!B$3:I$110,2),IF((R804=Index_MiSeq!D$2),VLOOKUP(S804,Index_MiSeq!B$3:I$110,3),IF((R804=Index_MiSeq!E$2),VLOOKUP(S804,Index_MiSeq!B$3:I$110,4),IF((R804=Index_MiSeq!F$2),VLOOKUP(S804,Index_MiSeq!B$3:I$110,5),IF((R804=Index_MiSeq!G$2),VLOOKUP(S804,Index_MiSeq!B$3:I$110,6),IF((R804=Index_MiSeq!H$2),VLOOKUP(S804,Index_MiSeq!B$3:I$110,7),IF((R804=Index_MiSeq!I$2),VLOOKUP(S804,Index_MiSeq!B$3:I$110,8),IF((R804="Custom"),"","NoIndex")))))))),"NoIndex"))</f>
        <v>NoIndex</v>
      </c>
      <c r="U804" s="74" t="str">
        <f t="shared" si="41"/>
        <v/>
      </c>
      <c r="V804" s="74"/>
      <c r="W804" s="74"/>
      <c r="X804" s="90"/>
      <c r="Y804" s="4"/>
      <c r="Z804" s="4"/>
      <c r="AA804" s="4"/>
      <c r="AB804" s="4"/>
      <c r="AC804" s="4"/>
      <c r="AD804" s="4"/>
      <c r="AE804" s="4"/>
    </row>
    <row r="805" spans="1:31" ht="18" customHeight="1" x14ac:dyDescent="0.15">
      <c r="A805" s="81"/>
      <c r="B805" s="64" t="s">
        <v>69</v>
      </c>
      <c r="C805" s="65" t="s">
        <v>856</v>
      </c>
      <c r="D805" s="66">
        <f t="shared" si="32"/>
        <v>1786</v>
      </c>
      <c r="E805" s="65" t="s">
        <v>71</v>
      </c>
      <c r="F805" s="67" t="str">
        <f>IF(DATA!$D$18,CONCATENATE('Sample information'!O$6,"-",D805,"-",P805),"MISSING ID")</f>
        <v>P33105P1-1786-</v>
      </c>
      <c r="G805" s="68">
        <f t="shared" si="33"/>
        <v>0</v>
      </c>
      <c r="H805" s="55" t="e">
        <f t="shared" si="34"/>
        <v>#N/A</v>
      </c>
      <c r="I805" s="55" t="e">
        <f t="shared" si="35"/>
        <v>#N/A</v>
      </c>
      <c r="J805" s="55">
        <f t="shared" si="36"/>
        <v>0</v>
      </c>
      <c r="K805" s="55" t="e">
        <f t="shared" si="37"/>
        <v>#N/A</v>
      </c>
      <c r="L805" s="5" t="e">
        <f t="shared" si="38"/>
        <v>#N/A</v>
      </c>
      <c r="M805" s="55" t="e">
        <f t="shared" si="39"/>
        <v>#N/A</v>
      </c>
      <c r="N805" s="69" t="str">
        <f t="shared" si="40"/>
        <v>NoIndex</v>
      </c>
      <c r="O805" s="70" t="str">
        <f>IF(DATA!$D$18,IF((COUNTA(Q805)&gt;0),CONCATENATE("P",DATA!$B$18,"_",D805),""),"MISSING ID")</f>
        <v/>
      </c>
      <c r="P805" s="71"/>
      <c r="Q805" s="72"/>
      <c r="R805" s="72"/>
      <c r="S805" s="68"/>
      <c r="T805" s="73" t="str">
        <f>IF(OR($S$8="NextSeq",$S$8="NovaSeq"),IF((R805='Index_NextSeq or NovaSeq'!C$2),VLOOKUP(S805,'Index_NextSeq or NovaSeq'!B$3:I$110,2),IF((R805='Index_NextSeq or NovaSeq'!D$2),VLOOKUP(S805,'Index_NextSeq or NovaSeq'!B$3:I$110,3),IF((R805='Index_NextSeq or NovaSeq'!E$2),VLOOKUP(S805,'Index_NextSeq or NovaSeq'!B$3:I$110,4),IF((R805='Index_NextSeq or NovaSeq'!F$2),VLOOKUP(S805,'Index_NextSeq or NovaSeq'!B$3:I$110,5),IF((R805='Index_NextSeq or NovaSeq'!G$2),VLOOKUP(S805,'Index_NextSeq or NovaSeq'!B$3:I$110,6),IF((R805='Index_NextSeq or NovaSeq'!H$2),VLOOKUP(S805,'Index_NextSeq or NovaSeq'!B$3:I$110,7),IF((R805='Index_NextSeq or NovaSeq'!I$2),VLOOKUP(S805,'Index_NextSeq or NovaSeq'!B$3:I$110,8),IF((R805="Custom"),"","NoIndex")))))))),IF($S$8="MiSeq",IF((R805=Index_MiSeq!C$2),VLOOKUP(S805,Index_MiSeq!B$3:I$110,2),IF((R805=Index_MiSeq!D$2),VLOOKUP(S805,Index_MiSeq!B$3:I$110,3),IF((R805=Index_MiSeq!E$2),VLOOKUP(S805,Index_MiSeq!B$3:I$110,4),IF((R805=Index_MiSeq!F$2),VLOOKUP(S805,Index_MiSeq!B$3:I$110,5),IF((R805=Index_MiSeq!G$2),VLOOKUP(S805,Index_MiSeq!B$3:I$110,6),IF((R805=Index_MiSeq!H$2),VLOOKUP(S805,Index_MiSeq!B$3:I$110,7),IF((R805=Index_MiSeq!I$2),VLOOKUP(S805,Index_MiSeq!B$3:I$110,8),IF((R805="Custom"),"","NoIndex")))))))),"NoIndex"))</f>
        <v>NoIndex</v>
      </c>
      <c r="U805" s="74" t="str">
        <f t="shared" si="41"/>
        <v/>
      </c>
      <c r="V805" s="74"/>
      <c r="W805" s="74"/>
      <c r="X805" s="90"/>
      <c r="Y805" s="4"/>
      <c r="Z805" s="4"/>
      <c r="AA805" s="4"/>
      <c r="AB805" s="4"/>
      <c r="AC805" s="4"/>
      <c r="AD805" s="4"/>
      <c r="AE805" s="4"/>
    </row>
    <row r="806" spans="1:31" ht="18" customHeight="1" x14ac:dyDescent="0.15">
      <c r="A806" s="81"/>
      <c r="B806" s="64" t="s">
        <v>69</v>
      </c>
      <c r="C806" s="65" t="s">
        <v>857</v>
      </c>
      <c r="D806" s="66">
        <f t="shared" si="32"/>
        <v>1787</v>
      </c>
      <c r="E806" s="65" t="s">
        <v>71</v>
      </c>
      <c r="F806" s="67" t="str">
        <f>IF(DATA!$D$18,CONCATENATE('Sample information'!O$6,"-",D806,"-",P806),"MISSING ID")</f>
        <v>P33105P1-1787-</v>
      </c>
      <c r="G806" s="68">
        <f t="shared" si="33"/>
        <v>0</v>
      </c>
      <c r="H806" s="55" t="e">
        <f t="shared" si="34"/>
        <v>#N/A</v>
      </c>
      <c r="I806" s="55" t="e">
        <f t="shared" si="35"/>
        <v>#N/A</v>
      </c>
      <c r="J806" s="55">
        <f t="shared" si="36"/>
        <v>0</v>
      </c>
      <c r="K806" s="55" t="e">
        <f t="shared" si="37"/>
        <v>#N/A</v>
      </c>
      <c r="L806" s="5" t="e">
        <f t="shared" si="38"/>
        <v>#N/A</v>
      </c>
      <c r="M806" s="55" t="e">
        <f t="shared" si="39"/>
        <v>#N/A</v>
      </c>
      <c r="N806" s="69" t="str">
        <f t="shared" si="40"/>
        <v>NoIndex</v>
      </c>
      <c r="O806" s="70" t="str">
        <f>IF(DATA!$D$18,IF((COUNTA(Q806)&gt;0),CONCATENATE("P",DATA!$B$18,"_",D806),""),"MISSING ID")</f>
        <v/>
      </c>
      <c r="P806" s="71"/>
      <c r="Q806" s="72"/>
      <c r="R806" s="72"/>
      <c r="S806" s="68"/>
      <c r="T806" s="73" t="str">
        <f>IF(OR($S$8="NextSeq",$S$8="NovaSeq"),IF((R806='Index_NextSeq or NovaSeq'!C$2),VLOOKUP(S806,'Index_NextSeq or NovaSeq'!B$3:I$110,2),IF((R806='Index_NextSeq or NovaSeq'!D$2),VLOOKUP(S806,'Index_NextSeq or NovaSeq'!B$3:I$110,3),IF((R806='Index_NextSeq or NovaSeq'!E$2),VLOOKUP(S806,'Index_NextSeq or NovaSeq'!B$3:I$110,4),IF((R806='Index_NextSeq or NovaSeq'!F$2),VLOOKUP(S806,'Index_NextSeq or NovaSeq'!B$3:I$110,5),IF((R806='Index_NextSeq or NovaSeq'!G$2),VLOOKUP(S806,'Index_NextSeq or NovaSeq'!B$3:I$110,6),IF((R806='Index_NextSeq or NovaSeq'!H$2),VLOOKUP(S806,'Index_NextSeq or NovaSeq'!B$3:I$110,7),IF((R806='Index_NextSeq or NovaSeq'!I$2),VLOOKUP(S806,'Index_NextSeq or NovaSeq'!B$3:I$110,8),IF((R806="Custom"),"","NoIndex")))))))),IF($S$8="MiSeq",IF((R806=Index_MiSeq!C$2),VLOOKUP(S806,Index_MiSeq!B$3:I$110,2),IF((R806=Index_MiSeq!D$2),VLOOKUP(S806,Index_MiSeq!B$3:I$110,3),IF((R806=Index_MiSeq!E$2),VLOOKUP(S806,Index_MiSeq!B$3:I$110,4),IF((R806=Index_MiSeq!F$2),VLOOKUP(S806,Index_MiSeq!B$3:I$110,5),IF((R806=Index_MiSeq!G$2),VLOOKUP(S806,Index_MiSeq!B$3:I$110,6),IF((R806=Index_MiSeq!H$2),VLOOKUP(S806,Index_MiSeq!B$3:I$110,7),IF((R806=Index_MiSeq!I$2),VLOOKUP(S806,Index_MiSeq!B$3:I$110,8),IF((R806="Custom"),"","NoIndex")))))))),"NoIndex"))</f>
        <v>NoIndex</v>
      </c>
      <c r="U806" s="74" t="str">
        <f t="shared" si="41"/>
        <v/>
      </c>
      <c r="V806" s="74"/>
      <c r="W806" s="74"/>
      <c r="X806" s="90"/>
      <c r="Y806" s="4"/>
      <c r="Z806" s="4"/>
      <c r="AA806" s="4"/>
      <c r="AB806" s="4"/>
      <c r="AC806" s="4"/>
      <c r="AD806" s="4"/>
      <c r="AE806" s="4"/>
    </row>
    <row r="807" spans="1:31" ht="18" customHeight="1" x14ac:dyDescent="0.15">
      <c r="A807" s="81"/>
      <c r="B807" s="64" t="s">
        <v>69</v>
      </c>
      <c r="C807" s="65" t="s">
        <v>858</v>
      </c>
      <c r="D807" s="66">
        <f t="shared" si="32"/>
        <v>1788</v>
      </c>
      <c r="E807" s="65" t="s">
        <v>71</v>
      </c>
      <c r="F807" s="67" t="str">
        <f>IF(DATA!$D$18,CONCATENATE('Sample information'!O$6,"-",D807,"-",P807),"MISSING ID")</f>
        <v>P33105P1-1788-</v>
      </c>
      <c r="G807" s="68">
        <f t="shared" si="33"/>
        <v>0</v>
      </c>
      <c r="H807" s="55" t="e">
        <f t="shared" si="34"/>
        <v>#N/A</v>
      </c>
      <c r="I807" s="55" t="e">
        <f t="shared" si="35"/>
        <v>#N/A</v>
      </c>
      <c r="J807" s="55">
        <f t="shared" si="36"/>
        <v>0</v>
      </c>
      <c r="K807" s="55" t="e">
        <f t="shared" si="37"/>
        <v>#N/A</v>
      </c>
      <c r="L807" s="5" t="e">
        <f t="shared" si="38"/>
        <v>#N/A</v>
      </c>
      <c r="M807" s="55" t="e">
        <f t="shared" si="39"/>
        <v>#N/A</v>
      </c>
      <c r="N807" s="69" t="str">
        <f t="shared" si="40"/>
        <v>NoIndex</v>
      </c>
      <c r="O807" s="70" t="str">
        <f>IF(DATA!$D$18,IF((COUNTA(Q807)&gt;0),CONCATENATE("P",DATA!$B$18,"_",D807),""),"MISSING ID")</f>
        <v/>
      </c>
      <c r="P807" s="71"/>
      <c r="Q807" s="72"/>
      <c r="R807" s="72"/>
      <c r="S807" s="68"/>
      <c r="T807" s="73" t="str">
        <f>IF(OR($S$8="NextSeq",$S$8="NovaSeq"),IF((R807='Index_NextSeq or NovaSeq'!C$2),VLOOKUP(S807,'Index_NextSeq or NovaSeq'!B$3:I$110,2),IF((R807='Index_NextSeq or NovaSeq'!D$2),VLOOKUP(S807,'Index_NextSeq or NovaSeq'!B$3:I$110,3),IF((R807='Index_NextSeq or NovaSeq'!E$2),VLOOKUP(S807,'Index_NextSeq or NovaSeq'!B$3:I$110,4),IF((R807='Index_NextSeq or NovaSeq'!F$2),VLOOKUP(S807,'Index_NextSeq or NovaSeq'!B$3:I$110,5),IF((R807='Index_NextSeq or NovaSeq'!G$2),VLOOKUP(S807,'Index_NextSeq or NovaSeq'!B$3:I$110,6),IF((R807='Index_NextSeq or NovaSeq'!H$2),VLOOKUP(S807,'Index_NextSeq or NovaSeq'!B$3:I$110,7),IF((R807='Index_NextSeq or NovaSeq'!I$2),VLOOKUP(S807,'Index_NextSeq or NovaSeq'!B$3:I$110,8),IF((R807="Custom"),"","NoIndex")))))))),IF($S$8="MiSeq",IF((R807=Index_MiSeq!C$2),VLOOKUP(S807,Index_MiSeq!B$3:I$110,2),IF((R807=Index_MiSeq!D$2),VLOOKUP(S807,Index_MiSeq!B$3:I$110,3),IF((R807=Index_MiSeq!E$2),VLOOKUP(S807,Index_MiSeq!B$3:I$110,4),IF((R807=Index_MiSeq!F$2),VLOOKUP(S807,Index_MiSeq!B$3:I$110,5),IF((R807=Index_MiSeq!G$2),VLOOKUP(S807,Index_MiSeq!B$3:I$110,6),IF((R807=Index_MiSeq!H$2),VLOOKUP(S807,Index_MiSeq!B$3:I$110,7),IF((R807=Index_MiSeq!I$2),VLOOKUP(S807,Index_MiSeq!B$3:I$110,8),IF((R807="Custom"),"","NoIndex")))))))),"NoIndex"))</f>
        <v>NoIndex</v>
      </c>
      <c r="U807" s="74" t="str">
        <f t="shared" si="41"/>
        <v/>
      </c>
      <c r="V807" s="74"/>
      <c r="W807" s="74"/>
      <c r="X807" s="90"/>
      <c r="Y807" s="4"/>
      <c r="Z807" s="4"/>
      <c r="AA807" s="4"/>
      <c r="AB807" s="4"/>
      <c r="AC807" s="4"/>
      <c r="AD807" s="4"/>
      <c r="AE807" s="4"/>
    </row>
    <row r="808" spans="1:31" ht="18" customHeight="1" x14ac:dyDescent="0.15">
      <c r="A808" s="81"/>
      <c r="B808" s="64" t="s">
        <v>69</v>
      </c>
      <c r="C808" s="65" t="s">
        <v>859</v>
      </c>
      <c r="D808" s="66">
        <f t="shared" si="32"/>
        <v>1789</v>
      </c>
      <c r="E808" s="65" t="s">
        <v>71</v>
      </c>
      <c r="F808" s="67" t="str">
        <f>IF(DATA!$D$18,CONCATENATE('Sample information'!O$6,"-",D808,"-",P808),"MISSING ID")</f>
        <v>P33105P1-1789-</v>
      </c>
      <c r="G808" s="68">
        <f t="shared" si="33"/>
        <v>0</v>
      </c>
      <c r="H808" s="55" t="e">
        <f t="shared" si="34"/>
        <v>#N/A</v>
      </c>
      <c r="I808" s="55" t="e">
        <f t="shared" si="35"/>
        <v>#N/A</v>
      </c>
      <c r="J808" s="55">
        <f t="shared" si="36"/>
        <v>0</v>
      </c>
      <c r="K808" s="55" t="e">
        <f t="shared" si="37"/>
        <v>#N/A</v>
      </c>
      <c r="L808" s="5" t="e">
        <f t="shared" si="38"/>
        <v>#N/A</v>
      </c>
      <c r="M808" s="55" t="e">
        <f t="shared" si="39"/>
        <v>#N/A</v>
      </c>
      <c r="N808" s="69" t="str">
        <f t="shared" si="40"/>
        <v>NoIndex</v>
      </c>
      <c r="O808" s="70" t="str">
        <f>IF(DATA!$D$18,IF((COUNTA(Q808)&gt;0),CONCATENATE("P",DATA!$B$18,"_",D808),""),"MISSING ID")</f>
        <v/>
      </c>
      <c r="P808" s="71"/>
      <c r="Q808" s="72"/>
      <c r="R808" s="72"/>
      <c r="S808" s="68"/>
      <c r="T808" s="73" t="str">
        <f>IF(OR($S$8="NextSeq",$S$8="NovaSeq"),IF((R808='Index_NextSeq or NovaSeq'!C$2),VLOOKUP(S808,'Index_NextSeq or NovaSeq'!B$3:I$110,2),IF((R808='Index_NextSeq or NovaSeq'!D$2),VLOOKUP(S808,'Index_NextSeq or NovaSeq'!B$3:I$110,3),IF((R808='Index_NextSeq or NovaSeq'!E$2),VLOOKUP(S808,'Index_NextSeq or NovaSeq'!B$3:I$110,4),IF((R808='Index_NextSeq or NovaSeq'!F$2),VLOOKUP(S808,'Index_NextSeq or NovaSeq'!B$3:I$110,5),IF((R808='Index_NextSeq or NovaSeq'!G$2),VLOOKUP(S808,'Index_NextSeq or NovaSeq'!B$3:I$110,6),IF((R808='Index_NextSeq or NovaSeq'!H$2),VLOOKUP(S808,'Index_NextSeq or NovaSeq'!B$3:I$110,7),IF((R808='Index_NextSeq or NovaSeq'!I$2),VLOOKUP(S808,'Index_NextSeq or NovaSeq'!B$3:I$110,8),IF((R808="Custom"),"","NoIndex")))))))),IF($S$8="MiSeq",IF((R808=Index_MiSeq!C$2),VLOOKUP(S808,Index_MiSeq!B$3:I$110,2),IF((R808=Index_MiSeq!D$2),VLOOKUP(S808,Index_MiSeq!B$3:I$110,3),IF((R808=Index_MiSeq!E$2),VLOOKUP(S808,Index_MiSeq!B$3:I$110,4),IF((R808=Index_MiSeq!F$2),VLOOKUP(S808,Index_MiSeq!B$3:I$110,5),IF((R808=Index_MiSeq!G$2),VLOOKUP(S808,Index_MiSeq!B$3:I$110,6),IF((R808=Index_MiSeq!H$2),VLOOKUP(S808,Index_MiSeq!B$3:I$110,7),IF((R808=Index_MiSeq!I$2),VLOOKUP(S808,Index_MiSeq!B$3:I$110,8),IF((R808="Custom"),"","NoIndex")))))))),"NoIndex"))</f>
        <v>NoIndex</v>
      </c>
      <c r="U808" s="74" t="str">
        <f t="shared" si="41"/>
        <v/>
      </c>
      <c r="V808" s="74"/>
      <c r="W808" s="74"/>
      <c r="X808" s="90"/>
      <c r="Y808" s="4"/>
      <c r="Z808" s="4"/>
      <c r="AA808" s="4"/>
      <c r="AB808" s="4"/>
      <c r="AC808" s="4"/>
      <c r="AD808" s="4"/>
      <c r="AE808" s="4"/>
    </row>
    <row r="809" spans="1:31" ht="18" customHeight="1" x14ac:dyDescent="0.15">
      <c r="A809" s="81"/>
      <c r="B809" s="64" t="s">
        <v>69</v>
      </c>
      <c r="C809" s="65" t="s">
        <v>860</v>
      </c>
      <c r="D809" s="66">
        <f t="shared" si="32"/>
        <v>1790</v>
      </c>
      <c r="E809" s="65" t="s">
        <v>71</v>
      </c>
      <c r="F809" s="67" t="str">
        <f>IF(DATA!$D$18,CONCATENATE('Sample information'!O$6,"-",D809,"-",P809),"MISSING ID")</f>
        <v>P33105P1-1790-</v>
      </c>
      <c r="G809" s="68">
        <f t="shared" si="33"/>
        <v>0</v>
      </c>
      <c r="H809" s="55" t="e">
        <f t="shared" si="34"/>
        <v>#N/A</v>
      </c>
      <c r="I809" s="55" t="e">
        <f t="shared" si="35"/>
        <v>#N/A</v>
      </c>
      <c r="J809" s="55">
        <f t="shared" si="36"/>
        <v>0</v>
      </c>
      <c r="K809" s="55" t="e">
        <f t="shared" si="37"/>
        <v>#N/A</v>
      </c>
      <c r="L809" s="5" t="e">
        <f t="shared" si="38"/>
        <v>#N/A</v>
      </c>
      <c r="M809" s="55" t="e">
        <f t="shared" si="39"/>
        <v>#N/A</v>
      </c>
      <c r="N809" s="69" t="str">
        <f t="shared" si="40"/>
        <v>NoIndex</v>
      </c>
      <c r="O809" s="70" t="str">
        <f>IF(DATA!$D$18,IF((COUNTA(Q809)&gt;0),CONCATENATE("P",DATA!$B$18,"_",D809),""),"MISSING ID")</f>
        <v/>
      </c>
      <c r="P809" s="71"/>
      <c r="Q809" s="72"/>
      <c r="R809" s="72"/>
      <c r="S809" s="68"/>
      <c r="T809" s="73" t="str">
        <f>IF(OR($S$8="NextSeq",$S$8="NovaSeq"),IF((R809='Index_NextSeq or NovaSeq'!C$2),VLOOKUP(S809,'Index_NextSeq or NovaSeq'!B$3:I$110,2),IF((R809='Index_NextSeq or NovaSeq'!D$2),VLOOKUP(S809,'Index_NextSeq or NovaSeq'!B$3:I$110,3),IF((R809='Index_NextSeq or NovaSeq'!E$2),VLOOKUP(S809,'Index_NextSeq or NovaSeq'!B$3:I$110,4),IF((R809='Index_NextSeq or NovaSeq'!F$2),VLOOKUP(S809,'Index_NextSeq or NovaSeq'!B$3:I$110,5),IF((R809='Index_NextSeq or NovaSeq'!G$2),VLOOKUP(S809,'Index_NextSeq or NovaSeq'!B$3:I$110,6),IF((R809='Index_NextSeq or NovaSeq'!H$2),VLOOKUP(S809,'Index_NextSeq or NovaSeq'!B$3:I$110,7),IF((R809='Index_NextSeq or NovaSeq'!I$2),VLOOKUP(S809,'Index_NextSeq or NovaSeq'!B$3:I$110,8),IF((R809="Custom"),"","NoIndex")))))))),IF($S$8="MiSeq",IF((R809=Index_MiSeq!C$2),VLOOKUP(S809,Index_MiSeq!B$3:I$110,2),IF((R809=Index_MiSeq!D$2),VLOOKUP(S809,Index_MiSeq!B$3:I$110,3),IF((R809=Index_MiSeq!E$2),VLOOKUP(S809,Index_MiSeq!B$3:I$110,4),IF((R809=Index_MiSeq!F$2),VLOOKUP(S809,Index_MiSeq!B$3:I$110,5),IF((R809=Index_MiSeq!G$2),VLOOKUP(S809,Index_MiSeq!B$3:I$110,6),IF((R809=Index_MiSeq!H$2),VLOOKUP(S809,Index_MiSeq!B$3:I$110,7),IF((R809=Index_MiSeq!I$2),VLOOKUP(S809,Index_MiSeq!B$3:I$110,8),IF((R809="Custom"),"","NoIndex")))))))),"NoIndex"))</f>
        <v>NoIndex</v>
      </c>
      <c r="U809" s="74" t="str">
        <f t="shared" si="41"/>
        <v/>
      </c>
      <c r="V809" s="74"/>
      <c r="W809" s="74"/>
      <c r="X809" s="90"/>
      <c r="Y809" s="4"/>
      <c r="Z809" s="4"/>
      <c r="AA809" s="4"/>
      <c r="AB809" s="4"/>
      <c r="AC809" s="4"/>
      <c r="AD809" s="4"/>
      <c r="AE809" s="4"/>
    </row>
    <row r="810" spans="1:31" ht="18" customHeight="1" x14ac:dyDescent="0.15">
      <c r="A810" s="81"/>
      <c r="B810" s="64" t="s">
        <v>69</v>
      </c>
      <c r="C810" s="65" t="s">
        <v>861</v>
      </c>
      <c r="D810" s="66">
        <f t="shared" si="32"/>
        <v>1791</v>
      </c>
      <c r="E810" s="65" t="s">
        <v>71</v>
      </c>
      <c r="F810" s="67" t="str">
        <f>IF(DATA!$D$18,CONCATENATE('Sample information'!O$6,"-",D810,"-",P810),"MISSING ID")</f>
        <v>P33105P1-1791-</v>
      </c>
      <c r="G810" s="68">
        <f t="shared" si="33"/>
        <v>0</v>
      </c>
      <c r="H810" s="55" t="e">
        <f t="shared" si="34"/>
        <v>#N/A</v>
      </c>
      <c r="I810" s="55" t="e">
        <f t="shared" si="35"/>
        <v>#N/A</v>
      </c>
      <c r="J810" s="55">
        <f t="shared" si="36"/>
        <v>0</v>
      </c>
      <c r="K810" s="55" t="e">
        <f t="shared" si="37"/>
        <v>#N/A</v>
      </c>
      <c r="L810" s="5" t="e">
        <f t="shared" si="38"/>
        <v>#N/A</v>
      </c>
      <c r="M810" s="55" t="e">
        <f t="shared" si="39"/>
        <v>#N/A</v>
      </c>
      <c r="N810" s="69" t="str">
        <f t="shared" si="40"/>
        <v>NoIndex</v>
      </c>
      <c r="O810" s="70" t="str">
        <f>IF(DATA!$D$18,IF((COUNTA(Q810)&gt;0),CONCATENATE("P",DATA!$B$18,"_",D810),""),"MISSING ID")</f>
        <v/>
      </c>
      <c r="P810" s="71"/>
      <c r="Q810" s="72"/>
      <c r="R810" s="72"/>
      <c r="S810" s="68"/>
      <c r="T810" s="73" t="str">
        <f>IF(OR($S$8="NextSeq",$S$8="NovaSeq"),IF((R810='Index_NextSeq or NovaSeq'!C$2),VLOOKUP(S810,'Index_NextSeq or NovaSeq'!B$3:I$110,2),IF((R810='Index_NextSeq or NovaSeq'!D$2),VLOOKUP(S810,'Index_NextSeq or NovaSeq'!B$3:I$110,3),IF((R810='Index_NextSeq or NovaSeq'!E$2),VLOOKUP(S810,'Index_NextSeq or NovaSeq'!B$3:I$110,4),IF((R810='Index_NextSeq or NovaSeq'!F$2),VLOOKUP(S810,'Index_NextSeq or NovaSeq'!B$3:I$110,5),IF((R810='Index_NextSeq or NovaSeq'!G$2),VLOOKUP(S810,'Index_NextSeq or NovaSeq'!B$3:I$110,6),IF((R810='Index_NextSeq or NovaSeq'!H$2),VLOOKUP(S810,'Index_NextSeq or NovaSeq'!B$3:I$110,7),IF((R810='Index_NextSeq or NovaSeq'!I$2),VLOOKUP(S810,'Index_NextSeq or NovaSeq'!B$3:I$110,8),IF((R810="Custom"),"","NoIndex")))))))),IF($S$8="MiSeq",IF((R810=Index_MiSeq!C$2),VLOOKUP(S810,Index_MiSeq!B$3:I$110,2),IF((R810=Index_MiSeq!D$2),VLOOKUP(S810,Index_MiSeq!B$3:I$110,3),IF((R810=Index_MiSeq!E$2),VLOOKUP(S810,Index_MiSeq!B$3:I$110,4),IF((R810=Index_MiSeq!F$2),VLOOKUP(S810,Index_MiSeq!B$3:I$110,5),IF((R810=Index_MiSeq!G$2),VLOOKUP(S810,Index_MiSeq!B$3:I$110,6),IF((R810=Index_MiSeq!H$2),VLOOKUP(S810,Index_MiSeq!B$3:I$110,7),IF((R810=Index_MiSeq!I$2),VLOOKUP(S810,Index_MiSeq!B$3:I$110,8),IF((R810="Custom"),"","NoIndex")))))))),"NoIndex"))</f>
        <v>NoIndex</v>
      </c>
      <c r="U810" s="74" t="str">
        <f t="shared" si="41"/>
        <v/>
      </c>
      <c r="V810" s="74"/>
      <c r="W810" s="74"/>
      <c r="X810" s="90"/>
      <c r="Y810" s="4"/>
      <c r="Z810" s="4"/>
      <c r="AA810" s="4"/>
      <c r="AB810" s="4"/>
      <c r="AC810" s="4"/>
      <c r="AD810" s="4"/>
      <c r="AE810" s="4"/>
    </row>
    <row r="811" spans="1:31" ht="18" customHeight="1" x14ac:dyDescent="0.15">
      <c r="A811" s="81"/>
      <c r="B811" s="64" t="s">
        <v>69</v>
      </c>
      <c r="C811" s="65" t="s">
        <v>862</v>
      </c>
      <c r="D811" s="66">
        <f t="shared" si="32"/>
        <v>1792</v>
      </c>
      <c r="E811" s="65" t="s">
        <v>71</v>
      </c>
      <c r="F811" s="67" t="str">
        <f>IF(DATA!$D$18,CONCATENATE('Sample information'!O$6,"-",D811,"-",P811),"MISSING ID")</f>
        <v>P33105P1-1792-</v>
      </c>
      <c r="G811" s="68">
        <f t="shared" si="33"/>
        <v>0</v>
      </c>
      <c r="H811" s="55" t="e">
        <f t="shared" si="34"/>
        <v>#N/A</v>
      </c>
      <c r="I811" s="55" t="e">
        <f t="shared" si="35"/>
        <v>#N/A</v>
      </c>
      <c r="J811" s="55">
        <f t="shared" si="36"/>
        <v>0</v>
      </c>
      <c r="K811" s="55" t="e">
        <f t="shared" si="37"/>
        <v>#N/A</v>
      </c>
      <c r="L811" s="5" t="e">
        <f t="shared" si="38"/>
        <v>#N/A</v>
      </c>
      <c r="M811" s="55" t="e">
        <f t="shared" si="39"/>
        <v>#N/A</v>
      </c>
      <c r="N811" s="69" t="str">
        <f t="shared" si="40"/>
        <v>NoIndex</v>
      </c>
      <c r="O811" s="70" t="str">
        <f>IF(DATA!$D$18,IF((COUNTA(Q811)&gt;0),CONCATENATE("P",DATA!$B$18,"_",D811),""),"MISSING ID")</f>
        <v/>
      </c>
      <c r="P811" s="71"/>
      <c r="Q811" s="72"/>
      <c r="R811" s="72"/>
      <c r="S811" s="68"/>
      <c r="T811" s="73" t="str">
        <f>IF(OR($S$8="NextSeq",$S$8="NovaSeq"),IF((R811='Index_NextSeq or NovaSeq'!C$2),VLOOKUP(S811,'Index_NextSeq or NovaSeq'!B$3:I$110,2),IF((R811='Index_NextSeq or NovaSeq'!D$2),VLOOKUP(S811,'Index_NextSeq or NovaSeq'!B$3:I$110,3),IF((R811='Index_NextSeq or NovaSeq'!E$2),VLOOKUP(S811,'Index_NextSeq or NovaSeq'!B$3:I$110,4),IF((R811='Index_NextSeq or NovaSeq'!F$2),VLOOKUP(S811,'Index_NextSeq or NovaSeq'!B$3:I$110,5),IF((R811='Index_NextSeq or NovaSeq'!G$2),VLOOKUP(S811,'Index_NextSeq or NovaSeq'!B$3:I$110,6),IF((R811='Index_NextSeq or NovaSeq'!H$2),VLOOKUP(S811,'Index_NextSeq or NovaSeq'!B$3:I$110,7),IF((R811='Index_NextSeq or NovaSeq'!I$2),VLOOKUP(S811,'Index_NextSeq or NovaSeq'!B$3:I$110,8),IF((R811="Custom"),"","NoIndex")))))))),IF($S$8="MiSeq",IF((R811=Index_MiSeq!C$2),VLOOKUP(S811,Index_MiSeq!B$3:I$110,2),IF((R811=Index_MiSeq!D$2),VLOOKUP(S811,Index_MiSeq!B$3:I$110,3),IF((R811=Index_MiSeq!E$2),VLOOKUP(S811,Index_MiSeq!B$3:I$110,4),IF((R811=Index_MiSeq!F$2),VLOOKUP(S811,Index_MiSeq!B$3:I$110,5),IF((R811=Index_MiSeq!G$2),VLOOKUP(S811,Index_MiSeq!B$3:I$110,6),IF((R811=Index_MiSeq!H$2),VLOOKUP(S811,Index_MiSeq!B$3:I$110,7),IF((R811=Index_MiSeq!I$2),VLOOKUP(S811,Index_MiSeq!B$3:I$110,8),IF((R811="Custom"),"","NoIndex")))))))),"NoIndex"))</f>
        <v>NoIndex</v>
      </c>
      <c r="U811" s="74" t="str">
        <f t="shared" si="41"/>
        <v/>
      </c>
      <c r="V811" s="74"/>
      <c r="W811" s="74"/>
      <c r="X811" s="90"/>
      <c r="Y811" s="4"/>
      <c r="Z811" s="4"/>
      <c r="AA811" s="4"/>
      <c r="AB811" s="4"/>
      <c r="AC811" s="4"/>
      <c r="AD811" s="4"/>
      <c r="AE811" s="4"/>
    </row>
    <row r="812" spans="1:31" ht="18" customHeight="1" x14ac:dyDescent="0.15">
      <c r="A812" s="81"/>
      <c r="B812" s="64" t="s">
        <v>69</v>
      </c>
      <c r="C812" s="65" t="s">
        <v>863</v>
      </c>
      <c r="D812" s="66">
        <f t="shared" si="32"/>
        <v>1793</v>
      </c>
      <c r="E812" s="65" t="s">
        <v>71</v>
      </c>
      <c r="F812" s="67" t="str">
        <f>IF(DATA!$D$18,CONCATENATE('Sample information'!O$6,"-",D812,"-",P812),"MISSING ID")</f>
        <v>P33105P1-1793-</v>
      </c>
      <c r="G812" s="68">
        <f t="shared" si="33"/>
        <v>0</v>
      </c>
      <c r="H812" s="55" t="e">
        <f t="shared" si="34"/>
        <v>#N/A</v>
      </c>
      <c r="I812" s="55" t="e">
        <f t="shared" si="35"/>
        <v>#N/A</v>
      </c>
      <c r="J812" s="55">
        <f t="shared" si="36"/>
        <v>0</v>
      </c>
      <c r="K812" s="55" t="e">
        <f t="shared" si="37"/>
        <v>#N/A</v>
      </c>
      <c r="L812" s="5" t="e">
        <f t="shared" si="38"/>
        <v>#N/A</v>
      </c>
      <c r="M812" s="55" t="e">
        <f t="shared" si="39"/>
        <v>#N/A</v>
      </c>
      <c r="N812" s="69" t="str">
        <f t="shared" si="40"/>
        <v>NoIndex</v>
      </c>
      <c r="O812" s="70" t="str">
        <f>IF(DATA!$D$18,IF((COUNTA(Q812)&gt;0),CONCATENATE("P",DATA!$B$18,"_",D812),""),"MISSING ID")</f>
        <v/>
      </c>
      <c r="P812" s="71"/>
      <c r="Q812" s="72"/>
      <c r="R812" s="72"/>
      <c r="S812" s="68"/>
      <c r="T812" s="73" t="str">
        <f>IF(OR($S$8="NextSeq",$S$8="NovaSeq"),IF((R812='Index_NextSeq or NovaSeq'!C$2),VLOOKUP(S812,'Index_NextSeq or NovaSeq'!B$3:I$110,2),IF((R812='Index_NextSeq or NovaSeq'!D$2),VLOOKUP(S812,'Index_NextSeq or NovaSeq'!B$3:I$110,3),IF((R812='Index_NextSeq or NovaSeq'!E$2),VLOOKUP(S812,'Index_NextSeq or NovaSeq'!B$3:I$110,4),IF((R812='Index_NextSeq or NovaSeq'!F$2),VLOOKUP(S812,'Index_NextSeq or NovaSeq'!B$3:I$110,5),IF((R812='Index_NextSeq or NovaSeq'!G$2),VLOOKUP(S812,'Index_NextSeq or NovaSeq'!B$3:I$110,6),IF((R812='Index_NextSeq or NovaSeq'!H$2),VLOOKUP(S812,'Index_NextSeq or NovaSeq'!B$3:I$110,7),IF((R812='Index_NextSeq or NovaSeq'!I$2),VLOOKUP(S812,'Index_NextSeq or NovaSeq'!B$3:I$110,8),IF((R812="Custom"),"","NoIndex")))))))),IF($S$8="MiSeq",IF((R812=Index_MiSeq!C$2),VLOOKUP(S812,Index_MiSeq!B$3:I$110,2),IF((R812=Index_MiSeq!D$2),VLOOKUP(S812,Index_MiSeq!B$3:I$110,3),IF((R812=Index_MiSeq!E$2),VLOOKUP(S812,Index_MiSeq!B$3:I$110,4),IF((R812=Index_MiSeq!F$2),VLOOKUP(S812,Index_MiSeq!B$3:I$110,5),IF((R812=Index_MiSeq!G$2),VLOOKUP(S812,Index_MiSeq!B$3:I$110,6),IF((R812=Index_MiSeq!H$2),VLOOKUP(S812,Index_MiSeq!B$3:I$110,7),IF((R812=Index_MiSeq!I$2),VLOOKUP(S812,Index_MiSeq!B$3:I$110,8),IF((R812="Custom"),"","NoIndex")))))))),"NoIndex"))</f>
        <v>NoIndex</v>
      </c>
      <c r="U812" s="74" t="str">
        <f t="shared" si="41"/>
        <v/>
      </c>
      <c r="V812" s="74"/>
      <c r="W812" s="74"/>
      <c r="X812" s="90"/>
      <c r="Y812" s="4"/>
      <c r="Z812" s="4"/>
      <c r="AA812" s="4"/>
      <c r="AB812" s="4"/>
      <c r="AC812" s="4"/>
      <c r="AD812" s="4"/>
      <c r="AE812" s="4"/>
    </row>
    <row r="813" spans="1:31" ht="18" customHeight="1" x14ac:dyDescent="0.15">
      <c r="A813" s="81"/>
      <c r="B813" s="64" t="s">
        <v>69</v>
      </c>
      <c r="C813" s="65" t="s">
        <v>864</v>
      </c>
      <c r="D813" s="66">
        <f t="shared" si="32"/>
        <v>1794</v>
      </c>
      <c r="E813" s="65" t="s">
        <v>71</v>
      </c>
      <c r="F813" s="67" t="str">
        <f>IF(DATA!$D$18,CONCATENATE('Sample information'!O$6,"-",D813,"-",P813),"MISSING ID")</f>
        <v>P33105P1-1794-</v>
      </c>
      <c r="G813" s="68">
        <f t="shared" si="33"/>
        <v>0</v>
      </c>
      <c r="H813" s="55" t="e">
        <f t="shared" si="34"/>
        <v>#N/A</v>
      </c>
      <c r="I813" s="55" t="e">
        <f t="shared" si="35"/>
        <v>#N/A</v>
      </c>
      <c r="J813" s="55">
        <f t="shared" si="36"/>
        <v>0</v>
      </c>
      <c r="K813" s="55" t="e">
        <f t="shared" si="37"/>
        <v>#N/A</v>
      </c>
      <c r="L813" s="5" t="e">
        <f t="shared" si="38"/>
        <v>#N/A</v>
      </c>
      <c r="M813" s="55" t="e">
        <f t="shared" si="39"/>
        <v>#N/A</v>
      </c>
      <c r="N813" s="69" t="str">
        <f t="shared" si="40"/>
        <v>NoIndex</v>
      </c>
      <c r="O813" s="70" t="str">
        <f>IF(DATA!$D$18,IF((COUNTA(Q813)&gt;0),CONCATENATE("P",DATA!$B$18,"_",D813),""),"MISSING ID")</f>
        <v/>
      </c>
      <c r="P813" s="71"/>
      <c r="Q813" s="72"/>
      <c r="R813" s="72"/>
      <c r="S813" s="68"/>
      <c r="T813" s="73" t="str">
        <f>IF(OR($S$8="NextSeq",$S$8="NovaSeq"),IF((R813='Index_NextSeq or NovaSeq'!C$2),VLOOKUP(S813,'Index_NextSeq or NovaSeq'!B$3:I$110,2),IF((R813='Index_NextSeq or NovaSeq'!D$2),VLOOKUP(S813,'Index_NextSeq or NovaSeq'!B$3:I$110,3),IF((R813='Index_NextSeq or NovaSeq'!E$2),VLOOKUP(S813,'Index_NextSeq or NovaSeq'!B$3:I$110,4),IF((R813='Index_NextSeq or NovaSeq'!F$2),VLOOKUP(S813,'Index_NextSeq or NovaSeq'!B$3:I$110,5),IF((R813='Index_NextSeq or NovaSeq'!G$2),VLOOKUP(S813,'Index_NextSeq or NovaSeq'!B$3:I$110,6),IF((R813='Index_NextSeq or NovaSeq'!H$2),VLOOKUP(S813,'Index_NextSeq or NovaSeq'!B$3:I$110,7),IF((R813='Index_NextSeq or NovaSeq'!I$2),VLOOKUP(S813,'Index_NextSeq or NovaSeq'!B$3:I$110,8),IF((R813="Custom"),"","NoIndex")))))))),IF($S$8="MiSeq",IF((R813=Index_MiSeq!C$2),VLOOKUP(S813,Index_MiSeq!B$3:I$110,2),IF((R813=Index_MiSeq!D$2),VLOOKUP(S813,Index_MiSeq!B$3:I$110,3),IF((R813=Index_MiSeq!E$2),VLOOKUP(S813,Index_MiSeq!B$3:I$110,4),IF((R813=Index_MiSeq!F$2),VLOOKUP(S813,Index_MiSeq!B$3:I$110,5),IF((R813=Index_MiSeq!G$2),VLOOKUP(S813,Index_MiSeq!B$3:I$110,6),IF((R813=Index_MiSeq!H$2),VLOOKUP(S813,Index_MiSeq!B$3:I$110,7),IF((R813=Index_MiSeq!I$2),VLOOKUP(S813,Index_MiSeq!B$3:I$110,8),IF((R813="Custom"),"","NoIndex")))))))),"NoIndex"))</f>
        <v>NoIndex</v>
      </c>
      <c r="U813" s="74" t="str">
        <f t="shared" si="41"/>
        <v/>
      </c>
      <c r="V813" s="74"/>
      <c r="W813" s="74"/>
      <c r="X813" s="90"/>
      <c r="Y813" s="4"/>
      <c r="Z813" s="4"/>
      <c r="AA813" s="4"/>
      <c r="AB813" s="4"/>
      <c r="AC813" s="4"/>
      <c r="AD813" s="4"/>
      <c r="AE813" s="4"/>
    </row>
    <row r="814" spans="1:31" ht="18" customHeight="1" x14ac:dyDescent="0.15">
      <c r="A814" s="81"/>
      <c r="B814" s="64" t="s">
        <v>69</v>
      </c>
      <c r="C814" s="65" t="s">
        <v>865</v>
      </c>
      <c r="D814" s="66">
        <f t="shared" si="32"/>
        <v>1795</v>
      </c>
      <c r="E814" s="65" t="s">
        <v>71</v>
      </c>
      <c r="F814" s="67" t="str">
        <f>IF(DATA!$D$18,CONCATENATE('Sample information'!O$6,"-",D814,"-",P814),"MISSING ID")</f>
        <v>P33105P1-1795-</v>
      </c>
      <c r="G814" s="68">
        <f t="shared" si="33"/>
        <v>0</v>
      </c>
      <c r="H814" s="55" t="e">
        <f t="shared" si="34"/>
        <v>#N/A</v>
      </c>
      <c r="I814" s="55" t="e">
        <f t="shared" si="35"/>
        <v>#N/A</v>
      </c>
      <c r="J814" s="55">
        <f t="shared" si="36"/>
        <v>0</v>
      </c>
      <c r="K814" s="55" t="e">
        <f t="shared" si="37"/>
        <v>#N/A</v>
      </c>
      <c r="L814" s="5" t="e">
        <f t="shared" si="38"/>
        <v>#N/A</v>
      </c>
      <c r="M814" s="55" t="e">
        <f t="shared" si="39"/>
        <v>#N/A</v>
      </c>
      <c r="N814" s="69" t="str">
        <f t="shared" si="40"/>
        <v>NoIndex</v>
      </c>
      <c r="O814" s="70" t="str">
        <f>IF(DATA!$D$18,IF((COUNTA(Q814)&gt;0),CONCATENATE("P",DATA!$B$18,"_",D814),""),"MISSING ID")</f>
        <v/>
      </c>
      <c r="P814" s="71"/>
      <c r="Q814" s="72"/>
      <c r="R814" s="72"/>
      <c r="S814" s="68"/>
      <c r="T814" s="73" t="str">
        <f>IF(OR($S$8="NextSeq",$S$8="NovaSeq"),IF((R814='Index_NextSeq or NovaSeq'!C$2),VLOOKUP(S814,'Index_NextSeq or NovaSeq'!B$3:I$110,2),IF((R814='Index_NextSeq or NovaSeq'!D$2),VLOOKUP(S814,'Index_NextSeq or NovaSeq'!B$3:I$110,3),IF((R814='Index_NextSeq or NovaSeq'!E$2),VLOOKUP(S814,'Index_NextSeq or NovaSeq'!B$3:I$110,4),IF((R814='Index_NextSeq or NovaSeq'!F$2),VLOOKUP(S814,'Index_NextSeq or NovaSeq'!B$3:I$110,5),IF((R814='Index_NextSeq or NovaSeq'!G$2),VLOOKUP(S814,'Index_NextSeq or NovaSeq'!B$3:I$110,6),IF((R814='Index_NextSeq or NovaSeq'!H$2),VLOOKUP(S814,'Index_NextSeq or NovaSeq'!B$3:I$110,7),IF((R814='Index_NextSeq or NovaSeq'!I$2),VLOOKUP(S814,'Index_NextSeq or NovaSeq'!B$3:I$110,8),IF((R814="Custom"),"","NoIndex")))))))),IF($S$8="MiSeq",IF((R814=Index_MiSeq!C$2),VLOOKUP(S814,Index_MiSeq!B$3:I$110,2),IF((R814=Index_MiSeq!D$2),VLOOKUP(S814,Index_MiSeq!B$3:I$110,3),IF((R814=Index_MiSeq!E$2),VLOOKUP(S814,Index_MiSeq!B$3:I$110,4),IF((R814=Index_MiSeq!F$2),VLOOKUP(S814,Index_MiSeq!B$3:I$110,5),IF((R814=Index_MiSeq!G$2),VLOOKUP(S814,Index_MiSeq!B$3:I$110,6),IF((R814=Index_MiSeq!H$2),VLOOKUP(S814,Index_MiSeq!B$3:I$110,7),IF((R814=Index_MiSeq!I$2),VLOOKUP(S814,Index_MiSeq!B$3:I$110,8),IF((R814="Custom"),"","NoIndex")))))))),"NoIndex"))</f>
        <v>NoIndex</v>
      </c>
      <c r="U814" s="74" t="str">
        <f t="shared" si="41"/>
        <v/>
      </c>
      <c r="V814" s="74"/>
      <c r="W814" s="74"/>
      <c r="X814" s="90"/>
      <c r="Y814" s="4"/>
      <c r="Z814" s="4"/>
      <c r="AA814" s="4"/>
      <c r="AB814" s="4"/>
      <c r="AC814" s="4"/>
      <c r="AD814" s="4"/>
      <c r="AE814" s="4"/>
    </row>
    <row r="815" spans="1:31" ht="18" customHeight="1" x14ac:dyDescent="0.15">
      <c r="A815" s="81"/>
      <c r="B815" s="64" t="s">
        <v>69</v>
      </c>
      <c r="C815" s="65" t="s">
        <v>866</v>
      </c>
      <c r="D815" s="66">
        <f t="shared" si="32"/>
        <v>1796</v>
      </c>
      <c r="E815" s="65" t="s">
        <v>71</v>
      </c>
      <c r="F815" s="67" t="str">
        <f>IF(DATA!$D$18,CONCATENATE('Sample information'!O$6,"-",D815,"-",P815),"MISSING ID")</f>
        <v>P33105P1-1796-</v>
      </c>
      <c r="G815" s="68">
        <f t="shared" si="33"/>
        <v>0</v>
      </c>
      <c r="H815" s="55" t="e">
        <f t="shared" si="34"/>
        <v>#N/A</v>
      </c>
      <c r="I815" s="55" t="e">
        <f t="shared" si="35"/>
        <v>#N/A</v>
      </c>
      <c r="J815" s="55">
        <f t="shared" si="36"/>
        <v>0</v>
      </c>
      <c r="K815" s="55" t="e">
        <f t="shared" si="37"/>
        <v>#N/A</v>
      </c>
      <c r="L815" s="5" t="e">
        <f t="shared" si="38"/>
        <v>#N/A</v>
      </c>
      <c r="M815" s="55" t="e">
        <f t="shared" si="39"/>
        <v>#N/A</v>
      </c>
      <c r="N815" s="69" t="str">
        <f t="shared" si="40"/>
        <v>NoIndex</v>
      </c>
      <c r="O815" s="70" t="str">
        <f>IF(DATA!$D$18,IF((COUNTA(Q815)&gt;0),CONCATENATE("P",DATA!$B$18,"_",D815),""),"MISSING ID")</f>
        <v/>
      </c>
      <c r="P815" s="71"/>
      <c r="Q815" s="72"/>
      <c r="R815" s="72"/>
      <c r="S815" s="68"/>
      <c r="T815" s="73" t="str">
        <f>IF(OR($S$8="NextSeq",$S$8="NovaSeq"),IF((R815='Index_NextSeq or NovaSeq'!C$2),VLOOKUP(S815,'Index_NextSeq or NovaSeq'!B$3:I$110,2),IF((R815='Index_NextSeq or NovaSeq'!D$2),VLOOKUP(S815,'Index_NextSeq or NovaSeq'!B$3:I$110,3),IF((R815='Index_NextSeq or NovaSeq'!E$2),VLOOKUP(S815,'Index_NextSeq or NovaSeq'!B$3:I$110,4),IF((R815='Index_NextSeq or NovaSeq'!F$2),VLOOKUP(S815,'Index_NextSeq or NovaSeq'!B$3:I$110,5),IF((R815='Index_NextSeq or NovaSeq'!G$2),VLOOKUP(S815,'Index_NextSeq or NovaSeq'!B$3:I$110,6),IF((R815='Index_NextSeq or NovaSeq'!H$2),VLOOKUP(S815,'Index_NextSeq or NovaSeq'!B$3:I$110,7),IF((R815='Index_NextSeq or NovaSeq'!I$2),VLOOKUP(S815,'Index_NextSeq or NovaSeq'!B$3:I$110,8),IF((R815="Custom"),"","NoIndex")))))))),IF($S$8="MiSeq",IF((R815=Index_MiSeq!C$2),VLOOKUP(S815,Index_MiSeq!B$3:I$110,2),IF((R815=Index_MiSeq!D$2),VLOOKUP(S815,Index_MiSeq!B$3:I$110,3),IF((R815=Index_MiSeq!E$2),VLOOKUP(S815,Index_MiSeq!B$3:I$110,4),IF((R815=Index_MiSeq!F$2),VLOOKUP(S815,Index_MiSeq!B$3:I$110,5),IF((R815=Index_MiSeq!G$2),VLOOKUP(S815,Index_MiSeq!B$3:I$110,6),IF((R815=Index_MiSeq!H$2),VLOOKUP(S815,Index_MiSeq!B$3:I$110,7),IF((R815=Index_MiSeq!I$2),VLOOKUP(S815,Index_MiSeq!B$3:I$110,8),IF((R815="Custom"),"","NoIndex")))))))),"NoIndex"))</f>
        <v>NoIndex</v>
      </c>
      <c r="U815" s="74" t="str">
        <f t="shared" si="41"/>
        <v/>
      </c>
      <c r="V815" s="74"/>
      <c r="W815" s="74"/>
      <c r="X815" s="90"/>
      <c r="Y815" s="4"/>
      <c r="Z815" s="4"/>
      <c r="AA815" s="4"/>
      <c r="AB815" s="4"/>
      <c r="AC815" s="4"/>
      <c r="AD815" s="4"/>
      <c r="AE815" s="4"/>
    </row>
    <row r="816" spans="1:31" ht="18" customHeight="1" x14ac:dyDescent="0.15">
      <c r="A816" s="81"/>
      <c r="B816" s="64" t="s">
        <v>69</v>
      </c>
      <c r="C816" s="65" t="s">
        <v>867</v>
      </c>
      <c r="D816" s="66">
        <f t="shared" si="32"/>
        <v>1797</v>
      </c>
      <c r="E816" s="65" t="s">
        <v>71</v>
      </c>
      <c r="F816" s="67" t="str">
        <f>IF(DATA!$D$18,CONCATENATE('Sample information'!O$6,"-",D816,"-",P816),"MISSING ID")</f>
        <v>P33105P1-1797-</v>
      </c>
      <c r="G816" s="68">
        <f t="shared" si="33"/>
        <v>0</v>
      </c>
      <c r="H816" s="55" t="e">
        <f t="shared" si="34"/>
        <v>#N/A</v>
      </c>
      <c r="I816" s="55" t="e">
        <f t="shared" si="35"/>
        <v>#N/A</v>
      </c>
      <c r="J816" s="55">
        <f t="shared" si="36"/>
        <v>0</v>
      </c>
      <c r="K816" s="55" t="e">
        <f t="shared" si="37"/>
        <v>#N/A</v>
      </c>
      <c r="L816" s="5" t="e">
        <f t="shared" si="38"/>
        <v>#N/A</v>
      </c>
      <c r="M816" s="55" t="e">
        <f t="shared" si="39"/>
        <v>#N/A</v>
      </c>
      <c r="N816" s="69" t="str">
        <f t="shared" si="40"/>
        <v>NoIndex</v>
      </c>
      <c r="O816" s="70" t="str">
        <f>IF(DATA!$D$18,IF((COUNTA(Q816)&gt;0),CONCATENATE("P",DATA!$B$18,"_",D816),""),"MISSING ID")</f>
        <v/>
      </c>
      <c r="P816" s="71"/>
      <c r="Q816" s="72"/>
      <c r="R816" s="72"/>
      <c r="S816" s="68"/>
      <c r="T816" s="73" t="str">
        <f>IF(OR($S$8="NextSeq",$S$8="NovaSeq"),IF((R816='Index_NextSeq or NovaSeq'!C$2),VLOOKUP(S816,'Index_NextSeq or NovaSeq'!B$3:I$110,2),IF((R816='Index_NextSeq or NovaSeq'!D$2),VLOOKUP(S816,'Index_NextSeq or NovaSeq'!B$3:I$110,3),IF((R816='Index_NextSeq or NovaSeq'!E$2),VLOOKUP(S816,'Index_NextSeq or NovaSeq'!B$3:I$110,4),IF((R816='Index_NextSeq or NovaSeq'!F$2),VLOOKUP(S816,'Index_NextSeq or NovaSeq'!B$3:I$110,5),IF((R816='Index_NextSeq or NovaSeq'!G$2),VLOOKUP(S816,'Index_NextSeq or NovaSeq'!B$3:I$110,6),IF((R816='Index_NextSeq or NovaSeq'!H$2),VLOOKUP(S816,'Index_NextSeq or NovaSeq'!B$3:I$110,7),IF((R816='Index_NextSeq or NovaSeq'!I$2),VLOOKUP(S816,'Index_NextSeq or NovaSeq'!B$3:I$110,8),IF((R816="Custom"),"","NoIndex")))))))),IF($S$8="MiSeq",IF((R816=Index_MiSeq!C$2),VLOOKUP(S816,Index_MiSeq!B$3:I$110,2),IF((R816=Index_MiSeq!D$2),VLOOKUP(S816,Index_MiSeq!B$3:I$110,3),IF((R816=Index_MiSeq!E$2),VLOOKUP(S816,Index_MiSeq!B$3:I$110,4),IF((R816=Index_MiSeq!F$2),VLOOKUP(S816,Index_MiSeq!B$3:I$110,5),IF((R816=Index_MiSeq!G$2),VLOOKUP(S816,Index_MiSeq!B$3:I$110,6),IF((R816=Index_MiSeq!H$2),VLOOKUP(S816,Index_MiSeq!B$3:I$110,7),IF((R816=Index_MiSeq!I$2),VLOOKUP(S816,Index_MiSeq!B$3:I$110,8),IF((R816="Custom"),"","NoIndex")))))))),"NoIndex"))</f>
        <v>NoIndex</v>
      </c>
      <c r="U816" s="74" t="str">
        <f t="shared" si="41"/>
        <v/>
      </c>
      <c r="V816" s="74"/>
      <c r="W816" s="74"/>
      <c r="X816" s="90"/>
      <c r="Y816" s="4"/>
      <c r="Z816" s="4"/>
      <c r="AA816" s="4"/>
      <c r="AB816" s="4"/>
      <c r="AC816" s="4"/>
      <c r="AD816" s="4"/>
      <c r="AE816" s="4"/>
    </row>
    <row r="817" spans="1:31" ht="18" customHeight="1" x14ac:dyDescent="0.15">
      <c r="A817" s="81"/>
      <c r="B817" s="64" t="s">
        <v>69</v>
      </c>
      <c r="C817" s="65" t="s">
        <v>868</v>
      </c>
      <c r="D817" s="66">
        <f t="shared" si="32"/>
        <v>1798</v>
      </c>
      <c r="E817" s="65" t="s">
        <v>71</v>
      </c>
      <c r="F817" s="67" t="str">
        <f>IF(DATA!$D$18,CONCATENATE('Sample information'!O$6,"-",D817,"-",P817),"MISSING ID")</f>
        <v>P33105P1-1798-</v>
      </c>
      <c r="G817" s="68">
        <f t="shared" si="33"/>
        <v>0</v>
      </c>
      <c r="H817" s="55" t="e">
        <f t="shared" si="34"/>
        <v>#N/A</v>
      </c>
      <c r="I817" s="55" t="e">
        <f t="shared" si="35"/>
        <v>#N/A</v>
      </c>
      <c r="J817" s="55">
        <f t="shared" si="36"/>
        <v>0</v>
      </c>
      <c r="K817" s="55" t="e">
        <f t="shared" si="37"/>
        <v>#N/A</v>
      </c>
      <c r="L817" s="5" t="e">
        <f t="shared" si="38"/>
        <v>#N/A</v>
      </c>
      <c r="M817" s="55" t="e">
        <f t="shared" si="39"/>
        <v>#N/A</v>
      </c>
      <c r="N817" s="69" t="str">
        <f t="shared" si="40"/>
        <v>NoIndex</v>
      </c>
      <c r="O817" s="70" t="str">
        <f>IF(DATA!$D$18,IF((COUNTA(Q817)&gt;0),CONCATENATE("P",DATA!$B$18,"_",D817),""),"MISSING ID")</f>
        <v/>
      </c>
      <c r="P817" s="71"/>
      <c r="Q817" s="72"/>
      <c r="R817" s="72"/>
      <c r="S817" s="68"/>
      <c r="T817" s="73" t="str">
        <f>IF(OR($S$8="NextSeq",$S$8="NovaSeq"),IF((R817='Index_NextSeq or NovaSeq'!C$2),VLOOKUP(S817,'Index_NextSeq or NovaSeq'!B$3:I$110,2),IF((R817='Index_NextSeq or NovaSeq'!D$2),VLOOKUP(S817,'Index_NextSeq or NovaSeq'!B$3:I$110,3),IF((R817='Index_NextSeq or NovaSeq'!E$2),VLOOKUP(S817,'Index_NextSeq or NovaSeq'!B$3:I$110,4),IF((R817='Index_NextSeq or NovaSeq'!F$2),VLOOKUP(S817,'Index_NextSeq or NovaSeq'!B$3:I$110,5),IF((R817='Index_NextSeq or NovaSeq'!G$2),VLOOKUP(S817,'Index_NextSeq or NovaSeq'!B$3:I$110,6),IF((R817='Index_NextSeq or NovaSeq'!H$2),VLOOKUP(S817,'Index_NextSeq or NovaSeq'!B$3:I$110,7),IF((R817='Index_NextSeq or NovaSeq'!I$2),VLOOKUP(S817,'Index_NextSeq or NovaSeq'!B$3:I$110,8),IF((R817="Custom"),"","NoIndex")))))))),IF($S$8="MiSeq",IF((R817=Index_MiSeq!C$2),VLOOKUP(S817,Index_MiSeq!B$3:I$110,2),IF((R817=Index_MiSeq!D$2),VLOOKUP(S817,Index_MiSeq!B$3:I$110,3),IF((R817=Index_MiSeq!E$2),VLOOKUP(S817,Index_MiSeq!B$3:I$110,4),IF((R817=Index_MiSeq!F$2),VLOOKUP(S817,Index_MiSeq!B$3:I$110,5),IF((R817=Index_MiSeq!G$2),VLOOKUP(S817,Index_MiSeq!B$3:I$110,6),IF((R817=Index_MiSeq!H$2),VLOOKUP(S817,Index_MiSeq!B$3:I$110,7),IF((R817=Index_MiSeq!I$2),VLOOKUP(S817,Index_MiSeq!B$3:I$110,8),IF((R817="Custom"),"","NoIndex")))))))),"NoIndex"))</f>
        <v>NoIndex</v>
      </c>
      <c r="U817" s="74" t="str">
        <f t="shared" si="41"/>
        <v/>
      </c>
      <c r="V817" s="74"/>
      <c r="W817" s="74"/>
      <c r="X817" s="90"/>
      <c r="Y817" s="4"/>
      <c r="Z817" s="4"/>
      <c r="AA817" s="4"/>
      <c r="AB817" s="4"/>
      <c r="AC817" s="4"/>
      <c r="AD817" s="4"/>
      <c r="AE817" s="4"/>
    </row>
    <row r="818" spans="1:31" ht="18" customHeight="1" x14ac:dyDescent="0.15">
      <c r="A818" s="81"/>
      <c r="B818" s="64" t="s">
        <v>69</v>
      </c>
      <c r="C818" s="65" t="s">
        <v>869</v>
      </c>
      <c r="D818" s="66">
        <f t="shared" si="32"/>
        <v>1799</v>
      </c>
      <c r="E818" s="65" t="s">
        <v>71</v>
      </c>
      <c r="F818" s="67" t="str">
        <f>IF(DATA!$D$18,CONCATENATE('Sample information'!O$6,"-",D818,"-",P818),"MISSING ID")</f>
        <v>P33105P1-1799-</v>
      </c>
      <c r="G818" s="68">
        <f t="shared" si="33"/>
        <v>0</v>
      </c>
      <c r="H818" s="55" t="e">
        <f t="shared" si="34"/>
        <v>#N/A</v>
      </c>
      <c r="I818" s="55" t="e">
        <f t="shared" si="35"/>
        <v>#N/A</v>
      </c>
      <c r="J818" s="55">
        <f t="shared" si="36"/>
        <v>0</v>
      </c>
      <c r="K818" s="55" t="e">
        <f t="shared" si="37"/>
        <v>#N/A</v>
      </c>
      <c r="L818" s="5" t="e">
        <f t="shared" si="38"/>
        <v>#N/A</v>
      </c>
      <c r="M818" s="55" t="e">
        <f t="shared" si="39"/>
        <v>#N/A</v>
      </c>
      <c r="N818" s="69" t="str">
        <f t="shared" si="40"/>
        <v>NoIndex</v>
      </c>
      <c r="O818" s="70" t="str">
        <f>IF(DATA!$D$18,IF((COUNTA(Q818)&gt;0),CONCATENATE("P",DATA!$B$18,"_",D818),""),"MISSING ID")</f>
        <v/>
      </c>
      <c r="P818" s="71"/>
      <c r="Q818" s="72"/>
      <c r="R818" s="72"/>
      <c r="S818" s="68"/>
      <c r="T818" s="73" t="str">
        <f>IF(OR($S$8="NextSeq",$S$8="NovaSeq"),IF((R818='Index_NextSeq or NovaSeq'!C$2),VLOOKUP(S818,'Index_NextSeq or NovaSeq'!B$3:I$110,2),IF((R818='Index_NextSeq or NovaSeq'!D$2),VLOOKUP(S818,'Index_NextSeq or NovaSeq'!B$3:I$110,3),IF((R818='Index_NextSeq or NovaSeq'!E$2),VLOOKUP(S818,'Index_NextSeq or NovaSeq'!B$3:I$110,4),IF((R818='Index_NextSeq or NovaSeq'!F$2),VLOOKUP(S818,'Index_NextSeq or NovaSeq'!B$3:I$110,5),IF((R818='Index_NextSeq or NovaSeq'!G$2),VLOOKUP(S818,'Index_NextSeq or NovaSeq'!B$3:I$110,6),IF((R818='Index_NextSeq or NovaSeq'!H$2),VLOOKUP(S818,'Index_NextSeq or NovaSeq'!B$3:I$110,7),IF((R818='Index_NextSeq or NovaSeq'!I$2),VLOOKUP(S818,'Index_NextSeq or NovaSeq'!B$3:I$110,8),IF((R818="Custom"),"","NoIndex")))))))),IF($S$8="MiSeq",IF((R818=Index_MiSeq!C$2),VLOOKUP(S818,Index_MiSeq!B$3:I$110,2),IF((R818=Index_MiSeq!D$2),VLOOKUP(S818,Index_MiSeq!B$3:I$110,3),IF((R818=Index_MiSeq!E$2),VLOOKUP(S818,Index_MiSeq!B$3:I$110,4),IF((R818=Index_MiSeq!F$2),VLOOKUP(S818,Index_MiSeq!B$3:I$110,5),IF((R818=Index_MiSeq!G$2),VLOOKUP(S818,Index_MiSeq!B$3:I$110,6),IF((R818=Index_MiSeq!H$2),VLOOKUP(S818,Index_MiSeq!B$3:I$110,7),IF((R818=Index_MiSeq!I$2),VLOOKUP(S818,Index_MiSeq!B$3:I$110,8),IF((R818="Custom"),"","NoIndex")))))))),"NoIndex"))</f>
        <v>NoIndex</v>
      </c>
      <c r="U818" s="74" t="str">
        <f t="shared" si="41"/>
        <v/>
      </c>
      <c r="V818" s="74"/>
      <c r="W818" s="74"/>
      <c r="X818" s="90"/>
      <c r="Y818" s="4"/>
      <c r="Z818" s="4"/>
      <c r="AA818" s="4"/>
      <c r="AB818" s="4"/>
      <c r="AC818" s="4"/>
      <c r="AD818" s="4"/>
      <c r="AE818" s="4"/>
    </row>
    <row r="819" spans="1:31" ht="18" customHeight="1" x14ac:dyDescent="0.15">
      <c r="A819" s="81"/>
      <c r="B819" s="64" t="s">
        <v>69</v>
      </c>
      <c r="C819" s="65" t="s">
        <v>870</v>
      </c>
      <c r="D819" s="66">
        <f t="shared" si="32"/>
        <v>1800</v>
      </c>
      <c r="E819" s="65" t="s">
        <v>71</v>
      </c>
      <c r="F819" s="67" t="str">
        <f>IF(DATA!$D$18,CONCATENATE('Sample information'!O$6,"-",D819,"-",P819),"MISSING ID")</f>
        <v>P33105P1-1800-</v>
      </c>
      <c r="G819" s="68">
        <f t="shared" si="33"/>
        <v>0</v>
      </c>
      <c r="H819" s="55" t="e">
        <f t="shared" si="34"/>
        <v>#N/A</v>
      </c>
      <c r="I819" s="55" t="e">
        <f t="shared" si="35"/>
        <v>#N/A</v>
      </c>
      <c r="J819" s="55">
        <f t="shared" si="36"/>
        <v>0</v>
      </c>
      <c r="K819" s="55" t="e">
        <f t="shared" si="37"/>
        <v>#N/A</v>
      </c>
      <c r="L819" s="5" t="e">
        <f t="shared" si="38"/>
        <v>#N/A</v>
      </c>
      <c r="M819" s="55" t="e">
        <f t="shared" si="39"/>
        <v>#N/A</v>
      </c>
      <c r="N819" s="69" t="str">
        <f t="shared" si="40"/>
        <v>NoIndex</v>
      </c>
      <c r="O819" s="70" t="str">
        <f>IF(DATA!$D$18,IF((COUNTA(Q819)&gt;0),CONCATENATE("P",DATA!$B$18,"_",D819),""),"MISSING ID")</f>
        <v/>
      </c>
      <c r="P819" s="71"/>
      <c r="Q819" s="72"/>
      <c r="R819" s="72"/>
      <c r="S819" s="68"/>
      <c r="T819" s="73" t="str">
        <f>IF(OR($S$8="NextSeq",$S$8="NovaSeq"),IF((R819='Index_NextSeq or NovaSeq'!C$2),VLOOKUP(S819,'Index_NextSeq or NovaSeq'!B$3:I$110,2),IF((R819='Index_NextSeq or NovaSeq'!D$2),VLOOKUP(S819,'Index_NextSeq or NovaSeq'!B$3:I$110,3),IF((R819='Index_NextSeq or NovaSeq'!E$2),VLOOKUP(S819,'Index_NextSeq or NovaSeq'!B$3:I$110,4),IF((R819='Index_NextSeq or NovaSeq'!F$2),VLOOKUP(S819,'Index_NextSeq or NovaSeq'!B$3:I$110,5),IF((R819='Index_NextSeq or NovaSeq'!G$2),VLOOKUP(S819,'Index_NextSeq or NovaSeq'!B$3:I$110,6),IF((R819='Index_NextSeq or NovaSeq'!H$2),VLOOKUP(S819,'Index_NextSeq or NovaSeq'!B$3:I$110,7),IF((R819='Index_NextSeq or NovaSeq'!I$2),VLOOKUP(S819,'Index_NextSeq or NovaSeq'!B$3:I$110,8),IF((R819="Custom"),"","NoIndex")))))))),IF($S$8="MiSeq",IF((R819=Index_MiSeq!C$2),VLOOKUP(S819,Index_MiSeq!B$3:I$110,2),IF((R819=Index_MiSeq!D$2),VLOOKUP(S819,Index_MiSeq!B$3:I$110,3),IF((R819=Index_MiSeq!E$2),VLOOKUP(S819,Index_MiSeq!B$3:I$110,4),IF((R819=Index_MiSeq!F$2),VLOOKUP(S819,Index_MiSeq!B$3:I$110,5),IF((R819=Index_MiSeq!G$2),VLOOKUP(S819,Index_MiSeq!B$3:I$110,6),IF((R819=Index_MiSeq!H$2),VLOOKUP(S819,Index_MiSeq!B$3:I$110,7),IF((R819=Index_MiSeq!I$2),VLOOKUP(S819,Index_MiSeq!B$3:I$110,8),IF((R819="Custom"),"","NoIndex")))))))),"NoIndex"))</f>
        <v>NoIndex</v>
      </c>
      <c r="U819" s="74" t="str">
        <f t="shared" si="41"/>
        <v/>
      </c>
      <c r="V819" s="74"/>
      <c r="W819" s="74"/>
      <c r="X819" s="90"/>
      <c r="Y819" s="4"/>
      <c r="Z819" s="4"/>
      <c r="AA819" s="4"/>
      <c r="AB819" s="4"/>
      <c r="AC819" s="4"/>
      <c r="AD819" s="4"/>
      <c r="AE819" s="4"/>
    </row>
    <row r="820" spans="1:31" ht="18" customHeight="1" x14ac:dyDescent="0.15">
      <c r="A820" s="81"/>
      <c r="B820" s="64" t="s">
        <v>69</v>
      </c>
      <c r="C820" s="65" t="s">
        <v>871</v>
      </c>
      <c r="D820" s="66">
        <f t="shared" si="32"/>
        <v>1801</v>
      </c>
      <c r="E820" s="65" t="s">
        <v>71</v>
      </c>
      <c r="F820" s="67" t="str">
        <f>IF(DATA!$D$18,CONCATENATE('Sample information'!O$6,"-",D820,"-",P820),"MISSING ID")</f>
        <v>P33105P1-1801-</v>
      </c>
      <c r="G820" s="68">
        <f t="shared" si="33"/>
        <v>0</v>
      </c>
      <c r="H820" s="55" t="e">
        <f t="shared" si="34"/>
        <v>#N/A</v>
      </c>
      <c r="I820" s="55" t="e">
        <f t="shared" si="35"/>
        <v>#N/A</v>
      </c>
      <c r="J820" s="55">
        <f t="shared" si="36"/>
        <v>0</v>
      </c>
      <c r="K820" s="55" t="e">
        <f t="shared" si="37"/>
        <v>#N/A</v>
      </c>
      <c r="L820" s="5" t="e">
        <f t="shared" si="38"/>
        <v>#N/A</v>
      </c>
      <c r="M820" s="55" t="e">
        <f t="shared" si="39"/>
        <v>#N/A</v>
      </c>
      <c r="N820" s="69" t="str">
        <f t="shared" si="40"/>
        <v>NoIndex</v>
      </c>
      <c r="O820" s="70" t="str">
        <f>IF(DATA!$D$18,IF((COUNTA(Q820)&gt;0),CONCATENATE("P",DATA!$B$18,"_",D820),""),"MISSING ID")</f>
        <v/>
      </c>
      <c r="P820" s="71"/>
      <c r="Q820" s="72"/>
      <c r="R820" s="72"/>
      <c r="S820" s="68"/>
      <c r="T820" s="73" t="str">
        <f>IF(OR($S$8="NextSeq",$S$8="NovaSeq"),IF((R820='Index_NextSeq or NovaSeq'!C$2),VLOOKUP(S820,'Index_NextSeq or NovaSeq'!B$3:I$110,2),IF((R820='Index_NextSeq or NovaSeq'!D$2),VLOOKUP(S820,'Index_NextSeq or NovaSeq'!B$3:I$110,3),IF((R820='Index_NextSeq or NovaSeq'!E$2),VLOOKUP(S820,'Index_NextSeq or NovaSeq'!B$3:I$110,4),IF((R820='Index_NextSeq or NovaSeq'!F$2),VLOOKUP(S820,'Index_NextSeq or NovaSeq'!B$3:I$110,5),IF((R820='Index_NextSeq or NovaSeq'!G$2),VLOOKUP(S820,'Index_NextSeq or NovaSeq'!B$3:I$110,6),IF((R820='Index_NextSeq or NovaSeq'!H$2),VLOOKUP(S820,'Index_NextSeq or NovaSeq'!B$3:I$110,7),IF((R820='Index_NextSeq or NovaSeq'!I$2),VLOOKUP(S820,'Index_NextSeq or NovaSeq'!B$3:I$110,8),IF((R820="Custom"),"","NoIndex")))))))),IF($S$8="MiSeq",IF((R820=Index_MiSeq!C$2),VLOOKUP(S820,Index_MiSeq!B$3:I$110,2),IF((R820=Index_MiSeq!D$2),VLOOKUP(S820,Index_MiSeq!B$3:I$110,3),IF((R820=Index_MiSeq!E$2),VLOOKUP(S820,Index_MiSeq!B$3:I$110,4),IF((R820=Index_MiSeq!F$2),VLOOKUP(S820,Index_MiSeq!B$3:I$110,5),IF((R820=Index_MiSeq!G$2),VLOOKUP(S820,Index_MiSeq!B$3:I$110,6),IF((R820=Index_MiSeq!H$2),VLOOKUP(S820,Index_MiSeq!B$3:I$110,7),IF((R820=Index_MiSeq!I$2),VLOOKUP(S820,Index_MiSeq!B$3:I$110,8),IF((R820="Custom"),"","NoIndex")))))))),"NoIndex"))</f>
        <v>NoIndex</v>
      </c>
      <c r="U820" s="74" t="str">
        <f t="shared" si="41"/>
        <v/>
      </c>
      <c r="V820" s="74"/>
      <c r="W820" s="74"/>
      <c r="X820" s="90"/>
      <c r="Y820" s="4"/>
      <c r="Z820" s="4"/>
      <c r="AA820" s="4"/>
      <c r="AB820" s="4"/>
      <c r="AC820" s="4"/>
      <c r="AD820" s="4"/>
      <c r="AE820" s="4"/>
    </row>
    <row r="821" spans="1:31" ht="18" customHeight="1" x14ac:dyDescent="0.15">
      <c r="A821" s="81"/>
      <c r="B821" s="64" t="s">
        <v>69</v>
      </c>
      <c r="C821" s="65" t="s">
        <v>872</v>
      </c>
      <c r="D821" s="66">
        <f t="shared" si="32"/>
        <v>1802</v>
      </c>
      <c r="E821" s="65" t="s">
        <v>71</v>
      </c>
      <c r="F821" s="67" t="str">
        <f>IF(DATA!$D$18,CONCATENATE('Sample information'!O$6,"-",D821,"-",P821),"MISSING ID")</f>
        <v>P33105P1-1802-</v>
      </c>
      <c r="G821" s="68">
        <f t="shared" si="33"/>
        <v>0</v>
      </c>
      <c r="H821" s="55" t="e">
        <f t="shared" si="34"/>
        <v>#N/A</v>
      </c>
      <c r="I821" s="55" t="e">
        <f t="shared" si="35"/>
        <v>#N/A</v>
      </c>
      <c r="J821" s="55">
        <f t="shared" si="36"/>
        <v>0</v>
      </c>
      <c r="K821" s="55" t="e">
        <f t="shared" si="37"/>
        <v>#N/A</v>
      </c>
      <c r="L821" s="5" t="e">
        <f t="shared" si="38"/>
        <v>#N/A</v>
      </c>
      <c r="M821" s="55" t="e">
        <f t="shared" si="39"/>
        <v>#N/A</v>
      </c>
      <c r="N821" s="69" t="str">
        <f t="shared" si="40"/>
        <v>NoIndex</v>
      </c>
      <c r="O821" s="70" t="str">
        <f>IF(DATA!$D$18,IF((COUNTA(Q821)&gt;0),CONCATENATE("P",DATA!$B$18,"_",D821),""),"MISSING ID")</f>
        <v/>
      </c>
      <c r="P821" s="71"/>
      <c r="Q821" s="72"/>
      <c r="R821" s="72"/>
      <c r="S821" s="68"/>
      <c r="T821" s="73" t="str">
        <f>IF(OR($S$8="NextSeq",$S$8="NovaSeq"),IF((R821='Index_NextSeq or NovaSeq'!C$2),VLOOKUP(S821,'Index_NextSeq or NovaSeq'!B$3:I$110,2),IF((R821='Index_NextSeq or NovaSeq'!D$2),VLOOKUP(S821,'Index_NextSeq or NovaSeq'!B$3:I$110,3),IF((R821='Index_NextSeq or NovaSeq'!E$2),VLOOKUP(S821,'Index_NextSeq or NovaSeq'!B$3:I$110,4),IF((R821='Index_NextSeq or NovaSeq'!F$2),VLOOKUP(S821,'Index_NextSeq or NovaSeq'!B$3:I$110,5),IF((R821='Index_NextSeq or NovaSeq'!G$2),VLOOKUP(S821,'Index_NextSeq or NovaSeq'!B$3:I$110,6),IF((R821='Index_NextSeq or NovaSeq'!H$2),VLOOKUP(S821,'Index_NextSeq or NovaSeq'!B$3:I$110,7),IF((R821='Index_NextSeq or NovaSeq'!I$2),VLOOKUP(S821,'Index_NextSeq or NovaSeq'!B$3:I$110,8),IF((R821="Custom"),"","NoIndex")))))))),IF($S$8="MiSeq",IF((R821=Index_MiSeq!C$2),VLOOKUP(S821,Index_MiSeq!B$3:I$110,2),IF((R821=Index_MiSeq!D$2),VLOOKUP(S821,Index_MiSeq!B$3:I$110,3),IF((R821=Index_MiSeq!E$2),VLOOKUP(S821,Index_MiSeq!B$3:I$110,4),IF((R821=Index_MiSeq!F$2),VLOOKUP(S821,Index_MiSeq!B$3:I$110,5),IF((R821=Index_MiSeq!G$2),VLOOKUP(S821,Index_MiSeq!B$3:I$110,6),IF((R821=Index_MiSeq!H$2),VLOOKUP(S821,Index_MiSeq!B$3:I$110,7),IF((R821=Index_MiSeq!I$2),VLOOKUP(S821,Index_MiSeq!B$3:I$110,8),IF((R821="Custom"),"","NoIndex")))))))),"NoIndex"))</f>
        <v>NoIndex</v>
      </c>
      <c r="U821" s="74" t="str">
        <f t="shared" si="41"/>
        <v/>
      </c>
      <c r="V821" s="74"/>
      <c r="W821" s="74"/>
      <c r="X821" s="90"/>
      <c r="Y821" s="4"/>
      <c r="Z821" s="4"/>
      <c r="AA821" s="4"/>
      <c r="AB821" s="4"/>
      <c r="AC821" s="4"/>
      <c r="AD821" s="4"/>
      <c r="AE821" s="4"/>
    </row>
    <row r="822" spans="1:31" ht="18" customHeight="1" x14ac:dyDescent="0.15">
      <c r="A822" s="81"/>
      <c r="B822" s="64" t="s">
        <v>69</v>
      </c>
      <c r="C822" s="65" t="s">
        <v>873</v>
      </c>
      <c r="D822" s="66">
        <f t="shared" si="32"/>
        <v>1803</v>
      </c>
      <c r="E822" s="65" t="s">
        <v>71</v>
      </c>
      <c r="F822" s="67" t="str">
        <f>IF(DATA!$D$18,CONCATENATE('Sample information'!O$6,"-",D822,"-",P822),"MISSING ID")</f>
        <v>P33105P1-1803-</v>
      </c>
      <c r="G822" s="68">
        <f t="shared" si="33"/>
        <v>0</v>
      </c>
      <c r="H822" s="55" t="e">
        <f t="shared" si="34"/>
        <v>#N/A</v>
      </c>
      <c r="I822" s="55" t="e">
        <f t="shared" si="35"/>
        <v>#N/A</v>
      </c>
      <c r="J822" s="55">
        <f t="shared" si="36"/>
        <v>0</v>
      </c>
      <c r="K822" s="55" t="e">
        <f t="shared" si="37"/>
        <v>#N/A</v>
      </c>
      <c r="L822" s="5" t="e">
        <f t="shared" si="38"/>
        <v>#N/A</v>
      </c>
      <c r="M822" s="55" t="e">
        <f t="shared" si="39"/>
        <v>#N/A</v>
      </c>
      <c r="N822" s="69" t="str">
        <f t="shared" si="40"/>
        <v>NoIndex</v>
      </c>
      <c r="O822" s="70" t="str">
        <f>IF(DATA!$D$18,IF((COUNTA(Q822)&gt;0),CONCATENATE("P",DATA!$B$18,"_",D822),""),"MISSING ID")</f>
        <v/>
      </c>
      <c r="P822" s="71"/>
      <c r="Q822" s="72"/>
      <c r="R822" s="72"/>
      <c r="S822" s="68"/>
      <c r="T822" s="73" t="str">
        <f>IF(OR($S$8="NextSeq",$S$8="NovaSeq"),IF((R822='Index_NextSeq or NovaSeq'!C$2),VLOOKUP(S822,'Index_NextSeq or NovaSeq'!B$3:I$110,2),IF((R822='Index_NextSeq or NovaSeq'!D$2),VLOOKUP(S822,'Index_NextSeq or NovaSeq'!B$3:I$110,3),IF((R822='Index_NextSeq or NovaSeq'!E$2),VLOOKUP(S822,'Index_NextSeq or NovaSeq'!B$3:I$110,4),IF((R822='Index_NextSeq or NovaSeq'!F$2),VLOOKUP(S822,'Index_NextSeq or NovaSeq'!B$3:I$110,5),IF((R822='Index_NextSeq or NovaSeq'!G$2),VLOOKUP(S822,'Index_NextSeq or NovaSeq'!B$3:I$110,6),IF((R822='Index_NextSeq or NovaSeq'!H$2),VLOOKUP(S822,'Index_NextSeq or NovaSeq'!B$3:I$110,7),IF((R822='Index_NextSeq or NovaSeq'!I$2),VLOOKUP(S822,'Index_NextSeq or NovaSeq'!B$3:I$110,8),IF((R822="Custom"),"","NoIndex")))))))),IF($S$8="MiSeq",IF((R822=Index_MiSeq!C$2),VLOOKUP(S822,Index_MiSeq!B$3:I$110,2),IF((R822=Index_MiSeq!D$2),VLOOKUP(S822,Index_MiSeq!B$3:I$110,3),IF((R822=Index_MiSeq!E$2),VLOOKUP(S822,Index_MiSeq!B$3:I$110,4),IF((R822=Index_MiSeq!F$2),VLOOKUP(S822,Index_MiSeq!B$3:I$110,5),IF((R822=Index_MiSeq!G$2),VLOOKUP(S822,Index_MiSeq!B$3:I$110,6),IF((R822=Index_MiSeq!H$2),VLOOKUP(S822,Index_MiSeq!B$3:I$110,7),IF((R822=Index_MiSeq!I$2),VLOOKUP(S822,Index_MiSeq!B$3:I$110,8),IF((R822="Custom"),"","NoIndex")))))))),"NoIndex"))</f>
        <v>NoIndex</v>
      </c>
      <c r="U822" s="74" t="str">
        <f t="shared" si="41"/>
        <v/>
      </c>
      <c r="V822" s="74"/>
      <c r="W822" s="74"/>
      <c r="X822" s="90"/>
      <c r="Y822" s="4"/>
      <c r="Z822" s="4"/>
      <c r="AA822" s="4"/>
      <c r="AB822" s="4"/>
      <c r="AC822" s="4"/>
      <c r="AD822" s="4"/>
      <c r="AE822" s="4"/>
    </row>
    <row r="823" spans="1:31" ht="18" customHeight="1" x14ac:dyDescent="0.15">
      <c r="A823" s="81"/>
      <c r="B823" s="64" t="s">
        <v>69</v>
      </c>
      <c r="C823" s="65" t="s">
        <v>874</v>
      </c>
      <c r="D823" s="66">
        <f t="shared" si="32"/>
        <v>1804</v>
      </c>
      <c r="E823" s="65" t="s">
        <v>71</v>
      </c>
      <c r="F823" s="67" t="str">
        <f>IF(DATA!$D$18,CONCATENATE('Sample information'!O$6,"-",D823,"-",P823),"MISSING ID")</f>
        <v>P33105P1-1804-</v>
      </c>
      <c r="G823" s="68">
        <f t="shared" si="33"/>
        <v>0</v>
      </c>
      <c r="H823" s="55" t="e">
        <f t="shared" si="34"/>
        <v>#N/A</v>
      </c>
      <c r="I823" s="55" t="e">
        <f t="shared" si="35"/>
        <v>#N/A</v>
      </c>
      <c r="J823" s="55">
        <f t="shared" si="36"/>
        <v>0</v>
      </c>
      <c r="K823" s="55" t="e">
        <f t="shared" si="37"/>
        <v>#N/A</v>
      </c>
      <c r="L823" s="5" t="e">
        <f t="shared" si="38"/>
        <v>#N/A</v>
      </c>
      <c r="M823" s="55" t="e">
        <f t="shared" si="39"/>
        <v>#N/A</v>
      </c>
      <c r="N823" s="69" t="str">
        <f t="shared" si="40"/>
        <v>NoIndex</v>
      </c>
      <c r="O823" s="70" t="str">
        <f>IF(DATA!$D$18,IF((COUNTA(Q823)&gt;0),CONCATENATE("P",DATA!$B$18,"_",D823),""),"MISSING ID")</f>
        <v/>
      </c>
      <c r="P823" s="71"/>
      <c r="Q823" s="72"/>
      <c r="R823" s="72"/>
      <c r="S823" s="68"/>
      <c r="T823" s="73" t="str">
        <f>IF(OR($S$8="NextSeq",$S$8="NovaSeq"),IF((R823='Index_NextSeq or NovaSeq'!C$2),VLOOKUP(S823,'Index_NextSeq or NovaSeq'!B$3:I$110,2),IF((R823='Index_NextSeq or NovaSeq'!D$2),VLOOKUP(S823,'Index_NextSeq or NovaSeq'!B$3:I$110,3),IF((R823='Index_NextSeq or NovaSeq'!E$2),VLOOKUP(S823,'Index_NextSeq or NovaSeq'!B$3:I$110,4),IF((R823='Index_NextSeq or NovaSeq'!F$2),VLOOKUP(S823,'Index_NextSeq or NovaSeq'!B$3:I$110,5),IF((R823='Index_NextSeq or NovaSeq'!G$2),VLOOKUP(S823,'Index_NextSeq or NovaSeq'!B$3:I$110,6),IF((R823='Index_NextSeq or NovaSeq'!H$2),VLOOKUP(S823,'Index_NextSeq or NovaSeq'!B$3:I$110,7),IF((R823='Index_NextSeq or NovaSeq'!I$2),VLOOKUP(S823,'Index_NextSeq or NovaSeq'!B$3:I$110,8),IF((R823="Custom"),"","NoIndex")))))))),IF($S$8="MiSeq",IF((R823=Index_MiSeq!C$2),VLOOKUP(S823,Index_MiSeq!B$3:I$110,2),IF((R823=Index_MiSeq!D$2),VLOOKUP(S823,Index_MiSeq!B$3:I$110,3),IF((R823=Index_MiSeq!E$2),VLOOKUP(S823,Index_MiSeq!B$3:I$110,4),IF((R823=Index_MiSeq!F$2),VLOOKUP(S823,Index_MiSeq!B$3:I$110,5),IF((R823=Index_MiSeq!G$2),VLOOKUP(S823,Index_MiSeq!B$3:I$110,6),IF((R823=Index_MiSeq!H$2),VLOOKUP(S823,Index_MiSeq!B$3:I$110,7),IF((R823=Index_MiSeq!I$2),VLOOKUP(S823,Index_MiSeq!B$3:I$110,8),IF((R823="Custom"),"","NoIndex")))))))),"NoIndex"))</f>
        <v>NoIndex</v>
      </c>
      <c r="U823" s="74" t="str">
        <f t="shared" si="41"/>
        <v/>
      </c>
      <c r="V823" s="74"/>
      <c r="W823" s="74"/>
      <c r="X823" s="90"/>
      <c r="Y823" s="4"/>
      <c r="Z823" s="4"/>
      <c r="AA823" s="4"/>
      <c r="AB823" s="4"/>
      <c r="AC823" s="4"/>
      <c r="AD823" s="4"/>
      <c r="AE823" s="4"/>
    </row>
    <row r="824" spans="1:31" ht="18" customHeight="1" x14ac:dyDescent="0.15">
      <c r="A824" s="81"/>
      <c r="B824" s="64" t="s">
        <v>69</v>
      </c>
      <c r="C824" s="65" t="s">
        <v>875</v>
      </c>
      <c r="D824" s="66">
        <f t="shared" si="32"/>
        <v>1805</v>
      </c>
      <c r="E824" s="65" t="s">
        <v>71</v>
      </c>
      <c r="F824" s="67" t="str">
        <f>IF(DATA!$D$18,CONCATENATE('Sample information'!O$6,"-",D824,"-",P824),"MISSING ID")</f>
        <v>P33105P1-1805-</v>
      </c>
      <c r="G824" s="68">
        <f t="shared" si="33"/>
        <v>0</v>
      </c>
      <c r="H824" s="55" t="e">
        <f t="shared" si="34"/>
        <v>#N/A</v>
      </c>
      <c r="I824" s="55" t="e">
        <f t="shared" si="35"/>
        <v>#N/A</v>
      </c>
      <c r="J824" s="55">
        <f t="shared" si="36"/>
        <v>0</v>
      </c>
      <c r="K824" s="55" t="e">
        <f t="shared" si="37"/>
        <v>#N/A</v>
      </c>
      <c r="L824" s="5" t="e">
        <f t="shared" si="38"/>
        <v>#N/A</v>
      </c>
      <c r="M824" s="55" t="e">
        <f t="shared" si="39"/>
        <v>#N/A</v>
      </c>
      <c r="N824" s="69" t="str">
        <f t="shared" si="40"/>
        <v>NoIndex</v>
      </c>
      <c r="O824" s="70" t="str">
        <f>IF(DATA!$D$18,IF((COUNTA(Q824)&gt;0),CONCATENATE("P",DATA!$B$18,"_",D824),""),"MISSING ID")</f>
        <v/>
      </c>
      <c r="P824" s="71"/>
      <c r="Q824" s="72"/>
      <c r="R824" s="72"/>
      <c r="S824" s="68"/>
      <c r="T824" s="73" t="str">
        <f>IF(OR($S$8="NextSeq",$S$8="NovaSeq"),IF((R824='Index_NextSeq or NovaSeq'!C$2),VLOOKUP(S824,'Index_NextSeq or NovaSeq'!B$3:I$110,2),IF((R824='Index_NextSeq or NovaSeq'!D$2),VLOOKUP(S824,'Index_NextSeq or NovaSeq'!B$3:I$110,3),IF((R824='Index_NextSeq or NovaSeq'!E$2),VLOOKUP(S824,'Index_NextSeq or NovaSeq'!B$3:I$110,4),IF((R824='Index_NextSeq or NovaSeq'!F$2),VLOOKUP(S824,'Index_NextSeq or NovaSeq'!B$3:I$110,5),IF((R824='Index_NextSeq or NovaSeq'!G$2),VLOOKUP(S824,'Index_NextSeq or NovaSeq'!B$3:I$110,6),IF((R824='Index_NextSeq or NovaSeq'!H$2),VLOOKUP(S824,'Index_NextSeq or NovaSeq'!B$3:I$110,7),IF((R824='Index_NextSeq or NovaSeq'!I$2),VLOOKUP(S824,'Index_NextSeq or NovaSeq'!B$3:I$110,8),IF((R824="Custom"),"","NoIndex")))))))),IF($S$8="MiSeq",IF((R824=Index_MiSeq!C$2),VLOOKUP(S824,Index_MiSeq!B$3:I$110,2),IF((R824=Index_MiSeq!D$2),VLOOKUP(S824,Index_MiSeq!B$3:I$110,3),IF((R824=Index_MiSeq!E$2),VLOOKUP(S824,Index_MiSeq!B$3:I$110,4),IF((R824=Index_MiSeq!F$2),VLOOKUP(S824,Index_MiSeq!B$3:I$110,5),IF((R824=Index_MiSeq!G$2),VLOOKUP(S824,Index_MiSeq!B$3:I$110,6),IF((R824=Index_MiSeq!H$2),VLOOKUP(S824,Index_MiSeq!B$3:I$110,7),IF((R824=Index_MiSeq!I$2),VLOOKUP(S824,Index_MiSeq!B$3:I$110,8),IF((R824="Custom"),"","NoIndex")))))))),"NoIndex"))</f>
        <v>NoIndex</v>
      </c>
      <c r="U824" s="74" t="str">
        <f t="shared" si="41"/>
        <v/>
      </c>
      <c r="V824" s="74"/>
      <c r="W824" s="74"/>
      <c r="X824" s="90"/>
      <c r="Y824" s="4"/>
      <c r="Z824" s="4"/>
      <c r="AA824" s="4"/>
      <c r="AB824" s="4"/>
      <c r="AC824" s="4"/>
      <c r="AD824" s="4"/>
      <c r="AE824" s="4"/>
    </row>
    <row r="825" spans="1:31" ht="18" customHeight="1" x14ac:dyDescent="0.15">
      <c r="A825" s="81"/>
      <c r="B825" s="64" t="s">
        <v>69</v>
      </c>
      <c r="C825" s="65" t="s">
        <v>876</v>
      </c>
      <c r="D825" s="66">
        <f t="shared" si="32"/>
        <v>1806</v>
      </c>
      <c r="E825" s="65" t="s">
        <v>71</v>
      </c>
      <c r="F825" s="67" t="str">
        <f>IF(DATA!$D$18,CONCATENATE('Sample information'!O$6,"-",D825,"-",P825),"MISSING ID")</f>
        <v>P33105P1-1806-</v>
      </c>
      <c r="G825" s="68">
        <f t="shared" si="33"/>
        <v>0</v>
      </c>
      <c r="H825" s="55" t="e">
        <f t="shared" si="34"/>
        <v>#N/A</v>
      </c>
      <c r="I825" s="55" t="e">
        <f t="shared" si="35"/>
        <v>#N/A</v>
      </c>
      <c r="J825" s="55">
        <f t="shared" si="36"/>
        <v>0</v>
      </c>
      <c r="K825" s="55" t="e">
        <f t="shared" si="37"/>
        <v>#N/A</v>
      </c>
      <c r="L825" s="5" t="e">
        <f t="shared" si="38"/>
        <v>#N/A</v>
      </c>
      <c r="M825" s="55" t="e">
        <f t="shared" si="39"/>
        <v>#N/A</v>
      </c>
      <c r="N825" s="69" t="str">
        <f t="shared" si="40"/>
        <v>NoIndex</v>
      </c>
      <c r="O825" s="70" t="str">
        <f>IF(DATA!$D$18,IF((COUNTA(Q825)&gt;0),CONCATENATE("P",DATA!$B$18,"_",D825),""),"MISSING ID")</f>
        <v/>
      </c>
      <c r="P825" s="71"/>
      <c r="Q825" s="72"/>
      <c r="R825" s="72"/>
      <c r="S825" s="68"/>
      <c r="T825" s="73" t="str">
        <f>IF(OR($S$8="NextSeq",$S$8="NovaSeq"),IF((R825='Index_NextSeq or NovaSeq'!C$2),VLOOKUP(S825,'Index_NextSeq or NovaSeq'!B$3:I$110,2),IF((R825='Index_NextSeq or NovaSeq'!D$2),VLOOKUP(S825,'Index_NextSeq or NovaSeq'!B$3:I$110,3),IF((R825='Index_NextSeq or NovaSeq'!E$2),VLOOKUP(S825,'Index_NextSeq or NovaSeq'!B$3:I$110,4),IF((R825='Index_NextSeq or NovaSeq'!F$2),VLOOKUP(S825,'Index_NextSeq or NovaSeq'!B$3:I$110,5),IF((R825='Index_NextSeq or NovaSeq'!G$2),VLOOKUP(S825,'Index_NextSeq or NovaSeq'!B$3:I$110,6),IF((R825='Index_NextSeq or NovaSeq'!H$2),VLOOKUP(S825,'Index_NextSeq or NovaSeq'!B$3:I$110,7),IF((R825='Index_NextSeq or NovaSeq'!I$2),VLOOKUP(S825,'Index_NextSeq or NovaSeq'!B$3:I$110,8),IF((R825="Custom"),"","NoIndex")))))))),IF($S$8="MiSeq",IF((R825=Index_MiSeq!C$2),VLOOKUP(S825,Index_MiSeq!B$3:I$110,2),IF((R825=Index_MiSeq!D$2),VLOOKUP(S825,Index_MiSeq!B$3:I$110,3),IF((R825=Index_MiSeq!E$2),VLOOKUP(S825,Index_MiSeq!B$3:I$110,4),IF((R825=Index_MiSeq!F$2),VLOOKUP(S825,Index_MiSeq!B$3:I$110,5),IF((R825=Index_MiSeq!G$2),VLOOKUP(S825,Index_MiSeq!B$3:I$110,6),IF((R825=Index_MiSeq!H$2),VLOOKUP(S825,Index_MiSeq!B$3:I$110,7),IF((R825=Index_MiSeq!I$2),VLOOKUP(S825,Index_MiSeq!B$3:I$110,8),IF((R825="Custom"),"","NoIndex")))))))),"NoIndex"))</f>
        <v>NoIndex</v>
      </c>
      <c r="U825" s="74" t="str">
        <f t="shared" si="41"/>
        <v/>
      </c>
      <c r="V825" s="74"/>
      <c r="W825" s="74"/>
      <c r="X825" s="90"/>
      <c r="Y825" s="4"/>
      <c r="Z825" s="4"/>
      <c r="AA825" s="4"/>
      <c r="AB825" s="4"/>
      <c r="AC825" s="4"/>
      <c r="AD825" s="4"/>
      <c r="AE825" s="4"/>
    </row>
    <row r="826" spans="1:31" ht="18" customHeight="1" x14ac:dyDescent="0.15">
      <c r="A826" s="81"/>
      <c r="B826" s="64" t="s">
        <v>69</v>
      </c>
      <c r="C826" s="65" t="s">
        <v>877</v>
      </c>
      <c r="D826" s="66">
        <f t="shared" si="32"/>
        <v>1807</v>
      </c>
      <c r="E826" s="65" t="s">
        <v>71</v>
      </c>
      <c r="F826" s="67" t="str">
        <f>IF(DATA!$D$18,CONCATENATE('Sample information'!O$6,"-",D826,"-",P826),"MISSING ID")</f>
        <v>P33105P1-1807-</v>
      </c>
      <c r="G826" s="68">
        <f t="shared" si="33"/>
        <v>0</v>
      </c>
      <c r="H826" s="55" t="e">
        <f t="shared" si="34"/>
        <v>#N/A</v>
      </c>
      <c r="I826" s="55" t="e">
        <f t="shared" si="35"/>
        <v>#N/A</v>
      </c>
      <c r="J826" s="55">
        <f t="shared" si="36"/>
        <v>0</v>
      </c>
      <c r="K826" s="55" t="e">
        <f t="shared" si="37"/>
        <v>#N/A</v>
      </c>
      <c r="L826" s="5" t="e">
        <f t="shared" si="38"/>
        <v>#N/A</v>
      </c>
      <c r="M826" s="55" t="e">
        <f t="shared" si="39"/>
        <v>#N/A</v>
      </c>
      <c r="N826" s="69" t="str">
        <f t="shared" si="40"/>
        <v>NoIndex</v>
      </c>
      <c r="O826" s="70" t="str">
        <f>IF(DATA!$D$18,IF((COUNTA(Q826)&gt;0),CONCATENATE("P",DATA!$B$18,"_",D826),""),"MISSING ID")</f>
        <v/>
      </c>
      <c r="P826" s="71"/>
      <c r="Q826" s="72"/>
      <c r="R826" s="72"/>
      <c r="S826" s="68"/>
      <c r="T826" s="73" t="str">
        <f>IF(OR($S$8="NextSeq",$S$8="NovaSeq"),IF((R826='Index_NextSeq or NovaSeq'!C$2),VLOOKUP(S826,'Index_NextSeq or NovaSeq'!B$3:I$110,2),IF((R826='Index_NextSeq or NovaSeq'!D$2),VLOOKUP(S826,'Index_NextSeq or NovaSeq'!B$3:I$110,3),IF((R826='Index_NextSeq or NovaSeq'!E$2),VLOOKUP(S826,'Index_NextSeq or NovaSeq'!B$3:I$110,4),IF((R826='Index_NextSeq or NovaSeq'!F$2),VLOOKUP(S826,'Index_NextSeq or NovaSeq'!B$3:I$110,5),IF((R826='Index_NextSeq or NovaSeq'!G$2),VLOOKUP(S826,'Index_NextSeq or NovaSeq'!B$3:I$110,6),IF((R826='Index_NextSeq or NovaSeq'!H$2),VLOOKUP(S826,'Index_NextSeq or NovaSeq'!B$3:I$110,7),IF((R826='Index_NextSeq or NovaSeq'!I$2),VLOOKUP(S826,'Index_NextSeq or NovaSeq'!B$3:I$110,8),IF((R826="Custom"),"","NoIndex")))))))),IF($S$8="MiSeq",IF((R826=Index_MiSeq!C$2),VLOOKUP(S826,Index_MiSeq!B$3:I$110,2),IF((R826=Index_MiSeq!D$2),VLOOKUP(S826,Index_MiSeq!B$3:I$110,3),IF((R826=Index_MiSeq!E$2),VLOOKUP(S826,Index_MiSeq!B$3:I$110,4),IF((R826=Index_MiSeq!F$2),VLOOKUP(S826,Index_MiSeq!B$3:I$110,5),IF((R826=Index_MiSeq!G$2),VLOOKUP(S826,Index_MiSeq!B$3:I$110,6),IF((R826=Index_MiSeq!H$2),VLOOKUP(S826,Index_MiSeq!B$3:I$110,7),IF((R826=Index_MiSeq!I$2),VLOOKUP(S826,Index_MiSeq!B$3:I$110,8),IF((R826="Custom"),"","NoIndex")))))))),"NoIndex"))</f>
        <v>NoIndex</v>
      </c>
      <c r="U826" s="74" t="str">
        <f t="shared" si="41"/>
        <v/>
      </c>
      <c r="V826" s="74"/>
      <c r="W826" s="74"/>
      <c r="X826" s="90"/>
      <c r="Y826" s="4"/>
      <c r="Z826" s="4"/>
      <c r="AA826" s="4"/>
      <c r="AB826" s="4"/>
      <c r="AC826" s="4"/>
      <c r="AD826" s="4"/>
      <c r="AE826" s="4"/>
    </row>
    <row r="827" spans="1:31" ht="18" customHeight="1" x14ac:dyDescent="0.15">
      <c r="A827" s="81"/>
      <c r="B827" s="64" t="s">
        <v>69</v>
      </c>
      <c r="C827" s="65" t="s">
        <v>878</v>
      </c>
      <c r="D827" s="66">
        <f t="shared" si="32"/>
        <v>1808</v>
      </c>
      <c r="E827" s="65" t="s">
        <v>71</v>
      </c>
      <c r="F827" s="67" t="str">
        <f>IF(DATA!$D$18,CONCATENATE('Sample information'!O$6,"-",D827,"-",P827),"MISSING ID")</f>
        <v>P33105P1-1808-</v>
      </c>
      <c r="G827" s="68">
        <f t="shared" si="33"/>
        <v>0</v>
      </c>
      <c r="H827" s="55" t="e">
        <f t="shared" si="34"/>
        <v>#N/A</v>
      </c>
      <c r="I827" s="55" t="e">
        <f t="shared" si="35"/>
        <v>#N/A</v>
      </c>
      <c r="J827" s="55">
        <f t="shared" si="36"/>
        <v>0</v>
      </c>
      <c r="K827" s="55" t="e">
        <f t="shared" si="37"/>
        <v>#N/A</v>
      </c>
      <c r="L827" s="5" t="e">
        <f t="shared" si="38"/>
        <v>#N/A</v>
      </c>
      <c r="M827" s="55" t="e">
        <f t="shared" si="39"/>
        <v>#N/A</v>
      </c>
      <c r="N827" s="69" t="str">
        <f t="shared" si="40"/>
        <v>NoIndex</v>
      </c>
      <c r="O827" s="70" t="str">
        <f>IF(DATA!$D$18,IF((COUNTA(Q827)&gt;0),CONCATENATE("P",DATA!$B$18,"_",D827),""),"MISSING ID")</f>
        <v/>
      </c>
      <c r="P827" s="71"/>
      <c r="Q827" s="72"/>
      <c r="R827" s="72"/>
      <c r="S827" s="68"/>
      <c r="T827" s="73" t="str">
        <f>IF(OR($S$8="NextSeq",$S$8="NovaSeq"),IF((R827='Index_NextSeq or NovaSeq'!C$2),VLOOKUP(S827,'Index_NextSeq or NovaSeq'!B$3:I$110,2),IF((R827='Index_NextSeq or NovaSeq'!D$2),VLOOKUP(S827,'Index_NextSeq or NovaSeq'!B$3:I$110,3),IF((R827='Index_NextSeq or NovaSeq'!E$2),VLOOKUP(S827,'Index_NextSeq or NovaSeq'!B$3:I$110,4),IF((R827='Index_NextSeq or NovaSeq'!F$2),VLOOKUP(S827,'Index_NextSeq or NovaSeq'!B$3:I$110,5),IF((R827='Index_NextSeq or NovaSeq'!G$2),VLOOKUP(S827,'Index_NextSeq or NovaSeq'!B$3:I$110,6),IF((R827='Index_NextSeq or NovaSeq'!H$2),VLOOKUP(S827,'Index_NextSeq or NovaSeq'!B$3:I$110,7),IF((R827='Index_NextSeq or NovaSeq'!I$2),VLOOKUP(S827,'Index_NextSeq or NovaSeq'!B$3:I$110,8),IF((R827="Custom"),"","NoIndex")))))))),IF($S$8="MiSeq",IF((R827=Index_MiSeq!C$2),VLOOKUP(S827,Index_MiSeq!B$3:I$110,2),IF((R827=Index_MiSeq!D$2),VLOOKUP(S827,Index_MiSeq!B$3:I$110,3),IF((R827=Index_MiSeq!E$2),VLOOKUP(S827,Index_MiSeq!B$3:I$110,4),IF((R827=Index_MiSeq!F$2),VLOOKUP(S827,Index_MiSeq!B$3:I$110,5),IF((R827=Index_MiSeq!G$2),VLOOKUP(S827,Index_MiSeq!B$3:I$110,6),IF((R827=Index_MiSeq!H$2),VLOOKUP(S827,Index_MiSeq!B$3:I$110,7),IF((R827=Index_MiSeq!I$2),VLOOKUP(S827,Index_MiSeq!B$3:I$110,8),IF((R827="Custom"),"","NoIndex")))))))),"NoIndex"))</f>
        <v>NoIndex</v>
      </c>
      <c r="U827" s="74" t="str">
        <f t="shared" si="41"/>
        <v/>
      </c>
      <c r="V827" s="74"/>
      <c r="W827" s="74"/>
      <c r="X827" s="90"/>
      <c r="Y827" s="4"/>
      <c r="Z827" s="4"/>
      <c r="AA827" s="4"/>
      <c r="AB827" s="4"/>
      <c r="AC827" s="4"/>
      <c r="AD827" s="4"/>
      <c r="AE827" s="4"/>
    </row>
    <row r="828" spans="1:31" ht="18" customHeight="1" x14ac:dyDescent="0.15">
      <c r="A828" s="81"/>
      <c r="B828" s="64" t="s">
        <v>69</v>
      </c>
      <c r="C828" s="65" t="s">
        <v>879</v>
      </c>
      <c r="D828" s="66">
        <f t="shared" si="32"/>
        <v>1809</v>
      </c>
      <c r="E828" s="65" t="s">
        <v>71</v>
      </c>
      <c r="F828" s="67" t="str">
        <f>IF(DATA!$D$18,CONCATENATE('Sample information'!O$6,"-",D828,"-",P828),"MISSING ID")</f>
        <v>P33105P1-1809-</v>
      </c>
      <c r="G828" s="68">
        <f t="shared" si="33"/>
        <v>0</v>
      </c>
      <c r="H828" s="55" t="e">
        <f t="shared" si="34"/>
        <v>#N/A</v>
      </c>
      <c r="I828" s="55" t="e">
        <f t="shared" si="35"/>
        <v>#N/A</v>
      </c>
      <c r="J828" s="55">
        <f t="shared" si="36"/>
        <v>0</v>
      </c>
      <c r="K828" s="55" t="e">
        <f t="shared" si="37"/>
        <v>#N/A</v>
      </c>
      <c r="L828" s="5" t="e">
        <f t="shared" si="38"/>
        <v>#N/A</v>
      </c>
      <c r="M828" s="55" t="e">
        <f t="shared" si="39"/>
        <v>#N/A</v>
      </c>
      <c r="N828" s="69" t="str">
        <f t="shared" si="40"/>
        <v>NoIndex</v>
      </c>
      <c r="O828" s="70" t="str">
        <f>IF(DATA!$D$18,IF((COUNTA(Q828)&gt;0),CONCATENATE("P",DATA!$B$18,"_",D828),""),"MISSING ID")</f>
        <v/>
      </c>
      <c r="P828" s="71"/>
      <c r="Q828" s="72"/>
      <c r="R828" s="72"/>
      <c r="S828" s="68"/>
      <c r="T828" s="73" t="str">
        <f>IF(OR($S$8="NextSeq",$S$8="NovaSeq"),IF((R828='Index_NextSeq or NovaSeq'!C$2),VLOOKUP(S828,'Index_NextSeq or NovaSeq'!B$3:I$110,2),IF((R828='Index_NextSeq or NovaSeq'!D$2),VLOOKUP(S828,'Index_NextSeq or NovaSeq'!B$3:I$110,3),IF((R828='Index_NextSeq or NovaSeq'!E$2),VLOOKUP(S828,'Index_NextSeq or NovaSeq'!B$3:I$110,4),IF((R828='Index_NextSeq or NovaSeq'!F$2),VLOOKUP(S828,'Index_NextSeq or NovaSeq'!B$3:I$110,5),IF((R828='Index_NextSeq or NovaSeq'!G$2),VLOOKUP(S828,'Index_NextSeq or NovaSeq'!B$3:I$110,6),IF((R828='Index_NextSeq or NovaSeq'!H$2),VLOOKUP(S828,'Index_NextSeq or NovaSeq'!B$3:I$110,7),IF((R828='Index_NextSeq or NovaSeq'!I$2),VLOOKUP(S828,'Index_NextSeq or NovaSeq'!B$3:I$110,8),IF((R828="Custom"),"","NoIndex")))))))),IF($S$8="MiSeq",IF((R828=Index_MiSeq!C$2),VLOOKUP(S828,Index_MiSeq!B$3:I$110,2),IF((R828=Index_MiSeq!D$2),VLOOKUP(S828,Index_MiSeq!B$3:I$110,3),IF((R828=Index_MiSeq!E$2),VLOOKUP(S828,Index_MiSeq!B$3:I$110,4),IF((R828=Index_MiSeq!F$2),VLOOKUP(S828,Index_MiSeq!B$3:I$110,5),IF((R828=Index_MiSeq!G$2),VLOOKUP(S828,Index_MiSeq!B$3:I$110,6),IF((R828=Index_MiSeq!H$2),VLOOKUP(S828,Index_MiSeq!B$3:I$110,7),IF((R828=Index_MiSeq!I$2),VLOOKUP(S828,Index_MiSeq!B$3:I$110,8),IF((R828="Custom"),"","NoIndex")))))))),"NoIndex"))</f>
        <v>NoIndex</v>
      </c>
      <c r="U828" s="74" t="str">
        <f t="shared" si="41"/>
        <v/>
      </c>
      <c r="V828" s="74"/>
      <c r="W828" s="74"/>
      <c r="X828" s="90"/>
      <c r="Y828" s="4"/>
      <c r="Z828" s="4"/>
      <c r="AA828" s="4"/>
      <c r="AB828" s="4"/>
      <c r="AC828" s="4"/>
      <c r="AD828" s="4"/>
      <c r="AE828" s="4"/>
    </row>
    <row r="829" spans="1:31" ht="18" customHeight="1" x14ac:dyDescent="0.15">
      <c r="A829" s="81"/>
      <c r="B829" s="64" t="s">
        <v>69</v>
      </c>
      <c r="C829" s="65" t="s">
        <v>880</v>
      </c>
      <c r="D829" s="66">
        <f t="shared" si="32"/>
        <v>1810</v>
      </c>
      <c r="E829" s="65" t="s">
        <v>71</v>
      </c>
      <c r="F829" s="67" t="str">
        <f>IF(DATA!$D$18,CONCATENATE('Sample information'!O$6,"-",D829,"-",P829),"MISSING ID")</f>
        <v>P33105P1-1810-</v>
      </c>
      <c r="G829" s="68">
        <f t="shared" si="33"/>
        <v>0</v>
      </c>
      <c r="H829" s="55" t="e">
        <f t="shared" si="34"/>
        <v>#N/A</v>
      </c>
      <c r="I829" s="55" t="e">
        <f t="shared" si="35"/>
        <v>#N/A</v>
      </c>
      <c r="J829" s="55">
        <f t="shared" si="36"/>
        <v>0</v>
      </c>
      <c r="K829" s="55" t="e">
        <f t="shared" si="37"/>
        <v>#N/A</v>
      </c>
      <c r="L829" s="5" t="e">
        <f t="shared" si="38"/>
        <v>#N/A</v>
      </c>
      <c r="M829" s="55" t="e">
        <f t="shared" si="39"/>
        <v>#N/A</v>
      </c>
      <c r="N829" s="69" t="str">
        <f t="shared" si="40"/>
        <v>NoIndex</v>
      </c>
      <c r="O829" s="70" t="str">
        <f>IF(DATA!$D$18,IF((COUNTA(Q829)&gt;0),CONCATENATE("P",DATA!$B$18,"_",D829),""),"MISSING ID")</f>
        <v/>
      </c>
      <c r="P829" s="71"/>
      <c r="Q829" s="72"/>
      <c r="R829" s="72"/>
      <c r="S829" s="68"/>
      <c r="T829" s="73" t="str">
        <f>IF(OR($S$8="NextSeq",$S$8="NovaSeq"),IF((R829='Index_NextSeq or NovaSeq'!C$2),VLOOKUP(S829,'Index_NextSeq or NovaSeq'!B$3:I$110,2),IF((R829='Index_NextSeq or NovaSeq'!D$2),VLOOKUP(S829,'Index_NextSeq or NovaSeq'!B$3:I$110,3),IF((R829='Index_NextSeq or NovaSeq'!E$2),VLOOKUP(S829,'Index_NextSeq or NovaSeq'!B$3:I$110,4),IF((R829='Index_NextSeq or NovaSeq'!F$2),VLOOKUP(S829,'Index_NextSeq or NovaSeq'!B$3:I$110,5),IF((R829='Index_NextSeq or NovaSeq'!G$2),VLOOKUP(S829,'Index_NextSeq or NovaSeq'!B$3:I$110,6),IF((R829='Index_NextSeq or NovaSeq'!H$2),VLOOKUP(S829,'Index_NextSeq or NovaSeq'!B$3:I$110,7),IF((R829='Index_NextSeq or NovaSeq'!I$2),VLOOKUP(S829,'Index_NextSeq or NovaSeq'!B$3:I$110,8),IF((R829="Custom"),"","NoIndex")))))))),IF($S$8="MiSeq",IF((R829=Index_MiSeq!C$2),VLOOKUP(S829,Index_MiSeq!B$3:I$110,2),IF((R829=Index_MiSeq!D$2),VLOOKUP(S829,Index_MiSeq!B$3:I$110,3),IF((R829=Index_MiSeq!E$2),VLOOKUP(S829,Index_MiSeq!B$3:I$110,4),IF((R829=Index_MiSeq!F$2),VLOOKUP(S829,Index_MiSeq!B$3:I$110,5),IF((R829=Index_MiSeq!G$2),VLOOKUP(S829,Index_MiSeq!B$3:I$110,6),IF((R829=Index_MiSeq!H$2),VLOOKUP(S829,Index_MiSeq!B$3:I$110,7),IF((R829=Index_MiSeq!I$2),VLOOKUP(S829,Index_MiSeq!B$3:I$110,8),IF((R829="Custom"),"","NoIndex")))))))),"NoIndex"))</f>
        <v>NoIndex</v>
      </c>
      <c r="U829" s="74" t="str">
        <f t="shared" si="41"/>
        <v/>
      </c>
      <c r="V829" s="74"/>
      <c r="W829" s="74"/>
      <c r="X829" s="90"/>
      <c r="Y829" s="4"/>
      <c r="Z829" s="4"/>
      <c r="AA829" s="4"/>
      <c r="AB829" s="4"/>
      <c r="AC829" s="4"/>
      <c r="AD829" s="4"/>
      <c r="AE829" s="4"/>
    </row>
    <row r="830" spans="1:31" ht="18" customHeight="1" x14ac:dyDescent="0.15">
      <c r="A830" s="81"/>
      <c r="B830" s="64" t="s">
        <v>69</v>
      </c>
      <c r="C830" s="65" t="s">
        <v>881</v>
      </c>
      <c r="D830" s="66">
        <f t="shared" si="32"/>
        <v>1811</v>
      </c>
      <c r="E830" s="65" t="s">
        <v>71</v>
      </c>
      <c r="F830" s="67" t="str">
        <f>IF(DATA!$D$18,CONCATENATE('Sample information'!O$6,"-",D830,"-",P830),"MISSING ID")</f>
        <v>P33105P1-1811-</v>
      </c>
      <c r="G830" s="68">
        <f t="shared" si="33"/>
        <v>0</v>
      </c>
      <c r="H830" s="55" t="e">
        <f t="shared" si="34"/>
        <v>#N/A</v>
      </c>
      <c r="I830" s="55" t="e">
        <f t="shared" si="35"/>
        <v>#N/A</v>
      </c>
      <c r="J830" s="55">
        <f t="shared" si="36"/>
        <v>0</v>
      </c>
      <c r="K830" s="55" t="e">
        <f t="shared" si="37"/>
        <v>#N/A</v>
      </c>
      <c r="L830" s="5" t="e">
        <f t="shared" si="38"/>
        <v>#N/A</v>
      </c>
      <c r="M830" s="55" t="e">
        <f t="shared" si="39"/>
        <v>#N/A</v>
      </c>
      <c r="N830" s="69" t="str">
        <f t="shared" si="40"/>
        <v>NoIndex</v>
      </c>
      <c r="O830" s="70" t="str">
        <f>IF(DATA!$D$18,IF((COUNTA(Q830)&gt;0),CONCATENATE("P",DATA!$B$18,"_",D830),""),"MISSING ID")</f>
        <v/>
      </c>
      <c r="P830" s="71"/>
      <c r="Q830" s="72"/>
      <c r="R830" s="72"/>
      <c r="S830" s="68"/>
      <c r="T830" s="73" t="str">
        <f>IF(OR($S$8="NextSeq",$S$8="NovaSeq"),IF((R830='Index_NextSeq or NovaSeq'!C$2),VLOOKUP(S830,'Index_NextSeq or NovaSeq'!B$3:I$110,2),IF((R830='Index_NextSeq or NovaSeq'!D$2),VLOOKUP(S830,'Index_NextSeq or NovaSeq'!B$3:I$110,3),IF((R830='Index_NextSeq or NovaSeq'!E$2),VLOOKUP(S830,'Index_NextSeq or NovaSeq'!B$3:I$110,4),IF((R830='Index_NextSeq or NovaSeq'!F$2),VLOOKUP(S830,'Index_NextSeq or NovaSeq'!B$3:I$110,5),IF((R830='Index_NextSeq or NovaSeq'!G$2),VLOOKUP(S830,'Index_NextSeq or NovaSeq'!B$3:I$110,6),IF((R830='Index_NextSeq or NovaSeq'!H$2),VLOOKUP(S830,'Index_NextSeq or NovaSeq'!B$3:I$110,7),IF((R830='Index_NextSeq or NovaSeq'!I$2),VLOOKUP(S830,'Index_NextSeq or NovaSeq'!B$3:I$110,8),IF((R830="Custom"),"","NoIndex")))))))),IF($S$8="MiSeq",IF((R830=Index_MiSeq!C$2),VLOOKUP(S830,Index_MiSeq!B$3:I$110,2),IF((R830=Index_MiSeq!D$2),VLOOKUP(S830,Index_MiSeq!B$3:I$110,3),IF((R830=Index_MiSeq!E$2),VLOOKUP(S830,Index_MiSeq!B$3:I$110,4),IF((R830=Index_MiSeq!F$2),VLOOKUP(S830,Index_MiSeq!B$3:I$110,5),IF((R830=Index_MiSeq!G$2),VLOOKUP(S830,Index_MiSeq!B$3:I$110,6),IF((R830=Index_MiSeq!H$2),VLOOKUP(S830,Index_MiSeq!B$3:I$110,7),IF((R830=Index_MiSeq!I$2),VLOOKUP(S830,Index_MiSeq!B$3:I$110,8),IF((R830="Custom"),"","NoIndex")))))))),"NoIndex"))</f>
        <v>NoIndex</v>
      </c>
      <c r="U830" s="74" t="str">
        <f t="shared" si="41"/>
        <v/>
      </c>
      <c r="V830" s="74"/>
      <c r="W830" s="74"/>
      <c r="X830" s="90"/>
      <c r="Y830" s="4"/>
      <c r="Z830" s="4"/>
      <c r="AA830" s="4"/>
      <c r="AB830" s="4"/>
      <c r="AC830" s="4"/>
      <c r="AD830" s="4"/>
      <c r="AE830" s="4"/>
    </row>
    <row r="831" spans="1:31" ht="18" customHeight="1" x14ac:dyDescent="0.15">
      <c r="A831" s="81"/>
      <c r="B831" s="64" t="s">
        <v>69</v>
      </c>
      <c r="C831" s="65" t="s">
        <v>882</v>
      </c>
      <c r="D831" s="66">
        <f t="shared" si="32"/>
        <v>1812</v>
      </c>
      <c r="E831" s="65" t="s">
        <v>71</v>
      </c>
      <c r="F831" s="67" t="str">
        <f>IF(DATA!$D$18,CONCATENATE('Sample information'!O$6,"-",D831,"-",P831),"MISSING ID")</f>
        <v>P33105P1-1812-</v>
      </c>
      <c r="G831" s="68">
        <f t="shared" si="33"/>
        <v>0</v>
      </c>
      <c r="H831" s="55" t="e">
        <f t="shared" si="34"/>
        <v>#N/A</v>
      </c>
      <c r="I831" s="55" t="e">
        <f t="shared" si="35"/>
        <v>#N/A</v>
      </c>
      <c r="J831" s="55">
        <f t="shared" si="36"/>
        <v>0</v>
      </c>
      <c r="K831" s="55" t="e">
        <f t="shared" si="37"/>
        <v>#N/A</v>
      </c>
      <c r="L831" s="5" t="e">
        <f t="shared" si="38"/>
        <v>#N/A</v>
      </c>
      <c r="M831" s="55" t="e">
        <f t="shared" si="39"/>
        <v>#N/A</v>
      </c>
      <c r="N831" s="69" t="str">
        <f t="shared" si="40"/>
        <v>NoIndex</v>
      </c>
      <c r="O831" s="70" t="str">
        <f>IF(DATA!$D$18,IF((COUNTA(Q831)&gt;0),CONCATENATE("P",DATA!$B$18,"_",D831),""),"MISSING ID")</f>
        <v/>
      </c>
      <c r="P831" s="71"/>
      <c r="Q831" s="72"/>
      <c r="R831" s="72"/>
      <c r="S831" s="68"/>
      <c r="T831" s="73" t="str">
        <f>IF(OR($S$8="NextSeq",$S$8="NovaSeq"),IF((R831='Index_NextSeq or NovaSeq'!C$2),VLOOKUP(S831,'Index_NextSeq or NovaSeq'!B$3:I$110,2),IF((R831='Index_NextSeq or NovaSeq'!D$2),VLOOKUP(S831,'Index_NextSeq or NovaSeq'!B$3:I$110,3),IF((R831='Index_NextSeq or NovaSeq'!E$2),VLOOKUP(S831,'Index_NextSeq or NovaSeq'!B$3:I$110,4),IF((R831='Index_NextSeq or NovaSeq'!F$2),VLOOKUP(S831,'Index_NextSeq or NovaSeq'!B$3:I$110,5),IF((R831='Index_NextSeq or NovaSeq'!G$2),VLOOKUP(S831,'Index_NextSeq or NovaSeq'!B$3:I$110,6),IF((R831='Index_NextSeq or NovaSeq'!H$2),VLOOKUP(S831,'Index_NextSeq or NovaSeq'!B$3:I$110,7),IF((R831='Index_NextSeq or NovaSeq'!I$2),VLOOKUP(S831,'Index_NextSeq or NovaSeq'!B$3:I$110,8),IF((R831="Custom"),"","NoIndex")))))))),IF($S$8="MiSeq",IF((R831=Index_MiSeq!C$2),VLOOKUP(S831,Index_MiSeq!B$3:I$110,2),IF((R831=Index_MiSeq!D$2),VLOOKUP(S831,Index_MiSeq!B$3:I$110,3),IF((R831=Index_MiSeq!E$2),VLOOKUP(S831,Index_MiSeq!B$3:I$110,4),IF((R831=Index_MiSeq!F$2),VLOOKUP(S831,Index_MiSeq!B$3:I$110,5),IF((R831=Index_MiSeq!G$2),VLOOKUP(S831,Index_MiSeq!B$3:I$110,6),IF((R831=Index_MiSeq!H$2),VLOOKUP(S831,Index_MiSeq!B$3:I$110,7),IF((R831=Index_MiSeq!I$2),VLOOKUP(S831,Index_MiSeq!B$3:I$110,8),IF((R831="Custom"),"","NoIndex")))))))),"NoIndex"))</f>
        <v>NoIndex</v>
      </c>
      <c r="U831" s="74" t="str">
        <f t="shared" si="41"/>
        <v/>
      </c>
      <c r="V831" s="74"/>
      <c r="W831" s="74"/>
      <c r="X831" s="90"/>
      <c r="Y831" s="4"/>
      <c r="Z831" s="4"/>
      <c r="AA831" s="4"/>
      <c r="AB831" s="4"/>
      <c r="AC831" s="4"/>
      <c r="AD831" s="4"/>
      <c r="AE831" s="4"/>
    </row>
    <row r="832" spans="1:31" ht="18" customHeight="1" x14ac:dyDescent="0.15">
      <c r="A832" s="81"/>
      <c r="B832" s="64" t="s">
        <v>69</v>
      </c>
      <c r="C832" s="65" t="s">
        <v>883</v>
      </c>
      <c r="D832" s="66">
        <f t="shared" si="32"/>
        <v>1813</v>
      </c>
      <c r="E832" s="65" t="s">
        <v>71</v>
      </c>
      <c r="F832" s="67" t="str">
        <f>IF(DATA!$D$18,CONCATENATE('Sample information'!O$6,"-",D832,"-",P832),"MISSING ID")</f>
        <v>P33105P1-1813-</v>
      </c>
      <c r="G832" s="68">
        <f t="shared" si="33"/>
        <v>0</v>
      </c>
      <c r="H832" s="55" t="e">
        <f t="shared" si="34"/>
        <v>#N/A</v>
      </c>
      <c r="I832" s="55" t="e">
        <f t="shared" si="35"/>
        <v>#N/A</v>
      </c>
      <c r="J832" s="55">
        <f t="shared" si="36"/>
        <v>0</v>
      </c>
      <c r="K832" s="55" t="e">
        <f t="shared" si="37"/>
        <v>#N/A</v>
      </c>
      <c r="L832" s="5" t="e">
        <f t="shared" si="38"/>
        <v>#N/A</v>
      </c>
      <c r="M832" s="55" t="e">
        <f t="shared" si="39"/>
        <v>#N/A</v>
      </c>
      <c r="N832" s="69" t="str">
        <f t="shared" si="40"/>
        <v>NoIndex</v>
      </c>
      <c r="O832" s="70" t="str">
        <f>IF(DATA!$D$18,IF((COUNTA(Q832)&gt;0),CONCATENATE("P",DATA!$B$18,"_",D832),""),"MISSING ID")</f>
        <v/>
      </c>
      <c r="P832" s="71"/>
      <c r="Q832" s="72"/>
      <c r="R832" s="72"/>
      <c r="S832" s="68"/>
      <c r="T832" s="73" t="str">
        <f>IF(OR($S$8="NextSeq",$S$8="NovaSeq"),IF((R832='Index_NextSeq or NovaSeq'!C$2),VLOOKUP(S832,'Index_NextSeq or NovaSeq'!B$3:I$110,2),IF((R832='Index_NextSeq or NovaSeq'!D$2),VLOOKUP(S832,'Index_NextSeq or NovaSeq'!B$3:I$110,3),IF((R832='Index_NextSeq or NovaSeq'!E$2),VLOOKUP(S832,'Index_NextSeq or NovaSeq'!B$3:I$110,4),IF((R832='Index_NextSeq or NovaSeq'!F$2),VLOOKUP(S832,'Index_NextSeq or NovaSeq'!B$3:I$110,5),IF((R832='Index_NextSeq or NovaSeq'!G$2),VLOOKUP(S832,'Index_NextSeq or NovaSeq'!B$3:I$110,6),IF((R832='Index_NextSeq or NovaSeq'!H$2),VLOOKUP(S832,'Index_NextSeq or NovaSeq'!B$3:I$110,7),IF((R832='Index_NextSeq or NovaSeq'!I$2),VLOOKUP(S832,'Index_NextSeq or NovaSeq'!B$3:I$110,8),IF((R832="Custom"),"","NoIndex")))))))),IF($S$8="MiSeq",IF((R832=Index_MiSeq!C$2),VLOOKUP(S832,Index_MiSeq!B$3:I$110,2),IF((R832=Index_MiSeq!D$2),VLOOKUP(S832,Index_MiSeq!B$3:I$110,3),IF((R832=Index_MiSeq!E$2),VLOOKUP(S832,Index_MiSeq!B$3:I$110,4),IF((R832=Index_MiSeq!F$2),VLOOKUP(S832,Index_MiSeq!B$3:I$110,5),IF((R832=Index_MiSeq!G$2),VLOOKUP(S832,Index_MiSeq!B$3:I$110,6),IF((R832=Index_MiSeq!H$2),VLOOKUP(S832,Index_MiSeq!B$3:I$110,7),IF((R832=Index_MiSeq!I$2),VLOOKUP(S832,Index_MiSeq!B$3:I$110,8),IF((R832="Custom"),"","NoIndex")))))))),"NoIndex"))</f>
        <v>NoIndex</v>
      </c>
      <c r="U832" s="74" t="str">
        <f t="shared" si="41"/>
        <v/>
      </c>
      <c r="V832" s="74"/>
      <c r="W832" s="74"/>
      <c r="X832" s="90"/>
      <c r="Y832" s="4"/>
      <c r="Z832" s="4"/>
      <c r="AA832" s="4"/>
      <c r="AB832" s="4"/>
      <c r="AC832" s="4"/>
      <c r="AD832" s="4"/>
      <c r="AE832" s="4"/>
    </row>
    <row r="833" spans="1:31" ht="18" customHeight="1" x14ac:dyDescent="0.15">
      <c r="A833" s="81"/>
      <c r="B833" s="64" t="s">
        <v>69</v>
      </c>
      <c r="C833" s="65" t="s">
        <v>884</v>
      </c>
      <c r="D833" s="66">
        <f t="shared" si="32"/>
        <v>1814</v>
      </c>
      <c r="E833" s="65" t="s">
        <v>71</v>
      </c>
      <c r="F833" s="67" t="str">
        <f>IF(DATA!$D$18,CONCATENATE('Sample information'!O$6,"-",D833,"-",P833),"MISSING ID")</f>
        <v>P33105P1-1814-</v>
      </c>
      <c r="G833" s="68">
        <f t="shared" si="33"/>
        <v>0</v>
      </c>
      <c r="H833" s="55" t="e">
        <f t="shared" si="34"/>
        <v>#N/A</v>
      </c>
      <c r="I833" s="55" t="e">
        <f t="shared" si="35"/>
        <v>#N/A</v>
      </c>
      <c r="J833" s="55">
        <f t="shared" si="36"/>
        <v>0</v>
      </c>
      <c r="K833" s="55" t="e">
        <f t="shared" si="37"/>
        <v>#N/A</v>
      </c>
      <c r="L833" s="5" t="e">
        <f t="shared" si="38"/>
        <v>#N/A</v>
      </c>
      <c r="M833" s="55" t="e">
        <f t="shared" si="39"/>
        <v>#N/A</v>
      </c>
      <c r="N833" s="69" t="str">
        <f t="shared" si="40"/>
        <v>NoIndex</v>
      </c>
      <c r="O833" s="70" t="str">
        <f>IF(DATA!$D$18,IF((COUNTA(Q833)&gt;0),CONCATENATE("P",DATA!$B$18,"_",D833),""),"MISSING ID")</f>
        <v/>
      </c>
      <c r="P833" s="71"/>
      <c r="Q833" s="72"/>
      <c r="R833" s="72"/>
      <c r="S833" s="68"/>
      <c r="T833" s="73" t="str">
        <f>IF(OR($S$8="NextSeq",$S$8="NovaSeq"),IF((R833='Index_NextSeq or NovaSeq'!C$2),VLOOKUP(S833,'Index_NextSeq or NovaSeq'!B$3:I$110,2),IF((R833='Index_NextSeq or NovaSeq'!D$2),VLOOKUP(S833,'Index_NextSeq or NovaSeq'!B$3:I$110,3),IF((R833='Index_NextSeq or NovaSeq'!E$2),VLOOKUP(S833,'Index_NextSeq or NovaSeq'!B$3:I$110,4),IF((R833='Index_NextSeq or NovaSeq'!F$2),VLOOKUP(S833,'Index_NextSeq or NovaSeq'!B$3:I$110,5),IF((R833='Index_NextSeq or NovaSeq'!G$2),VLOOKUP(S833,'Index_NextSeq or NovaSeq'!B$3:I$110,6),IF((R833='Index_NextSeq or NovaSeq'!H$2),VLOOKUP(S833,'Index_NextSeq or NovaSeq'!B$3:I$110,7),IF((R833='Index_NextSeq or NovaSeq'!I$2),VLOOKUP(S833,'Index_NextSeq or NovaSeq'!B$3:I$110,8),IF((R833="Custom"),"","NoIndex")))))))),IF($S$8="MiSeq",IF((R833=Index_MiSeq!C$2),VLOOKUP(S833,Index_MiSeq!B$3:I$110,2),IF((R833=Index_MiSeq!D$2),VLOOKUP(S833,Index_MiSeq!B$3:I$110,3),IF((R833=Index_MiSeq!E$2),VLOOKUP(S833,Index_MiSeq!B$3:I$110,4),IF((R833=Index_MiSeq!F$2),VLOOKUP(S833,Index_MiSeq!B$3:I$110,5),IF((R833=Index_MiSeq!G$2),VLOOKUP(S833,Index_MiSeq!B$3:I$110,6),IF((R833=Index_MiSeq!H$2),VLOOKUP(S833,Index_MiSeq!B$3:I$110,7),IF((R833=Index_MiSeq!I$2),VLOOKUP(S833,Index_MiSeq!B$3:I$110,8),IF((R833="Custom"),"","NoIndex")))))))),"NoIndex"))</f>
        <v>NoIndex</v>
      </c>
      <c r="U833" s="74" t="str">
        <f t="shared" si="41"/>
        <v/>
      </c>
      <c r="V833" s="74"/>
      <c r="W833" s="74"/>
      <c r="X833" s="90"/>
      <c r="Y833" s="4"/>
      <c r="Z833" s="4"/>
      <c r="AA833" s="4"/>
      <c r="AB833" s="4"/>
      <c r="AC833" s="4"/>
      <c r="AD833" s="4"/>
      <c r="AE833" s="4"/>
    </row>
    <row r="834" spans="1:31" ht="18" customHeight="1" x14ac:dyDescent="0.15">
      <c r="A834" s="81"/>
      <c r="B834" s="64" t="s">
        <v>69</v>
      </c>
      <c r="C834" s="65" t="s">
        <v>885</v>
      </c>
      <c r="D834" s="66">
        <f t="shared" si="32"/>
        <v>1815</v>
      </c>
      <c r="E834" s="65" t="s">
        <v>71</v>
      </c>
      <c r="F834" s="67" t="str">
        <f>IF(DATA!$D$18,CONCATENATE('Sample information'!O$6,"-",D834,"-",P834),"MISSING ID")</f>
        <v>P33105P1-1815-</v>
      </c>
      <c r="G834" s="68">
        <f t="shared" si="33"/>
        <v>0</v>
      </c>
      <c r="H834" s="55" t="e">
        <f t="shared" si="34"/>
        <v>#N/A</v>
      </c>
      <c r="I834" s="55" t="e">
        <f t="shared" si="35"/>
        <v>#N/A</v>
      </c>
      <c r="J834" s="55">
        <f t="shared" si="36"/>
        <v>0</v>
      </c>
      <c r="K834" s="55" t="e">
        <f t="shared" si="37"/>
        <v>#N/A</v>
      </c>
      <c r="L834" s="5" t="e">
        <f t="shared" si="38"/>
        <v>#N/A</v>
      </c>
      <c r="M834" s="55" t="e">
        <f t="shared" si="39"/>
        <v>#N/A</v>
      </c>
      <c r="N834" s="69" t="str">
        <f t="shared" si="40"/>
        <v>NoIndex</v>
      </c>
      <c r="O834" s="70" t="str">
        <f>IF(DATA!$D$18,IF((COUNTA(Q834)&gt;0),CONCATENATE("P",DATA!$B$18,"_",D834),""),"MISSING ID")</f>
        <v/>
      </c>
      <c r="P834" s="71"/>
      <c r="Q834" s="72"/>
      <c r="R834" s="72"/>
      <c r="S834" s="68"/>
      <c r="T834" s="73" t="str">
        <f>IF(OR($S$8="NextSeq",$S$8="NovaSeq"),IF((R834='Index_NextSeq or NovaSeq'!C$2),VLOOKUP(S834,'Index_NextSeq or NovaSeq'!B$3:I$110,2),IF((R834='Index_NextSeq or NovaSeq'!D$2),VLOOKUP(S834,'Index_NextSeq or NovaSeq'!B$3:I$110,3),IF((R834='Index_NextSeq or NovaSeq'!E$2),VLOOKUP(S834,'Index_NextSeq or NovaSeq'!B$3:I$110,4),IF((R834='Index_NextSeq or NovaSeq'!F$2),VLOOKUP(S834,'Index_NextSeq or NovaSeq'!B$3:I$110,5),IF((R834='Index_NextSeq or NovaSeq'!G$2),VLOOKUP(S834,'Index_NextSeq or NovaSeq'!B$3:I$110,6),IF((R834='Index_NextSeq or NovaSeq'!H$2),VLOOKUP(S834,'Index_NextSeq or NovaSeq'!B$3:I$110,7),IF((R834='Index_NextSeq or NovaSeq'!I$2),VLOOKUP(S834,'Index_NextSeq or NovaSeq'!B$3:I$110,8),IF((R834="Custom"),"","NoIndex")))))))),IF($S$8="MiSeq",IF((R834=Index_MiSeq!C$2),VLOOKUP(S834,Index_MiSeq!B$3:I$110,2),IF((R834=Index_MiSeq!D$2),VLOOKUP(S834,Index_MiSeq!B$3:I$110,3),IF((R834=Index_MiSeq!E$2),VLOOKUP(S834,Index_MiSeq!B$3:I$110,4),IF((R834=Index_MiSeq!F$2),VLOOKUP(S834,Index_MiSeq!B$3:I$110,5),IF((R834=Index_MiSeq!G$2),VLOOKUP(S834,Index_MiSeq!B$3:I$110,6),IF((R834=Index_MiSeq!H$2),VLOOKUP(S834,Index_MiSeq!B$3:I$110,7),IF((R834=Index_MiSeq!I$2),VLOOKUP(S834,Index_MiSeq!B$3:I$110,8),IF((R834="Custom"),"","NoIndex")))))))),"NoIndex"))</f>
        <v>NoIndex</v>
      </c>
      <c r="U834" s="74" t="str">
        <f t="shared" si="41"/>
        <v/>
      </c>
      <c r="V834" s="74"/>
      <c r="W834" s="74"/>
      <c r="X834" s="90"/>
      <c r="Y834" s="4"/>
      <c r="Z834" s="4"/>
      <c r="AA834" s="4"/>
      <c r="AB834" s="4"/>
      <c r="AC834" s="4"/>
      <c r="AD834" s="4"/>
      <c r="AE834" s="4"/>
    </row>
    <row r="835" spans="1:31" ht="18" customHeight="1" x14ac:dyDescent="0.15">
      <c r="A835" s="81"/>
      <c r="B835" s="64" t="s">
        <v>69</v>
      </c>
      <c r="C835" s="65" t="s">
        <v>886</v>
      </c>
      <c r="D835" s="66">
        <f t="shared" si="32"/>
        <v>1816</v>
      </c>
      <c r="E835" s="65" t="s">
        <v>71</v>
      </c>
      <c r="F835" s="67" t="str">
        <f>IF(DATA!$D$18,CONCATENATE('Sample information'!O$6,"-",D835,"-",P835),"MISSING ID")</f>
        <v>P33105P1-1816-</v>
      </c>
      <c r="G835" s="68">
        <f t="shared" si="33"/>
        <v>0</v>
      </c>
      <c r="H835" s="55" t="e">
        <f t="shared" si="34"/>
        <v>#N/A</v>
      </c>
      <c r="I835" s="55" t="e">
        <f t="shared" si="35"/>
        <v>#N/A</v>
      </c>
      <c r="J835" s="55">
        <f t="shared" si="36"/>
        <v>0</v>
      </c>
      <c r="K835" s="55" t="e">
        <f t="shared" si="37"/>
        <v>#N/A</v>
      </c>
      <c r="L835" s="5" t="e">
        <f t="shared" si="38"/>
        <v>#N/A</v>
      </c>
      <c r="M835" s="55" t="e">
        <f t="shared" si="39"/>
        <v>#N/A</v>
      </c>
      <c r="N835" s="69" t="str">
        <f t="shared" si="40"/>
        <v>NoIndex</v>
      </c>
      <c r="O835" s="70" t="str">
        <f>IF(DATA!$D$18,IF((COUNTA(Q835)&gt;0),CONCATENATE("P",DATA!$B$18,"_",D835),""),"MISSING ID")</f>
        <v/>
      </c>
      <c r="P835" s="71"/>
      <c r="Q835" s="72"/>
      <c r="R835" s="72"/>
      <c r="S835" s="68"/>
      <c r="T835" s="73" t="str">
        <f>IF(OR($S$8="NextSeq",$S$8="NovaSeq"),IF((R835='Index_NextSeq or NovaSeq'!C$2),VLOOKUP(S835,'Index_NextSeq or NovaSeq'!B$3:I$110,2),IF((R835='Index_NextSeq or NovaSeq'!D$2),VLOOKUP(S835,'Index_NextSeq or NovaSeq'!B$3:I$110,3),IF((R835='Index_NextSeq or NovaSeq'!E$2),VLOOKUP(S835,'Index_NextSeq or NovaSeq'!B$3:I$110,4),IF((R835='Index_NextSeq or NovaSeq'!F$2),VLOOKUP(S835,'Index_NextSeq or NovaSeq'!B$3:I$110,5),IF((R835='Index_NextSeq or NovaSeq'!G$2),VLOOKUP(S835,'Index_NextSeq or NovaSeq'!B$3:I$110,6),IF((R835='Index_NextSeq or NovaSeq'!H$2),VLOOKUP(S835,'Index_NextSeq or NovaSeq'!B$3:I$110,7),IF((R835='Index_NextSeq or NovaSeq'!I$2),VLOOKUP(S835,'Index_NextSeq or NovaSeq'!B$3:I$110,8),IF((R835="Custom"),"","NoIndex")))))))),IF($S$8="MiSeq",IF((R835=Index_MiSeq!C$2),VLOOKUP(S835,Index_MiSeq!B$3:I$110,2),IF((R835=Index_MiSeq!D$2),VLOOKUP(S835,Index_MiSeq!B$3:I$110,3),IF((R835=Index_MiSeq!E$2),VLOOKUP(S835,Index_MiSeq!B$3:I$110,4),IF((R835=Index_MiSeq!F$2),VLOOKUP(S835,Index_MiSeq!B$3:I$110,5),IF((R835=Index_MiSeq!G$2),VLOOKUP(S835,Index_MiSeq!B$3:I$110,6),IF((R835=Index_MiSeq!H$2),VLOOKUP(S835,Index_MiSeq!B$3:I$110,7),IF((R835=Index_MiSeq!I$2),VLOOKUP(S835,Index_MiSeq!B$3:I$110,8),IF((R835="Custom"),"","NoIndex")))))))),"NoIndex"))</f>
        <v>NoIndex</v>
      </c>
      <c r="U835" s="74" t="str">
        <f t="shared" si="41"/>
        <v/>
      </c>
      <c r="V835" s="74"/>
      <c r="W835" s="74"/>
      <c r="X835" s="90"/>
      <c r="Y835" s="4"/>
      <c r="Z835" s="4"/>
      <c r="AA835" s="4"/>
      <c r="AB835" s="4"/>
      <c r="AC835" s="4"/>
      <c r="AD835" s="4"/>
      <c r="AE835" s="4"/>
    </row>
    <row r="836" spans="1:31" ht="18" customHeight="1" x14ac:dyDescent="0.15">
      <c r="A836" s="81"/>
      <c r="B836" s="64" t="s">
        <v>69</v>
      </c>
      <c r="C836" s="65" t="s">
        <v>887</v>
      </c>
      <c r="D836" s="66">
        <f t="shared" si="32"/>
        <v>1817</v>
      </c>
      <c r="E836" s="65" t="s">
        <v>71</v>
      </c>
      <c r="F836" s="67" t="str">
        <f>IF(DATA!$D$18,CONCATENATE('Sample information'!O$6,"-",D836,"-",P836),"MISSING ID")</f>
        <v>P33105P1-1817-</v>
      </c>
      <c r="G836" s="68">
        <f t="shared" si="33"/>
        <v>0</v>
      </c>
      <c r="H836" s="55" t="e">
        <f t="shared" si="34"/>
        <v>#N/A</v>
      </c>
      <c r="I836" s="55" t="e">
        <f t="shared" si="35"/>
        <v>#N/A</v>
      </c>
      <c r="J836" s="55">
        <f t="shared" si="36"/>
        <v>0</v>
      </c>
      <c r="K836" s="55" t="e">
        <f t="shared" si="37"/>
        <v>#N/A</v>
      </c>
      <c r="L836" s="5" t="e">
        <f t="shared" si="38"/>
        <v>#N/A</v>
      </c>
      <c r="M836" s="55" t="e">
        <f t="shared" si="39"/>
        <v>#N/A</v>
      </c>
      <c r="N836" s="69" t="str">
        <f t="shared" si="40"/>
        <v>NoIndex</v>
      </c>
      <c r="O836" s="70" t="str">
        <f>IF(DATA!$D$18,IF((COUNTA(Q836)&gt;0),CONCATENATE("P",DATA!$B$18,"_",D836),""),"MISSING ID")</f>
        <v/>
      </c>
      <c r="P836" s="71"/>
      <c r="Q836" s="72"/>
      <c r="R836" s="72"/>
      <c r="S836" s="68"/>
      <c r="T836" s="73" t="str">
        <f>IF(OR($S$8="NextSeq",$S$8="NovaSeq"),IF((R836='Index_NextSeq or NovaSeq'!C$2),VLOOKUP(S836,'Index_NextSeq or NovaSeq'!B$3:I$110,2),IF((R836='Index_NextSeq or NovaSeq'!D$2),VLOOKUP(S836,'Index_NextSeq or NovaSeq'!B$3:I$110,3),IF((R836='Index_NextSeq or NovaSeq'!E$2),VLOOKUP(S836,'Index_NextSeq or NovaSeq'!B$3:I$110,4),IF((R836='Index_NextSeq or NovaSeq'!F$2),VLOOKUP(S836,'Index_NextSeq or NovaSeq'!B$3:I$110,5),IF((R836='Index_NextSeq or NovaSeq'!G$2),VLOOKUP(S836,'Index_NextSeq or NovaSeq'!B$3:I$110,6),IF((R836='Index_NextSeq or NovaSeq'!H$2),VLOOKUP(S836,'Index_NextSeq or NovaSeq'!B$3:I$110,7),IF((R836='Index_NextSeq or NovaSeq'!I$2),VLOOKUP(S836,'Index_NextSeq or NovaSeq'!B$3:I$110,8),IF((R836="Custom"),"","NoIndex")))))))),IF($S$8="MiSeq",IF((R836=Index_MiSeq!C$2),VLOOKUP(S836,Index_MiSeq!B$3:I$110,2),IF((R836=Index_MiSeq!D$2),VLOOKUP(S836,Index_MiSeq!B$3:I$110,3),IF((R836=Index_MiSeq!E$2),VLOOKUP(S836,Index_MiSeq!B$3:I$110,4),IF((R836=Index_MiSeq!F$2),VLOOKUP(S836,Index_MiSeq!B$3:I$110,5),IF((R836=Index_MiSeq!G$2),VLOOKUP(S836,Index_MiSeq!B$3:I$110,6),IF((R836=Index_MiSeq!H$2),VLOOKUP(S836,Index_MiSeq!B$3:I$110,7),IF((R836=Index_MiSeq!I$2),VLOOKUP(S836,Index_MiSeq!B$3:I$110,8),IF((R836="Custom"),"","NoIndex")))))))),"NoIndex"))</f>
        <v>NoIndex</v>
      </c>
      <c r="U836" s="74" t="str">
        <f t="shared" si="41"/>
        <v/>
      </c>
      <c r="V836" s="74"/>
      <c r="W836" s="74"/>
      <c r="X836" s="90"/>
      <c r="Y836" s="4"/>
      <c r="Z836" s="4"/>
      <c r="AA836" s="4"/>
      <c r="AB836" s="4"/>
      <c r="AC836" s="4"/>
      <c r="AD836" s="4"/>
      <c r="AE836" s="4"/>
    </row>
    <row r="837" spans="1:31" ht="18" customHeight="1" x14ac:dyDescent="0.15">
      <c r="A837" s="81"/>
      <c r="B837" s="64" t="s">
        <v>69</v>
      </c>
      <c r="C837" s="65" t="s">
        <v>888</v>
      </c>
      <c r="D837" s="66">
        <f t="shared" si="32"/>
        <v>1818</v>
      </c>
      <c r="E837" s="65" t="s">
        <v>71</v>
      </c>
      <c r="F837" s="67" t="str">
        <f>IF(DATA!$D$18,CONCATENATE('Sample information'!O$6,"-",D837,"-",P837),"MISSING ID")</f>
        <v>P33105P1-1818-</v>
      </c>
      <c r="G837" s="68">
        <f t="shared" si="33"/>
        <v>0</v>
      </c>
      <c r="H837" s="55" t="e">
        <f t="shared" si="34"/>
        <v>#N/A</v>
      </c>
      <c r="I837" s="55" t="e">
        <f t="shared" si="35"/>
        <v>#N/A</v>
      </c>
      <c r="J837" s="55">
        <f t="shared" si="36"/>
        <v>0</v>
      </c>
      <c r="K837" s="55" t="e">
        <f t="shared" si="37"/>
        <v>#N/A</v>
      </c>
      <c r="L837" s="5" t="e">
        <f t="shared" si="38"/>
        <v>#N/A</v>
      </c>
      <c r="M837" s="55" t="e">
        <f t="shared" si="39"/>
        <v>#N/A</v>
      </c>
      <c r="N837" s="69" t="str">
        <f t="shared" si="40"/>
        <v>NoIndex</v>
      </c>
      <c r="O837" s="70" t="str">
        <f>IF(DATA!$D$18,IF((COUNTA(Q837)&gt;0),CONCATENATE("P",DATA!$B$18,"_",D837),""),"MISSING ID")</f>
        <v/>
      </c>
      <c r="P837" s="71"/>
      <c r="Q837" s="72"/>
      <c r="R837" s="72"/>
      <c r="S837" s="68"/>
      <c r="T837" s="73" t="str">
        <f>IF(OR($S$8="NextSeq",$S$8="NovaSeq"),IF((R837='Index_NextSeq or NovaSeq'!C$2),VLOOKUP(S837,'Index_NextSeq or NovaSeq'!B$3:I$110,2),IF((R837='Index_NextSeq or NovaSeq'!D$2),VLOOKUP(S837,'Index_NextSeq or NovaSeq'!B$3:I$110,3),IF((R837='Index_NextSeq or NovaSeq'!E$2),VLOOKUP(S837,'Index_NextSeq or NovaSeq'!B$3:I$110,4),IF((R837='Index_NextSeq or NovaSeq'!F$2),VLOOKUP(S837,'Index_NextSeq or NovaSeq'!B$3:I$110,5),IF((R837='Index_NextSeq or NovaSeq'!G$2),VLOOKUP(S837,'Index_NextSeq or NovaSeq'!B$3:I$110,6),IF((R837='Index_NextSeq or NovaSeq'!H$2),VLOOKUP(S837,'Index_NextSeq or NovaSeq'!B$3:I$110,7),IF((R837='Index_NextSeq or NovaSeq'!I$2),VLOOKUP(S837,'Index_NextSeq or NovaSeq'!B$3:I$110,8),IF((R837="Custom"),"","NoIndex")))))))),IF($S$8="MiSeq",IF((R837=Index_MiSeq!C$2),VLOOKUP(S837,Index_MiSeq!B$3:I$110,2),IF((R837=Index_MiSeq!D$2),VLOOKUP(S837,Index_MiSeq!B$3:I$110,3),IF((R837=Index_MiSeq!E$2),VLOOKUP(S837,Index_MiSeq!B$3:I$110,4),IF((R837=Index_MiSeq!F$2),VLOOKUP(S837,Index_MiSeq!B$3:I$110,5),IF((R837=Index_MiSeq!G$2),VLOOKUP(S837,Index_MiSeq!B$3:I$110,6),IF((R837=Index_MiSeq!H$2),VLOOKUP(S837,Index_MiSeq!B$3:I$110,7),IF((R837=Index_MiSeq!I$2),VLOOKUP(S837,Index_MiSeq!B$3:I$110,8),IF((R837="Custom"),"","NoIndex")))))))),"NoIndex"))</f>
        <v>NoIndex</v>
      </c>
      <c r="U837" s="74" t="str">
        <f t="shared" si="41"/>
        <v/>
      </c>
      <c r="V837" s="74"/>
      <c r="W837" s="74"/>
      <c r="X837" s="90"/>
      <c r="Y837" s="4"/>
      <c r="Z837" s="4"/>
      <c r="AA837" s="4"/>
      <c r="AB837" s="4"/>
      <c r="AC837" s="4"/>
      <c r="AD837" s="4"/>
      <c r="AE837" s="4"/>
    </row>
    <row r="838" spans="1:31" ht="18" customHeight="1" x14ac:dyDescent="0.15">
      <c r="A838" s="81"/>
      <c r="B838" s="64" t="s">
        <v>69</v>
      </c>
      <c r="C838" s="65" t="s">
        <v>889</v>
      </c>
      <c r="D838" s="66">
        <f t="shared" si="32"/>
        <v>1819</v>
      </c>
      <c r="E838" s="65" t="s">
        <v>71</v>
      </c>
      <c r="F838" s="67" t="str">
        <f>IF(DATA!$D$18,CONCATENATE('Sample information'!O$6,"-",D838,"-",P838),"MISSING ID")</f>
        <v>P33105P1-1819-</v>
      </c>
      <c r="G838" s="68">
        <f t="shared" si="33"/>
        <v>0</v>
      </c>
      <c r="H838" s="55" t="e">
        <f t="shared" si="34"/>
        <v>#N/A</v>
      </c>
      <c r="I838" s="55" t="e">
        <f t="shared" si="35"/>
        <v>#N/A</v>
      </c>
      <c r="J838" s="55">
        <f t="shared" si="36"/>
        <v>0</v>
      </c>
      <c r="K838" s="55" t="e">
        <f t="shared" si="37"/>
        <v>#N/A</v>
      </c>
      <c r="L838" s="5" t="e">
        <f t="shared" si="38"/>
        <v>#N/A</v>
      </c>
      <c r="M838" s="55" t="e">
        <f t="shared" si="39"/>
        <v>#N/A</v>
      </c>
      <c r="N838" s="69" t="str">
        <f t="shared" si="40"/>
        <v>NoIndex</v>
      </c>
      <c r="O838" s="70" t="str">
        <f>IF(DATA!$D$18,IF((COUNTA(Q838)&gt;0),CONCATENATE("P",DATA!$B$18,"_",D838),""),"MISSING ID")</f>
        <v/>
      </c>
      <c r="P838" s="71"/>
      <c r="Q838" s="72"/>
      <c r="R838" s="72"/>
      <c r="S838" s="68"/>
      <c r="T838" s="73" t="str">
        <f>IF(OR($S$8="NextSeq",$S$8="NovaSeq"),IF((R838='Index_NextSeq or NovaSeq'!C$2),VLOOKUP(S838,'Index_NextSeq or NovaSeq'!B$3:I$110,2),IF((R838='Index_NextSeq or NovaSeq'!D$2),VLOOKUP(S838,'Index_NextSeq or NovaSeq'!B$3:I$110,3),IF((R838='Index_NextSeq or NovaSeq'!E$2),VLOOKUP(S838,'Index_NextSeq or NovaSeq'!B$3:I$110,4),IF((R838='Index_NextSeq or NovaSeq'!F$2),VLOOKUP(S838,'Index_NextSeq or NovaSeq'!B$3:I$110,5),IF((R838='Index_NextSeq or NovaSeq'!G$2),VLOOKUP(S838,'Index_NextSeq or NovaSeq'!B$3:I$110,6),IF((R838='Index_NextSeq or NovaSeq'!H$2),VLOOKUP(S838,'Index_NextSeq or NovaSeq'!B$3:I$110,7),IF((R838='Index_NextSeq or NovaSeq'!I$2),VLOOKUP(S838,'Index_NextSeq or NovaSeq'!B$3:I$110,8),IF((R838="Custom"),"","NoIndex")))))))),IF($S$8="MiSeq",IF((R838=Index_MiSeq!C$2),VLOOKUP(S838,Index_MiSeq!B$3:I$110,2),IF((R838=Index_MiSeq!D$2),VLOOKUP(S838,Index_MiSeq!B$3:I$110,3),IF((R838=Index_MiSeq!E$2),VLOOKUP(S838,Index_MiSeq!B$3:I$110,4),IF((R838=Index_MiSeq!F$2),VLOOKUP(S838,Index_MiSeq!B$3:I$110,5),IF((R838=Index_MiSeq!G$2),VLOOKUP(S838,Index_MiSeq!B$3:I$110,6),IF((R838=Index_MiSeq!H$2),VLOOKUP(S838,Index_MiSeq!B$3:I$110,7),IF((R838=Index_MiSeq!I$2),VLOOKUP(S838,Index_MiSeq!B$3:I$110,8),IF((R838="Custom"),"","NoIndex")))))))),"NoIndex"))</f>
        <v>NoIndex</v>
      </c>
      <c r="U838" s="74" t="str">
        <f t="shared" si="41"/>
        <v/>
      </c>
      <c r="V838" s="74"/>
      <c r="W838" s="74"/>
      <c r="X838" s="90"/>
      <c r="Y838" s="4"/>
      <c r="Z838" s="4"/>
      <c r="AA838" s="4"/>
      <c r="AB838" s="4"/>
      <c r="AC838" s="4"/>
      <c r="AD838" s="4"/>
      <c r="AE838" s="4"/>
    </row>
    <row r="839" spans="1:31" ht="18" customHeight="1" x14ac:dyDescent="0.15">
      <c r="A839" s="81"/>
      <c r="B839" s="64" t="s">
        <v>69</v>
      </c>
      <c r="C839" s="65" t="s">
        <v>890</v>
      </c>
      <c r="D839" s="66">
        <f t="shared" si="32"/>
        <v>1820</v>
      </c>
      <c r="E839" s="65" t="s">
        <v>71</v>
      </c>
      <c r="F839" s="67" t="str">
        <f>IF(DATA!$D$18,CONCATENATE('Sample information'!O$6,"-",D839,"-",P839),"MISSING ID")</f>
        <v>P33105P1-1820-</v>
      </c>
      <c r="G839" s="68">
        <f t="shared" si="33"/>
        <v>0</v>
      </c>
      <c r="H839" s="55" t="e">
        <f t="shared" si="34"/>
        <v>#N/A</v>
      </c>
      <c r="I839" s="55" t="e">
        <f t="shared" si="35"/>
        <v>#N/A</v>
      </c>
      <c r="J839" s="55">
        <f t="shared" si="36"/>
        <v>0</v>
      </c>
      <c r="K839" s="55" t="e">
        <f t="shared" si="37"/>
        <v>#N/A</v>
      </c>
      <c r="L839" s="5" t="e">
        <f t="shared" si="38"/>
        <v>#N/A</v>
      </c>
      <c r="M839" s="55" t="e">
        <f t="shared" si="39"/>
        <v>#N/A</v>
      </c>
      <c r="N839" s="69" t="str">
        <f t="shared" si="40"/>
        <v>NoIndex</v>
      </c>
      <c r="O839" s="70" t="str">
        <f>IF(DATA!$D$18,IF((COUNTA(Q839)&gt;0),CONCATENATE("P",DATA!$B$18,"_",D839),""),"MISSING ID")</f>
        <v/>
      </c>
      <c r="P839" s="71"/>
      <c r="Q839" s="72"/>
      <c r="R839" s="72"/>
      <c r="S839" s="68"/>
      <c r="T839" s="73" t="str">
        <f>IF(OR($S$8="NextSeq",$S$8="NovaSeq"),IF((R839='Index_NextSeq or NovaSeq'!C$2),VLOOKUP(S839,'Index_NextSeq or NovaSeq'!B$3:I$110,2),IF((R839='Index_NextSeq or NovaSeq'!D$2),VLOOKUP(S839,'Index_NextSeq or NovaSeq'!B$3:I$110,3),IF((R839='Index_NextSeq or NovaSeq'!E$2),VLOOKUP(S839,'Index_NextSeq or NovaSeq'!B$3:I$110,4),IF((R839='Index_NextSeq or NovaSeq'!F$2),VLOOKUP(S839,'Index_NextSeq or NovaSeq'!B$3:I$110,5),IF((R839='Index_NextSeq or NovaSeq'!G$2),VLOOKUP(S839,'Index_NextSeq or NovaSeq'!B$3:I$110,6),IF((R839='Index_NextSeq or NovaSeq'!H$2),VLOOKUP(S839,'Index_NextSeq or NovaSeq'!B$3:I$110,7),IF((R839='Index_NextSeq or NovaSeq'!I$2),VLOOKUP(S839,'Index_NextSeq or NovaSeq'!B$3:I$110,8),IF((R839="Custom"),"","NoIndex")))))))),IF($S$8="MiSeq",IF((R839=Index_MiSeq!C$2),VLOOKUP(S839,Index_MiSeq!B$3:I$110,2),IF((R839=Index_MiSeq!D$2),VLOOKUP(S839,Index_MiSeq!B$3:I$110,3),IF((R839=Index_MiSeq!E$2),VLOOKUP(S839,Index_MiSeq!B$3:I$110,4),IF((R839=Index_MiSeq!F$2),VLOOKUP(S839,Index_MiSeq!B$3:I$110,5),IF((R839=Index_MiSeq!G$2),VLOOKUP(S839,Index_MiSeq!B$3:I$110,6),IF((R839=Index_MiSeq!H$2),VLOOKUP(S839,Index_MiSeq!B$3:I$110,7),IF((R839=Index_MiSeq!I$2),VLOOKUP(S839,Index_MiSeq!B$3:I$110,8),IF((R839="Custom"),"","NoIndex")))))))),"NoIndex"))</f>
        <v>NoIndex</v>
      </c>
      <c r="U839" s="74" t="str">
        <f t="shared" si="41"/>
        <v/>
      </c>
      <c r="V839" s="74"/>
      <c r="W839" s="74"/>
      <c r="X839" s="90"/>
      <c r="Y839" s="4"/>
      <c r="Z839" s="4"/>
      <c r="AA839" s="4"/>
      <c r="AB839" s="4"/>
      <c r="AC839" s="4"/>
      <c r="AD839" s="4"/>
      <c r="AE839" s="4"/>
    </row>
    <row r="840" spans="1:31" ht="18" customHeight="1" x14ac:dyDescent="0.15">
      <c r="A840" s="81"/>
      <c r="B840" s="64" t="s">
        <v>69</v>
      </c>
      <c r="C840" s="65" t="s">
        <v>891</v>
      </c>
      <c r="D840" s="66">
        <f t="shared" si="32"/>
        <v>1821</v>
      </c>
      <c r="E840" s="65" t="s">
        <v>71</v>
      </c>
      <c r="F840" s="67" t="str">
        <f>IF(DATA!$D$18,CONCATENATE('Sample information'!O$6,"-",D840,"-",P840),"MISSING ID")</f>
        <v>P33105P1-1821-</v>
      </c>
      <c r="G840" s="68">
        <f t="shared" si="33"/>
        <v>0</v>
      </c>
      <c r="H840" s="55" t="e">
        <f t="shared" si="34"/>
        <v>#N/A</v>
      </c>
      <c r="I840" s="55" t="e">
        <f t="shared" si="35"/>
        <v>#N/A</v>
      </c>
      <c r="J840" s="55">
        <f t="shared" si="36"/>
        <v>0</v>
      </c>
      <c r="K840" s="55" t="e">
        <f t="shared" si="37"/>
        <v>#N/A</v>
      </c>
      <c r="L840" s="5" t="e">
        <f t="shared" si="38"/>
        <v>#N/A</v>
      </c>
      <c r="M840" s="55" t="e">
        <f t="shared" si="39"/>
        <v>#N/A</v>
      </c>
      <c r="N840" s="69" t="str">
        <f t="shared" si="40"/>
        <v>NoIndex</v>
      </c>
      <c r="O840" s="70" t="str">
        <f>IF(DATA!$D$18,IF((COUNTA(Q840)&gt;0),CONCATENATE("P",DATA!$B$18,"_",D840),""),"MISSING ID")</f>
        <v/>
      </c>
      <c r="P840" s="71"/>
      <c r="Q840" s="72"/>
      <c r="R840" s="72"/>
      <c r="S840" s="68"/>
      <c r="T840" s="73" t="str">
        <f>IF(OR($S$8="NextSeq",$S$8="NovaSeq"),IF((R840='Index_NextSeq or NovaSeq'!C$2),VLOOKUP(S840,'Index_NextSeq or NovaSeq'!B$3:I$110,2),IF((R840='Index_NextSeq or NovaSeq'!D$2),VLOOKUP(S840,'Index_NextSeq or NovaSeq'!B$3:I$110,3),IF((R840='Index_NextSeq or NovaSeq'!E$2),VLOOKUP(S840,'Index_NextSeq or NovaSeq'!B$3:I$110,4),IF((R840='Index_NextSeq or NovaSeq'!F$2),VLOOKUP(S840,'Index_NextSeq or NovaSeq'!B$3:I$110,5),IF((R840='Index_NextSeq or NovaSeq'!G$2),VLOOKUP(S840,'Index_NextSeq or NovaSeq'!B$3:I$110,6),IF((R840='Index_NextSeq or NovaSeq'!H$2),VLOOKUP(S840,'Index_NextSeq or NovaSeq'!B$3:I$110,7),IF((R840='Index_NextSeq or NovaSeq'!I$2),VLOOKUP(S840,'Index_NextSeq or NovaSeq'!B$3:I$110,8),IF((R840="Custom"),"","NoIndex")))))))),IF($S$8="MiSeq",IF((R840=Index_MiSeq!C$2),VLOOKUP(S840,Index_MiSeq!B$3:I$110,2),IF((R840=Index_MiSeq!D$2),VLOOKUP(S840,Index_MiSeq!B$3:I$110,3),IF((R840=Index_MiSeq!E$2),VLOOKUP(S840,Index_MiSeq!B$3:I$110,4),IF((R840=Index_MiSeq!F$2),VLOOKUP(S840,Index_MiSeq!B$3:I$110,5),IF((R840=Index_MiSeq!G$2),VLOOKUP(S840,Index_MiSeq!B$3:I$110,6),IF((R840=Index_MiSeq!H$2),VLOOKUP(S840,Index_MiSeq!B$3:I$110,7),IF((R840=Index_MiSeq!I$2),VLOOKUP(S840,Index_MiSeq!B$3:I$110,8),IF((R840="Custom"),"","NoIndex")))))))),"NoIndex"))</f>
        <v>NoIndex</v>
      </c>
      <c r="U840" s="74" t="str">
        <f t="shared" si="41"/>
        <v/>
      </c>
      <c r="V840" s="74"/>
      <c r="W840" s="74"/>
      <c r="X840" s="90"/>
      <c r="Y840" s="4"/>
      <c r="Z840" s="4"/>
      <c r="AA840" s="4"/>
      <c r="AB840" s="4"/>
      <c r="AC840" s="4"/>
      <c r="AD840" s="4"/>
      <c r="AE840" s="4"/>
    </row>
    <row r="841" spans="1:31" ht="18" customHeight="1" x14ac:dyDescent="0.15">
      <c r="A841" s="81"/>
      <c r="B841" s="64" t="s">
        <v>69</v>
      </c>
      <c r="C841" s="65" t="s">
        <v>892</v>
      </c>
      <c r="D841" s="66">
        <f t="shared" si="32"/>
        <v>1822</v>
      </c>
      <c r="E841" s="65" t="s">
        <v>71</v>
      </c>
      <c r="F841" s="67" t="str">
        <f>IF(DATA!$D$18,CONCATENATE('Sample information'!O$6,"-",D841,"-",P841),"MISSING ID")</f>
        <v>P33105P1-1822-</v>
      </c>
      <c r="G841" s="68">
        <f t="shared" si="33"/>
        <v>0</v>
      </c>
      <c r="H841" s="55" t="e">
        <f t="shared" si="34"/>
        <v>#N/A</v>
      </c>
      <c r="I841" s="55" t="e">
        <f t="shared" si="35"/>
        <v>#N/A</v>
      </c>
      <c r="J841" s="55">
        <f t="shared" si="36"/>
        <v>0</v>
      </c>
      <c r="K841" s="55" t="e">
        <f t="shared" si="37"/>
        <v>#N/A</v>
      </c>
      <c r="L841" s="5" t="e">
        <f t="shared" si="38"/>
        <v>#N/A</v>
      </c>
      <c r="M841" s="55" t="e">
        <f t="shared" si="39"/>
        <v>#N/A</v>
      </c>
      <c r="N841" s="69" t="str">
        <f t="shared" si="40"/>
        <v>NoIndex</v>
      </c>
      <c r="O841" s="70" t="str">
        <f>IF(DATA!$D$18,IF((COUNTA(Q841)&gt;0),CONCATENATE("P",DATA!$B$18,"_",D841),""),"MISSING ID")</f>
        <v/>
      </c>
      <c r="P841" s="71"/>
      <c r="Q841" s="72"/>
      <c r="R841" s="72"/>
      <c r="S841" s="68"/>
      <c r="T841" s="73" t="str">
        <f>IF(OR($S$8="NextSeq",$S$8="NovaSeq"),IF((R841='Index_NextSeq or NovaSeq'!C$2),VLOOKUP(S841,'Index_NextSeq or NovaSeq'!B$3:I$110,2),IF((R841='Index_NextSeq or NovaSeq'!D$2),VLOOKUP(S841,'Index_NextSeq or NovaSeq'!B$3:I$110,3),IF((R841='Index_NextSeq or NovaSeq'!E$2),VLOOKUP(S841,'Index_NextSeq or NovaSeq'!B$3:I$110,4),IF((R841='Index_NextSeq or NovaSeq'!F$2),VLOOKUP(S841,'Index_NextSeq or NovaSeq'!B$3:I$110,5),IF((R841='Index_NextSeq or NovaSeq'!G$2),VLOOKUP(S841,'Index_NextSeq or NovaSeq'!B$3:I$110,6),IF((R841='Index_NextSeq or NovaSeq'!H$2),VLOOKUP(S841,'Index_NextSeq or NovaSeq'!B$3:I$110,7),IF((R841='Index_NextSeq or NovaSeq'!I$2),VLOOKUP(S841,'Index_NextSeq or NovaSeq'!B$3:I$110,8),IF((R841="Custom"),"","NoIndex")))))))),IF($S$8="MiSeq",IF((R841=Index_MiSeq!C$2),VLOOKUP(S841,Index_MiSeq!B$3:I$110,2),IF((R841=Index_MiSeq!D$2),VLOOKUP(S841,Index_MiSeq!B$3:I$110,3),IF((R841=Index_MiSeq!E$2),VLOOKUP(S841,Index_MiSeq!B$3:I$110,4),IF((R841=Index_MiSeq!F$2),VLOOKUP(S841,Index_MiSeq!B$3:I$110,5),IF((R841=Index_MiSeq!G$2),VLOOKUP(S841,Index_MiSeq!B$3:I$110,6),IF((R841=Index_MiSeq!H$2),VLOOKUP(S841,Index_MiSeq!B$3:I$110,7),IF((R841=Index_MiSeq!I$2),VLOOKUP(S841,Index_MiSeq!B$3:I$110,8),IF((R841="Custom"),"","NoIndex")))))))),"NoIndex"))</f>
        <v>NoIndex</v>
      </c>
      <c r="U841" s="74" t="str">
        <f t="shared" si="41"/>
        <v/>
      </c>
      <c r="V841" s="74"/>
      <c r="W841" s="74"/>
      <c r="X841" s="90"/>
      <c r="Y841" s="4"/>
      <c r="Z841" s="4"/>
      <c r="AA841" s="4"/>
      <c r="AB841" s="4"/>
      <c r="AC841" s="4"/>
      <c r="AD841" s="4"/>
      <c r="AE841" s="4"/>
    </row>
    <row r="842" spans="1:31" ht="18" customHeight="1" x14ac:dyDescent="0.15">
      <c r="A842" s="81"/>
      <c r="B842" s="64" t="s">
        <v>69</v>
      </c>
      <c r="C842" s="65" t="s">
        <v>893</v>
      </c>
      <c r="D842" s="66">
        <f t="shared" si="32"/>
        <v>1823</v>
      </c>
      <c r="E842" s="65" t="s">
        <v>71</v>
      </c>
      <c r="F842" s="67" t="str">
        <f>IF(DATA!$D$18,CONCATENATE('Sample information'!O$6,"-",D842,"-",P842),"MISSING ID")</f>
        <v>P33105P1-1823-</v>
      </c>
      <c r="G842" s="68">
        <f t="shared" si="33"/>
        <v>0</v>
      </c>
      <c r="H842" s="55" t="e">
        <f t="shared" si="34"/>
        <v>#N/A</v>
      </c>
      <c r="I842" s="55" t="e">
        <f t="shared" si="35"/>
        <v>#N/A</v>
      </c>
      <c r="J842" s="55">
        <f t="shared" si="36"/>
        <v>0</v>
      </c>
      <c r="K842" s="55" t="e">
        <f t="shared" si="37"/>
        <v>#N/A</v>
      </c>
      <c r="L842" s="5" t="e">
        <f t="shared" si="38"/>
        <v>#N/A</v>
      </c>
      <c r="M842" s="55" t="e">
        <f t="shared" si="39"/>
        <v>#N/A</v>
      </c>
      <c r="N842" s="69" t="str">
        <f t="shared" si="40"/>
        <v>NoIndex</v>
      </c>
      <c r="O842" s="70" t="str">
        <f>IF(DATA!$D$18,IF((COUNTA(Q842)&gt;0),CONCATENATE("P",DATA!$B$18,"_",D842),""),"MISSING ID")</f>
        <v/>
      </c>
      <c r="P842" s="71"/>
      <c r="Q842" s="72"/>
      <c r="R842" s="72"/>
      <c r="S842" s="68"/>
      <c r="T842" s="73" t="str">
        <f>IF(OR($S$8="NextSeq",$S$8="NovaSeq"),IF((R842='Index_NextSeq or NovaSeq'!C$2),VLOOKUP(S842,'Index_NextSeq or NovaSeq'!B$3:I$110,2),IF((R842='Index_NextSeq or NovaSeq'!D$2),VLOOKUP(S842,'Index_NextSeq or NovaSeq'!B$3:I$110,3),IF((R842='Index_NextSeq or NovaSeq'!E$2),VLOOKUP(S842,'Index_NextSeq or NovaSeq'!B$3:I$110,4),IF((R842='Index_NextSeq or NovaSeq'!F$2),VLOOKUP(S842,'Index_NextSeq or NovaSeq'!B$3:I$110,5),IF((R842='Index_NextSeq or NovaSeq'!G$2),VLOOKUP(S842,'Index_NextSeq or NovaSeq'!B$3:I$110,6),IF((R842='Index_NextSeq or NovaSeq'!H$2),VLOOKUP(S842,'Index_NextSeq or NovaSeq'!B$3:I$110,7),IF((R842='Index_NextSeq or NovaSeq'!I$2),VLOOKUP(S842,'Index_NextSeq or NovaSeq'!B$3:I$110,8),IF((R842="Custom"),"","NoIndex")))))))),IF($S$8="MiSeq",IF((R842=Index_MiSeq!C$2),VLOOKUP(S842,Index_MiSeq!B$3:I$110,2),IF((R842=Index_MiSeq!D$2),VLOOKUP(S842,Index_MiSeq!B$3:I$110,3),IF((R842=Index_MiSeq!E$2),VLOOKUP(S842,Index_MiSeq!B$3:I$110,4),IF((R842=Index_MiSeq!F$2),VLOOKUP(S842,Index_MiSeq!B$3:I$110,5),IF((R842=Index_MiSeq!G$2),VLOOKUP(S842,Index_MiSeq!B$3:I$110,6),IF((R842=Index_MiSeq!H$2),VLOOKUP(S842,Index_MiSeq!B$3:I$110,7),IF((R842=Index_MiSeq!I$2),VLOOKUP(S842,Index_MiSeq!B$3:I$110,8),IF((R842="Custom"),"","NoIndex")))))))),"NoIndex"))</f>
        <v>NoIndex</v>
      </c>
      <c r="U842" s="74" t="str">
        <f t="shared" si="41"/>
        <v/>
      </c>
      <c r="V842" s="74"/>
      <c r="W842" s="74"/>
      <c r="X842" s="90"/>
      <c r="Y842" s="4"/>
      <c r="Z842" s="4"/>
      <c r="AA842" s="4"/>
      <c r="AB842" s="4"/>
      <c r="AC842" s="4"/>
      <c r="AD842" s="4"/>
      <c r="AE842" s="4"/>
    </row>
    <row r="843" spans="1:31" ht="18" customHeight="1" x14ac:dyDescent="0.15">
      <c r="A843" s="81"/>
      <c r="B843" s="64" t="s">
        <v>69</v>
      </c>
      <c r="C843" s="65" t="s">
        <v>894</v>
      </c>
      <c r="D843" s="66">
        <f t="shared" si="32"/>
        <v>1824</v>
      </c>
      <c r="E843" s="65" t="s">
        <v>71</v>
      </c>
      <c r="F843" s="67" t="str">
        <f>IF(DATA!$D$18,CONCATENATE('Sample information'!O$6,"-",D843,"-",P843),"MISSING ID")</f>
        <v>P33105P1-1824-</v>
      </c>
      <c r="G843" s="68">
        <f t="shared" si="33"/>
        <v>0</v>
      </c>
      <c r="H843" s="55" t="e">
        <f t="shared" si="34"/>
        <v>#N/A</v>
      </c>
      <c r="I843" s="55" t="e">
        <f t="shared" si="35"/>
        <v>#N/A</v>
      </c>
      <c r="J843" s="55">
        <f t="shared" si="36"/>
        <v>0</v>
      </c>
      <c r="K843" s="55" t="e">
        <f t="shared" si="37"/>
        <v>#N/A</v>
      </c>
      <c r="L843" s="5" t="e">
        <f t="shared" si="38"/>
        <v>#N/A</v>
      </c>
      <c r="M843" s="55" t="e">
        <f t="shared" si="39"/>
        <v>#N/A</v>
      </c>
      <c r="N843" s="69" t="str">
        <f t="shared" si="40"/>
        <v>NoIndex</v>
      </c>
      <c r="O843" s="70" t="str">
        <f>IF(DATA!$D$18,IF((COUNTA(Q843)&gt;0),CONCATENATE("P",DATA!$B$18,"_",D843),""),"MISSING ID")</f>
        <v/>
      </c>
      <c r="P843" s="71"/>
      <c r="Q843" s="72"/>
      <c r="R843" s="72"/>
      <c r="S843" s="68"/>
      <c r="T843" s="73" t="str">
        <f>IF(OR($S$8="NextSeq",$S$8="NovaSeq"),IF((R843='Index_NextSeq or NovaSeq'!C$2),VLOOKUP(S843,'Index_NextSeq or NovaSeq'!B$3:I$110,2),IF((R843='Index_NextSeq or NovaSeq'!D$2),VLOOKUP(S843,'Index_NextSeq or NovaSeq'!B$3:I$110,3),IF((R843='Index_NextSeq or NovaSeq'!E$2),VLOOKUP(S843,'Index_NextSeq or NovaSeq'!B$3:I$110,4),IF((R843='Index_NextSeq or NovaSeq'!F$2),VLOOKUP(S843,'Index_NextSeq or NovaSeq'!B$3:I$110,5),IF((R843='Index_NextSeq or NovaSeq'!G$2),VLOOKUP(S843,'Index_NextSeq or NovaSeq'!B$3:I$110,6),IF((R843='Index_NextSeq or NovaSeq'!H$2),VLOOKUP(S843,'Index_NextSeq or NovaSeq'!B$3:I$110,7),IF((R843='Index_NextSeq or NovaSeq'!I$2),VLOOKUP(S843,'Index_NextSeq or NovaSeq'!B$3:I$110,8),IF((R843="Custom"),"","NoIndex")))))))),IF($S$8="MiSeq",IF((R843=Index_MiSeq!C$2),VLOOKUP(S843,Index_MiSeq!B$3:I$110,2),IF((R843=Index_MiSeq!D$2),VLOOKUP(S843,Index_MiSeq!B$3:I$110,3),IF((R843=Index_MiSeq!E$2),VLOOKUP(S843,Index_MiSeq!B$3:I$110,4),IF((R843=Index_MiSeq!F$2),VLOOKUP(S843,Index_MiSeq!B$3:I$110,5),IF((R843=Index_MiSeq!G$2),VLOOKUP(S843,Index_MiSeq!B$3:I$110,6),IF((R843=Index_MiSeq!H$2),VLOOKUP(S843,Index_MiSeq!B$3:I$110,7),IF((R843=Index_MiSeq!I$2),VLOOKUP(S843,Index_MiSeq!B$3:I$110,8),IF((R843="Custom"),"","NoIndex")))))))),"NoIndex"))</f>
        <v>NoIndex</v>
      </c>
      <c r="U843" s="74" t="str">
        <f t="shared" si="41"/>
        <v/>
      </c>
      <c r="V843" s="74"/>
      <c r="W843" s="74"/>
      <c r="X843" s="90"/>
      <c r="Y843" s="4"/>
      <c r="Z843" s="4"/>
      <c r="AA843" s="4"/>
      <c r="AB843" s="4"/>
      <c r="AC843" s="4"/>
      <c r="AD843" s="4"/>
      <c r="AE843" s="4"/>
    </row>
    <row r="844" spans="1:31" ht="18" customHeight="1" x14ac:dyDescent="0.15">
      <c r="A844" s="81"/>
      <c r="B844" s="64" t="s">
        <v>69</v>
      </c>
      <c r="C844" s="65" t="s">
        <v>895</v>
      </c>
      <c r="D844" s="66">
        <f t="shared" si="32"/>
        <v>1825</v>
      </c>
      <c r="E844" s="65" t="s">
        <v>71</v>
      </c>
      <c r="F844" s="67" t="str">
        <f>IF(DATA!$D$18,CONCATENATE('Sample information'!O$6,"-",D844,"-",P844),"MISSING ID")</f>
        <v>P33105P1-1825-</v>
      </c>
      <c r="G844" s="68">
        <f t="shared" si="33"/>
        <v>0</v>
      </c>
      <c r="H844" s="55" t="e">
        <f t="shared" si="34"/>
        <v>#N/A</v>
      </c>
      <c r="I844" s="55" t="e">
        <f t="shared" si="35"/>
        <v>#N/A</v>
      </c>
      <c r="J844" s="55">
        <f t="shared" si="36"/>
        <v>0</v>
      </c>
      <c r="K844" s="55" t="e">
        <f t="shared" si="37"/>
        <v>#N/A</v>
      </c>
      <c r="L844" s="5" t="e">
        <f t="shared" si="38"/>
        <v>#N/A</v>
      </c>
      <c r="M844" s="55" t="e">
        <f t="shared" si="39"/>
        <v>#N/A</v>
      </c>
      <c r="N844" s="69" t="str">
        <f t="shared" si="40"/>
        <v>NoIndex</v>
      </c>
      <c r="O844" s="70" t="str">
        <f>IF(DATA!$D$18,IF((COUNTA(Q844)&gt;0),CONCATENATE("P",DATA!$B$18,"_",D844),""),"MISSING ID")</f>
        <v/>
      </c>
      <c r="P844" s="71"/>
      <c r="Q844" s="72"/>
      <c r="R844" s="72"/>
      <c r="S844" s="68"/>
      <c r="T844" s="73" t="str">
        <f>IF(OR($S$8="NextSeq",$S$8="NovaSeq"),IF((R844='Index_NextSeq or NovaSeq'!C$2),VLOOKUP(S844,'Index_NextSeq or NovaSeq'!B$3:I$110,2),IF((R844='Index_NextSeq or NovaSeq'!D$2),VLOOKUP(S844,'Index_NextSeq or NovaSeq'!B$3:I$110,3),IF((R844='Index_NextSeq or NovaSeq'!E$2),VLOOKUP(S844,'Index_NextSeq or NovaSeq'!B$3:I$110,4),IF((R844='Index_NextSeq or NovaSeq'!F$2),VLOOKUP(S844,'Index_NextSeq or NovaSeq'!B$3:I$110,5),IF((R844='Index_NextSeq or NovaSeq'!G$2),VLOOKUP(S844,'Index_NextSeq or NovaSeq'!B$3:I$110,6),IF((R844='Index_NextSeq or NovaSeq'!H$2),VLOOKUP(S844,'Index_NextSeq or NovaSeq'!B$3:I$110,7),IF((R844='Index_NextSeq or NovaSeq'!I$2),VLOOKUP(S844,'Index_NextSeq or NovaSeq'!B$3:I$110,8),IF((R844="Custom"),"","NoIndex")))))))),IF($S$8="MiSeq",IF((R844=Index_MiSeq!C$2),VLOOKUP(S844,Index_MiSeq!B$3:I$110,2),IF((R844=Index_MiSeq!D$2),VLOOKUP(S844,Index_MiSeq!B$3:I$110,3),IF((R844=Index_MiSeq!E$2),VLOOKUP(S844,Index_MiSeq!B$3:I$110,4),IF((R844=Index_MiSeq!F$2),VLOOKUP(S844,Index_MiSeq!B$3:I$110,5),IF((R844=Index_MiSeq!G$2),VLOOKUP(S844,Index_MiSeq!B$3:I$110,6),IF((R844=Index_MiSeq!H$2),VLOOKUP(S844,Index_MiSeq!B$3:I$110,7),IF((R844=Index_MiSeq!I$2),VLOOKUP(S844,Index_MiSeq!B$3:I$110,8),IF((R844="Custom"),"","NoIndex")))))))),"NoIndex"))</f>
        <v>NoIndex</v>
      </c>
      <c r="U844" s="74" t="str">
        <f t="shared" si="41"/>
        <v/>
      </c>
      <c r="V844" s="74"/>
      <c r="W844" s="74"/>
      <c r="X844" s="90"/>
      <c r="Y844" s="4"/>
      <c r="Z844" s="4"/>
      <c r="AA844" s="4"/>
      <c r="AB844" s="4"/>
      <c r="AC844" s="4"/>
      <c r="AD844" s="4"/>
      <c r="AE844" s="4"/>
    </row>
    <row r="845" spans="1:31" ht="18" customHeight="1" x14ac:dyDescent="0.15">
      <c r="A845" s="81"/>
      <c r="B845" s="64" t="s">
        <v>69</v>
      </c>
      <c r="C845" s="65" t="s">
        <v>896</v>
      </c>
      <c r="D845" s="66">
        <f t="shared" si="32"/>
        <v>1826</v>
      </c>
      <c r="E845" s="65" t="s">
        <v>71</v>
      </c>
      <c r="F845" s="67" t="str">
        <f>IF(DATA!$D$18,CONCATENATE('Sample information'!O$6,"-",D845,"-",P845),"MISSING ID")</f>
        <v>P33105P1-1826-</v>
      </c>
      <c r="G845" s="68">
        <f t="shared" si="33"/>
        <v>0</v>
      </c>
      <c r="H845" s="55" t="e">
        <f t="shared" si="34"/>
        <v>#N/A</v>
      </c>
      <c r="I845" s="55" t="e">
        <f t="shared" si="35"/>
        <v>#N/A</v>
      </c>
      <c r="J845" s="55">
        <f t="shared" si="36"/>
        <v>0</v>
      </c>
      <c r="K845" s="55" t="e">
        <f t="shared" si="37"/>
        <v>#N/A</v>
      </c>
      <c r="L845" s="5" t="e">
        <f t="shared" si="38"/>
        <v>#N/A</v>
      </c>
      <c r="M845" s="55" t="e">
        <f t="shared" si="39"/>
        <v>#N/A</v>
      </c>
      <c r="N845" s="69" t="str">
        <f t="shared" si="40"/>
        <v>NoIndex</v>
      </c>
      <c r="O845" s="70" t="str">
        <f>IF(DATA!$D$18,IF((COUNTA(Q845)&gt;0),CONCATENATE("P",DATA!$B$18,"_",D845),""),"MISSING ID")</f>
        <v/>
      </c>
      <c r="P845" s="71"/>
      <c r="Q845" s="72"/>
      <c r="R845" s="72"/>
      <c r="S845" s="68"/>
      <c r="T845" s="73" t="str">
        <f>IF(OR($S$8="NextSeq",$S$8="NovaSeq"),IF((R845='Index_NextSeq or NovaSeq'!C$2),VLOOKUP(S845,'Index_NextSeq or NovaSeq'!B$3:I$110,2),IF((R845='Index_NextSeq or NovaSeq'!D$2),VLOOKUP(S845,'Index_NextSeq or NovaSeq'!B$3:I$110,3),IF((R845='Index_NextSeq or NovaSeq'!E$2),VLOOKUP(S845,'Index_NextSeq or NovaSeq'!B$3:I$110,4),IF((R845='Index_NextSeq or NovaSeq'!F$2),VLOOKUP(S845,'Index_NextSeq or NovaSeq'!B$3:I$110,5),IF((R845='Index_NextSeq or NovaSeq'!G$2),VLOOKUP(S845,'Index_NextSeq or NovaSeq'!B$3:I$110,6),IF((R845='Index_NextSeq or NovaSeq'!H$2),VLOOKUP(S845,'Index_NextSeq or NovaSeq'!B$3:I$110,7),IF((R845='Index_NextSeq or NovaSeq'!I$2),VLOOKUP(S845,'Index_NextSeq or NovaSeq'!B$3:I$110,8),IF((R845="Custom"),"","NoIndex")))))))),IF($S$8="MiSeq",IF((R845=Index_MiSeq!C$2),VLOOKUP(S845,Index_MiSeq!B$3:I$110,2),IF((R845=Index_MiSeq!D$2),VLOOKUP(S845,Index_MiSeq!B$3:I$110,3),IF((R845=Index_MiSeq!E$2),VLOOKUP(S845,Index_MiSeq!B$3:I$110,4),IF((R845=Index_MiSeq!F$2),VLOOKUP(S845,Index_MiSeq!B$3:I$110,5),IF((R845=Index_MiSeq!G$2),VLOOKUP(S845,Index_MiSeq!B$3:I$110,6),IF((R845=Index_MiSeq!H$2),VLOOKUP(S845,Index_MiSeq!B$3:I$110,7),IF((R845=Index_MiSeq!I$2),VLOOKUP(S845,Index_MiSeq!B$3:I$110,8),IF((R845="Custom"),"","NoIndex")))))))),"NoIndex"))</f>
        <v>NoIndex</v>
      </c>
      <c r="U845" s="74" t="str">
        <f t="shared" si="41"/>
        <v/>
      </c>
      <c r="V845" s="74"/>
      <c r="W845" s="74"/>
      <c r="X845" s="90"/>
      <c r="Y845" s="4"/>
      <c r="Z845" s="4"/>
      <c r="AA845" s="4"/>
      <c r="AB845" s="4"/>
      <c r="AC845" s="4"/>
      <c r="AD845" s="4"/>
      <c r="AE845" s="4"/>
    </row>
    <row r="846" spans="1:31" ht="18" customHeight="1" x14ac:dyDescent="0.15">
      <c r="A846" s="81"/>
      <c r="B846" s="64" t="s">
        <v>69</v>
      </c>
      <c r="C846" s="65" t="s">
        <v>897</v>
      </c>
      <c r="D846" s="66">
        <f t="shared" si="32"/>
        <v>1827</v>
      </c>
      <c r="E846" s="65" t="s">
        <v>71</v>
      </c>
      <c r="F846" s="67" t="str">
        <f>IF(DATA!$D$18,CONCATENATE('Sample information'!O$6,"-",D846,"-",P846),"MISSING ID")</f>
        <v>P33105P1-1827-</v>
      </c>
      <c r="G846" s="68">
        <f t="shared" si="33"/>
        <v>0</v>
      </c>
      <c r="H846" s="55" t="e">
        <f t="shared" si="34"/>
        <v>#N/A</v>
      </c>
      <c r="I846" s="55" t="e">
        <f t="shared" si="35"/>
        <v>#N/A</v>
      </c>
      <c r="J846" s="55">
        <f t="shared" si="36"/>
        <v>0</v>
      </c>
      <c r="K846" s="55" t="e">
        <f t="shared" si="37"/>
        <v>#N/A</v>
      </c>
      <c r="L846" s="5" t="e">
        <f t="shared" si="38"/>
        <v>#N/A</v>
      </c>
      <c r="M846" s="55" t="e">
        <f t="shared" si="39"/>
        <v>#N/A</v>
      </c>
      <c r="N846" s="69" t="str">
        <f t="shared" si="40"/>
        <v>NoIndex</v>
      </c>
      <c r="O846" s="70" t="str">
        <f>IF(DATA!$D$18,IF((COUNTA(Q846)&gt;0),CONCATENATE("P",DATA!$B$18,"_",D846),""),"MISSING ID")</f>
        <v/>
      </c>
      <c r="P846" s="71"/>
      <c r="Q846" s="72"/>
      <c r="R846" s="72"/>
      <c r="S846" s="68"/>
      <c r="T846" s="73" t="str">
        <f>IF(OR($S$8="NextSeq",$S$8="NovaSeq"),IF((R846='Index_NextSeq or NovaSeq'!C$2),VLOOKUP(S846,'Index_NextSeq or NovaSeq'!B$3:I$110,2),IF((R846='Index_NextSeq or NovaSeq'!D$2),VLOOKUP(S846,'Index_NextSeq or NovaSeq'!B$3:I$110,3),IF((R846='Index_NextSeq or NovaSeq'!E$2),VLOOKUP(S846,'Index_NextSeq or NovaSeq'!B$3:I$110,4),IF((R846='Index_NextSeq or NovaSeq'!F$2),VLOOKUP(S846,'Index_NextSeq or NovaSeq'!B$3:I$110,5),IF((R846='Index_NextSeq or NovaSeq'!G$2),VLOOKUP(S846,'Index_NextSeq or NovaSeq'!B$3:I$110,6),IF((R846='Index_NextSeq or NovaSeq'!H$2),VLOOKUP(S846,'Index_NextSeq or NovaSeq'!B$3:I$110,7),IF((R846='Index_NextSeq or NovaSeq'!I$2),VLOOKUP(S846,'Index_NextSeq or NovaSeq'!B$3:I$110,8),IF((R846="Custom"),"","NoIndex")))))))),IF($S$8="MiSeq",IF((R846=Index_MiSeq!C$2),VLOOKUP(S846,Index_MiSeq!B$3:I$110,2),IF((R846=Index_MiSeq!D$2),VLOOKUP(S846,Index_MiSeq!B$3:I$110,3),IF((R846=Index_MiSeq!E$2),VLOOKUP(S846,Index_MiSeq!B$3:I$110,4),IF((R846=Index_MiSeq!F$2),VLOOKUP(S846,Index_MiSeq!B$3:I$110,5),IF((R846=Index_MiSeq!G$2),VLOOKUP(S846,Index_MiSeq!B$3:I$110,6),IF((R846=Index_MiSeq!H$2),VLOOKUP(S846,Index_MiSeq!B$3:I$110,7),IF((R846=Index_MiSeq!I$2),VLOOKUP(S846,Index_MiSeq!B$3:I$110,8),IF((R846="Custom"),"","NoIndex")))))))),"NoIndex"))</f>
        <v>NoIndex</v>
      </c>
      <c r="U846" s="74" t="str">
        <f t="shared" si="41"/>
        <v/>
      </c>
      <c r="V846" s="74"/>
      <c r="W846" s="74"/>
      <c r="X846" s="90"/>
      <c r="Y846" s="4"/>
      <c r="Z846" s="4"/>
      <c r="AA846" s="4"/>
      <c r="AB846" s="4"/>
      <c r="AC846" s="4"/>
      <c r="AD846" s="4"/>
      <c r="AE846" s="4"/>
    </row>
    <row r="847" spans="1:31" ht="18" customHeight="1" x14ac:dyDescent="0.15">
      <c r="A847" s="81"/>
      <c r="B847" s="64" t="s">
        <v>69</v>
      </c>
      <c r="C847" s="65" t="s">
        <v>898</v>
      </c>
      <c r="D847" s="66">
        <f t="shared" si="32"/>
        <v>1828</v>
      </c>
      <c r="E847" s="65" t="s">
        <v>71</v>
      </c>
      <c r="F847" s="67" t="str">
        <f>IF(DATA!$D$18,CONCATENATE('Sample information'!O$6,"-",D847,"-",P847),"MISSING ID")</f>
        <v>P33105P1-1828-</v>
      </c>
      <c r="G847" s="68">
        <f t="shared" si="33"/>
        <v>0</v>
      </c>
      <c r="H847" s="55" t="e">
        <f t="shared" si="34"/>
        <v>#N/A</v>
      </c>
      <c r="I847" s="55" t="e">
        <f t="shared" si="35"/>
        <v>#N/A</v>
      </c>
      <c r="J847" s="55">
        <f t="shared" si="36"/>
        <v>0</v>
      </c>
      <c r="K847" s="55" t="e">
        <f t="shared" si="37"/>
        <v>#N/A</v>
      </c>
      <c r="L847" s="5" t="e">
        <f t="shared" si="38"/>
        <v>#N/A</v>
      </c>
      <c r="M847" s="55" t="e">
        <f t="shared" si="39"/>
        <v>#N/A</v>
      </c>
      <c r="N847" s="69" t="str">
        <f t="shared" si="40"/>
        <v>NoIndex</v>
      </c>
      <c r="O847" s="70" t="str">
        <f>IF(DATA!$D$18,IF((COUNTA(Q847)&gt;0),CONCATENATE("P",DATA!$B$18,"_",D847),""),"MISSING ID")</f>
        <v/>
      </c>
      <c r="P847" s="71"/>
      <c r="Q847" s="72"/>
      <c r="R847" s="72"/>
      <c r="S847" s="68"/>
      <c r="T847" s="73" t="str">
        <f>IF(OR($S$8="NextSeq",$S$8="NovaSeq"),IF((R847='Index_NextSeq or NovaSeq'!C$2),VLOOKUP(S847,'Index_NextSeq or NovaSeq'!B$3:I$110,2),IF((R847='Index_NextSeq or NovaSeq'!D$2),VLOOKUP(S847,'Index_NextSeq or NovaSeq'!B$3:I$110,3),IF((R847='Index_NextSeq or NovaSeq'!E$2),VLOOKUP(S847,'Index_NextSeq or NovaSeq'!B$3:I$110,4),IF((R847='Index_NextSeq or NovaSeq'!F$2),VLOOKUP(S847,'Index_NextSeq or NovaSeq'!B$3:I$110,5),IF((R847='Index_NextSeq or NovaSeq'!G$2),VLOOKUP(S847,'Index_NextSeq or NovaSeq'!B$3:I$110,6),IF((R847='Index_NextSeq or NovaSeq'!H$2),VLOOKUP(S847,'Index_NextSeq or NovaSeq'!B$3:I$110,7),IF((R847='Index_NextSeq or NovaSeq'!I$2),VLOOKUP(S847,'Index_NextSeq or NovaSeq'!B$3:I$110,8),IF((R847="Custom"),"","NoIndex")))))))),IF($S$8="MiSeq",IF((R847=Index_MiSeq!C$2),VLOOKUP(S847,Index_MiSeq!B$3:I$110,2),IF((R847=Index_MiSeq!D$2),VLOOKUP(S847,Index_MiSeq!B$3:I$110,3),IF((R847=Index_MiSeq!E$2),VLOOKUP(S847,Index_MiSeq!B$3:I$110,4),IF((R847=Index_MiSeq!F$2),VLOOKUP(S847,Index_MiSeq!B$3:I$110,5),IF((R847=Index_MiSeq!G$2),VLOOKUP(S847,Index_MiSeq!B$3:I$110,6),IF((R847=Index_MiSeq!H$2),VLOOKUP(S847,Index_MiSeq!B$3:I$110,7),IF((R847=Index_MiSeq!I$2),VLOOKUP(S847,Index_MiSeq!B$3:I$110,8),IF((R847="Custom"),"","NoIndex")))))))),"NoIndex"))</f>
        <v>NoIndex</v>
      </c>
      <c r="U847" s="74" t="str">
        <f t="shared" si="41"/>
        <v/>
      </c>
      <c r="V847" s="74"/>
      <c r="W847" s="74"/>
      <c r="X847" s="90"/>
      <c r="Y847" s="4"/>
      <c r="Z847" s="4"/>
      <c r="AA847" s="4"/>
      <c r="AB847" s="4"/>
      <c r="AC847" s="4"/>
      <c r="AD847" s="4"/>
      <c r="AE847" s="4"/>
    </row>
    <row r="848" spans="1:31" ht="18" customHeight="1" x14ac:dyDescent="0.15">
      <c r="A848" s="81"/>
      <c r="B848" s="64" t="s">
        <v>69</v>
      </c>
      <c r="C848" s="65" t="s">
        <v>899</v>
      </c>
      <c r="D848" s="66">
        <f t="shared" si="32"/>
        <v>1829</v>
      </c>
      <c r="E848" s="65" t="s">
        <v>71</v>
      </c>
      <c r="F848" s="67" t="str">
        <f>IF(DATA!$D$18,CONCATENATE('Sample information'!O$6,"-",D848,"-",P848),"MISSING ID")</f>
        <v>P33105P1-1829-</v>
      </c>
      <c r="G848" s="68">
        <f t="shared" si="33"/>
        <v>0</v>
      </c>
      <c r="H848" s="55" t="e">
        <f t="shared" si="34"/>
        <v>#N/A</v>
      </c>
      <c r="I848" s="55" t="e">
        <f t="shared" si="35"/>
        <v>#N/A</v>
      </c>
      <c r="J848" s="55">
        <f t="shared" si="36"/>
        <v>0</v>
      </c>
      <c r="K848" s="55" t="e">
        <f t="shared" si="37"/>
        <v>#N/A</v>
      </c>
      <c r="L848" s="5" t="e">
        <f t="shared" si="38"/>
        <v>#N/A</v>
      </c>
      <c r="M848" s="55" t="e">
        <f t="shared" si="39"/>
        <v>#N/A</v>
      </c>
      <c r="N848" s="69" t="str">
        <f t="shared" si="40"/>
        <v>NoIndex</v>
      </c>
      <c r="O848" s="70" t="str">
        <f>IF(DATA!$D$18,IF((COUNTA(Q848)&gt;0),CONCATENATE("P",DATA!$B$18,"_",D848),""),"MISSING ID")</f>
        <v/>
      </c>
      <c r="P848" s="71"/>
      <c r="Q848" s="72"/>
      <c r="R848" s="72"/>
      <c r="S848" s="68"/>
      <c r="T848" s="73" t="str">
        <f>IF(OR($S$8="NextSeq",$S$8="NovaSeq"),IF((R848='Index_NextSeq or NovaSeq'!C$2),VLOOKUP(S848,'Index_NextSeq or NovaSeq'!B$3:I$110,2),IF((R848='Index_NextSeq or NovaSeq'!D$2),VLOOKUP(S848,'Index_NextSeq or NovaSeq'!B$3:I$110,3),IF((R848='Index_NextSeq or NovaSeq'!E$2),VLOOKUP(S848,'Index_NextSeq or NovaSeq'!B$3:I$110,4),IF((R848='Index_NextSeq or NovaSeq'!F$2),VLOOKUP(S848,'Index_NextSeq or NovaSeq'!B$3:I$110,5),IF((R848='Index_NextSeq or NovaSeq'!G$2),VLOOKUP(S848,'Index_NextSeq or NovaSeq'!B$3:I$110,6),IF((R848='Index_NextSeq or NovaSeq'!H$2),VLOOKUP(S848,'Index_NextSeq or NovaSeq'!B$3:I$110,7),IF((R848='Index_NextSeq or NovaSeq'!I$2),VLOOKUP(S848,'Index_NextSeq or NovaSeq'!B$3:I$110,8),IF((R848="Custom"),"","NoIndex")))))))),IF($S$8="MiSeq",IF((R848=Index_MiSeq!C$2),VLOOKUP(S848,Index_MiSeq!B$3:I$110,2),IF((R848=Index_MiSeq!D$2),VLOOKUP(S848,Index_MiSeq!B$3:I$110,3),IF((R848=Index_MiSeq!E$2),VLOOKUP(S848,Index_MiSeq!B$3:I$110,4),IF((R848=Index_MiSeq!F$2),VLOOKUP(S848,Index_MiSeq!B$3:I$110,5),IF((R848=Index_MiSeq!G$2),VLOOKUP(S848,Index_MiSeq!B$3:I$110,6),IF((R848=Index_MiSeq!H$2),VLOOKUP(S848,Index_MiSeq!B$3:I$110,7),IF((R848=Index_MiSeq!I$2),VLOOKUP(S848,Index_MiSeq!B$3:I$110,8),IF((R848="Custom"),"","NoIndex")))))))),"NoIndex"))</f>
        <v>NoIndex</v>
      </c>
      <c r="U848" s="74" t="str">
        <f t="shared" si="41"/>
        <v/>
      </c>
      <c r="V848" s="74"/>
      <c r="W848" s="74"/>
      <c r="X848" s="90"/>
      <c r="Y848" s="4"/>
      <c r="Z848" s="4"/>
      <c r="AA848" s="4"/>
      <c r="AB848" s="4"/>
      <c r="AC848" s="4"/>
      <c r="AD848" s="4"/>
      <c r="AE848" s="4"/>
    </row>
    <row r="849" spans="1:31" ht="18" customHeight="1" x14ac:dyDescent="0.15">
      <c r="A849" s="81"/>
      <c r="B849" s="64" t="s">
        <v>69</v>
      </c>
      <c r="C849" s="65" t="s">
        <v>900</v>
      </c>
      <c r="D849" s="66">
        <f t="shared" si="32"/>
        <v>1830</v>
      </c>
      <c r="E849" s="65" t="s">
        <v>71</v>
      </c>
      <c r="F849" s="67" t="str">
        <f>IF(DATA!$D$18,CONCATENATE('Sample information'!O$6,"-",D849,"-",P849),"MISSING ID")</f>
        <v>P33105P1-1830-</v>
      </c>
      <c r="G849" s="68">
        <f t="shared" si="33"/>
        <v>0</v>
      </c>
      <c r="H849" s="55" t="e">
        <f t="shared" si="34"/>
        <v>#N/A</v>
      </c>
      <c r="I849" s="55" t="e">
        <f t="shared" si="35"/>
        <v>#N/A</v>
      </c>
      <c r="J849" s="55">
        <f t="shared" si="36"/>
        <v>0</v>
      </c>
      <c r="K849" s="55" t="e">
        <f t="shared" si="37"/>
        <v>#N/A</v>
      </c>
      <c r="L849" s="5" t="e">
        <f t="shared" si="38"/>
        <v>#N/A</v>
      </c>
      <c r="M849" s="55" t="e">
        <f t="shared" si="39"/>
        <v>#N/A</v>
      </c>
      <c r="N849" s="69" t="str">
        <f t="shared" si="40"/>
        <v>NoIndex</v>
      </c>
      <c r="O849" s="70" t="str">
        <f>IF(DATA!$D$18,IF((COUNTA(Q849)&gt;0),CONCATENATE("P",DATA!$B$18,"_",D849),""),"MISSING ID")</f>
        <v/>
      </c>
      <c r="P849" s="71"/>
      <c r="Q849" s="72"/>
      <c r="R849" s="72"/>
      <c r="S849" s="68"/>
      <c r="T849" s="73" t="str">
        <f>IF(OR($S$8="NextSeq",$S$8="NovaSeq"),IF((R849='Index_NextSeq or NovaSeq'!C$2),VLOOKUP(S849,'Index_NextSeq or NovaSeq'!B$3:I$110,2),IF((R849='Index_NextSeq or NovaSeq'!D$2),VLOOKUP(S849,'Index_NextSeq or NovaSeq'!B$3:I$110,3),IF((R849='Index_NextSeq or NovaSeq'!E$2),VLOOKUP(S849,'Index_NextSeq or NovaSeq'!B$3:I$110,4),IF((R849='Index_NextSeq or NovaSeq'!F$2),VLOOKUP(S849,'Index_NextSeq or NovaSeq'!B$3:I$110,5),IF((R849='Index_NextSeq or NovaSeq'!G$2),VLOOKUP(S849,'Index_NextSeq or NovaSeq'!B$3:I$110,6),IF((R849='Index_NextSeq or NovaSeq'!H$2),VLOOKUP(S849,'Index_NextSeq or NovaSeq'!B$3:I$110,7),IF((R849='Index_NextSeq or NovaSeq'!I$2),VLOOKUP(S849,'Index_NextSeq or NovaSeq'!B$3:I$110,8),IF((R849="Custom"),"","NoIndex")))))))),IF($S$8="MiSeq",IF((R849=Index_MiSeq!C$2),VLOOKUP(S849,Index_MiSeq!B$3:I$110,2),IF((R849=Index_MiSeq!D$2),VLOOKUP(S849,Index_MiSeq!B$3:I$110,3),IF((R849=Index_MiSeq!E$2),VLOOKUP(S849,Index_MiSeq!B$3:I$110,4),IF((R849=Index_MiSeq!F$2),VLOOKUP(S849,Index_MiSeq!B$3:I$110,5),IF((R849=Index_MiSeq!G$2),VLOOKUP(S849,Index_MiSeq!B$3:I$110,6),IF((R849=Index_MiSeq!H$2),VLOOKUP(S849,Index_MiSeq!B$3:I$110,7),IF((R849=Index_MiSeq!I$2),VLOOKUP(S849,Index_MiSeq!B$3:I$110,8),IF((R849="Custom"),"","NoIndex")))))))),"NoIndex"))</f>
        <v>NoIndex</v>
      </c>
      <c r="U849" s="74" t="str">
        <f t="shared" si="41"/>
        <v/>
      </c>
      <c r="V849" s="74"/>
      <c r="W849" s="74"/>
      <c r="X849" s="90"/>
      <c r="Y849" s="4"/>
      <c r="Z849" s="4"/>
      <c r="AA849" s="4"/>
      <c r="AB849" s="4"/>
      <c r="AC849" s="4"/>
      <c r="AD849" s="4"/>
      <c r="AE849" s="4"/>
    </row>
    <row r="850" spans="1:31" ht="18" customHeight="1" x14ac:dyDescent="0.15">
      <c r="A850" s="81"/>
      <c r="B850" s="64" t="s">
        <v>69</v>
      </c>
      <c r="C850" s="65" t="s">
        <v>901</v>
      </c>
      <c r="D850" s="66">
        <f t="shared" si="32"/>
        <v>1831</v>
      </c>
      <c r="E850" s="65" t="s">
        <v>71</v>
      </c>
      <c r="F850" s="67" t="str">
        <f>IF(DATA!$D$18,CONCATENATE('Sample information'!O$6,"-",D850,"-",P850),"MISSING ID")</f>
        <v>P33105P1-1831-</v>
      </c>
      <c r="G850" s="68">
        <f t="shared" si="33"/>
        <v>0</v>
      </c>
      <c r="H850" s="55" t="e">
        <f t="shared" si="34"/>
        <v>#N/A</v>
      </c>
      <c r="I850" s="55" t="e">
        <f t="shared" si="35"/>
        <v>#N/A</v>
      </c>
      <c r="J850" s="55">
        <f t="shared" si="36"/>
        <v>0</v>
      </c>
      <c r="K850" s="55" t="e">
        <f t="shared" si="37"/>
        <v>#N/A</v>
      </c>
      <c r="L850" s="5" t="e">
        <f t="shared" si="38"/>
        <v>#N/A</v>
      </c>
      <c r="M850" s="55" t="e">
        <f t="shared" si="39"/>
        <v>#N/A</v>
      </c>
      <c r="N850" s="69" t="str">
        <f t="shared" si="40"/>
        <v>NoIndex</v>
      </c>
      <c r="O850" s="70" t="str">
        <f>IF(DATA!$D$18,IF((COUNTA(Q850)&gt;0),CONCATENATE("P",DATA!$B$18,"_",D850),""),"MISSING ID")</f>
        <v/>
      </c>
      <c r="P850" s="71"/>
      <c r="Q850" s="72"/>
      <c r="R850" s="72"/>
      <c r="S850" s="68"/>
      <c r="T850" s="73" t="str">
        <f>IF(OR($S$8="NextSeq",$S$8="NovaSeq"),IF((R850='Index_NextSeq or NovaSeq'!C$2),VLOOKUP(S850,'Index_NextSeq or NovaSeq'!B$3:I$110,2),IF((R850='Index_NextSeq or NovaSeq'!D$2),VLOOKUP(S850,'Index_NextSeq or NovaSeq'!B$3:I$110,3),IF((R850='Index_NextSeq or NovaSeq'!E$2),VLOOKUP(S850,'Index_NextSeq or NovaSeq'!B$3:I$110,4),IF((R850='Index_NextSeq or NovaSeq'!F$2),VLOOKUP(S850,'Index_NextSeq or NovaSeq'!B$3:I$110,5),IF((R850='Index_NextSeq or NovaSeq'!G$2),VLOOKUP(S850,'Index_NextSeq or NovaSeq'!B$3:I$110,6),IF((R850='Index_NextSeq or NovaSeq'!H$2),VLOOKUP(S850,'Index_NextSeq or NovaSeq'!B$3:I$110,7),IF((R850='Index_NextSeq or NovaSeq'!I$2),VLOOKUP(S850,'Index_NextSeq or NovaSeq'!B$3:I$110,8),IF((R850="Custom"),"","NoIndex")))))))),IF($S$8="MiSeq",IF((R850=Index_MiSeq!C$2),VLOOKUP(S850,Index_MiSeq!B$3:I$110,2),IF((R850=Index_MiSeq!D$2),VLOOKUP(S850,Index_MiSeq!B$3:I$110,3),IF((R850=Index_MiSeq!E$2),VLOOKUP(S850,Index_MiSeq!B$3:I$110,4),IF((R850=Index_MiSeq!F$2),VLOOKUP(S850,Index_MiSeq!B$3:I$110,5),IF((R850=Index_MiSeq!G$2),VLOOKUP(S850,Index_MiSeq!B$3:I$110,6),IF((R850=Index_MiSeq!H$2),VLOOKUP(S850,Index_MiSeq!B$3:I$110,7),IF((R850=Index_MiSeq!I$2),VLOOKUP(S850,Index_MiSeq!B$3:I$110,8),IF((R850="Custom"),"","NoIndex")))))))),"NoIndex"))</f>
        <v>NoIndex</v>
      </c>
      <c r="U850" s="74" t="str">
        <f t="shared" si="41"/>
        <v/>
      </c>
      <c r="V850" s="74"/>
      <c r="W850" s="74"/>
      <c r="X850" s="90"/>
      <c r="Y850" s="4"/>
      <c r="Z850" s="4"/>
      <c r="AA850" s="4"/>
      <c r="AB850" s="4"/>
      <c r="AC850" s="4"/>
      <c r="AD850" s="4"/>
      <c r="AE850" s="4"/>
    </row>
    <row r="851" spans="1:31" ht="18" customHeight="1" x14ac:dyDescent="0.15">
      <c r="A851" s="81"/>
      <c r="B851" s="64" t="s">
        <v>69</v>
      </c>
      <c r="C851" s="65" t="s">
        <v>902</v>
      </c>
      <c r="D851" s="66">
        <f t="shared" si="32"/>
        <v>1832</v>
      </c>
      <c r="E851" s="65" t="s">
        <v>71</v>
      </c>
      <c r="F851" s="67" t="str">
        <f>IF(DATA!$D$18,CONCATENATE('Sample information'!O$6,"-",D851,"-",P851),"MISSING ID")</f>
        <v>P33105P1-1832-</v>
      </c>
      <c r="G851" s="68">
        <f t="shared" si="33"/>
        <v>0</v>
      </c>
      <c r="H851" s="55" t="e">
        <f t="shared" si="34"/>
        <v>#N/A</v>
      </c>
      <c r="I851" s="55" t="e">
        <f t="shared" si="35"/>
        <v>#N/A</v>
      </c>
      <c r="J851" s="55">
        <f t="shared" si="36"/>
        <v>0</v>
      </c>
      <c r="K851" s="55" t="e">
        <f t="shared" si="37"/>
        <v>#N/A</v>
      </c>
      <c r="L851" s="5" t="e">
        <f t="shared" si="38"/>
        <v>#N/A</v>
      </c>
      <c r="M851" s="55" t="e">
        <f t="shared" si="39"/>
        <v>#N/A</v>
      </c>
      <c r="N851" s="69" t="str">
        <f t="shared" si="40"/>
        <v>NoIndex</v>
      </c>
      <c r="O851" s="70" t="str">
        <f>IF(DATA!$D$18,IF((COUNTA(Q851)&gt;0),CONCATENATE("P",DATA!$B$18,"_",D851),""),"MISSING ID")</f>
        <v/>
      </c>
      <c r="P851" s="71"/>
      <c r="Q851" s="72"/>
      <c r="R851" s="72"/>
      <c r="S851" s="68"/>
      <c r="T851" s="73" t="str">
        <f>IF(OR($S$8="NextSeq",$S$8="NovaSeq"),IF((R851='Index_NextSeq or NovaSeq'!C$2),VLOOKUP(S851,'Index_NextSeq or NovaSeq'!B$3:I$110,2),IF((R851='Index_NextSeq or NovaSeq'!D$2),VLOOKUP(S851,'Index_NextSeq or NovaSeq'!B$3:I$110,3),IF((R851='Index_NextSeq or NovaSeq'!E$2),VLOOKUP(S851,'Index_NextSeq or NovaSeq'!B$3:I$110,4),IF((R851='Index_NextSeq or NovaSeq'!F$2),VLOOKUP(S851,'Index_NextSeq or NovaSeq'!B$3:I$110,5),IF((R851='Index_NextSeq or NovaSeq'!G$2),VLOOKUP(S851,'Index_NextSeq or NovaSeq'!B$3:I$110,6),IF((R851='Index_NextSeq or NovaSeq'!H$2),VLOOKUP(S851,'Index_NextSeq or NovaSeq'!B$3:I$110,7),IF((R851='Index_NextSeq or NovaSeq'!I$2),VLOOKUP(S851,'Index_NextSeq or NovaSeq'!B$3:I$110,8),IF((R851="Custom"),"","NoIndex")))))))),IF($S$8="MiSeq",IF((R851=Index_MiSeq!C$2),VLOOKUP(S851,Index_MiSeq!B$3:I$110,2),IF((R851=Index_MiSeq!D$2),VLOOKUP(S851,Index_MiSeq!B$3:I$110,3),IF((R851=Index_MiSeq!E$2),VLOOKUP(S851,Index_MiSeq!B$3:I$110,4),IF((R851=Index_MiSeq!F$2),VLOOKUP(S851,Index_MiSeq!B$3:I$110,5),IF((R851=Index_MiSeq!G$2),VLOOKUP(S851,Index_MiSeq!B$3:I$110,6),IF((R851=Index_MiSeq!H$2),VLOOKUP(S851,Index_MiSeq!B$3:I$110,7),IF((R851=Index_MiSeq!I$2),VLOOKUP(S851,Index_MiSeq!B$3:I$110,8),IF((R851="Custom"),"","NoIndex")))))))),"NoIndex"))</f>
        <v>NoIndex</v>
      </c>
      <c r="U851" s="74" t="str">
        <f t="shared" si="41"/>
        <v/>
      </c>
      <c r="V851" s="74"/>
      <c r="W851" s="74"/>
      <c r="X851" s="90"/>
      <c r="Y851" s="4"/>
      <c r="Z851" s="4"/>
      <c r="AA851" s="4"/>
      <c r="AB851" s="4"/>
      <c r="AC851" s="4"/>
      <c r="AD851" s="4"/>
      <c r="AE851" s="4"/>
    </row>
    <row r="852" spans="1:31" ht="18" customHeight="1" x14ac:dyDescent="0.15">
      <c r="A852" s="81"/>
      <c r="B852" s="64" t="s">
        <v>69</v>
      </c>
      <c r="C852" s="65" t="s">
        <v>903</v>
      </c>
      <c r="D852" s="66">
        <f t="shared" si="32"/>
        <v>1833</v>
      </c>
      <c r="E852" s="65" t="s">
        <v>71</v>
      </c>
      <c r="F852" s="67" t="str">
        <f>IF(DATA!$D$18,CONCATENATE('Sample information'!O$6,"-",D852,"-",P852),"MISSING ID")</f>
        <v>P33105P1-1833-</v>
      </c>
      <c r="G852" s="68">
        <f t="shared" si="33"/>
        <v>0</v>
      </c>
      <c r="H852" s="55" t="e">
        <f t="shared" si="34"/>
        <v>#N/A</v>
      </c>
      <c r="I852" s="55" t="e">
        <f t="shared" si="35"/>
        <v>#N/A</v>
      </c>
      <c r="J852" s="55">
        <f t="shared" si="36"/>
        <v>0</v>
      </c>
      <c r="K852" s="55" t="e">
        <f t="shared" si="37"/>
        <v>#N/A</v>
      </c>
      <c r="L852" s="5" t="e">
        <f t="shared" si="38"/>
        <v>#N/A</v>
      </c>
      <c r="M852" s="55" t="e">
        <f t="shared" si="39"/>
        <v>#N/A</v>
      </c>
      <c r="N852" s="69" t="str">
        <f t="shared" si="40"/>
        <v>NoIndex</v>
      </c>
      <c r="O852" s="70" t="str">
        <f>IF(DATA!$D$18,IF((COUNTA(Q852)&gt;0),CONCATENATE("P",DATA!$B$18,"_",D852),""),"MISSING ID")</f>
        <v/>
      </c>
      <c r="P852" s="71"/>
      <c r="Q852" s="72"/>
      <c r="R852" s="72"/>
      <c r="S852" s="68"/>
      <c r="T852" s="73" t="str">
        <f>IF(OR($S$8="NextSeq",$S$8="NovaSeq"),IF((R852='Index_NextSeq or NovaSeq'!C$2),VLOOKUP(S852,'Index_NextSeq or NovaSeq'!B$3:I$110,2),IF((R852='Index_NextSeq or NovaSeq'!D$2),VLOOKUP(S852,'Index_NextSeq or NovaSeq'!B$3:I$110,3),IF((R852='Index_NextSeq or NovaSeq'!E$2),VLOOKUP(S852,'Index_NextSeq or NovaSeq'!B$3:I$110,4),IF((R852='Index_NextSeq or NovaSeq'!F$2),VLOOKUP(S852,'Index_NextSeq or NovaSeq'!B$3:I$110,5),IF((R852='Index_NextSeq or NovaSeq'!G$2),VLOOKUP(S852,'Index_NextSeq or NovaSeq'!B$3:I$110,6),IF((R852='Index_NextSeq or NovaSeq'!H$2),VLOOKUP(S852,'Index_NextSeq or NovaSeq'!B$3:I$110,7),IF((R852='Index_NextSeq or NovaSeq'!I$2),VLOOKUP(S852,'Index_NextSeq or NovaSeq'!B$3:I$110,8),IF((R852="Custom"),"","NoIndex")))))))),IF($S$8="MiSeq",IF((R852=Index_MiSeq!C$2),VLOOKUP(S852,Index_MiSeq!B$3:I$110,2),IF((R852=Index_MiSeq!D$2),VLOOKUP(S852,Index_MiSeq!B$3:I$110,3),IF((R852=Index_MiSeq!E$2),VLOOKUP(S852,Index_MiSeq!B$3:I$110,4),IF((R852=Index_MiSeq!F$2),VLOOKUP(S852,Index_MiSeq!B$3:I$110,5),IF((R852=Index_MiSeq!G$2),VLOOKUP(S852,Index_MiSeq!B$3:I$110,6),IF((R852=Index_MiSeq!H$2),VLOOKUP(S852,Index_MiSeq!B$3:I$110,7),IF((R852=Index_MiSeq!I$2),VLOOKUP(S852,Index_MiSeq!B$3:I$110,8),IF((R852="Custom"),"","NoIndex")))))))),"NoIndex"))</f>
        <v>NoIndex</v>
      </c>
      <c r="U852" s="74" t="str">
        <f t="shared" si="41"/>
        <v/>
      </c>
      <c r="V852" s="74"/>
      <c r="W852" s="74"/>
      <c r="X852" s="90"/>
      <c r="Y852" s="4"/>
      <c r="Z852" s="4"/>
      <c r="AA852" s="4"/>
      <c r="AB852" s="4"/>
      <c r="AC852" s="4"/>
      <c r="AD852" s="4"/>
      <c r="AE852" s="4"/>
    </row>
    <row r="853" spans="1:31" ht="18" customHeight="1" x14ac:dyDescent="0.15">
      <c r="A853" s="81"/>
      <c r="B853" s="64" t="s">
        <v>69</v>
      </c>
      <c r="C853" s="65" t="s">
        <v>904</v>
      </c>
      <c r="D853" s="66">
        <f t="shared" si="32"/>
        <v>1834</v>
      </c>
      <c r="E853" s="65" t="s">
        <v>71</v>
      </c>
      <c r="F853" s="67" t="str">
        <f>IF(DATA!$D$18,CONCATENATE('Sample information'!O$6,"-",D853,"-",P853),"MISSING ID")</f>
        <v>P33105P1-1834-</v>
      </c>
      <c r="G853" s="68">
        <f t="shared" si="33"/>
        <v>0</v>
      </c>
      <c r="H853" s="55" t="e">
        <f t="shared" si="34"/>
        <v>#N/A</v>
      </c>
      <c r="I853" s="55" t="e">
        <f t="shared" si="35"/>
        <v>#N/A</v>
      </c>
      <c r="J853" s="55">
        <f t="shared" si="36"/>
        <v>0</v>
      </c>
      <c r="K853" s="55" t="e">
        <f t="shared" si="37"/>
        <v>#N/A</v>
      </c>
      <c r="L853" s="5" t="e">
        <f t="shared" si="38"/>
        <v>#N/A</v>
      </c>
      <c r="M853" s="55" t="e">
        <f t="shared" si="39"/>
        <v>#N/A</v>
      </c>
      <c r="N853" s="69" t="str">
        <f t="shared" si="40"/>
        <v>NoIndex</v>
      </c>
      <c r="O853" s="70" t="str">
        <f>IF(DATA!$D$18,IF((COUNTA(Q853)&gt;0),CONCATENATE("P",DATA!$B$18,"_",D853),""),"MISSING ID")</f>
        <v/>
      </c>
      <c r="P853" s="71"/>
      <c r="Q853" s="72"/>
      <c r="R853" s="72"/>
      <c r="S853" s="68"/>
      <c r="T853" s="73" t="str">
        <f>IF(OR($S$8="NextSeq",$S$8="NovaSeq"),IF((R853='Index_NextSeq or NovaSeq'!C$2),VLOOKUP(S853,'Index_NextSeq or NovaSeq'!B$3:I$110,2),IF((R853='Index_NextSeq or NovaSeq'!D$2),VLOOKUP(S853,'Index_NextSeq or NovaSeq'!B$3:I$110,3),IF((R853='Index_NextSeq or NovaSeq'!E$2),VLOOKUP(S853,'Index_NextSeq or NovaSeq'!B$3:I$110,4),IF((R853='Index_NextSeq or NovaSeq'!F$2),VLOOKUP(S853,'Index_NextSeq or NovaSeq'!B$3:I$110,5),IF((R853='Index_NextSeq or NovaSeq'!G$2),VLOOKUP(S853,'Index_NextSeq or NovaSeq'!B$3:I$110,6),IF((R853='Index_NextSeq or NovaSeq'!H$2),VLOOKUP(S853,'Index_NextSeq or NovaSeq'!B$3:I$110,7),IF((R853='Index_NextSeq or NovaSeq'!I$2),VLOOKUP(S853,'Index_NextSeq or NovaSeq'!B$3:I$110,8),IF((R853="Custom"),"","NoIndex")))))))),IF($S$8="MiSeq",IF((R853=Index_MiSeq!C$2),VLOOKUP(S853,Index_MiSeq!B$3:I$110,2),IF((R853=Index_MiSeq!D$2),VLOOKUP(S853,Index_MiSeq!B$3:I$110,3),IF((R853=Index_MiSeq!E$2),VLOOKUP(S853,Index_MiSeq!B$3:I$110,4),IF((R853=Index_MiSeq!F$2),VLOOKUP(S853,Index_MiSeq!B$3:I$110,5),IF((R853=Index_MiSeq!G$2),VLOOKUP(S853,Index_MiSeq!B$3:I$110,6),IF((R853=Index_MiSeq!H$2),VLOOKUP(S853,Index_MiSeq!B$3:I$110,7),IF((R853=Index_MiSeq!I$2),VLOOKUP(S853,Index_MiSeq!B$3:I$110,8),IF((R853="Custom"),"","NoIndex")))))))),"NoIndex"))</f>
        <v>NoIndex</v>
      </c>
      <c r="U853" s="74" t="str">
        <f t="shared" si="41"/>
        <v/>
      </c>
      <c r="V853" s="74"/>
      <c r="W853" s="74"/>
      <c r="X853" s="90"/>
      <c r="Y853" s="4"/>
      <c r="Z853" s="4"/>
      <c r="AA853" s="4"/>
      <c r="AB853" s="4"/>
      <c r="AC853" s="4"/>
      <c r="AD853" s="4"/>
      <c r="AE853" s="4"/>
    </row>
    <row r="854" spans="1:31" ht="18" customHeight="1" x14ac:dyDescent="0.15">
      <c r="A854" s="81"/>
      <c r="B854" s="64" t="s">
        <v>69</v>
      </c>
      <c r="C854" s="65" t="s">
        <v>905</v>
      </c>
      <c r="D854" s="66">
        <f t="shared" si="32"/>
        <v>1835</v>
      </c>
      <c r="E854" s="65" t="s">
        <v>71</v>
      </c>
      <c r="F854" s="67" t="str">
        <f>IF(DATA!$D$18,CONCATENATE('Sample information'!O$6,"-",D854,"-",P854),"MISSING ID")</f>
        <v>P33105P1-1835-</v>
      </c>
      <c r="G854" s="68">
        <f t="shared" si="33"/>
        <v>0</v>
      </c>
      <c r="H854" s="55" t="e">
        <f t="shared" si="34"/>
        <v>#N/A</v>
      </c>
      <c r="I854" s="55" t="e">
        <f t="shared" si="35"/>
        <v>#N/A</v>
      </c>
      <c r="J854" s="55">
        <f t="shared" si="36"/>
        <v>0</v>
      </c>
      <c r="K854" s="55" t="e">
        <f t="shared" si="37"/>
        <v>#N/A</v>
      </c>
      <c r="L854" s="5" t="e">
        <f t="shared" si="38"/>
        <v>#N/A</v>
      </c>
      <c r="M854" s="55" t="e">
        <f t="shared" si="39"/>
        <v>#N/A</v>
      </c>
      <c r="N854" s="69" t="str">
        <f t="shared" si="40"/>
        <v>NoIndex</v>
      </c>
      <c r="O854" s="70" t="str">
        <f>IF(DATA!$D$18,IF((COUNTA(Q854)&gt;0),CONCATENATE("P",DATA!$B$18,"_",D854),""),"MISSING ID")</f>
        <v/>
      </c>
      <c r="P854" s="71"/>
      <c r="Q854" s="72"/>
      <c r="R854" s="72"/>
      <c r="S854" s="68"/>
      <c r="T854" s="73" t="str">
        <f>IF(OR($S$8="NextSeq",$S$8="NovaSeq"),IF((R854='Index_NextSeq or NovaSeq'!C$2),VLOOKUP(S854,'Index_NextSeq or NovaSeq'!B$3:I$110,2),IF((R854='Index_NextSeq or NovaSeq'!D$2),VLOOKUP(S854,'Index_NextSeq or NovaSeq'!B$3:I$110,3),IF((R854='Index_NextSeq or NovaSeq'!E$2),VLOOKUP(S854,'Index_NextSeq or NovaSeq'!B$3:I$110,4),IF((R854='Index_NextSeq or NovaSeq'!F$2),VLOOKUP(S854,'Index_NextSeq or NovaSeq'!B$3:I$110,5),IF((R854='Index_NextSeq or NovaSeq'!G$2),VLOOKUP(S854,'Index_NextSeq or NovaSeq'!B$3:I$110,6),IF((R854='Index_NextSeq or NovaSeq'!H$2),VLOOKUP(S854,'Index_NextSeq or NovaSeq'!B$3:I$110,7),IF((R854='Index_NextSeq or NovaSeq'!I$2),VLOOKUP(S854,'Index_NextSeq or NovaSeq'!B$3:I$110,8),IF((R854="Custom"),"","NoIndex")))))))),IF($S$8="MiSeq",IF((R854=Index_MiSeq!C$2),VLOOKUP(S854,Index_MiSeq!B$3:I$110,2),IF((R854=Index_MiSeq!D$2),VLOOKUP(S854,Index_MiSeq!B$3:I$110,3),IF((R854=Index_MiSeq!E$2),VLOOKUP(S854,Index_MiSeq!B$3:I$110,4),IF((R854=Index_MiSeq!F$2),VLOOKUP(S854,Index_MiSeq!B$3:I$110,5),IF((R854=Index_MiSeq!G$2),VLOOKUP(S854,Index_MiSeq!B$3:I$110,6),IF((R854=Index_MiSeq!H$2),VLOOKUP(S854,Index_MiSeq!B$3:I$110,7),IF((R854=Index_MiSeq!I$2),VLOOKUP(S854,Index_MiSeq!B$3:I$110,8),IF((R854="Custom"),"","NoIndex")))))))),"NoIndex"))</f>
        <v>NoIndex</v>
      </c>
      <c r="U854" s="74" t="str">
        <f t="shared" si="41"/>
        <v/>
      </c>
      <c r="V854" s="74"/>
      <c r="W854" s="74"/>
      <c r="X854" s="90"/>
      <c r="Y854" s="4"/>
      <c r="Z854" s="4"/>
      <c r="AA854" s="4"/>
      <c r="AB854" s="4"/>
      <c r="AC854" s="4"/>
      <c r="AD854" s="4"/>
      <c r="AE854" s="4"/>
    </row>
    <row r="855" spans="1:31" ht="18" customHeight="1" x14ac:dyDescent="0.15">
      <c r="A855" s="81"/>
      <c r="B855" s="64" t="s">
        <v>69</v>
      </c>
      <c r="C855" s="65" t="s">
        <v>906</v>
      </c>
      <c r="D855" s="66">
        <f t="shared" si="32"/>
        <v>1836</v>
      </c>
      <c r="E855" s="65" t="s">
        <v>71</v>
      </c>
      <c r="F855" s="67" t="str">
        <f>IF(DATA!$D$18,CONCATENATE('Sample information'!O$6,"-",D855,"-",P855),"MISSING ID")</f>
        <v>P33105P1-1836-</v>
      </c>
      <c r="G855" s="68">
        <f t="shared" si="33"/>
        <v>0</v>
      </c>
      <c r="H855" s="55" t="e">
        <f t="shared" si="34"/>
        <v>#N/A</v>
      </c>
      <c r="I855" s="55" t="e">
        <f t="shared" si="35"/>
        <v>#N/A</v>
      </c>
      <c r="J855" s="55">
        <f t="shared" si="36"/>
        <v>0</v>
      </c>
      <c r="K855" s="55" t="e">
        <f t="shared" si="37"/>
        <v>#N/A</v>
      </c>
      <c r="L855" s="5" t="e">
        <f t="shared" si="38"/>
        <v>#N/A</v>
      </c>
      <c r="M855" s="55" t="e">
        <f t="shared" si="39"/>
        <v>#N/A</v>
      </c>
      <c r="N855" s="69" t="str">
        <f t="shared" si="40"/>
        <v>NoIndex</v>
      </c>
      <c r="O855" s="70" t="str">
        <f>IF(DATA!$D$18,IF((COUNTA(Q855)&gt;0),CONCATENATE("P",DATA!$B$18,"_",D855),""),"MISSING ID")</f>
        <v/>
      </c>
      <c r="P855" s="71"/>
      <c r="Q855" s="72"/>
      <c r="R855" s="72"/>
      <c r="S855" s="68"/>
      <c r="T855" s="73" t="str">
        <f>IF(OR($S$8="NextSeq",$S$8="NovaSeq"),IF((R855='Index_NextSeq or NovaSeq'!C$2),VLOOKUP(S855,'Index_NextSeq or NovaSeq'!B$3:I$110,2),IF((R855='Index_NextSeq or NovaSeq'!D$2),VLOOKUP(S855,'Index_NextSeq or NovaSeq'!B$3:I$110,3),IF((R855='Index_NextSeq or NovaSeq'!E$2),VLOOKUP(S855,'Index_NextSeq or NovaSeq'!B$3:I$110,4),IF((R855='Index_NextSeq or NovaSeq'!F$2),VLOOKUP(S855,'Index_NextSeq or NovaSeq'!B$3:I$110,5),IF((R855='Index_NextSeq or NovaSeq'!G$2),VLOOKUP(S855,'Index_NextSeq or NovaSeq'!B$3:I$110,6),IF((R855='Index_NextSeq or NovaSeq'!H$2),VLOOKUP(S855,'Index_NextSeq or NovaSeq'!B$3:I$110,7),IF((R855='Index_NextSeq or NovaSeq'!I$2),VLOOKUP(S855,'Index_NextSeq or NovaSeq'!B$3:I$110,8),IF((R855="Custom"),"","NoIndex")))))))),IF($S$8="MiSeq",IF((R855=Index_MiSeq!C$2),VLOOKUP(S855,Index_MiSeq!B$3:I$110,2),IF((R855=Index_MiSeq!D$2),VLOOKUP(S855,Index_MiSeq!B$3:I$110,3),IF((R855=Index_MiSeq!E$2),VLOOKUP(S855,Index_MiSeq!B$3:I$110,4),IF((R855=Index_MiSeq!F$2),VLOOKUP(S855,Index_MiSeq!B$3:I$110,5),IF((R855=Index_MiSeq!G$2),VLOOKUP(S855,Index_MiSeq!B$3:I$110,6),IF((R855=Index_MiSeq!H$2),VLOOKUP(S855,Index_MiSeq!B$3:I$110,7),IF((R855=Index_MiSeq!I$2),VLOOKUP(S855,Index_MiSeq!B$3:I$110,8),IF((R855="Custom"),"","NoIndex")))))))),"NoIndex"))</f>
        <v>NoIndex</v>
      </c>
      <c r="U855" s="74" t="str">
        <f t="shared" si="41"/>
        <v/>
      </c>
      <c r="V855" s="74"/>
      <c r="W855" s="74"/>
      <c r="X855" s="90"/>
      <c r="Y855" s="4"/>
      <c r="Z855" s="4"/>
      <c r="AA855" s="4"/>
      <c r="AB855" s="4"/>
      <c r="AC855" s="4"/>
      <c r="AD855" s="4"/>
      <c r="AE855" s="4"/>
    </row>
    <row r="856" spans="1:31" ht="18" customHeight="1" x14ac:dyDescent="0.15">
      <c r="A856" s="81"/>
      <c r="B856" s="64" t="s">
        <v>69</v>
      </c>
      <c r="C856" s="65" t="s">
        <v>907</v>
      </c>
      <c r="D856" s="66">
        <f t="shared" si="32"/>
        <v>1837</v>
      </c>
      <c r="E856" s="65" t="s">
        <v>71</v>
      </c>
      <c r="F856" s="67" t="str">
        <f>IF(DATA!$D$18,CONCATENATE('Sample information'!O$6,"-",D856,"-",P856),"MISSING ID")</f>
        <v>P33105P1-1837-</v>
      </c>
      <c r="G856" s="68">
        <f t="shared" si="33"/>
        <v>0</v>
      </c>
      <c r="H856" s="55" t="e">
        <f t="shared" si="34"/>
        <v>#N/A</v>
      </c>
      <c r="I856" s="55" t="e">
        <f t="shared" si="35"/>
        <v>#N/A</v>
      </c>
      <c r="J856" s="55">
        <f t="shared" si="36"/>
        <v>0</v>
      </c>
      <c r="K856" s="55" t="e">
        <f t="shared" si="37"/>
        <v>#N/A</v>
      </c>
      <c r="L856" s="5" t="e">
        <f t="shared" si="38"/>
        <v>#N/A</v>
      </c>
      <c r="M856" s="55" t="e">
        <f t="shared" si="39"/>
        <v>#N/A</v>
      </c>
      <c r="N856" s="69" t="str">
        <f t="shared" si="40"/>
        <v>NoIndex</v>
      </c>
      <c r="O856" s="70" t="str">
        <f>IF(DATA!$D$18,IF((COUNTA(Q856)&gt;0),CONCATENATE("P",DATA!$B$18,"_",D856),""),"MISSING ID")</f>
        <v/>
      </c>
      <c r="P856" s="71"/>
      <c r="Q856" s="72"/>
      <c r="R856" s="72"/>
      <c r="S856" s="68"/>
      <c r="T856" s="73" t="str">
        <f>IF(OR($S$8="NextSeq",$S$8="NovaSeq"),IF((R856='Index_NextSeq or NovaSeq'!C$2),VLOOKUP(S856,'Index_NextSeq or NovaSeq'!B$3:I$110,2),IF((R856='Index_NextSeq or NovaSeq'!D$2),VLOOKUP(S856,'Index_NextSeq or NovaSeq'!B$3:I$110,3),IF((R856='Index_NextSeq or NovaSeq'!E$2),VLOOKUP(S856,'Index_NextSeq or NovaSeq'!B$3:I$110,4),IF((R856='Index_NextSeq or NovaSeq'!F$2),VLOOKUP(S856,'Index_NextSeq or NovaSeq'!B$3:I$110,5),IF((R856='Index_NextSeq or NovaSeq'!G$2),VLOOKUP(S856,'Index_NextSeq or NovaSeq'!B$3:I$110,6),IF((R856='Index_NextSeq or NovaSeq'!H$2),VLOOKUP(S856,'Index_NextSeq or NovaSeq'!B$3:I$110,7),IF((R856='Index_NextSeq or NovaSeq'!I$2),VLOOKUP(S856,'Index_NextSeq or NovaSeq'!B$3:I$110,8),IF((R856="Custom"),"","NoIndex")))))))),IF($S$8="MiSeq",IF((R856=Index_MiSeq!C$2),VLOOKUP(S856,Index_MiSeq!B$3:I$110,2),IF((R856=Index_MiSeq!D$2),VLOOKUP(S856,Index_MiSeq!B$3:I$110,3),IF((R856=Index_MiSeq!E$2),VLOOKUP(S856,Index_MiSeq!B$3:I$110,4),IF((R856=Index_MiSeq!F$2),VLOOKUP(S856,Index_MiSeq!B$3:I$110,5),IF((R856=Index_MiSeq!G$2),VLOOKUP(S856,Index_MiSeq!B$3:I$110,6),IF((R856=Index_MiSeq!H$2),VLOOKUP(S856,Index_MiSeq!B$3:I$110,7),IF((R856=Index_MiSeq!I$2),VLOOKUP(S856,Index_MiSeq!B$3:I$110,8),IF((R856="Custom"),"","NoIndex")))))))),"NoIndex"))</f>
        <v>NoIndex</v>
      </c>
      <c r="U856" s="74" t="str">
        <f t="shared" si="41"/>
        <v/>
      </c>
      <c r="V856" s="74"/>
      <c r="W856" s="74"/>
      <c r="X856" s="90"/>
      <c r="Y856" s="4"/>
      <c r="Z856" s="4"/>
      <c r="AA856" s="4"/>
      <c r="AB856" s="4"/>
      <c r="AC856" s="4"/>
      <c r="AD856" s="4"/>
      <c r="AE856" s="4"/>
    </row>
    <row r="857" spans="1:31" ht="18" customHeight="1" x14ac:dyDescent="0.15">
      <c r="A857" s="81"/>
      <c r="B857" s="64" t="s">
        <v>69</v>
      </c>
      <c r="C857" s="65" t="s">
        <v>908</v>
      </c>
      <c r="D857" s="66">
        <f t="shared" si="32"/>
        <v>1838</v>
      </c>
      <c r="E857" s="65" t="s">
        <v>71</v>
      </c>
      <c r="F857" s="67" t="str">
        <f>IF(DATA!$D$18,CONCATENATE('Sample information'!O$6,"-",D857,"-",P857),"MISSING ID")</f>
        <v>P33105P1-1838-</v>
      </c>
      <c r="G857" s="68">
        <f t="shared" si="33"/>
        <v>0</v>
      </c>
      <c r="H857" s="55" t="e">
        <f t="shared" si="34"/>
        <v>#N/A</v>
      </c>
      <c r="I857" s="55" t="e">
        <f t="shared" si="35"/>
        <v>#N/A</v>
      </c>
      <c r="J857" s="55">
        <f t="shared" si="36"/>
        <v>0</v>
      </c>
      <c r="K857" s="55" t="e">
        <f t="shared" si="37"/>
        <v>#N/A</v>
      </c>
      <c r="L857" s="5" t="e">
        <f t="shared" si="38"/>
        <v>#N/A</v>
      </c>
      <c r="M857" s="55" t="e">
        <f t="shared" si="39"/>
        <v>#N/A</v>
      </c>
      <c r="N857" s="69" t="str">
        <f t="shared" si="40"/>
        <v>NoIndex</v>
      </c>
      <c r="O857" s="70" t="str">
        <f>IF(DATA!$D$18,IF((COUNTA(Q857)&gt;0),CONCATENATE("P",DATA!$B$18,"_",D857),""),"MISSING ID")</f>
        <v/>
      </c>
      <c r="P857" s="71"/>
      <c r="Q857" s="72"/>
      <c r="R857" s="72"/>
      <c r="S857" s="68"/>
      <c r="T857" s="73" t="str">
        <f>IF(OR($S$8="NextSeq",$S$8="NovaSeq"),IF((R857='Index_NextSeq or NovaSeq'!C$2),VLOOKUP(S857,'Index_NextSeq or NovaSeq'!B$3:I$110,2),IF((R857='Index_NextSeq or NovaSeq'!D$2),VLOOKUP(S857,'Index_NextSeq or NovaSeq'!B$3:I$110,3),IF((R857='Index_NextSeq or NovaSeq'!E$2),VLOOKUP(S857,'Index_NextSeq or NovaSeq'!B$3:I$110,4),IF((R857='Index_NextSeq or NovaSeq'!F$2),VLOOKUP(S857,'Index_NextSeq or NovaSeq'!B$3:I$110,5),IF((R857='Index_NextSeq or NovaSeq'!G$2),VLOOKUP(S857,'Index_NextSeq or NovaSeq'!B$3:I$110,6),IF((R857='Index_NextSeq or NovaSeq'!H$2),VLOOKUP(S857,'Index_NextSeq or NovaSeq'!B$3:I$110,7),IF((R857='Index_NextSeq or NovaSeq'!I$2),VLOOKUP(S857,'Index_NextSeq or NovaSeq'!B$3:I$110,8),IF((R857="Custom"),"","NoIndex")))))))),IF($S$8="MiSeq",IF((R857=Index_MiSeq!C$2),VLOOKUP(S857,Index_MiSeq!B$3:I$110,2),IF((R857=Index_MiSeq!D$2),VLOOKUP(S857,Index_MiSeq!B$3:I$110,3),IF((R857=Index_MiSeq!E$2),VLOOKUP(S857,Index_MiSeq!B$3:I$110,4),IF((R857=Index_MiSeq!F$2),VLOOKUP(S857,Index_MiSeq!B$3:I$110,5),IF((R857=Index_MiSeq!G$2),VLOOKUP(S857,Index_MiSeq!B$3:I$110,6),IF((R857=Index_MiSeq!H$2),VLOOKUP(S857,Index_MiSeq!B$3:I$110,7),IF((R857=Index_MiSeq!I$2),VLOOKUP(S857,Index_MiSeq!B$3:I$110,8),IF((R857="Custom"),"","NoIndex")))))))),"NoIndex"))</f>
        <v>NoIndex</v>
      </c>
      <c r="U857" s="74" t="str">
        <f t="shared" si="41"/>
        <v/>
      </c>
      <c r="V857" s="74"/>
      <c r="W857" s="74"/>
      <c r="X857" s="90"/>
      <c r="Y857" s="4"/>
      <c r="Z857" s="4"/>
      <c r="AA857" s="4"/>
      <c r="AB857" s="4"/>
      <c r="AC857" s="4"/>
      <c r="AD857" s="4"/>
      <c r="AE857" s="4"/>
    </row>
    <row r="858" spans="1:31" ht="18" customHeight="1" x14ac:dyDescent="0.15">
      <c r="A858" s="81"/>
      <c r="B858" s="64" t="s">
        <v>69</v>
      </c>
      <c r="C858" s="65" t="s">
        <v>909</v>
      </c>
      <c r="D858" s="66">
        <f t="shared" si="32"/>
        <v>1839</v>
      </c>
      <c r="E858" s="65" t="s">
        <v>71</v>
      </c>
      <c r="F858" s="67" t="str">
        <f>IF(DATA!$D$18,CONCATENATE('Sample information'!O$6,"-",D858,"-",P858),"MISSING ID")</f>
        <v>P33105P1-1839-</v>
      </c>
      <c r="G858" s="68">
        <f t="shared" si="33"/>
        <v>0</v>
      </c>
      <c r="H858" s="55" t="e">
        <f t="shared" si="34"/>
        <v>#N/A</v>
      </c>
      <c r="I858" s="55" t="e">
        <f t="shared" si="35"/>
        <v>#N/A</v>
      </c>
      <c r="J858" s="55">
        <f t="shared" si="36"/>
        <v>0</v>
      </c>
      <c r="K858" s="55" t="e">
        <f t="shared" si="37"/>
        <v>#N/A</v>
      </c>
      <c r="L858" s="5" t="e">
        <f t="shared" si="38"/>
        <v>#N/A</v>
      </c>
      <c r="M858" s="55" t="e">
        <f t="shared" si="39"/>
        <v>#N/A</v>
      </c>
      <c r="N858" s="69" t="str">
        <f t="shared" si="40"/>
        <v>NoIndex</v>
      </c>
      <c r="O858" s="70" t="str">
        <f>IF(DATA!$D$18,IF((COUNTA(Q858)&gt;0),CONCATENATE("P",DATA!$B$18,"_",D858),""),"MISSING ID")</f>
        <v/>
      </c>
      <c r="P858" s="71"/>
      <c r="Q858" s="72"/>
      <c r="R858" s="72"/>
      <c r="S858" s="68"/>
      <c r="T858" s="73" t="str">
        <f>IF(OR($S$8="NextSeq",$S$8="NovaSeq"),IF((R858='Index_NextSeq or NovaSeq'!C$2),VLOOKUP(S858,'Index_NextSeq or NovaSeq'!B$3:I$110,2),IF((R858='Index_NextSeq or NovaSeq'!D$2),VLOOKUP(S858,'Index_NextSeq or NovaSeq'!B$3:I$110,3),IF((R858='Index_NextSeq or NovaSeq'!E$2),VLOOKUP(S858,'Index_NextSeq or NovaSeq'!B$3:I$110,4),IF((R858='Index_NextSeq or NovaSeq'!F$2),VLOOKUP(S858,'Index_NextSeq or NovaSeq'!B$3:I$110,5),IF((R858='Index_NextSeq or NovaSeq'!G$2),VLOOKUP(S858,'Index_NextSeq or NovaSeq'!B$3:I$110,6),IF((R858='Index_NextSeq or NovaSeq'!H$2),VLOOKUP(S858,'Index_NextSeq or NovaSeq'!B$3:I$110,7),IF((R858='Index_NextSeq or NovaSeq'!I$2),VLOOKUP(S858,'Index_NextSeq or NovaSeq'!B$3:I$110,8),IF((R858="Custom"),"","NoIndex")))))))),IF($S$8="MiSeq",IF((R858=Index_MiSeq!C$2),VLOOKUP(S858,Index_MiSeq!B$3:I$110,2),IF((R858=Index_MiSeq!D$2),VLOOKUP(S858,Index_MiSeq!B$3:I$110,3),IF((R858=Index_MiSeq!E$2),VLOOKUP(S858,Index_MiSeq!B$3:I$110,4),IF((R858=Index_MiSeq!F$2),VLOOKUP(S858,Index_MiSeq!B$3:I$110,5),IF((R858=Index_MiSeq!G$2),VLOOKUP(S858,Index_MiSeq!B$3:I$110,6),IF((R858=Index_MiSeq!H$2),VLOOKUP(S858,Index_MiSeq!B$3:I$110,7),IF((R858=Index_MiSeq!I$2),VLOOKUP(S858,Index_MiSeq!B$3:I$110,8),IF((R858="Custom"),"","NoIndex")))))))),"NoIndex"))</f>
        <v>NoIndex</v>
      </c>
      <c r="U858" s="74" t="str">
        <f t="shared" si="41"/>
        <v/>
      </c>
      <c r="V858" s="74"/>
      <c r="W858" s="74"/>
      <c r="X858" s="90"/>
      <c r="Y858" s="4"/>
      <c r="Z858" s="4"/>
      <c r="AA858" s="4"/>
      <c r="AB858" s="4"/>
      <c r="AC858" s="4"/>
      <c r="AD858" s="4"/>
      <c r="AE858" s="4"/>
    </row>
    <row r="859" spans="1:31" ht="18" customHeight="1" x14ac:dyDescent="0.15">
      <c r="A859" s="81"/>
      <c r="B859" s="64" t="s">
        <v>69</v>
      </c>
      <c r="C859" s="65" t="s">
        <v>910</v>
      </c>
      <c r="D859" s="66">
        <f t="shared" si="32"/>
        <v>1840</v>
      </c>
      <c r="E859" s="65" t="s">
        <v>71</v>
      </c>
      <c r="F859" s="67" t="str">
        <f>IF(DATA!$D$18,CONCATENATE('Sample information'!O$6,"-",D859,"-",P859),"MISSING ID")</f>
        <v>P33105P1-1840-</v>
      </c>
      <c r="G859" s="68">
        <f t="shared" si="33"/>
        <v>0</v>
      </c>
      <c r="H859" s="55" t="e">
        <f t="shared" si="34"/>
        <v>#N/A</v>
      </c>
      <c r="I859" s="55" t="e">
        <f t="shared" si="35"/>
        <v>#N/A</v>
      </c>
      <c r="J859" s="55">
        <f t="shared" si="36"/>
        <v>0</v>
      </c>
      <c r="K859" s="55" t="e">
        <f t="shared" si="37"/>
        <v>#N/A</v>
      </c>
      <c r="L859" s="5" t="e">
        <f t="shared" si="38"/>
        <v>#N/A</v>
      </c>
      <c r="M859" s="55" t="e">
        <f t="shared" si="39"/>
        <v>#N/A</v>
      </c>
      <c r="N859" s="69" t="str">
        <f t="shared" si="40"/>
        <v>NoIndex</v>
      </c>
      <c r="O859" s="70" t="str">
        <f>IF(DATA!$D$18,IF((COUNTA(Q859)&gt;0),CONCATENATE("P",DATA!$B$18,"_",D859),""),"MISSING ID")</f>
        <v/>
      </c>
      <c r="P859" s="71"/>
      <c r="Q859" s="72"/>
      <c r="R859" s="72"/>
      <c r="S859" s="68"/>
      <c r="T859" s="73" t="str">
        <f>IF(OR($S$8="NextSeq",$S$8="NovaSeq"),IF((R859='Index_NextSeq or NovaSeq'!C$2),VLOOKUP(S859,'Index_NextSeq or NovaSeq'!B$3:I$110,2),IF((R859='Index_NextSeq or NovaSeq'!D$2),VLOOKUP(S859,'Index_NextSeq or NovaSeq'!B$3:I$110,3),IF((R859='Index_NextSeq or NovaSeq'!E$2),VLOOKUP(S859,'Index_NextSeq or NovaSeq'!B$3:I$110,4),IF((R859='Index_NextSeq or NovaSeq'!F$2),VLOOKUP(S859,'Index_NextSeq or NovaSeq'!B$3:I$110,5),IF((R859='Index_NextSeq or NovaSeq'!G$2),VLOOKUP(S859,'Index_NextSeq or NovaSeq'!B$3:I$110,6),IF((R859='Index_NextSeq or NovaSeq'!H$2),VLOOKUP(S859,'Index_NextSeq or NovaSeq'!B$3:I$110,7),IF((R859='Index_NextSeq or NovaSeq'!I$2),VLOOKUP(S859,'Index_NextSeq or NovaSeq'!B$3:I$110,8),IF((R859="Custom"),"","NoIndex")))))))),IF($S$8="MiSeq",IF((R859=Index_MiSeq!C$2),VLOOKUP(S859,Index_MiSeq!B$3:I$110,2),IF((R859=Index_MiSeq!D$2),VLOOKUP(S859,Index_MiSeq!B$3:I$110,3),IF((R859=Index_MiSeq!E$2),VLOOKUP(S859,Index_MiSeq!B$3:I$110,4),IF((R859=Index_MiSeq!F$2),VLOOKUP(S859,Index_MiSeq!B$3:I$110,5),IF((R859=Index_MiSeq!G$2),VLOOKUP(S859,Index_MiSeq!B$3:I$110,6),IF((R859=Index_MiSeq!H$2),VLOOKUP(S859,Index_MiSeq!B$3:I$110,7),IF((R859=Index_MiSeq!I$2),VLOOKUP(S859,Index_MiSeq!B$3:I$110,8),IF((R859="Custom"),"","NoIndex")))))))),"NoIndex"))</f>
        <v>NoIndex</v>
      </c>
      <c r="U859" s="74" t="str">
        <f t="shared" si="41"/>
        <v/>
      </c>
      <c r="V859" s="74"/>
      <c r="W859" s="74"/>
      <c r="X859" s="90"/>
      <c r="Y859" s="4"/>
      <c r="Z859" s="4"/>
      <c r="AA859" s="4"/>
      <c r="AB859" s="4"/>
      <c r="AC859" s="4"/>
      <c r="AD859" s="4"/>
      <c r="AE859" s="4"/>
    </row>
    <row r="860" spans="1:31" ht="18" customHeight="1" x14ac:dyDescent="0.15">
      <c r="A860" s="81"/>
      <c r="B860" s="64" t="s">
        <v>69</v>
      </c>
      <c r="C860" s="65" t="s">
        <v>911</v>
      </c>
      <c r="D860" s="66">
        <f t="shared" si="32"/>
        <v>1841</v>
      </c>
      <c r="E860" s="65" t="s">
        <v>71</v>
      </c>
      <c r="F860" s="67" t="str">
        <f>IF(DATA!$D$18,CONCATENATE('Sample information'!O$6,"-",D860,"-",P860),"MISSING ID")</f>
        <v>P33105P1-1841-</v>
      </c>
      <c r="G860" s="68">
        <f t="shared" si="33"/>
        <v>0</v>
      </c>
      <c r="H860" s="55" t="e">
        <f t="shared" si="34"/>
        <v>#N/A</v>
      </c>
      <c r="I860" s="55" t="e">
        <f t="shared" si="35"/>
        <v>#N/A</v>
      </c>
      <c r="J860" s="55">
        <f t="shared" si="36"/>
        <v>0</v>
      </c>
      <c r="K860" s="55" t="e">
        <f t="shared" si="37"/>
        <v>#N/A</v>
      </c>
      <c r="L860" s="5" t="e">
        <f t="shared" si="38"/>
        <v>#N/A</v>
      </c>
      <c r="M860" s="55" t="e">
        <f t="shared" si="39"/>
        <v>#N/A</v>
      </c>
      <c r="N860" s="69" t="str">
        <f t="shared" si="40"/>
        <v>NoIndex</v>
      </c>
      <c r="O860" s="70" t="str">
        <f>IF(DATA!$D$18,IF((COUNTA(Q860)&gt;0),CONCATENATE("P",DATA!$B$18,"_",D860),""),"MISSING ID")</f>
        <v/>
      </c>
      <c r="P860" s="71"/>
      <c r="Q860" s="72"/>
      <c r="R860" s="72"/>
      <c r="S860" s="68"/>
      <c r="T860" s="73" t="str">
        <f>IF(OR($S$8="NextSeq",$S$8="NovaSeq"),IF((R860='Index_NextSeq or NovaSeq'!C$2),VLOOKUP(S860,'Index_NextSeq or NovaSeq'!B$3:I$110,2),IF((R860='Index_NextSeq or NovaSeq'!D$2),VLOOKUP(S860,'Index_NextSeq or NovaSeq'!B$3:I$110,3),IF((R860='Index_NextSeq or NovaSeq'!E$2),VLOOKUP(S860,'Index_NextSeq or NovaSeq'!B$3:I$110,4),IF((R860='Index_NextSeq or NovaSeq'!F$2),VLOOKUP(S860,'Index_NextSeq or NovaSeq'!B$3:I$110,5),IF((R860='Index_NextSeq or NovaSeq'!G$2),VLOOKUP(S860,'Index_NextSeq or NovaSeq'!B$3:I$110,6),IF((R860='Index_NextSeq or NovaSeq'!H$2),VLOOKUP(S860,'Index_NextSeq or NovaSeq'!B$3:I$110,7),IF((R860='Index_NextSeq or NovaSeq'!I$2),VLOOKUP(S860,'Index_NextSeq or NovaSeq'!B$3:I$110,8),IF((R860="Custom"),"","NoIndex")))))))),IF($S$8="MiSeq",IF((R860=Index_MiSeq!C$2),VLOOKUP(S860,Index_MiSeq!B$3:I$110,2),IF((R860=Index_MiSeq!D$2),VLOOKUP(S860,Index_MiSeq!B$3:I$110,3),IF((R860=Index_MiSeq!E$2),VLOOKUP(S860,Index_MiSeq!B$3:I$110,4),IF((R860=Index_MiSeq!F$2),VLOOKUP(S860,Index_MiSeq!B$3:I$110,5),IF((R860=Index_MiSeq!G$2),VLOOKUP(S860,Index_MiSeq!B$3:I$110,6),IF((R860=Index_MiSeq!H$2),VLOOKUP(S860,Index_MiSeq!B$3:I$110,7),IF((R860=Index_MiSeq!I$2),VLOOKUP(S860,Index_MiSeq!B$3:I$110,8),IF((R860="Custom"),"","NoIndex")))))))),"NoIndex"))</f>
        <v>NoIndex</v>
      </c>
      <c r="U860" s="74" t="str">
        <f t="shared" si="41"/>
        <v/>
      </c>
      <c r="V860" s="74"/>
      <c r="W860" s="74"/>
      <c r="X860" s="90"/>
      <c r="Y860" s="4"/>
      <c r="Z860" s="4"/>
      <c r="AA860" s="4"/>
      <c r="AB860" s="4"/>
      <c r="AC860" s="4"/>
      <c r="AD860" s="4"/>
      <c r="AE860" s="4"/>
    </row>
    <row r="861" spans="1:31" ht="18" customHeight="1" x14ac:dyDescent="0.15">
      <c r="A861" s="81"/>
      <c r="B861" s="64" t="s">
        <v>69</v>
      </c>
      <c r="C861" s="65" t="s">
        <v>912</v>
      </c>
      <c r="D861" s="66">
        <f t="shared" si="32"/>
        <v>1842</v>
      </c>
      <c r="E861" s="65" t="s">
        <v>71</v>
      </c>
      <c r="F861" s="67" t="str">
        <f>IF(DATA!$D$18,CONCATENATE('Sample information'!O$6,"-",D861,"-",P861),"MISSING ID")</f>
        <v>P33105P1-1842-</v>
      </c>
      <c r="G861" s="68">
        <f t="shared" si="33"/>
        <v>0</v>
      </c>
      <c r="H861" s="55" t="e">
        <f t="shared" si="34"/>
        <v>#N/A</v>
      </c>
      <c r="I861" s="55" t="e">
        <f t="shared" si="35"/>
        <v>#N/A</v>
      </c>
      <c r="J861" s="55">
        <f t="shared" si="36"/>
        <v>0</v>
      </c>
      <c r="K861" s="55" t="e">
        <f t="shared" si="37"/>
        <v>#N/A</v>
      </c>
      <c r="L861" s="5" t="e">
        <f t="shared" si="38"/>
        <v>#N/A</v>
      </c>
      <c r="M861" s="55" t="e">
        <f t="shared" si="39"/>
        <v>#N/A</v>
      </c>
      <c r="N861" s="69" t="str">
        <f t="shared" si="40"/>
        <v>NoIndex</v>
      </c>
      <c r="O861" s="70" t="str">
        <f>IF(DATA!$D$18,IF((COUNTA(Q861)&gt;0),CONCATENATE("P",DATA!$B$18,"_",D861),""),"MISSING ID")</f>
        <v/>
      </c>
      <c r="P861" s="71"/>
      <c r="Q861" s="72"/>
      <c r="R861" s="72"/>
      <c r="S861" s="68"/>
      <c r="T861" s="73" t="str">
        <f>IF(OR($S$8="NextSeq",$S$8="NovaSeq"),IF((R861='Index_NextSeq or NovaSeq'!C$2),VLOOKUP(S861,'Index_NextSeq or NovaSeq'!B$3:I$110,2),IF((R861='Index_NextSeq or NovaSeq'!D$2),VLOOKUP(S861,'Index_NextSeq or NovaSeq'!B$3:I$110,3),IF((R861='Index_NextSeq or NovaSeq'!E$2),VLOOKUP(S861,'Index_NextSeq or NovaSeq'!B$3:I$110,4),IF((R861='Index_NextSeq or NovaSeq'!F$2),VLOOKUP(S861,'Index_NextSeq or NovaSeq'!B$3:I$110,5),IF((R861='Index_NextSeq or NovaSeq'!G$2),VLOOKUP(S861,'Index_NextSeq or NovaSeq'!B$3:I$110,6),IF((R861='Index_NextSeq or NovaSeq'!H$2),VLOOKUP(S861,'Index_NextSeq or NovaSeq'!B$3:I$110,7),IF((R861='Index_NextSeq or NovaSeq'!I$2),VLOOKUP(S861,'Index_NextSeq or NovaSeq'!B$3:I$110,8),IF((R861="Custom"),"","NoIndex")))))))),IF($S$8="MiSeq",IF((R861=Index_MiSeq!C$2),VLOOKUP(S861,Index_MiSeq!B$3:I$110,2),IF((R861=Index_MiSeq!D$2),VLOOKUP(S861,Index_MiSeq!B$3:I$110,3),IF((R861=Index_MiSeq!E$2),VLOOKUP(S861,Index_MiSeq!B$3:I$110,4),IF((R861=Index_MiSeq!F$2),VLOOKUP(S861,Index_MiSeq!B$3:I$110,5),IF((R861=Index_MiSeq!G$2),VLOOKUP(S861,Index_MiSeq!B$3:I$110,6),IF((R861=Index_MiSeq!H$2),VLOOKUP(S861,Index_MiSeq!B$3:I$110,7),IF((R861=Index_MiSeq!I$2),VLOOKUP(S861,Index_MiSeq!B$3:I$110,8),IF((R861="Custom"),"","NoIndex")))))))),"NoIndex"))</f>
        <v>NoIndex</v>
      </c>
      <c r="U861" s="74" t="str">
        <f t="shared" si="41"/>
        <v/>
      </c>
      <c r="V861" s="74"/>
      <c r="W861" s="74"/>
      <c r="X861" s="90"/>
      <c r="Y861" s="4"/>
      <c r="Z861" s="4"/>
      <c r="AA861" s="4"/>
      <c r="AB861" s="4"/>
      <c r="AC861" s="4"/>
      <c r="AD861" s="4"/>
      <c r="AE861" s="4"/>
    </row>
    <row r="862" spans="1:31" ht="18" customHeight="1" x14ac:dyDescent="0.15">
      <c r="A862" s="81"/>
      <c r="B862" s="64" t="s">
        <v>69</v>
      </c>
      <c r="C862" s="65" t="s">
        <v>913</v>
      </c>
      <c r="D862" s="66">
        <f t="shared" si="32"/>
        <v>1843</v>
      </c>
      <c r="E862" s="65" t="s">
        <v>71</v>
      </c>
      <c r="F862" s="67" t="str">
        <f>IF(DATA!$D$18,CONCATENATE('Sample information'!O$6,"-",D862,"-",P862),"MISSING ID")</f>
        <v>P33105P1-1843-</v>
      </c>
      <c r="G862" s="68">
        <f t="shared" si="33"/>
        <v>0</v>
      </c>
      <c r="H862" s="55" t="e">
        <f t="shared" si="34"/>
        <v>#N/A</v>
      </c>
      <c r="I862" s="55" t="e">
        <f t="shared" si="35"/>
        <v>#N/A</v>
      </c>
      <c r="J862" s="55">
        <f t="shared" si="36"/>
        <v>0</v>
      </c>
      <c r="K862" s="55" t="e">
        <f t="shared" si="37"/>
        <v>#N/A</v>
      </c>
      <c r="L862" s="5" t="e">
        <f t="shared" si="38"/>
        <v>#N/A</v>
      </c>
      <c r="M862" s="55" t="e">
        <f t="shared" si="39"/>
        <v>#N/A</v>
      </c>
      <c r="N862" s="69" t="str">
        <f t="shared" si="40"/>
        <v>NoIndex</v>
      </c>
      <c r="O862" s="70" t="str">
        <f>IF(DATA!$D$18,IF((COUNTA(Q862)&gt;0),CONCATENATE("P",DATA!$B$18,"_",D862),""),"MISSING ID")</f>
        <v/>
      </c>
      <c r="P862" s="71"/>
      <c r="Q862" s="72"/>
      <c r="R862" s="72"/>
      <c r="S862" s="68"/>
      <c r="T862" s="73" t="str">
        <f>IF(OR($S$8="NextSeq",$S$8="NovaSeq"),IF((R862='Index_NextSeq or NovaSeq'!C$2),VLOOKUP(S862,'Index_NextSeq or NovaSeq'!B$3:I$110,2),IF((R862='Index_NextSeq or NovaSeq'!D$2),VLOOKUP(S862,'Index_NextSeq or NovaSeq'!B$3:I$110,3),IF((R862='Index_NextSeq or NovaSeq'!E$2),VLOOKUP(S862,'Index_NextSeq or NovaSeq'!B$3:I$110,4),IF((R862='Index_NextSeq or NovaSeq'!F$2),VLOOKUP(S862,'Index_NextSeq or NovaSeq'!B$3:I$110,5),IF((R862='Index_NextSeq or NovaSeq'!G$2),VLOOKUP(S862,'Index_NextSeq or NovaSeq'!B$3:I$110,6),IF((R862='Index_NextSeq or NovaSeq'!H$2),VLOOKUP(S862,'Index_NextSeq or NovaSeq'!B$3:I$110,7),IF((R862='Index_NextSeq or NovaSeq'!I$2),VLOOKUP(S862,'Index_NextSeq or NovaSeq'!B$3:I$110,8),IF((R862="Custom"),"","NoIndex")))))))),IF($S$8="MiSeq",IF((R862=Index_MiSeq!C$2),VLOOKUP(S862,Index_MiSeq!B$3:I$110,2),IF((R862=Index_MiSeq!D$2),VLOOKUP(S862,Index_MiSeq!B$3:I$110,3),IF((R862=Index_MiSeq!E$2),VLOOKUP(S862,Index_MiSeq!B$3:I$110,4),IF((R862=Index_MiSeq!F$2),VLOOKUP(S862,Index_MiSeq!B$3:I$110,5),IF((R862=Index_MiSeq!G$2),VLOOKUP(S862,Index_MiSeq!B$3:I$110,6),IF((R862=Index_MiSeq!H$2),VLOOKUP(S862,Index_MiSeq!B$3:I$110,7),IF((R862=Index_MiSeq!I$2),VLOOKUP(S862,Index_MiSeq!B$3:I$110,8),IF((R862="Custom"),"","NoIndex")))))))),"NoIndex"))</f>
        <v>NoIndex</v>
      </c>
      <c r="U862" s="74" t="str">
        <f t="shared" si="41"/>
        <v/>
      </c>
      <c r="V862" s="74"/>
      <c r="W862" s="74"/>
      <c r="X862" s="90"/>
      <c r="Y862" s="4"/>
      <c r="Z862" s="4"/>
      <c r="AA862" s="4"/>
      <c r="AB862" s="4"/>
      <c r="AC862" s="4"/>
      <c r="AD862" s="4"/>
      <c r="AE862" s="4"/>
    </row>
    <row r="863" spans="1:31" ht="18" customHeight="1" x14ac:dyDescent="0.15">
      <c r="A863" s="81"/>
      <c r="B863" s="64" t="s">
        <v>69</v>
      </c>
      <c r="C863" s="65" t="s">
        <v>914</v>
      </c>
      <c r="D863" s="66">
        <f t="shared" si="32"/>
        <v>1844</v>
      </c>
      <c r="E863" s="65" t="s">
        <v>71</v>
      </c>
      <c r="F863" s="67" t="str">
        <f>IF(DATA!$D$18,CONCATENATE('Sample information'!O$6,"-",D863,"-",P863),"MISSING ID")</f>
        <v>P33105P1-1844-</v>
      </c>
      <c r="G863" s="68">
        <f t="shared" si="33"/>
        <v>0</v>
      </c>
      <c r="H863" s="55" t="e">
        <f t="shared" si="34"/>
        <v>#N/A</v>
      </c>
      <c r="I863" s="55" t="e">
        <f t="shared" si="35"/>
        <v>#N/A</v>
      </c>
      <c r="J863" s="55">
        <f t="shared" si="36"/>
        <v>0</v>
      </c>
      <c r="K863" s="55" t="e">
        <f t="shared" si="37"/>
        <v>#N/A</v>
      </c>
      <c r="L863" s="5" t="e">
        <f t="shared" si="38"/>
        <v>#N/A</v>
      </c>
      <c r="M863" s="55" t="e">
        <f t="shared" si="39"/>
        <v>#N/A</v>
      </c>
      <c r="N863" s="69" t="str">
        <f t="shared" si="40"/>
        <v>NoIndex</v>
      </c>
      <c r="O863" s="70" t="str">
        <f>IF(DATA!$D$18,IF((COUNTA(Q863)&gt;0),CONCATENATE("P",DATA!$B$18,"_",D863),""),"MISSING ID")</f>
        <v/>
      </c>
      <c r="P863" s="71"/>
      <c r="Q863" s="72"/>
      <c r="R863" s="72"/>
      <c r="S863" s="68"/>
      <c r="T863" s="73" t="str">
        <f>IF(OR($S$8="NextSeq",$S$8="NovaSeq"),IF((R863='Index_NextSeq or NovaSeq'!C$2),VLOOKUP(S863,'Index_NextSeq or NovaSeq'!B$3:I$110,2),IF((R863='Index_NextSeq or NovaSeq'!D$2),VLOOKUP(S863,'Index_NextSeq or NovaSeq'!B$3:I$110,3),IF((R863='Index_NextSeq or NovaSeq'!E$2),VLOOKUP(S863,'Index_NextSeq or NovaSeq'!B$3:I$110,4),IF((R863='Index_NextSeq or NovaSeq'!F$2),VLOOKUP(S863,'Index_NextSeq or NovaSeq'!B$3:I$110,5),IF((R863='Index_NextSeq or NovaSeq'!G$2),VLOOKUP(S863,'Index_NextSeq or NovaSeq'!B$3:I$110,6),IF((R863='Index_NextSeq or NovaSeq'!H$2),VLOOKUP(S863,'Index_NextSeq or NovaSeq'!B$3:I$110,7),IF((R863='Index_NextSeq or NovaSeq'!I$2),VLOOKUP(S863,'Index_NextSeq or NovaSeq'!B$3:I$110,8),IF((R863="Custom"),"","NoIndex")))))))),IF($S$8="MiSeq",IF((R863=Index_MiSeq!C$2),VLOOKUP(S863,Index_MiSeq!B$3:I$110,2),IF((R863=Index_MiSeq!D$2),VLOOKUP(S863,Index_MiSeq!B$3:I$110,3),IF((R863=Index_MiSeq!E$2),VLOOKUP(S863,Index_MiSeq!B$3:I$110,4),IF((R863=Index_MiSeq!F$2),VLOOKUP(S863,Index_MiSeq!B$3:I$110,5),IF((R863=Index_MiSeq!G$2),VLOOKUP(S863,Index_MiSeq!B$3:I$110,6),IF((R863=Index_MiSeq!H$2),VLOOKUP(S863,Index_MiSeq!B$3:I$110,7),IF((R863=Index_MiSeq!I$2),VLOOKUP(S863,Index_MiSeq!B$3:I$110,8),IF((R863="Custom"),"","NoIndex")))))))),"NoIndex"))</f>
        <v>NoIndex</v>
      </c>
      <c r="U863" s="74" t="str">
        <f t="shared" si="41"/>
        <v/>
      </c>
      <c r="V863" s="74"/>
      <c r="W863" s="74"/>
      <c r="X863" s="90"/>
      <c r="Y863" s="4"/>
      <c r="Z863" s="4"/>
      <c r="AA863" s="4"/>
      <c r="AB863" s="4"/>
      <c r="AC863" s="4"/>
      <c r="AD863" s="4"/>
      <c r="AE863" s="4"/>
    </row>
    <row r="864" spans="1:31" ht="18" customHeight="1" x14ac:dyDescent="0.15">
      <c r="A864" s="81"/>
      <c r="B864" s="64" t="s">
        <v>69</v>
      </c>
      <c r="C864" s="65" t="s">
        <v>915</v>
      </c>
      <c r="D864" s="66">
        <f t="shared" si="32"/>
        <v>1845</v>
      </c>
      <c r="E864" s="65" t="s">
        <v>71</v>
      </c>
      <c r="F864" s="67" t="str">
        <f>IF(DATA!$D$18,CONCATENATE('Sample information'!O$6,"-",D864,"-",P864),"MISSING ID")</f>
        <v>P33105P1-1845-</v>
      </c>
      <c r="G864" s="68">
        <f t="shared" si="33"/>
        <v>0</v>
      </c>
      <c r="H864" s="55" t="e">
        <f t="shared" si="34"/>
        <v>#N/A</v>
      </c>
      <c r="I864" s="55" t="e">
        <f t="shared" si="35"/>
        <v>#N/A</v>
      </c>
      <c r="J864" s="55">
        <f t="shared" si="36"/>
        <v>0</v>
      </c>
      <c r="K864" s="55" t="e">
        <f t="shared" si="37"/>
        <v>#N/A</v>
      </c>
      <c r="L864" s="5" t="e">
        <f t="shared" si="38"/>
        <v>#N/A</v>
      </c>
      <c r="M864" s="55" t="e">
        <f t="shared" si="39"/>
        <v>#N/A</v>
      </c>
      <c r="N864" s="69" t="str">
        <f t="shared" si="40"/>
        <v>NoIndex</v>
      </c>
      <c r="O864" s="70" t="str">
        <f>IF(DATA!$D$18,IF((COUNTA(Q864)&gt;0),CONCATENATE("P",DATA!$B$18,"_",D864),""),"MISSING ID")</f>
        <v/>
      </c>
      <c r="P864" s="71"/>
      <c r="Q864" s="72"/>
      <c r="R864" s="72"/>
      <c r="S864" s="68"/>
      <c r="T864" s="73" t="str">
        <f>IF(OR($S$8="NextSeq",$S$8="NovaSeq"),IF((R864='Index_NextSeq or NovaSeq'!C$2),VLOOKUP(S864,'Index_NextSeq or NovaSeq'!B$3:I$110,2),IF((R864='Index_NextSeq or NovaSeq'!D$2),VLOOKUP(S864,'Index_NextSeq or NovaSeq'!B$3:I$110,3),IF((R864='Index_NextSeq or NovaSeq'!E$2),VLOOKUP(S864,'Index_NextSeq or NovaSeq'!B$3:I$110,4),IF((R864='Index_NextSeq or NovaSeq'!F$2),VLOOKUP(S864,'Index_NextSeq or NovaSeq'!B$3:I$110,5),IF((R864='Index_NextSeq or NovaSeq'!G$2),VLOOKUP(S864,'Index_NextSeq or NovaSeq'!B$3:I$110,6),IF((R864='Index_NextSeq or NovaSeq'!H$2),VLOOKUP(S864,'Index_NextSeq or NovaSeq'!B$3:I$110,7),IF((R864='Index_NextSeq or NovaSeq'!I$2),VLOOKUP(S864,'Index_NextSeq or NovaSeq'!B$3:I$110,8),IF((R864="Custom"),"","NoIndex")))))))),IF($S$8="MiSeq",IF((R864=Index_MiSeq!C$2),VLOOKUP(S864,Index_MiSeq!B$3:I$110,2),IF((R864=Index_MiSeq!D$2),VLOOKUP(S864,Index_MiSeq!B$3:I$110,3),IF((R864=Index_MiSeq!E$2),VLOOKUP(S864,Index_MiSeq!B$3:I$110,4),IF((R864=Index_MiSeq!F$2),VLOOKUP(S864,Index_MiSeq!B$3:I$110,5),IF((R864=Index_MiSeq!G$2),VLOOKUP(S864,Index_MiSeq!B$3:I$110,6),IF((R864=Index_MiSeq!H$2),VLOOKUP(S864,Index_MiSeq!B$3:I$110,7),IF((R864=Index_MiSeq!I$2),VLOOKUP(S864,Index_MiSeq!B$3:I$110,8),IF((R864="Custom"),"","NoIndex")))))))),"NoIndex"))</f>
        <v>NoIndex</v>
      </c>
      <c r="U864" s="74" t="str">
        <f t="shared" si="41"/>
        <v/>
      </c>
      <c r="V864" s="74"/>
      <c r="W864" s="74"/>
      <c r="X864" s="90"/>
      <c r="Y864" s="4"/>
      <c r="Z864" s="4"/>
      <c r="AA864" s="4"/>
      <c r="AB864" s="4"/>
      <c r="AC864" s="4"/>
      <c r="AD864" s="4"/>
      <c r="AE864" s="4"/>
    </row>
    <row r="865" spans="1:31" ht="18" customHeight="1" x14ac:dyDescent="0.15">
      <c r="A865" s="81"/>
      <c r="B865" s="64" t="s">
        <v>69</v>
      </c>
      <c r="C865" s="65" t="s">
        <v>916</v>
      </c>
      <c r="D865" s="66">
        <f t="shared" si="32"/>
        <v>1846</v>
      </c>
      <c r="E865" s="65" t="s">
        <v>71</v>
      </c>
      <c r="F865" s="67" t="str">
        <f>IF(DATA!$D$18,CONCATENATE('Sample information'!O$6,"-",D865,"-",P865),"MISSING ID")</f>
        <v>P33105P1-1846-</v>
      </c>
      <c r="G865" s="68">
        <f t="shared" si="33"/>
        <v>0</v>
      </c>
      <c r="H865" s="55" t="e">
        <f t="shared" si="34"/>
        <v>#N/A</v>
      </c>
      <c r="I865" s="55" t="e">
        <f t="shared" si="35"/>
        <v>#N/A</v>
      </c>
      <c r="J865" s="55">
        <f t="shared" si="36"/>
        <v>0</v>
      </c>
      <c r="K865" s="55" t="e">
        <f t="shared" si="37"/>
        <v>#N/A</v>
      </c>
      <c r="L865" s="5" t="e">
        <f t="shared" si="38"/>
        <v>#N/A</v>
      </c>
      <c r="M865" s="55" t="e">
        <f t="shared" si="39"/>
        <v>#N/A</v>
      </c>
      <c r="N865" s="69" t="str">
        <f t="shared" si="40"/>
        <v>NoIndex</v>
      </c>
      <c r="O865" s="70" t="str">
        <f>IF(DATA!$D$18,IF((COUNTA(Q865)&gt;0),CONCATENATE("P",DATA!$B$18,"_",D865),""),"MISSING ID")</f>
        <v/>
      </c>
      <c r="P865" s="71"/>
      <c r="Q865" s="72"/>
      <c r="R865" s="72"/>
      <c r="S865" s="68"/>
      <c r="T865" s="73" t="str">
        <f>IF(OR($S$8="NextSeq",$S$8="NovaSeq"),IF((R865='Index_NextSeq or NovaSeq'!C$2),VLOOKUP(S865,'Index_NextSeq or NovaSeq'!B$3:I$110,2),IF((R865='Index_NextSeq or NovaSeq'!D$2),VLOOKUP(S865,'Index_NextSeq or NovaSeq'!B$3:I$110,3),IF((R865='Index_NextSeq or NovaSeq'!E$2),VLOOKUP(S865,'Index_NextSeq or NovaSeq'!B$3:I$110,4),IF((R865='Index_NextSeq or NovaSeq'!F$2),VLOOKUP(S865,'Index_NextSeq or NovaSeq'!B$3:I$110,5),IF((R865='Index_NextSeq or NovaSeq'!G$2),VLOOKUP(S865,'Index_NextSeq or NovaSeq'!B$3:I$110,6),IF((R865='Index_NextSeq or NovaSeq'!H$2),VLOOKUP(S865,'Index_NextSeq or NovaSeq'!B$3:I$110,7),IF((R865='Index_NextSeq or NovaSeq'!I$2),VLOOKUP(S865,'Index_NextSeq or NovaSeq'!B$3:I$110,8),IF((R865="Custom"),"","NoIndex")))))))),IF($S$8="MiSeq",IF((R865=Index_MiSeq!C$2),VLOOKUP(S865,Index_MiSeq!B$3:I$110,2),IF((R865=Index_MiSeq!D$2),VLOOKUP(S865,Index_MiSeq!B$3:I$110,3),IF((R865=Index_MiSeq!E$2),VLOOKUP(S865,Index_MiSeq!B$3:I$110,4),IF((R865=Index_MiSeq!F$2),VLOOKUP(S865,Index_MiSeq!B$3:I$110,5),IF((R865=Index_MiSeq!G$2),VLOOKUP(S865,Index_MiSeq!B$3:I$110,6),IF((R865=Index_MiSeq!H$2),VLOOKUP(S865,Index_MiSeq!B$3:I$110,7),IF((R865=Index_MiSeq!I$2),VLOOKUP(S865,Index_MiSeq!B$3:I$110,8),IF((R865="Custom"),"","NoIndex")))))))),"NoIndex"))</f>
        <v>NoIndex</v>
      </c>
      <c r="U865" s="74" t="str">
        <f t="shared" si="41"/>
        <v/>
      </c>
      <c r="V865" s="74"/>
      <c r="W865" s="74"/>
      <c r="X865" s="90"/>
      <c r="Y865" s="4"/>
      <c r="Z865" s="4"/>
      <c r="AA865" s="4"/>
      <c r="AB865" s="4"/>
      <c r="AC865" s="4"/>
      <c r="AD865" s="4"/>
      <c r="AE865" s="4"/>
    </row>
    <row r="866" spans="1:31" ht="18" customHeight="1" x14ac:dyDescent="0.15">
      <c r="A866" s="81"/>
      <c r="B866" s="64" t="s">
        <v>69</v>
      </c>
      <c r="C866" s="65" t="s">
        <v>917</v>
      </c>
      <c r="D866" s="66">
        <f t="shared" si="32"/>
        <v>1847</v>
      </c>
      <c r="E866" s="65" t="s">
        <v>71</v>
      </c>
      <c r="F866" s="67" t="str">
        <f>IF(DATA!$D$18,CONCATENATE('Sample information'!O$6,"-",D866,"-",P866),"MISSING ID")</f>
        <v>P33105P1-1847-</v>
      </c>
      <c r="G866" s="68">
        <f t="shared" si="33"/>
        <v>0</v>
      </c>
      <c r="H866" s="55" t="e">
        <f t="shared" si="34"/>
        <v>#N/A</v>
      </c>
      <c r="I866" s="55" t="e">
        <f t="shared" si="35"/>
        <v>#N/A</v>
      </c>
      <c r="J866" s="55">
        <f t="shared" si="36"/>
        <v>0</v>
      </c>
      <c r="K866" s="55" t="e">
        <f t="shared" si="37"/>
        <v>#N/A</v>
      </c>
      <c r="L866" s="5" t="e">
        <f t="shared" si="38"/>
        <v>#N/A</v>
      </c>
      <c r="M866" s="55" t="e">
        <f t="shared" si="39"/>
        <v>#N/A</v>
      </c>
      <c r="N866" s="69" t="str">
        <f t="shared" si="40"/>
        <v>NoIndex</v>
      </c>
      <c r="O866" s="70" t="str">
        <f>IF(DATA!$D$18,IF((COUNTA(Q866)&gt;0),CONCATENATE("P",DATA!$B$18,"_",D866),""),"MISSING ID")</f>
        <v/>
      </c>
      <c r="P866" s="71"/>
      <c r="Q866" s="72"/>
      <c r="R866" s="72"/>
      <c r="S866" s="68"/>
      <c r="T866" s="73" t="str">
        <f>IF(OR($S$8="NextSeq",$S$8="NovaSeq"),IF((R866='Index_NextSeq or NovaSeq'!C$2),VLOOKUP(S866,'Index_NextSeq or NovaSeq'!B$3:I$110,2),IF((R866='Index_NextSeq or NovaSeq'!D$2),VLOOKUP(S866,'Index_NextSeq or NovaSeq'!B$3:I$110,3),IF((R866='Index_NextSeq or NovaSeq'!E$2),VLOOKUP(S866,'Index_NextSeq or NovaSeq'!B$3:I$110,4),IF((R866='Index_NextSeq or NovaSeq'!F$2),VLOOKUP(S866,'Index_NextSeq or NovaSeq'!B$3:I$110,5),IF((R866='Index_NextSeq or NovaSeq'!G$2),VLOOKUP(S866,'Index_NextSeq or NovaSeq'!B$3:I$110,6),IF((R866='Index_NextSeq or NovaSeq'!H$2),VLOOKUP(S866,'Index_NextSeq or NovaSeq'!B$3:I$110,7),IF((R866='Index_NextSeq or NovaSeq'!I$2),VLOOKUP(S866,'Index_NextSeq or NovaSeq'!B$3:I$110,8),IF((R866="Custom"),"","NoIndex")))))))),IF($S$8="MiSeq",IF((R866=Index_MiSeq!C$2),VLOOKUP(S866,Index_MiSeq!B$3:I$110,2),IF((R866=Index_MiSeq!D$2),VLOOKUP(S866,Index_MiSeq!B$3:I$110,3),IF((R866=Index_MiSeq!E$2),VLOOKUP(S866,Index_MiSeq!B$3:I$110,4),IF((R866=Index_MiSeq!F$2),VLOOKUP(S866,Index_MiSeq!B$3:I$110,5),IF((R866=Index_MiSeq!G$2),VLOOKUP(S866,Index_MiSeq!B$3:I$110,6),IF((R866=Index_MiSeq!H$2),VLOOKUP(S866,Index_MiSeq!B$3:I$110,7),IF((R866=Index_MiSeq!I$2),VLOOKUP(S866,Index_MiSeq!B$3:I$110,8),IF((R866="Custom"),"","NoIndex")))))))),"NoIndex"))</f>
        <v>NoIndex</v>
      </c>
      <c r="U866" s="74" t="str">
        <f t="shared" si="41"/>
        <v/>
      </c>
      <c r="V866" s="74"/>
      <c r="W866" s="74"/>
      <c r="X866" s="90"/>
      <c r="Y866" s="4"/>
      <c r="Z866" s="4"/>
      <c r="AA866" s="4"/>
      <c r="AB866" s="4"/>
      <c r="AC866" s="4"/>
      <c r="AD866" s="4"/>
      <c r="AE866" s="4"/>
    </row>
    <row r="867" spans="1:31" ht="18" customHeight="1" x14ac:dyDescent="0.15">
      <c r="A867" s="81"/>
      <c r="B867" s="64" t="s">
        <v>69</v>
      </c>
      <c r="C867" s="65" t="s">
        <v>918</v>
      </c>
      <c r="D867" s="66">
        <f t="shared" si="32"/>
        <v>1848</v>
      </c>
      <c r="E867" s="65" t="s">
        <v>71</v>
      </c>
      <c r="F867" s="67" t="str">
        <f>IF(DATA!$D$18,CONCATENATE('Sample information'!O$6,"-",D867,"-",P867),"MISSING ID")</f>
        <v>P33105P1-1848-</v>
      </c>
      <c r="G867" s="68">
        <f t="shared" si="33"/>
        <v>0</v>
      </c>
      <c r="H867" s="55" t="e">
        <f t="shared" si="34"/>
        <v>#N/A</v>
      </c>
      <c r="I867" s="55" t="e">
        <f t="shared" si="35"/>
        <v>#N/A</v>
      </c>
      <c r="J867" s="55">
        <f t="shared" si="36"/>
        <v>0</v>
      </c>
      <c r="K867" s="55" t="e">
        <f t="shared" si="37"/>
        <v>#N/A</v>
      </c>
      <c r="L867" s="5" t="e">
        <f t="shared" si="38"/>
        <v>#N/A</v>
      </c>
      <c r="M867" s="55" t="e">
        <f t="shared" si="39"/>
        <v>#N/A</v>
      </c>
      <c r="N867" s="69" t="str">
        <f t="shared" si="40"/>
        <v>NoIndex</v>
      </c>
      <c r="O867" s="70" t="str">
        <f>IF(DATA!$D$18,IF((COUNTA(Q867)&gt;0),CONCATENATE("P",DATA!$B$18,"_",D867),""),"MISSING ID")</f>
        <v/>
      </c>
      <c r="P867" s="71"/>
      <c r="Q867" s="72"/>
      <c r="R867" s="72"/>
      <c r="S867" s="68"/>
      <c r="T867" s="73" t="str">
        <f>IF(OR($S$8="NextSeq",$S$8="NovaSeq"),IF((R867='Index_NextSeq or NovaSeq'!C$2),VLOOKUP(S867,'Index_NextSeq or NovaSeq'!B$3:I$110,2),IF((R867='Index_NextSeq or NovaSeq'!D$2),VLOOKUP(S867,'Index_NextSeq or NovaSeq'!B$3:I$110,3),IF((R867='Index_NextSeq or NovaSeq'!E$2),VLOOKUP(S867,'Index_NextSeq or NovaSeq'!B$3:I$110,4),IF((R867='Index_NextSeq or NovaSeq'!F$2),VLOOKUP(S867,'Index_NextSeq or NovaSeq'!B$3:I$110,5),IF((R867='Index_NextSeq or NovaSeq'!G$2),VLOOKUP(S867,'Index_NextSeq or NovaSeq'!B$3:I$110,6),IF((R867='Index_NextSeq or NovaSeq'!H$2),VLOOKUP(S867,'Index_NextSeq or NovaSeq'!B$3:I$110,7),IF((R867='Index_NextSeq or NovaSeq'!I$2),VLOOKUP(S867,'Index_NextSeq or NovaSeq'!B$3:I$110,8),IF((R867="Custom"),"","NoIndex")))))))),IF($S$8="MiSeq",IF((R867=Index_MiSeq!C$2),VLOOKUP(S867,Index_MiSeq!B$3:I$110,2),IF((R867=Index_MiSeq!D$2),VLOOKUP(S867,Index_MiSeq!B$3:I$110,3),IF((R867=Index_MiSeq!E$2),VLOOKUP(S867,Index_MiSeq!B$3:I$110,4),IF((R867=Index_MiSeq!F$2),VLOOKUP(S867,Index_MiSeq!B$3:I$110,5),IF((R867=Index_MiSeq!G$2),VLOOKUP(S867,Index_MiSeq!B$3:I$110,6),IF((R867=Index_MiSeq!H$2),VLOOKUP(S867,Index_MiSeq!B$3:I$110,7),IF((R867=Index_MiSeq!I$2),VLOOKUP(S867,Index_MiSeq!B$3:I$110,8),IF((R867="Custom"),"","NoIndex")))))))),"NoIndex"))</f>
        <v>NoIndex</v>
      </c>
      <c r="U867" s="74" t="str">
        <f t="shared" si="41"/>
        <v/>
      </c>
      <c r="V867" s="74"/>
      <c r="W867" s="74"/>
      <c r="X867" s="90"/>
      <c r="Y867" s="4"/>
      <c r="Z867" s="4"/>
      <c r="AA867" s="4"/>
      <c r="AB867" s="4"/>
      <c r="AC867" s="4"/>
      <c r="AD867" s="4"/>
      <c r="AE867" s="4"/>
    </row>
    <row r="868" spans="1:31" ht="18" customHeight="1" x14ac:dyDescent="0.15">
      <c r="A868" s="81"/>
      <c r="B868" s="64" t="s">
        <v>69</v>
      </c>
      <c r="C868" s="65" t="s">
        <v>919</v>
      </c>
      <c r="D868" s="66">
        <f t="shared" si="32"/>
        <v>1849</v>
      </c>
      <c r="E868" s="65" t="s">
        <v>71</v>
      </c>
      <c r="F868" s="67" t="str">
        <f>IF(DATA!$D$18,CONCATENATE('Sample information'!O$6,"-",D868,"-",P868),"MISSING ID")</f>
        <v>P33105P1-1849-</v>
      </c>
      <c r="G868" s="68">
        <f t="shared" si="33"/>
        <v>0</v>
      </c>
      <c r="H868" s="55" t="e">
        <f t="shared" si="34"/>
        <v>#N/A</v>
      </c>
      <c r="I868" s="55" t="e">
        <f t="shared" si="35"/>
        <v>#N/A</v>
      </c>
      <c r="J868" s="55">
        <f t="shared" si="36"/>
        <v>0</v>
      </c>
      <c r="K868" s="55" t="e">
        <f t="shared" si="37"/>
        <v>#N/A</v>
      </c>
      <c r="L868" s="5" t="e">
        <f t="shared" si="38"/>
        <v>#N/A</v>
      </c>
      <c r="M868" s="55" t="e">
        <f t="shared" si="39"/>
        <v>#N/A</v>
      </c>
      <c r="N868" s="69" t="str">
        <f t="shared" si="40"/>
        <v>NoIndex</v>
      </c>
      <c r="O868" s="70" t="str">
        <f>IF(DATA!$D$18,IF((COUNTA(Q868)&gt;0),CONCATENATE("P",DATA!$B$18,"_",D868),""),"MISSING ID")</f>
        <v/>
      </c>
      <c r="P868" s="71"/>
      <c r="Q868" s="72"/>
      <c r="R868" s="72"/>
      <c r="S868" s="68"/>
      <c r="T868" s="73" t="str">
        <f>IF(OR($S$8="NextSeq",$S$8="NovaSeq"),IF((R868='Index_NextSeq or NovaSeq'!C$2),VLOOKUP(S868,'Index_NextSeq or NovaSeq'!B$3:I$110,2),IF((R868='Index_NextSeq or NovaSeq'!D$2),VLOOKUP(S868,'Index_NextSeq or NovaSeq'!B$3:I$110,3),IF((R868='Index_NextSeq or NovaSeq'!E$2),VLOOKUP(S868,'Index_NextSeq or NovaSeq'!B$3:I$110,4),IF((R868='Index_NextSeq or NovaSeq'!F$2),VLOOKUP(S868,'Index_NextSeq or NovaSeq'!B$3:I$110,5),IF((R868='Index_NextSeq or NovaSeq'!G$2),VLOOKUP(S868,'Index_NextSeq or NovaSeq'!B$3:I$110,6),IF((R868='Index_NextSeq or NovaSeq'!H$2),VLOOKUP(S868,'Index_NextSeq or NovaSeq'!B$3:I$110,7),IF((R868='Index_NextSeq or NovaSeq'!I$2),VLOOKUP(S868,'Index_NextSeq or NovaSeq'!B$3:I$110,8),IF((R868="Custom"),"","NoIndex")))))))),IF($S$8="MiSeq",IF((R868=Index_MiSeq!C$2),VLOOKUP(S868,Index_MiSeq!B$3:I$110,2),IF((R868=Index_MiSeq!D$2),VLOOKUP(S868,Index_MiSeq!B$3:I$110,3),IF((R868=Index_MiSeq!E$2),VLOOKUP(S868,Index_MiSeq!B$3:I$110,4),IF((R868=Index_MiSeq!F$2),VLOOKUP(S868,Index_MiSeq!B$3:I$110,5),IF((R868=Index_MiSeq!G$2),VLOOKUP(S868,Index_MiSeq!B$3:I$110,6),IF((R868=Index_MiSeq!H$2),VLOOKUP(S868,Index_MiSeq!B$3:I$110,7),IF((R868=Index_MiSeq!I$2),VLOOKUP(S868,Index_MiSeq!B$3:I$110,8),IF((R868="Custom"),"","NoIndex")))))))),"NoIndex"))</f>
        <v>NoIndex</v>
      </c>
      <c r="U868" s="74" t="str">
        <f t="shared" si="41"/>
        <v/>
      </c>
      <c r="V868" s="74"/>
      <c r="W868" s="74"/>
      <c r="X868" s="90"/>
      <c r="Y868" s="4"/>
      <c r="Z868" s="4"/>
      <c r="AA868" s="4"/>
      <c r="AB868" s="4"/>
      <c r="AC868" s="4"/>
      <c r="AD868" s="4"/>
      <c r="AE868" s="4"/>
    </row>
    <row r="869" spans="1:31" ht="18" customHeight="1" x14ac:dyDescent="0.15">
      <c r="A869" s="81"/>
      <c r="B869" s="64" t="s">
        <v>69</v>
      </c>
      <c r="C869" s="65" t="s">
        <v>920</v>
      </c>
      <c r="D869" s="66">
        <f t="shared" si="32"/>
        <v>1850</v>
      </c>
      <c r="E869" s="65" t="s">
        <v>71</v>
      </c>
      <c r="F869" s="67" t="str">
        <f>IF(DATA!$D$18,CONCATENATE('Sample information'!O$6,"-",D869,"-",P869),"MISSING ID")</f>
        <v>P33105P1-1850-</v>
      </c>
      <c r="G869" s="68">
        <f t="shared" si="33"/>
        <v>0</v>
      </c>
      <c r="H869" s="55" t="e">
        <f t="shared" si="34"/>
        <v>#N/A</v>
      </c>
      <c r="I869" s="55" t="e">
        <f t="shared" si="35"/>
        <v>#N/A</v>
      </c>
      <c r="J869" s="55">
        <f t="shared" si="36"/>
        <v>0</v>
      </c>
      <c r="K869" s="55" t="e">
        <f t="shared" si="37"/>
        <v>#N/A</v>
      </c>
      <c r="L869" s="5" t="e">
        <f t="shared" si="38"/>
        <v>#N/A</v>
      </c>
      <c r="M869" s="55" t="e">
        <f t="shared" si="39"/>
        <v>#N/A</v>
      </c>
      <c r="N869" s="69" t="str">
        <f t="shared" si="40"/>
        <v>NoIndex</v>
      </c>
      <c r="O869" s="70" t="str">
        <f>IF(DATA!$D$18,IF((COUNTA(Q869)&gt;0),CONCATENATE("P",DATA!$B$18,"_",D869),""),"MISSING ID")</f>
        <v/>
      </c>
      <c r="P869" s="71"/>
      <c r="Q869" s="72"/>
      <c r="R869" s="72"/>
      <c r="S869" s="68"/>
      <c r="T869" s="73" t="str">
        <f>IF(OR($S$8="NextSeq",$S$8="NovaSeq"),IF((R869='Index_NextSeq or NovaSeq'!C$2),VLOOKUP(S869,'Index_NextSeq or NovaSeq'!B$3:I$110,2),IF((R869='Index_NextSeq or NovaSeq'!D$2),VLOOKUP(S869,'Index_NextSeq or NovaSeq'!B$3:I$110,3),IF((R869='Index_NextSeq or NovaSeq'!E$2),VLOOKUP(S869,'Index_NextSeq or NovaSeq'!B$3:I$110,4),IF((R869='Index_NextSeq or NovaSeq'!F$2),VLOOKUP(S869,'Index_NextSeq or NovaSeq'!B$3:I$110,5),IF((R869='Index_NextSeq or NovaSeq'!G$2),VLOOKUP(S869,'Index_NextSeq or NovaSeq'!B$3:I$110,6),IF((R869='Index_NextSeq or NovaSeq'!H$2),VLOOKUP(S869,'Index_NextSeq or NovaSeq'!B$3:I$110,7),IF((R869='Index_NextSeq or NovaSeq'!I$2),VLOOKUP(S869,'Index_NextSeq or NovaSeq'!B$3:I$110,8),IF((R869="Custom"),"","NoIndex")))))))),IF($S$8="MiSeq",IF((R869=Index_MiSeq!C$2),VLOOKUP(S869,Index_MiSeq!B$3:I$110,2),IF((R869=Index_MiSeq!D$2),VLOOKUP(S869,Index_MiSeq!B$3:I$110,3),IF((R869=Index_MiSeq!E$2),VLOOKUP(S869,Index_MiSeq!B$3:I$110,4),IF((R869=Index_MiSeq!F$2),VLOOKUP(S869,Index_MiSeq!B$3:I$110,5),IF((R869=Index_MiSeq!G$2),VLOOKUP(S869,Index_MiSeq!B$3:I$110,6),IF((R869=Index_MiSeq!H$2),VLOOKUP(S869,Index_MiSeq!B$3:I$110,7),IF((R869=Index_MiSeq!I$2),VLOOKUP(S869,Index_MiSeq!B$3:I$110,8),IF((R869="Custom"),"","NoIndex")))))))),"NoIndex"))</f>
        <v>NoIndex</v>
      </c>
      <c r="U869" s="74" t="str">
        <f t="shared" si="41"/>
        <v/>
      </c>
      <c r="V869" s="74"/>
      <c r="W869" s="74"/>
      <c r="X869" s="90"/>
      <c r="Y869" s="4"/>
      <c r="Z869" s="4"/>
      <c r="AA869" s="4"/>
      <c r="AB869" s="4"/>
      <c r="AC869" s="4"/>
      <c r="AD869" s="4"/>
      <c r="AE869" s="4"/>
    </row>
    <row r="870" spans="1:31" ht="18" customHeight="1" x14ac:dyDescent="0.15">
      <c r="A870" s="81"/>
      <c r="B870" s="64" t="s">
        <v>69</v>
      </c>
      <c r="C870" s="65" t="s">
        <v>921</v>
      </c>
      <c r="D870" s="66">
        <f t="shared" si="32"/>
        <v>1851</v>
      </c>
      <c r="E870" s="65" t="s">
        <v>71</v>
      </c>
      <c r="F870" s="67" t="str">
        <f>IF(DATA!$D$18,CONCATENATE('Sample information'!O$6,"-",D870,"-",P870),"MISSING ID")</f>
        <v>P33105P1-1851-</v>
      </c>
      <c r="G870" s="68">
        <f t="shared" si="33"/>
        <v>0</v>
      </c>
      <c r="H870" s="55" t="e">
        <f t="shared" si="34"/>
        <v>#N/A</v>
      </c>
      <c r="I870" s="55" t="e">
        <f t="shared" si="35"/>
        <v>#N/A</v>
      </c>
      <c r="J870" s="55">
        <f t="shared" si="36"/>
        <v>0</v>
      </c>
      <c r="K870" s="55" t="e">
        <f t="shared" si="37"/>
        <v>#N/A</v>
      </c>
      <c r="L870" s="5" t="e">
        <f t="shared" si="38"/>
        <v>#N/A</v>
      </c>
      <c r="M870" s="55" t="e">
        <f t="shared" si="39"/>
        <v>#N/A</v>
      </c>
      <c r="N870" s="69" t="str">
        <f t="shared" si="40"/>
        <v>NoIndex</v>
      </c>
      <c r="O870" s="70" t="str">
        <f>IF(DATA!$D$18,IF((COUNTA(Q870)&gt;0),CONCATENATE("P",DATA!$B$18,"_",D870),""),"MISSING ID")</f>
        <v/>
      </c>
      <c r="P870" s="71"/>
      <c r="Q870" s="72"/>
      <c r="R870" s="72"/>
      <c r="S870" s="68"/>
      <c r="T870" s="73" t="str">
        <f>IF(OR($S$8="NextSeq",$S$8="NovaSeq"),IF((R870='Index_NextSeq or NovaSeq'!C$2),VLOOKUP(S870,'Index_NextSeq or NovaSeq'!B$3:I$110,2),IF((R870='Index_NextSeq or NovaSeq'!D$2),VLOOKUP(S870,'Index_NextSeq or NovaSeq'!B$3:I$110,3),IF((R870='Index_NextSeq or NovaSeq'!E$2),VLOOKUP(S870,'Index_NextSeq or NovaSeq'!B$3:I$110,4),IF((R870='Index_NextSeq or NovaSeq'!F$2),VLOOKUP(S870,'Index_NextSeq or NovaSeq'!B$3:I$110,5),IF((R870='Index_NextSeq or NovaSeq'!G$2),VLOOKUP(S870,'Index_NextSeq or NovaSeq'!B$3:I$110,6),IF((R870='Index_NextSeq or NovaSeq'!H$2),VLOOKUP(S870,'Index_NextSeq or NovaSeq'!B$3:I$110,7),IF((R870='Index_NextSeq or NovaSeq'!I$2),VLOOKUP(S870,'Index_NextSeq or NovaSeq'!B$3:I$110,8),IF((R870="Custom"),"","NoIndex")))))))),IF($S$8="MiSeq",IF((R870=Index_MiSeq!C$2),VLOOKUP(S870,Index_MiSeq!B$3:I$110,2),IF((R870=Index_MiSeq!D$2),VLOOKUP(S870,Index_MiSeq!B$3:I$110,3),IF((R870=Index_MiSeq!E$2),VLOOKUP(S870,Index_MiSeq!B$3:I$110,4),IF((R870=Index_MiSeq!F$2),VLOOKUP(S870,Index_MiSeq!B$3:I$110,5),IF((R870=Index_MiSeq!G$2),VLOOKUP(S870,Index_MiSeq!B$3:I$110,6),IF((R870=Index_MiSeq!H$2),VLOOKUP(S870,Index_MiSeq!B$3:I$110,7),IF((R870=Index_MiSeq!I$2),VLOOKUP(S870,Index_MiSeq!B$3:I$110,8),IF((R870="Custom"),"","NoIndex")))))))),"NoIndex"))</f>
        <v>NoIndex</v>
      </c>
      <c r="U870" s="74" t="str">
        <f t="shared" si="41"/>
        <v/>
      </c>
      <c r="V870" s="74"/>
      <c r="W870" s="74"/>
      <c r="X870" s="90"/>
      <c r="Y870" s="4"/>
      <c r="Z870" s="4"/>
      <c r="AA870" s="4"/>
      <c r="AB870" s="4"/>
      <c r="AC870" s="4"/>
      <c r="AD870" s="4"/>
      <c r="AE870" s="4"/>
    </row>
    <row r="871" spans="1:31" ht="18" customHeight="1" x14ac:dyDescent="0.15">
      <c r="A871" s="81"/>
      <c r="B871" s="64" t="s">
        <v>69</v>
      </c>
      <c r="C871" s="65" t="s">
        <v>922</v>
      </c>
      <c r="D871" s="66">
        <f t="shared" si="32"/>
        <v>1852</v>
      </c>
      <c r="E871" s="65" t="s">
        <v>71</v>
      </c>
      <c r="F871" s="67" t="str">
        <f>IF(DATA!$D$18,CONCATENATE('Sample information'!O$6,"-",D871,"-",P871),"MISSING ID")</f>
        <v>P33105P1-1852-</v>
      </c>
      <c r="G871" s="68">
        <f t="shared" si="33"/>
        <v>0</v>
      </c>
      <c r="H871" s="55" t="e">
        <f t="shared" si="34"/>
        <v>#N/A</v>
      </c>
      <c r="I871" s="55" t="e">
        <f t="shared" si="35"/>
        <v>#N/A</v>
      </c>
      <c r="J871" s="55">
        <f t="shared" si="36"/>
        <v>0</v>
      </c>
      <c r="K871" s="55" t="e">
        <f t="shared" si="37"/>
        <v>#N/A</v>
      </c>
      <c r="L871" s="5" t="e">
        <f t="shared" si="38"/>
        <v>#N/A</v>
      </c>
      <c r="M871" s="55" t="e">
        <f t="shared" si="39"/>
        <v>#N/A</v>
      </c>
      <c r="N871" s="69" t="str">
        <f t="shared" si="40"/>
        <v>NoIndex</v>
      </c>
      <c r="O871" s="70" t="str">
        <f>IF(DATA!$D$18,IF((COUNTA(Q871)&gt;0),CONCATENATE("P",DATA!$B$18,"_",D871),""),"MISSING ID")</f>
        <v/>
      </c>
      <c r="P871" s="71"/>
      <c r="Q871" s="72"/>
      <c r="R871" s="72"/>
      <c r="S871" s="68"/>
      <c r="T871" s="73" t="str">
        <f>IF(OR($S$8="NextSeq",$S$8="NovaSeq"),IF((R871='Index_NextSeq or NovaSeq'!C$2),VLOOKUP(S871,'Index_NextSeq or NovaSeq'!B$3:I$110,2),IF((R871='Index_NextSeq or NovaSeq'!D$2),VLOOKUP(S871,'Index_NextSeq or NovaSeq'!B$3:I$110,3),IF((R871='Index_NextSeq or NovaSeq'!E$2),VLOOKUP(S871,'Index_NextSeq or NovaSeq'!B$3:I$110,4),IF((R871='Index_NextSeq or NovaSeq'!F$2),VLOOKUP(S871,'Index_NextSeq or NovaSeq'!B$3:I$110,5),IF((R871='Index_NextSeq or NovaSeq'!G$2),VLOOKUP(S871,'Index_NextSeq or NovaSeq'!B$3:I$110,6),IF((R871='Index_NextSeq or NovaSeq'!H$2),VLOOKUP(S871,'Index_NextSeq or NovaSeq'!B$3:I$110,7),IF((R871='Index_NextSeq or NovaSeq'!I$2),VLOOKUP(S871,'Index_NextSeq or NovaSeq'!B$3:I$110,8),IF((R871="Custom"),"","NoIndex")))))))),IF($S$8="MiSeq",IF((R871=Index_MiSeq!C$2),VLOOKUP(S871,Index_MiSeq!B$3:I$110,2),IF((R871=Index_MiSeq!D$2),VLOOKUP(S871,Index_MiSeq!B$3:I$110,3),IF((R871=Index_MiSeq!E$2),VLOOKUP(S871,Index_MiSeq!B$3:I$110,4),IF((R871=Index_MiSeq!F$2),VLOOKUP(S871,Index_MiSeq!B$3:I$110,5),IF((R871=Index_MiSeq!G$2),VLOOKUP(S871,Index_MiSeq!B$3:I$110,6),IF((R871=Index_MiSeq!H$2),VLOOKUP(S871,Index_MiSeq!B$3:I$110,7),IF((R871=Index_MiSeq!I$2),VLOOKUP(S871,Index_MiSeq!B$3:I$110,8),IF((R871="Custom"),"","NoIndex")))))))),"NoIndex"))</f>
        <v>NoIndex</v>
      </c>
      <c r="U871" s="74" t="str">
        <f t="shared" si="41"/>
        <v/>
      </c>
      <c r="V871" s="74"/>
      <c r="W871" s="74"/>
      <c r="X871" s="90"/>
      <c r="Y871" s="4"/>
      <c r="Z871" s="4"/>
      <c r="AA871" s="4"/>
      <c r="AB871" s="4"/>
      <c r="AC871" s="4"/>
      <c r="AD871" s="4"/>
      <c r="AE871" s="4"/>
    </row>
    <row r="872" spans="1:31" ht="18" customHeight="1" x14ac:dyDescent="0.15">
      <c r="A872" s="81"/>
      <c r="B872" s="64" t="s">
        <v>69</v>
      </c>
      <c r="C872" s="65" t="s">
        <v>923</v>
      </c>
      <c r="D872" s="66">
        <f t="shared" si="32"/>
        <v>1853</v>
      </c>
      <c r="E872" s="65" t="s">
        <v>71</v>
      </c>
      <c r="F872" s="67" t="str">
        <f>IF(DATA!$D$18,CONCATENATE('Sample information'!O$6,"-",D872,"-",P872),"MISSING ID")</f>
        <v>P33105P1-1853-</v>
      </c>
      <c r="G872" s="68">
        <f t="shared" si="33"/>
        <v>0</v>
      </c>
      <c r="H872" s="55" t="e">
        <f t="shared" si="34"/>
        <v>#N/A</v>
      </c>
      <c r="I872" s="55" t="e">
        <f t="shared" si="35"/>
        <v>#N/A</v>
      </c>
      <c r="J872" s="55">
        <f t="shared" si="36"/>
        <v>0</v>
      </c>
      <c r="K872" s="55" t="e">
        <f t="shared" si="37"/>
        <v>#N/A</v>
      </c>
      <c r="L872" s="5" t="e">
        <f t="shared" si="38"/>
        <v>#N/A</v>
      </c>
      <c r="M872" s="55" t="e">
        <f t="shared" si="39"/>
        <v>#N/A</v>
      </c>
      <c r="N872" s="69" t="str">
        <f t="shared" si="40"/>
        <v>NoIndex</v>
      </c>
      <c r="O872" s="70" t="str">
        <f>IF(DATA!$D$18,IF((COUNTA(Q872)&gt;0),CONCATENATE("P",DATA!$B$18,"_",D872),""),"MISSING ID")</f>
        <v/>
      </c>
      <c r="P872" s="71"/>
      <c r="Q872" s="72"/>
      <c r="R872" s="72"/>
      <c r="S872" s="68"/>
      <c r="T872" s="73" t="str">
        <f>IF(OR($S$8="NextSeq",$S$8="NovaSeq"),IF((R872='Index_NextSeq or NovaSeq'!C$2),VLOOKUP(S872,'Index_NextSeq or NovaSeq'!B$3:I$110,2),IF((R872='Index_NextSeq or NovaSeq'!D$2),VLOOKUP(S872,'Index_NextSeq or NovaSeq'!B$3:I$110,3),IF((R872='Index_NextSeq or NovaSeq'!E$2),VLOOKUP(S872,'Index_NextSeq or NovaSeq'!B$3:I$110,4),IF((R872='Index_NextSeq or NovaSeq'!F$2),VLOOKUP(S872,'Index_NextSeq or NovaSeq'!B$3:I$110,5),IF((R872='Index_NextSeq or NovaSeq'!G$2),VLOOKUP(S872,'Index_NextSeq or NovaSeq'!B$3:I$110,6),IF((R872='Index_NextSeq or NovaSeq'!H$2),VLOOKUP(S872,'Index_NextSeq or NovaSeq'!B$3:I$110,7),IF((R872='Index_NextSeq or NovaSeq'!I$2),VLOOKUP(S872,'Index_NextSeq or NovaSeq'!B$3:I$110,8),IF((R872="Custom"),"","NoIndex")))))))),IF($S$8="MiSeq",IF((R872=Index_MiSeq!C$2),VLOOKUP(S872,Index_MiSeq!B$3:I$110,2),IF((R872=Index_MiSeq!D$2),VLOOKUP(S872,Index_MiSeq!B$3:I$110,3),IF((R872=Index_MiSeq!E$2),VLOOKUP(S872,Index_MiSeq!B$3:I$110,4),IF((R872=Index_MiSeq!F$2),VLOOKUP(S872,Index_MiSeq!B$3:I$110,5),IF((R872=Index_MiSeq!G$2),VLOOKUP(S872,Index_MiSeq!B$3:I$110,6),IF((R872=Index_MiSeq!H$2),VLOOKUP(S872,Index_MiSeq!B$3:I$110,7),IF((R872=Index_MiSeq!I$2),VLOOKUP(S872,Index_MiSeq!B$3:I$110,8),IF((R872="Custom"),"","NoIndex")))))))),"NoIndex"))</f>
        <v>NoIndex</v>
      </c>
      <c r="U872" s="74" t="str">
        <f t="shared" si="41"/>
        <v/>
      </c>
      <c r="V872" s="74"/>
      <c r="W872" s="74"/>
      <c r="X872" s="90"/>
      <c r="Y872" s="4"/>
      <c r="Z872" s="4"/>
      <c r="AA872" s="4"/>
      <c r="AB872" s="4"/>
      <c r="AC872" s="4"/>
      <c r="AD872" s="4"/>
      <c r="AE872" s="4"/>
    </row>
    <row r="873" spans="1:31" ht="18" customHeight="1" x14ac:dyDescent="0.15">
      <c r="A873" s="81"/>
      <c r="B873" s="64" t="s">
        <v>69</v>
      </c>
      <c r="C873" s="65" t="s">
        <v>924</v>
      </c>
      <c r="D873" s="66">
        <f t="shared" si="32"/>
        <v>1854</v>
      </c>
      <c r="E873" s="65" t="s">
        <v>71</v>
      </c>
      <c r="F873" s="67" t="str">
        <f>IF(DATA!$D$18,CONCATENATE('Sample information'!O$6,"-",D873,"-",P873),"MISSING ID")</f>
        <v>P33105P1-1854-</v>
      </c>
      <c r="G873" s="68">
        <f t="shared" si="33"/>
        <v>0</v>
      </c>
      <c r="H873" s="55" t="e">
        <f t="shared" si="34"/>
        <v>#N/A</v>
      </c>
      <c r="I873" s="55" t="e">
        <f t="shared" si="35"/>
        <v>#N/A</v>
      </c>
      <c r="J873" s="55">
        <f t="shared" si="36"/>
        <v>0</v>
      </c>
      <c r="K873" s="55" t="e">
        <f t="shared" si="37"/>
        <v>#N/A</v>
      </c>
      <c r="L873" s="5" t="e">
        <f t="shared" si="38"/>
        <v>#N/A</v>
      </c>
      <c r="M873" s="55" t="e">
        <f t="shared" si="39"/>
        <v>#N/A</v>
      </c>
      <c r="N873" s="69" t="str">
        <f t="shared" si="40"/>
        <v>NoIndex</v>
      </c>
      <c r="O873" s="70" t="str">
        <f>IF(DATA!$D$18,IF((COUNTA(Q873)&gt;0),CONCATENATE("P",DATA!$B$18,"_",D873),""),"MISSING ID")</f>
        <v/>
      </c>
      <c r="P873" s="71"/>
      <c r="Q873" s="72"/>
      <c r="R873" s="72"/>
      <c r="S873" s="68"/>
      <c r="T873" s="73" t="str">
        <f>IF(OR($S$8="NextSeq",$S$8="NovaSeq"),IF((R873='Index_NextSeq or NovaSeq'!C$2),VLOOKUP(S873,'Index_NextSeq or NovaSeq'!B$3:I$110,2),IF((R873='Index_NextSeq or NovaSeq'!D$2),VLOOKUP(S873,'Index_NextSeq or NovaSeq'!B$3:I$110,3),IF((R873='Index_NextSeq or NovaSeq'!E$2),VLOOKUP(S873,'Index_NextSeq or NovaSeq'!B$3:I$110,4),IF((R873='Index_NextSeq or NovaSeq'!F$2),VLOOKUP(S873,'Index_NextSeq or NovaSeq'!B$3:I$110,5),IF((R873='Index_NextSeq or NovaSeq'!G$2),VLOOKUP(S873,'Index_NextSeq or NovaSeq'!B$3:I$110,6),IF((R873='Index_NextSeq or NovaSeq'!H$2),VLOOKUP(S873,'Index_NextSeq or NovaSeq'!B$3:I$110,7),IF((R873='Index_NextSeq or NovaSeq'!I$2),VLOOKUP(S873,'Index_NextSeq or NovaSeq'!B$3:I$110,8),IF((R873="Custom"),"","NoIndex")))))))),IF($S$8="MiSeq",IF((R873=Index_MiSeq!C$2),VLOOKUP(S873,Index_MiSeq!B$3:I$110,2),IF((R873=Index_MiSeq!D$2),VLOOKUP(S873,Index_MiSeq!B$3:I$110,3),IF((R873=Index_MiSeq!E$2),VLOOKUP(S873,Index_MiSeq!B$3:I$110,4),IF((R873=Index_MiSeq!F$2),VLOOKUP(S873,Index_MiSeq!B$3:I$110,5),IF((R873=Index_MiSeq!G$2),VLOOKUP(S873,Index_MiSeq!B$3:I$110,6),IF((R873=Index_MiSeq!H$2),VLOOKUP(S873,Index_MiSeq!B$3:I$110,7),IF((R873=Index_MiSeq!I$2),VLOOKUP(S873,Index_MiSeq!B$3:I$110,8),IF((R873="Custom"),"","NoIndex")))))))),"NoIndex"))</f>
        <v>NoIndex</v>
      </c>
      <c r="U873" s="74" t="str">
        <f t="shared" si="41"/>
        <v/>
      </c>
      <c r="V873" s="74"/>
      <c r="W873" s="74"/>
      <c r="X873" s="90"/>
      <c r="Y873" s="4"/>
      <c r="Z873" s="4"/>
      <c r="AA873" s="4"/>
      <c r="AB873" s="4"/>
      <c r="AC873" s="4"/>
      <c r="AD873" s="4"/>
      <c r="AE873" s="4"/>
    </row>
    <row r="874" spans="1:31" ht="18" customHeight="1" x14ac:dyDescent="0.15">
      <c r="A874" s="81"/>
      <c r="B874" s="64" t="s">
        <v>69</v>
      </c>
      <c r="C874" s="65" t="s">
        <v>925</v>
      </c>
      <c r="D874" s="66">
        <f t="shared" si="32"/>
        <v>1855</v>
      </c>
      <c r="E874" s="65" t="s">
        <v>71</v>
      </c>
      <c r="F874" s="67" t="str">
        <f>IF(DATA!$D$18,CONCATENATE('Sample information'!O$6,"-",D874,"-",P874),"MISSING ID")</f>
        <v>P33105P1-1855-</v>
      </c>
      <c r="G874" s="68">
        <f t="shared" si="33"/>
        <v>0</v>
      </c>
      <c r="H874" s="55" t="e">
        <f t="shared" si="34"/>
        <v>#N/A</v>
      </c>
      <c r="I874" s="55" t="e">
        <f t="shared" si="35"/>
        <v>#N/A</v>
      </c>
      <c r="J874" s="55">
        <f t="shared" si="36"/>
        <v>0</v>
      </c>
      <c r="K874" s="55" t="e">
        <f t="shared" si="37"/>
        <v>#N/A</v>
      </c>
      <c r="L874" s="5" t="e">
        <f t="shared" si="38"/>
        <v>#N/A</v>
      </c>
      <c r="M874" s="55" t="e">
        <f t="shared" si="39"/>
        <v>#N/A</v>
      </c>
      <c r="N874" s="69" t="str">
        <f t="shared" si="40"/>
        <v>NoIndex</v>
      </c>
      <c r="O874" s="70" t="str">
        <f>IF(DATA!$D$18,IF((COUNTA(Q874)&gt;0),CONCATENATE("P",DATA!$B$18,"_",D874),""),"MISSING ID")</f>
        <v/>
      </c>
      <c r="P874" s="71"/>
      <c r="Q874" s="72"/>
      <c r="R874" s="72"/>
      <c r="S874" s="68"/>
      <c r="T874" s="73" t="str">
        <f>IF(OR($S$8="NextSeq",$S$8="NovaSeq"),IF((R874='Index_NextSeq or NovaSeq'!C$2),VLOOKUP(S874,'Index_NextSeq or NovaSeq'!B$3:I$110,2),IF((R874='Index_NextSeq or NovaSeq'!D$2),VLOOKUP(S874,'Index_NextSeq or NovaSeq'!B$3:I$110,3),IF((R874='Index_NextSeq or NovaSeq'!E$2),VLOOKUP(S874,'Index_NextSeq or NovaSeq'!B$3:I$110,4),IF((R874='Index_NextSeq or NovaSeq'!F$2),VLOOKUP(S874,'Index_NextSeq or NovaSeq'!B$3:I$110,5),IF((R874='Index_NextSeq or NovaSeq'!G$2),VLOOKUP(S874,'Index_NextSeq or NovaSeq'!B$3:I$110,6),IF((R874='Index_NextSeq or NovaSeq'!H$2),VLOOKUP(S874,'Index_NextSeq or NovaSeq'!B$3:I$110,7),IF((R874='Index_NextSeq or NovaSeq'!I$2),VLOOKUP(S874,'Index_NextSeq or NovaSeq'!B$3:I$110,8),IF((R874="Custom"),"","NoIndex")))))))),IF($S$8="MiSeq",IF((R874=Index_MiSeq!C$2),VLOOKUP(S874,Index_MiSeq!B$3:I$110,2),IF((R874=Index_MiSeq!D$2),VLOOKUP(S874,Index_MiSeq!B$3:I$110,3),IF((R874=Index_MiSeq!E$2),VLOOKUP(S874,Index_MiSeq!B$3:I$110,4),IF((R874=Index_MiSeq!F$2),VLOOKUP(S874,Index_MiSeq!B$3:I$110,5),IF((R874=Index_MiSeq!G$2),VLOOKUP(S874,Index_MiSeq!B$3:I$110,6),IF((R874=Index_MiSeq!H$2),VLOOKUP(S874,Index_MiSeq!B$3:I$110,7),IF((R874=Index_MiSeq!I$2),VLOOKUP(S874,Index_MiSeq!B$3:I$110,8),IF((R874="Custom"),"","NoIndex")))))))),"NoIndex"))</f>
        <v>NoIndex</v>
      </c>
      <c r="U874" s="74" t="str">
        <f t="shared" si="41"/>
        <v/>
      </c>
      <c r="V874" s="74"/>
      <c r="W874" s="74"/>
      <c r="X874" s="90"/>
      <c r="Y874" s="4"/>
      <c r="Z874" s="4"/>
      <c r="AA874" s="4"/>
      <c r="AB874" s="4"/>
      <c r="AC874" s="4"/>
      <c r="AD874" s="4"/>
      <c r="AE874" s="4"/>
    </row>
    <row r="875" spans="1:31" ht="18" customHeight="1" x14ac:dyDescent="0.15">
      <c r="A875" s="81"/>
      <c r="B875" s="64" t="s">
        <v>69</v>
      </c>
      <c r="C875" s="65" t="s">
        <v>926</v>
      </c>
      <c r="D875" s="66">
        <f t="shared" si="32"/>
        <v>1856</v>
      </c>
      <c r="E875" s="65" t="s">
        <v>71</v>
      </c>
      <c r="F875" s="67" t="str">
        <f>IF(DATA!$D$18,CONCATENATE('Sample information'!O$6,"-",D875,"-",P875),"MISSING ID")</f>
        <v>P33105P1-1856-</v>
      </c>
      <c r="G875" s="68">
        <f t="shared" si="33"/>
        <v>0</v>
      </c>
      <c r="H875" s="55" t="e">
        <f t="shared" si="34"/>
        <v>#N/A</v>
      </c>
      <c r="I875" s="55" t="e">
        <f t="shared" si="35"/>
        <v>#N/A</v>
      </c>
      <c r="J875" s="55">
        <f t="shared" si="36"/>
        <v>0</v>
      </c>
      <c r="K875" s="55" t="e">
        <f t="shared" si="37"/>
        <v>#N/A</v>
      </c>
      <c r="L875" s="5" t="e">
        <f t="shared" si="38"/>
        <v>#N/A</v>
      </c>
      <c r="M875" s="55" t="e">
        <f t="shared" si="39"/>
        <v>#N/A</v>
      </c>
      <c r="N875" s="69" t="str">
        <f t="shared" si="40"/>
        <v>NoIndex</v>
      </c>
      <c r="O875" s="70" t="str">
        <f>IF(DATA!$D$18,IF((COUNTA(Q875)&gt;0),CONCATENATE("P",DATA!$B$18,"_",D875),""),"MISSING ID")</f>
        <v/>
      </c>
      <c r="P875" s="71"/>
      <c r="Q875" s="72"/>
      <c r="R875" s="72"/>
      <c r="S875" s="68"/>
      <c r="T875" s="73" t="str">
        <f>IF(OR($S$8="NextSeq",$S$8="NovaSeq"),IF((R875='Index_NextSeq or NovaSeq'!C$2),VLOOKUP(S875,'Index_NextSeq or NovaSeq'!B$3:I$110,2),IF((R875='Index_NextSeq or NovaSeq'!D$2),VLOOKUP(S875,'Index_NextSeq or NovaSeq'!B$3:I$110,3),IF((R875='Index_NextSeq or NovaSeq'!E$2),VLOOKUP(S875,'Index_NextSeq or NovaSeq'!B$3:I$110,4),IF((R875='Index_NextSeq or NovaSeq'!F$2),VLOOKUP(S875,'Index_NextSeq or NovaSeq'!B$3:I$110,5),IF((R875='Index_NextSeq or NovaSeq'!G$2),VLOOKUP(S875,'Index_NextSeq or NovaSeq'!B$3:I$110,6),IF((R875='Index_NextSeq or NovaSeq'!H$2),VLOOKUP(S875,'Index_NextSeq or NovaSeq'!B$3:I$110,7),IF((R875='Index_NextSeq or NovaSeq'!I$2),VLOOKUP(S875,'Index_NextSeq or NovaSeq'!B$3:I$110,8),IF((R875="Custom"),"","NoIndex")))))))),IF($S$8="MiSeq",IF((R875=Index_MiSeq!C$2),VLOOKUP(S875,Index_MiSeq!B$3:I$110,2),IF((R875=Index_MiSeq!D$2),VLOOKUP(S875,Index_MiSeq!B$3:I$110,3),IF((R875=Index_MiSeq!E$2),VLOOKUP(S875,Index_MiSeq!B$3:I$110,4),IF((R875=Index_MiSeq!F$2),VLOOKUP(S875,Index_MiSeq!B$3:I$110,5),IF((R875=Index_MiSeq!G$2),VLOOKUP(S875,Index_MiSeq!B$3:I$110,6),IF((R875=Index_MiSeq!H$2),VLOOKUP(S875,Index_MiSeq!B$3:I$110,7),IF((R875=Index_MiSeq!I$2),VLOOKUP(S875,Index_MiSeq!B$3:I$110,8),IF((R875="Custom"),"","NoIndex")))))))),"NoIndex"))</f>
        <v>NoIndex</v>
      </c>
      <c r="U875" s="74" t="str">
        <f t="shared" si="41"/>
        <v/>
      </c>
      <c r="V875" s="74"/>
      <c r="W875" s="74"/>
      <c r="X875" s="90"/>
      <c r="Y875" s="4"/>
      <c r="Z875" s="4"/>
      <c r="AA875" s="4"/>
      <c r="AB875" s="4"/>
      <c r="AC875" s="4"/>
      <c r="AD875" s="4"/>
      <c r="AE875" s="4"/>
    </row>
    <row r="876" spans="1:31" ht="18" customHeight="1" x14ac:dyDescent="0.15">
      <c r="A876" s="81"/>
      <c r="B876" s="64" t="s">
        <v>69</v>
      </c>
      <c r="C876" s="65" t="s">
        <v>927</v>
      </c>
      <c r="D876" s="66">
        <f t="shared" si="32"/>
        <v>1857</v>
      </c>
      <c r="E876" s="65" t="s">
        <v>71</v>
      </c>
      <c r="F876" s="67" t="str">
        <f>IF(DATA!$D$18,CONCATENATE('Sample information'!O$6,"-",D876,"-",P876),"MISSING ID")</f>
        <v>P33105P1-1857-</v>
      </c>
      <c r="G876" s="68">
        <f t="shared" si="33"/>
        <v>0</v>
      </c>
      <c r="H876" s="55" t="e">
        <f t="shared" si="34"/>
        <v>#N/A</v>
      </c>
      <c r="I876" s="55" t="e">
        <f t="shared" si="35"/>
        <v>#N/A</v>
      </c>
      <c r="J876" s="55">
        <f t="shared" si="36"/>
        <v>0</v>
      </c>
      <c r="K876" s="55" t="e">
        <f t="shared" si="37"/>
        <v>#N/A</v>
      </c>
      <c r="L876" s="5" t="e">
        <f t="shared" si="38"/>
        <v>#N/A</v>
      </c>
      <c r="M876" s="55" t="e">
        <f t="shared" si="39"/>
        <v>#N/A</v>
      </c>
      <c r="N876" s="69" t="str">
        <f t="shared" si="40"/>
        <v>NoIndex</v>
      </c>
      <c r="O876" s="70" t="str">
        <f>IF(DATA!$D$18,IF((COUNTA(Q876)&gt;0),CONCATENATE("P",DATA!$B$18,"_",D876),""),"MISSING ID")</f>
        <v/>
      </c>
      <c r="P876" s="71"/>
      <c r="Q876" s="72"/>
      <c r="R876" s="72"/>
      <c r="S876" s="68"/>
      <c r="T876" s="73" t="str">
        <f>IF(OR($S$8="NextSeq",$S$8="NovaSeq"),IF((R876='Index_NextSeq or NovaSeq'!C$2),VLOOKUP(S876,'Index_NextSeq or NovaSeq'!B$3:I$110,2),IF((R876='Index_NextSeq or NovaSeq'!D$2),VLOOKUP(S876,'Index_NextSeq or NovaSeq'!B$3:I$110,3),IF((R876='Index_NextSeq or NovaSeq'!E$2),VLOOKUP(S876,'Index_NextSeq or NovaSeq'!B$3:I$110,4),IF((R876='Index_NextSeq or NovaSeq'!F$2),VLOOKUP(S876,'Index_NextSeq or NovaSeq'!B$3:I$110,5),IF((R876='Index_NextSeq or NovaSeq'!G$2),VLOOKUP(S876,'Index_NextSeq or NovaSeq'!B$3:I$110,6),IF((R876='Index_NextSeq or NovaSeq'!H$2),VLOOKUP(S876,'Index_NextSeq or NovaSeq'!B$3:I$110,7),IF((R876='Index_NextSeq or NovaSeq'!I$2),VLOOKUP(S876,'Index_NextSeq or NovaSeq'!B$3:I$110,8),IF((R876="Custom"),"","NoIndex")))))))),IF($S$8="MiSeq",IF((R876=Index_MiSeq!C$2),VLOOKUP(S876,Index_MiSeq!B$3:I$110,2),IF((R876=Index_MiSeq!D$2),VLOOKUP(S876,Index_MiSeq!B$3:I$110,3),IF((R876=Index_MiSeq!E$2),VLOOKUP(S876,Index_MiSeq!B$3:I$110,4),IF((R876=Index_MiSeq!F$2),VLOOKUP(S876,Index_MiSeq!B$3:I$110,5),IF((R876=Index_MiSeq!G$2),VLOOKUP(S876,Index_MiSeq!B$3:I$110,6),IF((R876=Index_MiSeq!H$2),VLOOKUP(S876,Index_MiSeq!B$3:I$110,7),IF((R876=Index_MiSeq!I$2),VLOOKUP(S876,Index_MiSeq!B$3:I$110,8),IF((R876="Custom"),"","NoIndex")))))))),"NoIndex"))</f>
        <v>NoIndex</v>
      </c>
      <c r="U876" s="74" t="str">
        <f t="shared" si="41"/>
        <v/>
      </c>
      <c r="V876" s="74"/>
      <c r="W876" s="74"/>
      <c r="X876" s="90"/>
      <c r="Y876" s="4"/>
      <c r="Z876" s="4"/>
      <c r="AA876" s="4"/>
      <c r="AB876" s="4"/>
      <c r="AC876" s="4"/>
      <c r="AD876" s="4"/>
      <c r="AE876" s="4"/>
    </row>
    <row r="877" spans="1:31" ht="18" customHeight="1" x14ac:dyDescent="0.15">
      <c r="A877" s="81"/>
      <c r="B877" s="64" t="s">
        <v>69</v>
      </c>
      <c r="C877" s="65" t="s">
        <v>928</v>
      </c>
      <c r="D877" s="66">
        <f t="shared" si="32"/>
        <v>1858</v>
      </c>
      <c r="E877" s="65" t="s">
        <v>71</v>
      </c>
      <c r="F877" s="67" t="str">
        <f>IF(DATA!$D$18,CONCATENATE('Sample information'!O$6,"-",D877,"-",P877),"MISSING ID")</f>
        <v>P33105P1-1858-</v>
      </c>
      <c r="G877" s="68">
        <f t="shared" si="33"/>
        <v>0</v>
      </c>
      <c r="H877" s="55" t="e">
        <f t="shared" si="34"/>
        <v>#N/A</v>
      </c>
      <c r="I877" s="55" t="e">
        <f t="shared" si="35"/>
        <v>#N/A</v>
      </c>
      <c r="J877" s="55">
        <f t="shared" si="36"/>
        <v>0</v>
      </c>
      <c r="K877" s="55" t="e">
        <f t="shared" si="37"/>
        <v>#N/A</v>
      </c>
      <c r="L877" s="5" t="e">
        <f t="shared" si="38"/>
        <v>#N/A</v>
      </c>
      <c r="M877" s="55" t="e">
        <f t="shared" si="39"/>
        <v>#N/A</v>
      </c>
      <c r="N877" s="69" t="str">
        <f t="shared" si="40"/>
        <v>NoIndex</v>
      </c>
      <c r="O877" s="70" t="str">
        <f>IF(DATA!$D$18,IF((COUNTA(Q877)&gt;0),CONCATENATE("P",DATA!$B$18,"_",D877),""),"MISSING ID")</f>
        <v/>
      </c>
      <c r="P877" s="71"/>
      <c r="Q877" s="72"/>
      <c r="R877" s="72"/>
      <c r="S877" s="68"/>
      <c r="T877" s="73" t="str">
        <f>IF(OR($S$8="NextSeq",$S$8="NovaSeq"),IF((R877='Index_NextSeq or NovaSeq'!C$2),VLOOKUP(S877,'Index_NextSeq or NovaSeq'!B$3:I$110,2),IF((R877='Index_NextSeq or NovaSeq'!D$2),VLOOKUP(S877,'Index_NextSeq or NovaSeq'!B$3:I$110,3),IF((R877='Index_NextSeq or NovaSeq'!E$2),VLOOKUP(S877,'Index_NextSeq or NovaSeq'!B$3:I$110,4),IF((R877='Index_NextSeq or NovaSeq'!F$2),VLOOKUP(S877,'Index_NextSeq or NovaSeq'!B$3:I$110,5),IF((R877='Index_NextSeq or NovaSeq'!G$2),VLOOKUP(S877,'Index_NextSeq or NovaSeq'!B$3:I$110,6),IF((R877='Index_NextSeq or NovaSeq'!H$2),VLOOKUP(S877,'Index_NextSeq or NovaSeq'!B$3:I$110,7),IF((R877='Index_NextSeq or NovaSeq'!I$2),VLOOKUP(S877,'Index_NextSeq or NovaSeq'!B$3:I$110,8),IF((R877="Custom"),"","NoIndex")))))))),IF($S$8="MiSeq",IF((R877=Index_MiSeq!C$2),VLOOKUP(S877,Index_MiSeq!B$3:I$110,2),IF((R877=Index_MiSeq!D$2),VLOOKUP(S877,Index_MiSeq!B$3:I$110,3),IF((R877=Index_MiSeq!E$2),VLOOKUP(S877,Index_MiSeq!B$3:I$110,4),IF((R877=Index_MiSeq!F$2),VLOOKUP(S877,Index_MiSeq!B$3:I$110,5),IF((R877=Index_MiSeq!G$2),VLOOKUP(S877,Index_MiSeq!B$3:I$110,6),IF((R877=Index_MiSeq!H$2),VLOOKUP(S877,Index_MiSeq!B$3:I$110,7),IF((R877=Index_MiSeq!I$2),VLOOKUP(S877,Index_MiSeq!B$3:I$110,8),IF((R877="Custom"),"","NoIndex")))))))),"NoIndex"))</f>
        <v>NoIndex</v>
      </c>
      <c r="U877" s="74" t="str">
        <f t="shared" si="41"/>
        <v/>
      </c>
      <c r="V877" s="74"/>
      <c r="W877" s="74"/>
      <c r="X877" s="90"/>
      <c r="Y877" s="4"/>
      <c r="Z877" s="4"/>
      <c r="AA877" s="4"/>
      <c r="AB877" s="4"/>
      <c r="AC877" s="4"/>
      <c r="AD877" s="4"/>
      <c r="AE877" s="4"/>
    </row>
    <row r="878" spans="1:31" ht="18" customHeight="1" x14ac:dyDescent="0.15">
      <c r="A878" s="81"/>
      <c r="B878" s="64" t="s">
        <v>69</v>
      </c>
      <c r="C878" s="65" t="s">
        <v>929</v>
      </c>
      <c r="D878" s="66">
        <f t="shared" si="32"/>
        <v>1859</v>
      </c>
      <c r="E878" s="65" t="s">
        <v>71</v>
      </c>
      <c r="F878" s="67" t="str">
        <f>IF(DATA!$D$18,CONCATENATE('Sample information'!O$6,"-",D878,"-",P878),"MISSING ID")</f>
        <v>P33105P1-1859-</v>
      </c>
      <c r="G878" s="68">
        <f t="shared" si="33"/>
        <v>0</v>
      </c>
      <c r="H878" s="55" t="e">
        <f t="shared" si="34"/>
        <v>#N/A</v>
      </c>
      <c r="I878" s="55" t="e">
        <f t="shared" si="35"/>
        <v>#N/A</v>
      </c>
      <c r="J878" s="55">
        <f t="shared" si="36"/>
        <v>0</v>
      </c>
      <c r="K878" s="55" t="e">
        <f t="shared" si="37"/>
        <v>#N/A</v>
      </c>
      <c r="L878" s="5" t="e">
        <f t="shared" si="38"/>
        <v>#N/A</v>
      </c>
      <c r="M878" s="55" t="e">
        <f t="shared" si="39"/>
        <v>#N/A</v>
      </c>
      <c r="N878" s="69" t="str">
        <f t="shared" si="40"/>
        <v>NoIndex</v>
      </c>
      <c r="O878" s="70" t="str">
        <f>IF(DATA!$D$18,IF((COUNTA(Q878)&gt;0),CONCATENATE("P",DATA!$B$18,"_",D878),""),"MISSING ID")</f>
        <v/>
      </c>
      <c r="P878" s="71"/>
      <c r="Q878" s="72"/>
      <c r="R878" s="72"/>
      <c r="S878" s="68"/>
      <c r="T878" s="73" t="str">
        <f>IF(OR($S$8="NextSeq",$S$8="NovaSeq"),IF((R878='Index_NextSeq or NovaSeq'!C$2),VLOOKUP(S878,'Index_NextSeq or NovaSeq'!B$3:I$110,2),IF((R878='Index_NextSeq or NovaSeq'!D$2),VLOOKUP(S878,'Index_NextSeq or NovaSeq'!B$3:I$110,3),IF((R878='Index_NextSeq or NovaSeq'!E$2),VLOOKUP(S878,'Index_NextSeq or NovaSeq'!B$3:I$110,4),IF((R878='Index_NextSeq or NovaSeq'!F$2),VLOOKUP(S878,'Index_NextSeq or NovaSeq'!B$3:I$110,5),IF((R878='Index_NextSeq or NovaSeq'!G$2),VLOOKUP(S878,'Index_NextSeq or NovaSeq'!B$3:I$110,6),IF((R878='Index_NextSeq or NovaSeq'!H$2),VLOOKUP(S878,'Index_NextSeq or NovaSeq'!B$3:I$110,7),IF((R878='Index_NextSeq or NovaSeq'!I$2),VLOOKUP(S878,'Index_NextSeq or NovaSeq'!B$3:I$110,8),IF((R878="Custom"),"","NoIndex")))))))),IF($S$8="MiSeq",IF((R878=Index_MiSeq!C$2),VLOOKUP(S878,Index_MiSeq!B$3:I$110,2),IF((R878=Index_MiSeq!D$2),VLOOKUP(S878,Index_MiSeq!B$3:I$110,3),IF((R878=Index_MiSeq!E$2),VLOOKUP(S878,Index_MiSeq!B$3:I$110,4),IF((R878=Index_MiSeq!F$2),VLOOKUP(S878,Index_MiSeq!B$3:I$110,5),IF((R878=Index_MiSeq!G$2),VLOOKUP(S878,Index_MiSeq!B$3:I$110,6),IF((R878=Index_MiSeq!H$2),VLOOKUP(S878,Index_MiSeq!B$3:I$110,7),IF((R878=Index_MiSeq!I$2),VLOOKUP(S878,Index_MiSeq!B$3:I$110,8),IF((R878="Custom"),"","NoIndex")))))))),"NoIndex"))</f>
        <v>NoIndex</v>
      </c>
      <c r="U878" s="74" t="str">
        <f t="shared" si="41"/>
        <v/>
      </c>
      <c r="V878" s="74"/>
      <c r="W878" s="74"/>
      <c r="X878" s="90"/>
      <c r="Y878" s="4"/>
      <c r="Z878" s="4"/>
      <c r="AA878" s="4"/>
      <c r="AB878" s="4"/>
      <c r="AC878" s="4"/>
      <c r="AD878" s="4"/>
      <c r="AE878" s="4"/>
    </row>
    <row r="879" spans="1:31" ht="18" customHeight="1" x14ac:dyDescent="0.15">
      <c r="A879" s="81"/>
      <c r="B879" s="64" t="s">
        <v>69</v>
      </c>
      <c r="C879" s="65" t="s">
        <v>930</v>
      </c>
      <c r="D879" s="66">
        <f t="shared" si="32"/>
        <v>1860</v>
      </c>
      <c r="E879" s="65" t="s">
        <v>71</v>
      </c>
      <c r="F879" s="67" t="str">
        <f>IF(DATA!$D$18,CONCATENATE('Sample information'!O$6,"-",D879,"-",P879),"MISSING ID")</f>
        <v>P33105P1-1860-</v>
      </c>
      <c r="G879" s="68">
        <f t="shared" si="33"/>
        <v>0</v>
      </c>
      <c r="H879" s="55" t="e">
        <f t="shared" si="34"/>
        <v>#N/A</v>
      </c>
      <c r="I879" s="55" t="e">
        <f t="shared" si="35"/>
        <v>#N/A</v>
      </c>
      <c r="J879" s="55">
        <f t="shared" si="36"/>
        <v>0</v>
      </c>
      <c r="K879" s="55" t="e">
        <f t="shared" si="37"/>
        <v>#N/A</v>
      </c>
      <c r="L879" s="5" t="e">
        <f t="shared" si="38"/>
        <v>#N/A</v>
      </c>
      <c r="M879" s="55" t="e">
        <f t="shared" si="39"/>
        <v>#N/A</v>
      </c>
      <c r="N879" s="69" t="str">
        <f t="shared" si="40"/>
        <v>NoIndex</v>
      </c>
      <c r="O879" s="70" t="str">
        <f>IF(DATA!$D$18,IF((COUNTA(Q879)&gt;0),CONCATENATE("P",DATA!$B$18,"_",D879),""),"MISSING ID")</f>
        <v/>
      </c>
      <c r="P879" s="71"/>
      <c r="Q879" s="72"/>
      <c r="R879" s="72"/>
      <c r="S879" s="68"/>
      <c r="T879" s="73" t="str">
        <f>IF(OR($S$8="NextSeq",$S$8="NovaSeq"),IF((R879='Index_NextSeq or NovaSeq'!C$2),VLOOKUP(S879,'Index_NextSeq or NovaSeq'!B$3:I$110,2),IF((R879='Index_NextSeq or NovaSeq'!D$2),VLOOKUP(S879,'Index_NextSeq or NovaSeq'!B$3:I$110,3),IF((R879='Index_NextSeq or NovaSeq'!E$2),VLOOKUP(S879,'Index_NextSeq or NovaSeq'!B$3:I$110,4),IF((R879='Index_NextSeq or NovaSeq'!F$2),VLOOKUP(S879,'Index_NextSeq or NovaSeq'!B$3:I$110,5),IF((R879='Index_NextSeq or NovaSeq'!G$2),VLOOKUP(S879,'Index_NextSeq or NovaSeq'!B$3:I$110,6),IF((R879='Index_NextSeq or NovaSeq'!H$2),VLOOKUP(S879,'Index_NextSeq or NovaSeq'!B$3:I$110,7),IF((R879='Index_NextSeq or NovaSeq'!I$2),VLOOKUP(S879,'Index_NextSeq or NovaSeq'!B$3:I$110,8),IF((R879="Custom"),"","NoIndex")))))))),IF($S$8="MiSeq",IF((R879=Index_MiSeq!C$2),VLOOKUP(S879,Index_MiSeq!B$3:I$110,2),IF((R879=Index_MiSeq!D$2),VLOOKUP(S879,Index_MiSeq!B$3:I$110,3),IF((R879=Index_MiSeq!E$2),VLOOKUP(S879,Index_MiSeq!B$3:I$110,4),IF((R879=Index_MiSeq!F$2),VLOOKUP(S879,Index_MiSeq!B$3:I$110,5),IF((R879=Index_MiSeq!G$2),VLOOKUP(S879,Index_MiSeq!B$3:I$110,6),IF((R879=Index_MiSeq!H$2),VLOOKUP(S879,Index_MiSeq!B$3:I$110,7),IF((R879=Index_MiSeq!I$2),VLOOKUP(S879,Index_MiSeq!B$3:I$110,8),IF((R879="Custom"),"","NoIndex")))))))),"NoIndex"))</f>
        <v>NoIndex</v>
      </c>
      <c r="U879" s="74" t="str">
        <f t="shared" si="41"/>
        <v/>
      </c>
      <c r="V879" s="74"/>
      <c r="W879" s="74"/>
      <c r="X879" s="90"/>
      <c r="Y879" s="4"/>
      <c r="Z879" s="4"/>
      <c r="AA879" s="4"/>
      <c r="AB879" s="4"/>
      <c r="AC879" s="4"/>
      <c r="AD879" s="4"/>
      <c r="AE879" s="4"/>
    </row>
    <row r="880" spans="1:31" ht="18" customHeight="1" x14ac:dyDescent="0.15">
      <c r="A880" s="81"/>
      <c r="B880" s="64" t="s">
        <v>69</v>
      </c>
      <c r="C880" s="65" t="s">
        <v>931</v>
      </c>
      <c r="D880" s="66">
        <f t="shared" si="32"/>
        <v>1861</v>
      </c>
      <c r="E880" s="65" t="s">
        <v>71</v>
      </c>
      <c r="F880" s="67" t="str">
        <f>IF(DATA!$D$18,CONCATENATE('Sample information'!O$6,"-",D880,"-",P880),"MISSING ID")</f>
        <v>P33105P1-1861-</v>
      </c>
      <c r="G880" s="68">
        <f t="shared" si="33"/>
        <v>0</v>
      </c>
      <c r="H880" s="55" t="e">
        <f t="shared" si="34"/>
        <v>#N/A</v>
      </c>
      <c r="I880" s="55" t="e">
        <f t="shared" si="35"/>
        <v>#N/A</v>
      </c>
      <c r="J880" s="55">
        <f t="shared" si="36"/>
        <v>0</v>
      </c>
      <c r="K880" s="55" t="e">
        <f t="shared" si="37"/>
        <v>#N/A</v>
      </c>
      <c r="L880" s="5" t="e">
        <f t="shared" si="38"/>
        <v>#N/A</v>
      </c>
      <c r="M880" s="55" t="e">
        <f t="shared" si="39"/>
        <v>#N/A</v>
      </c>
      <c r="N880" s="69" t="str">
        <f t="shared" si="40"/>
        <v>NoIndex</v>
      </c>
      <c r="O880" s="70" t="str">
        <f>IF(DATA!$D$18,IF((COUNTA(Q880)&gt;0),CONCATENATE("P",DATA!$B$18,"_",D880),""),"MISSING ID")</f>
        <v/>
      </c>
      <c r="P880" s="71"/>
      <c r="Q880" s="72"/>
      <c r="R880" s="72"/>
      <c r="S880" s="68"/>
      <c r="T880" s="73" t="str">
        <f>IF(OR($S$8="NextSeq",$S$8="NovaSeq"),IF((R880='Index_NextSeq or NovaSeq'!C$2),VLOOKUP(S880,'Index_NextSeq or NovaSeq'!B$3:I$110,2),IF((R880='Index_NextSeq or NovaSeq'!D$2),VLOOKUP(S880,'Index_NextSeq or NovaSeq'!B$3:I$110,3),IF((R880='Index_NextSeq or NovaSeq'!E$2),VLOOKUP(S880,'Index_NextSeq or NovaSeq'!B$3:I$110,4),IF((R880='Index_NextSeq or NovaSeq'!F$2),VLOOKUP(S880,'Index_NextSeq or NovaSeq'!B$3:I$110,5),IF((R880='Index_NextSeq or NovaSeq'!G$2),VLOOKUP(S880,'Index_NextSeq or NovaSeq'!B$3:I$110,6),IF((R880='Index_NextSeq or NovaSeq'!H$2),VLOOKUP(S880,'Index_NextSeq or NovaSeq'!B$3:I$110,7),IF((R880='Index_NextSeq or NovaSeq'!I$2),VLOOKUP(S880,'Index_NextSeq or NovaSeq'!B$3:I$110,8),IF((R880="Custom"),"","NoIndex")))))))),IF($S$8="MiSeq",IF((R880=Index_MiSeq!C$2),VLOOKUP(S880,Index_MiSeq!B$3:I$110,2),IF((R880=Index_MiSeq!D$2),VLOOKUP(S880,Index_MiSeq!B$3:I$110,3),IF((R880=Index_MiSeq!E$2),VLOOKUP(S880,Index_MiSeq!B$3:I$110,4),IF((R880=Index_MiSeq!F$2),VLOOKUP(S880,Index_MiSeq!B$3:I$110,5),IF((R880=Index_MiSeq!G$2),VLOOKUP(S880,Index_MiSeq!B$3:I$110,6),IF((R880=Index_MiSeq!H$2),VLOOKUP(S880,Index_MiSeq!B$3:I$110,7),IF((R880=Index_MiSeq!I$2),VLOOKUP(S880,Index_MiSeq!B$3:I$110,8),IF((R880="Custom"),"","NoIndex")))))))),"NoIndex"))</f>
        <v>NoIndex</v>
      </c>
      <c r="U880" s="74" t="str">
        <f t="shared" si="41"/>
        <v/>
      </c>
      <c r="V880" s="74"/>
      <c r="W880" s="74"/>
      <c r="X880" s="90"/>
      <c r="Y880" s="4"/>
      <c r="Z880" s="4"/>
      <c r="AA880" s="4"/>
      <c r="AB880" s="4"/>
      <c r="AC880" s="4"/>
      <c r="AD880" s="4"/>
      <c r="AE880" s="4"/>
    </row>
    <row r="881" spans="1:31" ht="18" customHeight="1" x14ac:dyDescent="0.15">
      <c r="A881" s="81"/>
      <c r="B881" s="64" t="s">
        <v>69</v>
      </c>
      <c r="C881" s="65" t="s">
        <v>932</v>
      </c>
      <c r="D881" s="66">
        <f t="shared" si="32"/>
        <v>1862</v>
      </c>
      <c r="E881" s="65" t="s">
        <v>71</v>
      </c>
      <c r="F881" s="67" t="str">
        <f>IF(DATA!$D$18,CONCATENATE('Sample information'!O$6,"-",D881,"-",P881),"MISSING ID")</f>
        <v>P33105P1-1862-</v>
      </c>
      <c r="G881" s="68">
        <f t="shared" si="33"/>
        <v>0</v>
      </c>
      <c r="H881" s="55" t="e">
        <f t="shared" si="34"/>
        <v>#N/A</v>
      </c>
      <c r="I881" s="55" t="e">
        <f t="shared" si="35"/>
        <v>#N/A</v>
      </c>
      <c r="J881" s="55">
        <f t="shared" si="36"/>
        <v>0</v>
      </c>
      <c r="K881" s="55" t="e">
        <f t="shared" si="37"/>
        <v>#N/A</v>
      </c>
      <c r="L881" s="5" t="e">
        <f t="shared" si="38"/>
        <v>#N/A</v>
      </c>
      <c r="M881" s="55" t="e">
        <f t="shared" si="39"/>
        <v>#N/A</v>
      </c>
      <c r="N881" s="69" t="str">
        <f t="shared" si="40"/>
        <v>NoIndex</v>
      </c>
      <c r="O881" s="70" t="str">
        <f>IF(DATA!$D$18,IF((COUNTA(Q881)&gt;0),CONCATENATE("P",DATA!$B$18,"_",D881),""),"MISSING ID")</f>
        <v/>
      </c>
      <c r="P881" s="71"/>
      <c r="Q881" s="72"/>
      <c r="R881" s="72"/>
      <c r="S881" s="68"/>
      <c r="T881" s="73" t="str">
        <f>IF(OR($S$8="NextSeq",$S$8="NovaSeq"),IF((R881='Index_NextSeq or NovaSeq'!C$2),VLOOKUP(S881,'Index_NextSeq or NovaSeq'!B$3:I$110,2),IF((R881='Index_NextSeq or NovaSeq'!D$2),VLOOKUP(S881,'Index_NextSeq or NovaSeq'!B$3:I$110,3),IF((R881='Index_NextSeq or NovaSeq'!E$2),VLOOKUP(S881,'Index_NextSeq or NovaSeq'!B$3:I$110,4),IF((R881='Index_NextSeq or NovaSeq'!F$2),VLOOKUP(S881,'Index_NextSeq or NovaSeq'!B$3:I$110,5),IF((R881='Index_NextSeq or NovaSeq'!G$2),VLOOKUP(S881,'Index_NextSeq or NovaSeq'!B$3:I$110,6),IF((R881='Index_NextSeq or NovaSeq'!H$2),VLOOKUP(S881,'Index_NextSeq or NovaSeq'!B$3:I$110,7),IF((R881='Index_NextSeq or NovaSeq'!I$2),VLOOKUP(S881,'Index_NextSeq or NovaSeq'!B$3:I$110,8),IF((R881="Custom"),"","NoIndex")))))))),IF($S$8="MiSeq",IF((R881=Index_MiSeq!C$2),VLOOKUP(S881,Index_MiSeq!B$3:I$110,2),IF((R881=Index_MiSeq!D$2),VLOOKUP(S881,Index_MiSeq!B$3:I$110,3),IF((R881=Index_MiSeq!E$2),VLOOKUP(S881,Index_MiSeq!B$3:I$110,4),IF((R881=Index_MiSeq!F$2),VLOOKUP(S881,Index_MiSeq!B$3:I$110,5),IF((R881=Index_MiSeq!G$2),VLOOKUP(S881,Index_MiSeq!B$3:I$110,6),IF((R881=Index_MiSeq!H$2),VLOOKUP(S881,Index_MiSeq!B$3:I$110,7),IF((R881=Index_MiSeq!I$2),VLOOKUP(S881,Index_MiSeq!B$3:I$110,8),IF((R881="Custom"),"","NoIndex")))))))),"NoIndex"))</f>
        <v>NoIndex</v>
      </c>
      <c r="U881" s="74" t="str">
        <f t="shared" si="41"/>
        <v/>
      </c>
      <c r="V881" s="74"/>
      <c r="W881" s="74"/>
      <c r="X881" s="90"/>
      <c r="Y881" s="4"/>
      <c r="Z881" s="4"/>
      <c r="AA881" s="4"/>
      <c r="AB881" s="4"/>
      <c r="AC881" s="4"/>
      <c r="AD881" s="4"/>
      <c r="AE881" s="4"/>
    </row>
    <row r="882" spans="1:31" ht="18" customHeight="1" x14ac:dyDescent="0.15">
      <c r="A882" s="81"/>
      <c r="B882" s="64" t="s">
        <v>69</v>
      </c>
      <c r="C882" s="65" t="s">
        <v>933</v>
      </c>
      <c r="D882" s="66">
        <f t="shared" si="32"/>
        <v>1863</v>
      </c>
      <c r="E882" s="65" t="s">
        <v>71</v>
      </c>
      <c r="F882" s="67" t="str">
        <f>IF(DATA!$D$18,CONCATENATE('Sample information'!O$6,"-",D882,"-",P882),"MISSING ID")</f>
        <v>P33105P1-1863-</v>
      </c>
      <c r="G882" s="68">
        <f t="shared" si="33"/>
        <v>0</v>
      </c>
      <c r="H882" s="55" t="e">
        <f t="shared" si="34"/>
        <v>#N/A</v>
      </c>
      <c r="I882" s="55" t="e">
        <f t="shared" si="35"/>
        <v>#N/A</v>
      </c>
      <c r="J882" s="55">
        <f t="shared" si="36"/>
        <v>0</v>
      </c>
      <c r="K882" s="55" t="e">
        <f t="shared" si="37"/>
        <v>#N/A</v>
      </c>
      <c r="L882" s="5" t="e">
        <f t="shared" si="38"/>
        <v>#N/A</v>
      </c>
      <c r="M882" s="55" t="e">
        <f t="shared" si="39"/>
        <v>#N/A</v>
      </c>
      <c r="N882" s="69" t="str">
        <f t="shared" si="40"/>
        <v>NoIndex</v>
      </c>
      <c r="O882" s="70" t="str">
        <f>IF(DATA!$D$18,IF((COUNTA(Q882)&gt;0),CONCATENATE("P",DATA!$B$18,"_",D882),""),"MISSING ID")</f>
        <v/>
      </c>
      <c r="P882" s="71"/>
      <c r="Q882" s="72"/>
      <c r="R882" s="72"/>
      <c r="S882" s="68"/>
      <c r="T882" s="73" t="str">
        <f>IF(OR($S$8="NextSeq",$S$8="NovaSeq"),IF((R882='Index_NextSeq or NovaSeq'!C$2),VLOOKUP(S882,'Index_NextSeq or NovaSeq'!B$3:I$110,2),IF((R882='Index_NextSeq or NovaSeq'!D$2),VLOOKUP(S882,'Index_NextSeq or NovaSeq'!B$3:I$110,3),IF((R882='Index_NextSeq or NovaSeq'!E$2),VLOOKUP(S882,'Index_NextSeq or NovaSeq'!B$3:I$110,4),IF((R882='Index_NextSeq or NovaSeq'!F$2),VLOOKUP(S882,'Index_NextSeq or NovaSeq'!B$3:I$110,5),IF((R882='Index_NextSeq or NovaSeq'!G$2),VLOOKUP(S882,'Index_NextSeq or NovaSeq'!B$3:I$110,6),IF((R882='Index_NextSeq or NovaSeq'!H$2),VLOOKUP(S882,'Index_NextSeq or NovaSeq'!B$3:I$110,7),IF((R882='Index_NextSeq or NovaSeq'!I$2),VLOOKUP(S882,'Index_NextSeq or NovaSeq'!B$3:I$110,8),IF((R882="Custom"),"","NoIndex")))))))),IF($S$8="MiSeq",IF((R882=Index_MiSeq!C$2),VLOOKUP(S882,Index_MiSeq!B$3:I$110,2),IF((R882=Index_MiSeq!D$2),VLOOKUP(S882,Index_MiSeq!B$3:I$110,3),IF((R882=Index_MiSeq!E$2),VLOOKUP(S882,Index_MiSeq!B$3:I$110,4),IF((R882=Index_MiSeq!F$2),VLOOKUP(S882,Index_MiSeq!B$3:I$110,5),IF((R882=Index_MiSeq!G$2),VLOOKUP(S882,Index_MiSeq!B$3:I$110,6),IF((R882=Index_MiSeq!H$2),VLOOKUP(S882,Index_MiSeq!B$3:I$110,7),IF((R882=Index_MiSeq!I$2),VLOOKUP(S882,Index_MiSeq!B$3:I$110,8),IF((R882="Custom"),"","NoIndex")))))))),"NoIndex"))</f>
        <v>NoIndex</v>
      </c>
      <c r="U882" s="74" t="str">
        <f t="shared" si="41"/>
        <v/>
      </c>
      <c r="V882" s="74"/>
      <c r="W882" s="74"/>
      <c r="X882" s="90"/>
      <c r="Y882" s="4"/>
      <c r="Z882" s="4"/>
      <c r="AA882" s="4"/>
      <c r="AB882" s="4"/>
      <c r="AC882" s="4"/>
      <c r="AD882" s="4"/>
      <c r="AE882" s="4"/>
    </row>
    <row r="883" spans="1:31" ht="18" customHeight="1" x14ac:dyDescent="0.15">
      <c r="A883" s="81"/>
      <c r="B883" s="64" t="s">
        <v>69</v>
      </c>
      <c r="C883" s="65" t="s">
        <v>934</v>
      </c>
      <c r="D883" s="66">
        <f t="shared" si="32"/>
        <v>1864</v>
      </c>
      <c r="E883" s="65" t="s">
        <v>71</v>
      </c>
      <c r="F883" s="67" t="str">
        <f>IF(DATA!$D$18,CONCATENATE('Sample information'!O$6,"-",D883,"-",P883),"MISSING ID")</f>
        <v>P33105P1-1864-</v>
      </c>
      <c r="G883" s="68">
        <f t="shared" si="33"/>
        <v>0</v>
      </c>
      <c r="H883" s="55" t="e">
        <f t="shared" si="34"/>
        <v>#N/A</v>
      </c>
      <c r="I883" s="55" t="e">
        <f t="shared" si="35"/>
        <v>#N/A</v>
      </c>
      <c r="J883" s="55">
        <f t="shared" si="36"/>
        <v>0</v>
      </c>
      <c r="K883" s="55" t="e">
        <f t="shared" si="37"/>
        <v>#N/A</v>
      </c>
      <c r="L883" s="5" t="e">
        <f t="shared" si="38"/>
        <v>#N/A</v>
      </c>
      <c r="M883" s="55" t="e">
        <f t="shared" si="39"/>
        <v>#N/A</v>
      </c>
      <c r="N883" s="69" t="str">
        <f t="shared" si="40"/>
        <v>NoIndex</v>
      </c>
      <c r="O883" s="70" t="str">
        <f>IF(DATA!$D$18,IF((COUNTA(Q883)&gt;0),CONCATENATE("P",DATA!$B$18,"_",D883),""),"MISSING ID")</f>
        <v/>
      </c>
      <c r="P883" s="71"/>
      <c r="Q883" s="72"/>
      <c r="R883" s="72"/>
      <c r="S883" s="68"/>
      <c r="T883" s="73" t="str">
        <f>IF(OR($S$8="NextSeq",$S$8="NovaSeq"),IF((R883='Index_NextSeq or NovaSeq'!C$2),VLOOKUP(S883,'Index_NextSeq or NovaSeq'!B$3:I$110,2),IF((R883='Index_NextSeq or NovaSeq'!D$2),VLOOKUP(S883,'Index_NextSeq or NovaSeq'!B$3:I$110,3),IF((R883='Index_NextSeq or NovaSeq'!E$2),VLOOKUP(S883,'Index_NextSeq or NovaSeq'!B$3:I$110,4),IF((R883='Index_NextSeq or NovaSeq'!F$2),VLOOKUP(S883,'Index_NextSeq or NovaSeq'!B$3:I$110,5),IF((R883='Index_NextSeq or NovaSeq'!G$2),VLOOKUP(S883,'Index_NextSeq or NovaSeq'!B$3:I$110,6),IF((R883='Index_NextSeq or NovaSeq'!H$2),VLOOKUP(S883,'Index_NextSeq or NovaSeq'!B$3:I$110,7),IF((R883='Index_NextSeq or NovaSeq'!I$2),VLOOKUP(S883,'Index_NextSeq or NovaSeq'!B$3:I$110,8),IF((R883="Custom"),"","NoIndex")))))))),IF($S$8="MiSeq",IF((R883=Index_MiSeq!C$2),VLOOKUP(S883,Index_MiSeq!B$3:I$110,2),IF((R883=Index_MiSeq!D$2),VLOOKUP(S883,Index_MiSeq!B$3:I$110,3),IF((R883=Index_MiSeq!E$2),VLOOKUP(S883,Index_MiSeq!B$3:I$110,4),IF((R883=Index_MiSeq!F$2),VLOOKUP(S883,Index_MiSeq!B$3:I$110,5),IF((R883=Index_MiSeq!G$2),VLOOKUP(S883,Index_MiSeq!B$3:I$110,6),IF((R883=Index_MiSeq!H$2),VLOOKUP(S883,Index_MiSeq!B$3:I$110,7),IF((R883=Index_MiSeq!I$2),VLOOKUP(S883,Index_MiSeq!B$3:I$110,8),IF((R883="Custom"),"","NoIndex")))))))),"NoIndex"))</f>
        <v>NoIndex</v>
      </c>
      <c r="U883" s="74" t="str">
        <f t="shared" si="41"/>
        <v/>
      </c>
      <c r="V883" s="74"/>
      <c r="W883" s="74"/>
      <c r="X883" s="90"/>
      <c r="Y883" s="4"/>
      <c r="Z883" s="4"/>
      <c r="AA883" s="4"/>
      <c r="AB883" s="4"/>
      <c r="AC883" s="4"/>
      <c r="AD883" s="4"/>
      <c r="AE883" s="4"/>
    </row>
    <row r="884" spans="1:31" ht="18" customHeight="1" x14ac:dyDescent="0.15">
      <c r="A884" s="81"/>
      <c r="B884" s="64" t="s">
        <v>69</v>
      </c>
      <c r="C884" s="65" t="s">
        <v>935</v>
      </c>
      <c r="D884" s="66">
        <f t="shared" si="32"/>
        <v>1865</v>
      </c>
      <c r="E884" s="65" t="s">
        <v>71</v>
      </c>
      <c r="F884" s="67" t="str">
        <f>IF(DATA!$D$18,CONCATENATE('Sample information'!O$6,"-",D884,"-",P884),"MISSING ID")</f>
        <v>P33105P1-1865-</v>
      </c>
      <c r="G884" s="68">
        <f t="shared" si="33"/>
        <v>0</v>
      </c>
      <c r="H884" s="55" t="e">
        <f t="shared" si="34"/>
        <v>#N/A</v>
      </c>
      <c r="I884" s="55" t="e">
        <f t="shared" si="35"/>
        <v>#N/A</v>
      </c>
      <c r="J884" s="55">
        <f t="shared" si="36"/>
        <v>0</v>
      </c>
      <c r="K884" s="55" t="e">
        <f t="shared" si="37"/>
        <v>#N/A</v>
      </c>
      <c r="L884" s="5" t="e">
        <f t="shared" si="38"/>
        <v>#N/A</v>
      </c>
      <c r="M884" s="55" t="e">
        <f t="shared" si="39"/>
        <v>#N/A</v>
      </c>
      <c r="N884" s="69" t="str">
        <f t="shared" si="40"/>
        <v>NoIndex</v>
      </c>
      <c r="O884" s="70" t="str">
        <f>IF(DATA!$D$18,IF((COUNTA(Q884)&gt;0),CONCATENATE("P",DATA!$B$18,"_",D884),""),"MISSING ID")</f>
        <v/>
      </c>
      <c r="P884" s="71"/>
      <c r="Q884" s="72"/>
      <c r="R884" s="72"/>
      <c r="S884" s="68"/>
      <c r="T884" s="73" t="str">
        <f>IF(OR($S$8="NextSeq",$S$8="NovaSeq"),IF((R884='Index_NextSeq or NovaSeq'!C$2),VLOOKUP(S884,'Index_NextSeq or NovaSeq'!B$3:I$110,2),IF((R884='Index_NextSeq or NovaSeq'!D$2),VLOOKUP(S884,'Index_NextSeq or NovaSeq'!B$3:I$110,3),IF((R884='Index_NextSeq or NovaSeq'!E$2),VLOOKUP(S884,'Index_NextSeq or NovaSeq'!B$3:I$110,4),IF((R884='Index_NextSeq or NovaSeq'!F$2),VLOOKUP(S884,'Index_NextSeq or NovaSeq'!B$3:I$110,5),IF((R884='Index_NextSeq or NovaSeq'!G$2),VLOOKUP(S884,'Index_NextSeq or NovaSeq'!B$3:I$110,6),IF((R884='Index_NextSeq or NovaSeq'!H$2),VLOOKUP(S884,'Index_NextSeq or NovaSeq'!B$3:I$110,7),IF((R884='Index_NextSeq or NovaSeq'!I$2),VLOOKUP(S884,'Index_NextSeq or NovaSeq'!B$3:I$110,8),IF((R884="Custom"),"","NoIndex")))))))),IF($S$8="MiSeq",IF((R884=Index_MiSeq!C$2),VLOOKUP(S884,Index_MiSeq!B$3:I$110,2),IF((R884=Index_MiSeq!D$2),VLOOKUP(S884,Index_MiSeq!B$3:I$110,3),IF((R884=Index_MiSeq!E$2),VLOOKUP(S884,Index_MiSeq!B$3:I$110,4),IF((R884=Index_MiSeq!F$2),VLOOKUP(S884,Index_MiSeq!B$3:I$110,5),IF((R884=Index_MiSeq!G$2),VLOOKUP(S884,Index_MiSeq!B$3:I$110,6),IF((R884=Index_MiSeq!H$2),VLOOKUP(S884,Index_MiSeq!B$3:I$110,7),IF((R884=Index_MiSeq!I$2),VLOOKUP(S884,Index_MiSeq!B$3:I$110,8),IF((R884="Custom"),"","NoIndex")))))))),"NoIndex"))</f>
        <v>NoIndex</v>
      </c>
      <c r="U884" s="74" t="str">
        <f t="shared" si="41"/>
        <v/>
      </c>
      <c r="V884" s="74"/>
      <c r="W884" s="74"/>
      <c r="X884" s="90"/>
      <c r="Y884" s="4"/>
      <c r="Z884" s="4"/>
      <c r="AA884" s="4"/>
      <c r="AB884" s="4"/>
      <c r="AC884" s="4"/>
      <c r="AD884" s="4"/>
      <c r="AE884" s="4"/>
    </row>
    <row r="885" spans="1:31" ht="18" customHeight="1" x14ac:dyDescent="0.15">
      <c r="A885" s="81"/>
      <c r="B885" s="64" t="s">
        <v>69</v>
      </c>
      <c r="C885" s="65" t="s">
        <v>936</v>
      </c>
      <c r="D885" s="66">
        <f t="shared" si="32"/>
        <v>1866</v>
      </c>
      <c r="E885" s="65" t="s">
        <v>71</v>
      </c>
      <c r="F885" s="67" t="str">
        <f>IF(DATA!$D$18,CONCATENATE('Sample information'!O$6,"-",D885,"-",P885),"MISSING ID")</f>
        <v>P33105P1-1866-</v>
      </c>
      <c r="G885" s="68">
        <f t="shared" si="33"/>
        <v>0</v>
      </c>
      <c r="H885" s="55" t="e">
        <f t="shared" si="34"/>
        <v>#N/A</v>
      </c>
      <c r="I885" s="55" t="e">
        <f t="shared" si="35"/>
        <v>#N/A</v>
      </c>
      <c r="J885" s="55">
        <f t="shared" si="36"/>
        <v>0</v>
      </c>
      <c r="K885" s="55" t="e">
        <f t="shared" si="37"/>
        <v>#N/A</v>
      </c>
      <c r="L885" s="5" t="e">
        <f t="shared" si="38"/>
        <v>#N/A</v>
      </c>
      <c r="M885" s="55" t="e">
        <f t="shared" si="39"/>
        <v>#N/A</v>
      </c>
      <c r="N885" s="69" t="str">
        <f t="shared" si="40"/>
        <v>NoIndex</v>
      </c>
      <c r="O885" s="70" t="str">
        <f>IF(DATA!$D$18,IF((COUNTA(Q885)&gt;0),CONCATENATE("P",DATA!$B$18,"_",D885),""),"MISSING ID")</f>
        <v/>
      </c>
      <c r="P885" s="71"/>
      <c r="Q885" s="72"/>
      <c r="R885" s="72"/>
      <c r="S885" s="68"/>
      <c r="T885" s="73" t="str">
        <f>IF(OR($S$8="NextSeq",$S$8="NovaSeq"),IF((R885='Index_NextSeq or NovaSeq'!C$2),VLOOKUP(S885,'Index_NextSeq or NovaSeq'!B$3:I$110,2),IF((R885='Index_NextSeq or NovaSeq'!D$2),VLOOKUP(S885,'Index_NextSeq or NovaSeq'!B$3:I$110,3),IF((R885='Index_NextSeq or NovaSeq'!E$2),VLOOKUP(S885,'Index_NextSeq or NovaSeq'!B$3:I$110,4),IF((R885='Index_NextSeq or NovaSeq'!F$2),VLOOKUP(S885,'Index_NextSeq or NovaSeq'!B$3:I$110,5),IF((R885='Index_NextSeq or NovaSeq'!G$2),VLOOKUP(S885,'Index_NextSeq or NovaSeq'!B$3:I$110,6),IF((R885='Index_NextSeq or NovaSeq'!H$2),VLOOKUP(S885,'Index_NextSeq or NovaSeq'!B$3:I$110,7),IF((R885='Index_NextSeq or NovaSeq'!I$2),VLOOKUP(S885,'Index_NextSeq or NovaSeq'!B$3:I$110,8),IF((R885="Custom"),"","NoIndex")))))))),IF($S$8="MiSeq",IF((R885=Index_MiSeq!C$2),VLOOKUP(S885,Index_MiSeq!B$3:I$110,2),IF((R885=Index_MiSeq!D$2),VLOOKUP(S885,Index_MiSeq!B$3:I$110,3),IF((R885=Index_MiSeq!E$2),VLOOKUP(S885,Index_MiSeq!B$3:I$110,4),IF((R885=Index_MiSeq!F$2),VLOOKUP(S885,Index_MiSeq!B$3:I$110,5),IF((R885=Index_MiSeq!G$2),VLOOKUP(S885,Index_MiSeq!B$3:I$110,6),IF((R885=Index_MiSeq!H$2),VLOOKUP(S885,Index_MiSeq!B$3:I$110,7),IF((R885=Index_MiSeq!I$2),VLOOKUP(S885,Index_MiSeq!B$3:I$110,8),IF((R885="Custom"),"","NoIndex")))))))),"NoIndex"))</f>
        <v>NoIndex</v>
      </c>
      <c r="U885" s="74" t="str">
        <f t="shared" si="41"/>
        <v/>
      </c>
      <c r="V885" s="74"/>
      <c r="W885" s="74"/>
      <c r="X885" s="90"/>
      <c r="Y885" s="4"/>
      <c r="Z885" s="4"/>
      <c r="AA885" s="4"/>
      <c r="AB885" s="4"/>
      <c r="AC885" s="4"/>
      <c r="AD885" s="4"/>
      <c r="AE885" s="4"/>
    </row>
    <row r="886" spans="1:31" ht="18" customHeight="1" x14ac:dyDescent="0.15">
      <c r="A886" s="81"/>
      <c r="B886" s="64" t="s">
        <v>69</v>
      </c>
      <c r="C886" s="65" t="s">
        <v>937</v>
      </c>
      <c r="D886" s="66">
        <f t="shared" si="32"/>
        <v>1867</v>
      </c>
      <c r="E886" s="65" t="s">
        <v>71</v>
      </c>
      <c r="F886" s="67" t="str">
        <f>IF(DATA!$D$18,CONCATENATE('Sample information'!O$6,"-",D886,"-",P886),"MISSING ID")</f>
        <v>P33105P1-1867-</v>
      </c>
      <c r="G886" s="68">
        <f t="shared" si="33"/>
        <v>0</v>
      </c>
      <c r="H886" s="55" t="e">
        <f t="shared" si="34"/>
        <v>#N/A</v>
      </c>
      <c r="I886" s="55" t="e">
        <f t="shared" si="35"/>
        <v>#N/A</v>
      </c>
      <c r="J886" s="55">
        <f t="shared" si="36"/>
        <v>0</v>
      </c>
      <c r="K886" s="55" t="e">
        <f t="shared" si="37"/>
        <v>#N/A</v>
      </c>
      <c r="L886" s="5" t="e">
        <f t="shared" si="38"/>
        <v>#N/A</v>
      </c>
      <c r="M886" s="55" t="e">
        <f t="shared" si="39"/>
        <v>#N/A</v>
      </c>
      <c r="N886" s="69" t="str">
        <f t="shared" si="40"/>
        <v>NoIndex</v>
      </c>
      <c r="O886" s="70" t="str">
        <f>IF(DATA!$D$18,IF((COUNTA(Q886)&gt;0),CONCATENATE("P",DATA!$B$18,"_",D886),""),"MISSING ID")</f>
        <v/>
      </c>
      <c r="P886" s="71"/>
      <c r="Q886" s="72"/>
      <c r="R886" s="72"/>
      <c r="S886" s="68"/>
      <c r="T886" s="73" t="str">
        <f>IF(OR($S$8="NextSeq",$S$8="NovaSeq"),IF((R886='Index_NextSeq or NovaSeq'!C$2),VLOOKUP(S886,'Index_NextSeq or NovaSeq'!B$3:I$110,2),IF((R886='Index_NextSeq or NovaSeq'!D$2),VLOOKUP(S886,'Index_NextSeq or NovaSeq'!B$3:I$110,3),IF((R886='Index_NextSeq or NovaSeq'!E$2),VLOOKUP(S886,'Index_NextSeq or NovaSeq'!B$3:I$110,4),IF((R886='Index_NextSeq or NovaSeq'!F$2),VLOOKUP(S886,'Index_NextSeq or NovaSeq'!B$3:I$110,5),IF((R886='Index_NextSeq or NovaSeq'!G$2),VLOOKUP(S886,'Index_NextSeq or NovaSeq'!B$3:I$110,6),IF((R886='Index_NextSeq or NovaSeq'!H$2),VLOOKUP(S886,'Index_NextSeq or NovaSeq'!B$3:I$110,7),IF((R886='Index_NextSeq or NovaSeq'!I$2),VLOOKUP(S886,'Index_NextSeq or NovaSeq'!B$3:I$110,8),IF((R886="Custom"),"","NoIndex")))))))),IF($S$8="MiSeq",IF((R886=Index_MiSeq!C$2),VLOOKUP(S886,Index_MiSeq!B$3:I$110,2),IF((R886=Index_MiSeq!D$2),VLOOKUP(S886,Index_MiSeq!B$3:I$110,3),IF((R886=Index_MiSeq!E$2),VLOOKUP(S886,Index_MiSeq!B$3:I$110,4),IF((R886=Index_MiSeq!F$2),VLOOKUP(S886,Index_MiSeq!B$3:I$110,5),IF((R886=Index_MiSeq!G$2),VLOOKUP(S886,Index_MiSeq!B$3:I$110,6),IF((R886=Index_MiSeq!H$2),VLOOKUP(S886,Index_MiSeq!B$3:I$110,7),IF((R886=Index_MiSeq!I$2),VLOOKUP(S886,Index_MiSeq!B$3:I$110,8),IF((R886="Custom"),"","NoIndex")))))))),"NoIndex"))</f>
        <v>NoIndex</v>
      </c>
      <c r="U886" s="74" t="str">
        <f t="shared" si="41"/>
        <v/>
      </c>
      <c r="V886" s="74"/>
      <c r="W886" s="74"/>
      <c r="X886" s="90"/>
      <c r="Y886" s="4"/>
      <c r="Z886" s="4"/>
      <c r="AA886" s="4"/>
      <c r="AB886" s="4"/>
      <c r="AC886" s="4"/>
      <c r="AD886" s="4"/>
      <c r="AE886" s="4"/>
    </row>
    <row r="887" spans="1:31" ht="18" customHeight="1" x14ac:dyDescent="0.15">
      <c r="A887" s="81"/>
      <c r="B887" s="64" t="s">
        <v>69</v>
      </c>
      <c r="C887" s="65" t="s">
        <v>938</v>
      </c>
      <c r="D887" s="66">
        <f t="shared" si="32"/>
        <v>1868</v>
      </c>
      <c r="E887" s="65" t="s">
        <v>71</v>
      </c>
      <c r="F887" s="67" t="str">
        <f>IF(DATA!$D$18,CONCATENATE('Sample information'!O$6,"-",D887,"-",P887),"MISSING ID")</f>
        <v>P33105P1-1868-</v>
      </c>
      <c r="G887" s="68">
        <f t="shared" si="33"/>
        <v>0</v>
      </c>
      <c r="H887" s="55" t="e">
        <f t="shared" si="34"/>
        <v>#N/A</v>
      </c>
      <c r="I887" s="55" t="e">
        <f t="shared" si="35"/>
        <v>#N/A</v>
      </c>
      <c r="J887" s="55">
        <f t="shared" si="36"/>
        <v>0</v>
      </c>
      <c r="K887" s="55" t="e">
        <f t="shared" si="37"/>
        <v>#N/A</v>
      </c>
      <c r="L887" s="5" t="e">
        <f t="shared" si="38"/>
        <v>#N/A</v>
      </c>
      <c r="M887" s="55" t="e">
        <f t="shared" si="39"/>
        <v>#N/A</v>
      </c>
      <c r="N887" s="69" t="str">
        <f t="shared" si="40"/>
        <v>NoIndex</v>
      </c>
      <c r="O887" s="70" t="str">
        <f>IF(DATA!$D$18,IF((COUNTA(Q887)&gt;0),CONCATENATE("P",DATA!$B$18,"_",D887),""),"MISSING ID")</f>
        <v/>
      </c>
      <c r="P887" s="71"/>
      <c r="Q887" s="72"/>
      <c r="R887" s="72"/>
      <c r="S887" s="68"/>
      <c r="T887" s="73" t="str">
        <f>IF(OR($S$8="NextSeq",$S$8="NovaSeq"),IF((R887='Index_NextSeq or NovaSeq'!C$2),VLOOKUP(S887,'Index_NextSeq or NovaSeq'!B$3:I$110,2),IF((R887='Index_NextSeq or NovaSeq'!D$2),VLOOKUP(S887,'Index_NextSeq or NovaSeq'!B$3:I$110,3),IF((R887='Index_NextSeq or NovaSeq'!E$2),VLOOKUP(S887,'Index_NextSeq or NovaSeq'!B$3:I$110,4),IF((R887='Index_NextSeq or NovaSeq'!F$2),VLOOKUP(S887,'Index_NextSeq or NovaSeq'!B$3:I$110,5),IF((R887='Index_NextSeq or NovaSeq'!G$2),VLOOKUP(S887,'Index_NextSeq or NovaSeq'!B$3:I$110,6),IF((R887='Index_NextSeq or NovaSeq'!H$2),VLOOKUP(S887,'Index_NextSeq or NovaSeq'!B$3:I$110,7),IF((R887='Index_NextSeq or NovaSeq'!I$2),VLOOKUP(S887,'Index_NextSeq or NovaSeq'!B$3:I$110,8),IF((R887="Custom"),"","NoIndex")))))))),IF($S$8="MiSeq",IF((R887=Index_MiSeq!C$2),VLOOKUP(S887,Index_MiSeq!B$3:I$110,2),IF((R887=Index_MiSeq!D$2),VLOOKUP(S887,Index_MiSeq!B$3:I$110,3),IF((R887=Index_MiSeq!E$2),VLOOKUP(S887,Index_MiSeq!B$3:I$110,4),IF((R887=Index_MiSeq!F$2),VLOOKUP(S887,Index_MiSeq!B$3:I$110,5),IF((R887=Index_MiSeq!G$2),VLOOKUP(S887,Index_MiSeq!B$3:I$110,6),IF((R887=Index_MiSeq!H$2),VLOOKUP(S887,Index_MiSeq!B$3:I$110,7),IF((R887=Index_MiSeq!I$2),VLOOKUP(S887,Index_MiSeq!B$3:I$110,8),IF((R887="Custom"),"","NoIndex")))))))),"NoIndex"))</f>
        <v>NoIndex</v>
      </c>
      <c r="U887" s="74" t="str">
        <f t="shared" si="41"/>
        <v/>
      </c>
      <c r="V887" s="74"/>
      <c r="W887" s="74"/>
      <c r="X887" s="90"/>
      <c r="Y887" s="4"/>
      <c r="Z887" s="4"/>
      <c r="AA887" s="4"/>
      <c r="AB887" s="4"/>
      <c r="AC887" s="4"/>
      <c r="AD887" s="4"/>
      <c r="AE887" s="4"/>
    </row>
    <row r="888" spans="1:31" ht="18" customHeight="1" x14ac:dyDescent="0.15">
      <c r="A888" s="81"/>
      <c r="B888" s="64" t="s">
        <v>69</v>
      </c>
      <c r="C888" s="65" t="s">
        <v>939</v>
      </c>
      <c r="D888" s="66">
        <f t="shared" si="32"/>
        <v>1869</v>
      </c>
      <c r="E888" s="65" t="s">
        <v>71</v>
      </c>
      <c r="F888" s="67" t="str">
        <f>IF(DATA!$D$18,CONCATENATE('Sample information'!O$6,"-",D888,"-",P888),"MISSING ID")</f>
        <v>P33105P1-1869-</v>
      </c>
      <c r="G888" s="68">
        <f t="shared" si="33"/>
        <v>0</v>
      </c>
      <c r="H888" s="55" t="e">
        <f t="shared" si="34"/>
        <v>#N/A</v>
      </c>
      <c r="I888" s="55" t="e">
        <f t="shared" si="35"/>
        <v>#N/A</v>
      </c>
      <c r="J888" s="55">
        <f t="shared" si="36"/>
        <v>0</v>
      </c>
      <c r="K888" s="55" t="e">
        <f t="shared" si="37"/>
        <v>#N/A</v>
      </c>
      <c r="L888" s="5" t="e">
        <f t="shared" si="38"/>
        <v>#N/A</v>
      </c>
      <c r="M888" s="55" t="e">
        <f t="shared" si="39"/>
        <v>#N/A</v>
      </c>
      <c r="N888" s="69" t="str">
        <f t="shared" si="40"/>
        <v>NoIndex</v>
      </c>
      <c r="O888" s="70" t="str">
        <f>IF(DATA!$D$18,IF((COUNTA(Q888)&gt;0),CONCATENATE("P",DATA!$B$18,"_",D888),""),"MISSING ID")</f>
        <v/>
      </c>
      <c r="P888" s="71"/>
      <c r="Q888" s="72"/>
      <c r="R888" s="72"/>
      <c r="S888" s="68"/>
      <c r="T888" s="73" t="str">
        <f>IF(OR($S$8="NextSeq",$S$8="NovaSeq"),IF((R888='Index_NextSeq or NovaSeq'!C$2),VLOOKUP(S888,'Index_NextSeq or NovaSeq'!B$3:I$110,2),IF((R888='Index_NextSeq or NovaSeq'!D$2),VLOOKUP(S888,'Index_NextSeq or NovaSeq'!B$3:I$110,3),IF((R888='Index_NextSeq or NovaSeq'!E$2),VLOOKUP(S888,'Index_NextSeq or NovaSeq'!B$3:I$110,4),IF((R888='Index_NextSeq or NovaSeq'!F$2),VLOOKUP(S888,'Index_NextSeq or NovaSeq'!B$3:I$110,5),IF((R888='Index_NextSeq or NovaSeq'!G$2),VLOOKUP(S888,'Index_NextSeq or NovaSeq'!B$3:I$110,6),IF((R888='Index_NextSeq or NovaSeq'!H$2),VLOOKUP(S888,'Index_NextSeq or NovaSeq'!B$3:I$110,7),IF((R888='Index_NextSeq or NovaSeq'!I$2),VLOOKUP(S888,'Index_NextSeq or NovaSeq'!B$3:I$110,8),IF((R888="Custom"),"","NoIndex")))))))),IF($S$8="MiSeq",IF((R888=Index_MiSeq!C$2),VLOOKUP(S888,Index_MiSeq!B$3:I$110,2),IF((R888=Index_MiSeq!D$2),VLOOKUP(S888,Index_MiSeq!B$3:I$110,3),IF((R888=Index_MiSeq!E$2),VLOOKUP(S888,Index_MiSeq!B$3:I$110,4),IF((R888=Index_MiSeq!F$2),VLOOKUP(S888,Index_MiSeq!B$3:I$110,5),IF((R888=Index_MiSeq!G$2),VLOOKUP(S888,Index_MiSeq!B$3:I$110,6),IF((R888=Index_MiSeq!H$2),VLOOKUP(S888,Index_MiSeq!B$3:I$110,7),IF((R888=Index_MiSeq!I$2),VLOOKUP(S888,Index_MiSeq!B$3:I$110,8),IF((R888="Custom"),"","NoIndex")))))))),"NoIndex"))</f>
        <v>NoIndex</v>
      </c>
      <c r="U888" s="74" t="str">
        <f t="shared" si="41"/>
        <v/>
      </c>
      <c r="V888" s="74"/>
      <c r="W888" s="74"/>
      <c r="X888" s="90"/>
      <c r="Y888" s="4"/>
      <c r="Z888" s="4"/>
      <c r="AA888" s="4"/>
      <c r="AB888" s="4"/>
      <c r="AC888" s="4"/>
      <c r="AD888" s="4"/>
      <c r="AE888" s="4"/>
    </row>
    <row r="889" spans="1:31" ht="18" customHeight="1" x14ac:dyDescent="0.15">
      <c r="A889" s="81"/>
      <c r="B889" s="64" t="s">
        <v>69</v>
      </c>
      <c r="C889" s="65" t="s">
        <v>940</v>
      </c>
      <c r="D889" s="66">
        <f t="shared" si="32"/>
        <v>1870</v>
      </c>
      <c r="E889" s="65" t="s">
        <v>71</v>
      </c>
      <c r="F889" s="67" t="str">
        <f>IF(DATA!$D$18,CONCATENATE('Sample information'!O$6,"-",D889,"-",P889),"MISSING ID")</f>
        <v>P33105P1-1870-</v>
      </c>
      <c r="G889" s="68">
        <f t="shared" si="33"/>
        <v>0</v>
      </c>
      <c r="H889" s="55" t="e">
        <f t="shared" si="34"/>
        <v>#N/A</v>
      </c>
      <c r="I889" s="55" t="e">
        <f t="shared" si="35"/>
        <v>#N/A</v>
      </c>
      <c r="J889" s="55">
        <f t="shared" si="36"/>
        <v>0</v>
      </c>
      <c r="K889" s="55" t="e">
        <f t="shared" si="37"/>
        <v>#N/A</v>
      </c>
      <c r="L889" s="5" t="e">
        <f t="shared" si="38"/>
        <v>#N/A</v>
      </c>
      <c r="M889" s="55" t="e">
        <f t="shared" si="39"/>
        <v>#N/A</v>
      </c>
      <c r="N889" s="69" t="str">
        <f t="shared" si="40"/>
        <v>NoIndex</v>
      </c>
      <c r="O889" s="70" t="str">
        <f>IF(DATA!$D$18,IF((COUNTA(Q889)&gt;0),CONCATENATE("P",DATA!$B$18,"_",D889),""),"MISSING ID")</f>
        <v/>
      </c>
      <c r="P889" s="71"/>
      <c r="Q889" s="72"/>
      <c r="R889" s="72"/>
      <c r="S889" s="68"/>
      <c r="T889" s="73" t="str">
        <f>IF(OR($S$8="NextSeq",$S$8="NovaSeq"),IF((R889='Index_NextSeq or NovaSeq'!C$2),VLOOKUP(S889,'Index_NextSeq or NovaSeq'!B$3:I$110,2),IF((R889='Index_NextSeq or NovaSeq'!D$2),VLOOKUP(S889,'Index_NextSeq or NovaSeq'!B$3:I$110,3),IF((R889='Index_NextSeq or NovaSeq'!E$2),VLOOKUP(S889,'Index_NextSeq or NovaSeq'!B$3:I$110,4),IF((R889='Index_NextSeq or NovaSeq'!F$2),VLOOKUP(S889,'Index_NextSeq or NovaSeq'!B$3:I$110,5),IF((R889='Index_NextSeq or NovaSeq'!G$2),VLOOKUP(S889,'Index_NextSeq or NovaSeq'!B$3:I$110,6),IF((R889='Index_NextSeq or NovaSeq'!H$2),VLOOKUP(S889,'Index_NextSeq or NovaSeq'!B$3:I$110,7),IF((R889='Index_NextSeq or NovaSeq'!I$2),VLOOKUP(S889,'Index_NextSeq or NovaSeq'!B$3:I$110,8),IF((R889="Custom"),"","NoIndex")))))))),IF($S$8="MiSeq",IF((R889=Index_MiSeq!C$2),VLOOKUP(S889,Index_MiSeq!B$3:I$110,2),IF((R889=Index_MiSeq!D$2),VLOOKUP(S889,Index_MiSeq!B$3:I$110,3),IF((R889=Index_MiSeq!E$2),VLOOKUP(S889,Index_MiSeq!B$3:I$110,4),IF((R889=Index_MiSeq!F$2),VLOOKUP(S889,Index_MiSeq!B$3:I$110,5),IF((R889=Index_MiSeq!G$2),VLOOKUP(S889,Index_MiSeq!B$3:I$110,6),IF((R889=Index_MiSeq!H$2),VLOOKUP(S889,Index_MiSeq!B$3:I$110,7),IF((R889=Index_MiSeq!I$2),VLOOKUP(S889,Index_MiSeq!B$3:I$110,8),IF((R889="Custom"),"","NoIndex")))))))),"NoIndex"))</f>
        <v>NoIndex</v>
      </c>
      <c r="U889" s="74" t="str">
        <f t="shared" si="41"/>
        <v/>
      </c>
      <c r="V889" s="74"/>
      <c r="W889" s="74"/>
      <c r="X889" s="90"/>
      <c r="Y889" s="4"/>
      <c r="Z889" s="4"/>
      <c r="AA889" s="4"/>
      <c r="AB889" s="4"/>
      <c r="AC889" s="4"/>
      <c r="AD889" s="4"/>
      <c r="AE889" s="4"/>
    </row>
    <row r="890" spans="1:31" ht="18" customHeight="1" x14ac:dyDescent="0.15">
      <c r="A890" s="81"/>
      <c r="B890" s="64" t="s">
        <v>69</v>
      </c>
      <c r="C890" s="65" t="s">
        <v>941</v>
      </c>
      <c r="D890" s="66">
        <f t="shared" si="32"/>
        <v>1871</v>
      </c>
      <c r="E890" s="65" t="s">
        <v>71</v>
      </c>
      <c r="F890" s="67" t="str">
        <f>IF(DATA!$D$18,CONCATENATE('Sample information'!O$6,"-",D890,"-",P890),"MISSING ID")</f>
        <v>P33105P1-1871-</v>
      </c>
      <c r="G890" s="68">
        <f t="shared" si="33"/>
        <v>0</v>
      </c>
      <c r="H890" s="55" t="e">
        <f t="shared" si="34"/>
        <v>#N/A</v>
      </c>
      <c r="I890" s="55" t="e">
        <f t="shared" si="35"/>
        <v>#N/A</v>
      </c>
      <c r="J890" s="55">
        <f t="shared" si="36"/>
        <v>0</v>
      </c>
      <c r="K890" s="55" t="e">
        <f t="shared" si="37"/>
        <v>#N/A</v>
      </c>
      <c r="L890" s="5" t="e">
        <f t="shared" si="38"/>
        <v>#N/A</v>
      </c>
      <c r="M890" s="55" t="e">
        <f t="shared" si="39"/>
        <v>#N/A</v>
      </c>
      <c r="N890" s="69" t="str">
        <f t="shared" si="40"/>
        <v>NoIndex</v>
      </c>
      <c r="O890" s="70" t="str">
        <f>IF(DATA!$D$18,IF((COUNTA(Q890)&gt;0),CONCATENATE("P",DATA!$B$18,"_",D890),""),"MISSING ID")</f>
        <v/>
      </c>
      <c r="P890" s="71"/>
      <c r="Q890" s="72"/>
      <c r="R890" s="72"/>
      <c r="S890" s="68"/>
      <c r="T890" s="73" t="str">
        <f>IF(OR($S$8="NextSeq",$S$8="NovaSeq"),IF((R890='Index_NextSeq or NovaSeq'!C$2),VLOOKUP(S890,'Index_NextSeq or NovaSeq'!B$3:I$110,2),IF((R890='Index_NextSeq or NovaSeq'!D$2),VLOOKUP(S890,'Index_NextSeq or NovaSeq'!B$3:I$110,3),IF((R890='Index_NextSeq or NovaSeq'!E$2),VLOOKUP(S890,'Index_NextSeq or NovaSeq'!B$3:I$110,4),IF((R890='Index_NextSeq or NovaSeq'!F$2),VLOOKUP(S890,'Index_NextSeq or NovaSeq'!B$3:I$110,5),IF((R890='Index_NextSeq or NovaSeq'!G$2),VLOOKUP(S890,'Index_NextSeq or NovaSeq'!B$3:I$110,6),IF((R890='Index_NextSeq or NovaSeq'!H$2),VLOOKUP(S890,'Index_NextSeq or NovaSeq'!B$3:I$110,7),IF((R890='Index_NextSeq or NovaSeq'!I$2),VLOOKUP(S890,'Index_NextSeq or NovaSeq'!B$3:I$110,8),IF((R890="Custom"),"","NoIndex")))))))),IF($S$8="MiSeq",IF((R890=Index_MiSeq!C$2),VLOOKUP(S890,Index_MiSeq!B$3:I$110,2),IF((R890=Index_MiSeq!D$2),VLOOKUP(S890,Index_MiSeq!B$3:I$110,3),IF((R890=Index_MiSeq!E$2),VLOOKUP(S890,Index_MiSeq!B$3:I$110,4),IF((R890=Index_MiSeq!F$2),VLOOKUP(S890,Index_MiSeq!B$3:I$110,5),IF((R890=Index_MiSeq!G$2),VLOOKUP(S890,Index_MiSeq!B$3:I$110,6),IF((R890=Index_MiSeq!H$2),VLOOKUP(S890,Index_MiSeq!B$3:I$110,7),IF((R890=Index_MiSeq!I$2),VLOOKUP(S890,Index_MiSeq!B$3:I$110,8),IF((R890="Custom"),"","NoIndex")))))))),"NoIndex"))</f>
        <v>NoIndex</v>
      </c>
      <c r="U890" s="74" t="str">
        <f t="shared" si="41"/>
        <v/>
      </c>
      <c r="V890" s="74"/>
      <c r="W890" s="74"/>
      <c r="X890" s="90"/>
      <c r="Y890" s="4"/>
      <c r="Z890" s="4"/>
      <c r="AA890" s="4"/>
      <c r="AB890" s="4"/>
      <c r="AC890" s="4"/>
      <c r="AD890" s="4"/>
      <c r="AE890" s="4"/>
    </row>
    <row r="891" spans="1:31" ht="18" customHeight="1" x14ac:dyDescent="0.15">
      <c r="A891" s="81"/>
      <c r="B891" s="64" t="s">
        <v>69</v>
      </c>
      <c r="C891" s="65" t="s">
        <v>942</v>
      </c>
      <c r="D891" s="66">
        <f t="shared" si="32"/>
        <v>1872</v>
      </c>
      <c r="E891" s="65" t="s">
        <v>71</v>
      </c>
      <c r="F891" s="67" t="str">
        <f>IF(DATA!$D$18,CONCATENATE('Sample information'!O$6,"-",D891,"-",P891),"MISSING ID")</f>
        <v>P33105P1-1872-</v>
      </c>
      <c r="G891" s="68">
        <f t="shared" si="33"/>
        <v>0</v>
      </c>
      <c r="H891" s="55" t="e">
        <f t="shared" si="34"/>
        <v>#N/A</v>
      </c>
      <c r="I891" s="55" t="e">
        <f t="shared" si="35"/>
        <v>#N/A</v>
      </c>
      <c r="J891" s="55">
        <f t="shared" si="36"/>
        <v>0</v>
      </c>
      <c r="K891" s="55" t="e">
        <f t="shared" si="37"/>
        <v>#N/A</v>
      </c>
      <c r="L891" s="5" t="e">
        <f t="shared" si="38"/>
        <v>#N/A</v>
      </c>
      <c r="M891" s="55" t="e">
        <f t="shared" si="39"/>
        <v>#N/A</v>
      </c>
      <c r="N891" s="69" t="str">
        <f t="shared" si="40"/>
        <v>NoIndex</v>
      </c>
      <c r="O891" s="70" t="str">
        <f>IF(DATA!$D$18,IF((COUNTA(Q891)&gt;0),CONCATENATE("P",DATA!$B$18,"_",D891),""),"MISSING ID")</f>
        <v/>
      </c>
      <c r="P891" s="71"/>
      <c r="Q891" s="72"/>
      <c r="R891" s="72"/>
      <c r="S891" s="68"/>
      <c r="T891" s="73" t="str">
        <f>IF(OR($S$8="NextSeq",$S$8="NovaSeq"),IF((R891='Index_NextSeq or NovaSeq'!C$2),VLOOKUP(S891,'Index_NextSeq or NovaSeq'!B$3:I$110,2),IF((R891='Index_NextSeq or NovaSeq'!D$2),VLOOKUP(S891,'Index_NextSeq or NovaSeq'!B$3:I$110,3),IF((R891='Index_NextSeq or NovaSeq'!E$2),VLOOKUP(S891,'Index_NextSeq or NovaSeq'!B$3:I$110,4),IF((R891='Index_NextSeq or NovaSeq'!F$2),VLOOKUP(S891,'Index_NextSeq or NovaSeq'!B$3:I$110,5),IF((R891='Index_NextSeq or NovaSeq'!G$2),VLOOKUP(S891,'Index_NextSeq or NovaSeq'!B$3:I$110,6),IF((R891='Index_NextSeq or NovaSeq'!H$2),VLOOKUP(S891,'Index_NextSeq or NovaSeq'!B$3:I$110,7),IF((R891='Index_NextSeq or NovaSeq'!I$2),VLOOKUP(S891,'Index_NextSeq or NovaSeq'!B$3:I$110,8),IF((R891="Custom"),"","NoIndex")))))))),IF($S$8="MiSeq",IF((R891=Index_MiSeq!C$2),VLOOKUP(S891,Index_MiSeq!B$3:I$110,2),IF((R891=Index_MiSeq!D$2),VLOOKUP(S891,Index_MiSeq!B$3:I$110,3),IF((R891=Index_MiSeq!E$2),VLOOKUP(S891,Index_MiSeq!B$3:I$110,4),IF((R891=Index_MiSeq!F$2),VLOOKUP(S891,Index_MiSeq!B$3:I$110,5),IF((R891=Index_MiSeq!G$2),VLOOKUP(S891,Index_MiSeq!B$3:I$110,6),IF((R891=Index_MiSeq!H$2),VLOOKUP(S891,Index_MiSeq!B$3:I$110,7),IF((R891=Index_MiSeq!I$2),VLOOKUP(S891,Index_MiSeq!B$3:I$110,8),IF((R891="Custom"),"","NoIndex")))))))),"NoIndex"))</f>
        <v>NoIndex</v>
      </c>
      <c r="U891" s="74" t="str">
        <f t="shared" si="41"/>
        <v/>
      </c>
      <c r="V891" s="74"/>
      <c r="W891" s="74"/>
      <c r="X891" s="90"/>
      <c r="Y891" s="4"/>
      <c r="Z891" s="4"/>
      <c r="AA891" s="4"/>
      <c r="AB891" s="4"/>
      <c r="AC891" s="4"/>
      <c r="AD891" s="4"/>
      <c r="AE891" s="4"/>
    </row>
    <row r="892" spans="1:31" ht="18" customHeight="1" x14ac:dyDescent="0.15">
      <c r="A892" s="81"/>
      <c r="B892" s="64" t="s">
        <v>69</v>
      </c>
      <c r="C892" s="65" t="s">
        <v>943</v>
      </c>
      <c r="D892" s="66">
        <f t="shared" si="32"/>
        <v>1873</v>
      </c>
      <c r="E892" s="65" t="s">
        <v>71</v>
      </c>
      <c r="F892" s="67" t="str">
        <f>IF(DATA!$D$18,CONCATENATE('Sample information'!O$6,"-",D892,"-",P892),"MISSING ID")</f>
        <v>P33105P1-1873-</v>
      </c>
      <c r="G892" s="68">
        <f t="shared" si="33"/>
        <v>0</v>
      </c>
      <c r="H892" s="55" t="e">
        <f t="shared" si="34"/>
        <v>#N/A</v>
      </c>
      <c r="I892" s="55" t="e">
        <f t="shared" si="35"/>
        <v>#N/A</v>
      </c>
      <c r="J892" s="55">
        <f t="shared" si="36"/>
        <v>0</v>
      </c>
      <c r="K892" s="55" t="e">
        <f t="shared" si="37"/>
        <v>#N/A</v>
      </c>
      <c r="L892" s="5" t="e">
        <f t="shared" si="38"/>
        <v>#N/A</v>
      </c>
      <c r="M892" s="55" t="e">
        <f t="shared" si="39"/>
        <v>#N/A</v>
      </c>
      <c r="N892" s="69" t="str">
        <f t="shared" si="40"/>
        <v>NoIndex</v>
      </c>
      <c r="O892" s="70" t="str">
        <f>IF(DATA!$D$18,IF((COUNTA(Q892)&gt;0),CONCATENATE("P",DATA!$B$18,"_",D892),""),"MISSING ID")</f>
        <v/>
      </c>
      <c r="P892" s="71"/>
      <c r="Q892" s="72"/>
      <c r="R892" s="72"/>
      <c r="S892" s="68"/>
      <c r="T892" s="73" t="str">
        <f>IF(OR($S$8="NextSeq",$S$8="NovaSeq"),IF((R892='Index_NextSeq or NovaSeq'!C$2),VLOOKUP(S892,'Index_NextSeq or NovaSeq'!B$3:I$110,2),IF((R892='Index_NextSeq or NovaSeq'!D$2),VLOOKUP(S892,'Index_NextSeq or NovaSeq'!B$3:I$110,3),IF((R892='Index_NextSeq or NovaSeq'!E$2),VLOOKUP(S892,'Index_NextSeq or NovaSeq'!B$3:I$110,4),IF((R892='Index_NextSeq or NovaSeq'!F$2),VLOOKUP(S892,'Index_NextSeq or NovaSeq'!B$3:I$110,5),IF((R892='Index_NextSeq or NovaSeq'!G$2),VLOOKUP(S892,'Index_NextSeq or NovaSeq'!B$3:I$110,6),IF((R892='Index_NextSeq or NovaSeq'!H$2),VLOOKUP(S892,'Index_NextSeq or NovaSeq'!B$3:I$110,7),IF((R892='Index_NextSeq or NovaSeq'!I$2),VLOOKUP(S892,'Index_NextSeq or NovaSeq'!B$3:I$110,8),IF((R892="Custom"),"","NoIndex")))))))),IF($S$8="MiSeq",IF((R892=Index_MiSeq!C$2),VLOOKUP(S892,Index_MiSeq!B$3:I$110,2),IF((R892=Index_MiSeq!D$2),VLOOKUP(S892,Index_MiSeq!B$3:I$110,3),IF((R892=Index_MiSeq!E$2),VLOOKUP(S892,Index_MiSeq!B$3:I$110,4),IF((R892=Index_MiSeq!F$2),VLOOKUP(S892,Index_MiSeq!B$3:I$110,5),IF((R892=Index_MiSeq!G$2),VLOOKUP(S892,Index_MiSeq!B$3:I$110,6),IF((R892=Index_MiSeq!H$2),VLOOKUP(S892,Index_MiSeq!B$3:I$110,7),IF((R892=Index_MiSeq!I$2),VLOOKUP(S892,Index_MiSeq!B$3:I$110,8),IF((R892="Custom"),"","NoIndex")))))))),"NoIndex"))</f>
        <v>NoIndex</v>
      </c>
      <c r="U892" s="74" t="str">
        <f t="shared" si="41"/>
        <v/>
      </c>
      <c r="V892" s="74"/>
      <c r="W892" s="74"/>
      <c r="X892" s="90"/>
      <c r="Y892" s="4"/>
      <c r="Z892" s="4"/>
      <c r="AA892" s="4"/>
      <c r="AB892" s="4"/>
      <c r="AC892" s="4"/>
      <c r="AD892" s="4"/>
      <c r="AE892" s="4"/>
    </row>
    <row r="893" spans="1:31" ht="18" customHeight="1" x14ac:dyDescent="0.15">
      <c r="A893" s="81"/>
      <c r="B893" s="64" t="s">
        <v>69</v>
      </c>
      <c r="C893" s="65" t="s">
        <v>944</v>
      </c>
      <c r="D893" s="66">
        <f t="shared" si="32"/>
        <v>1874</v>
      </c>
      <c r="E893" s="65" t="s">
        <v>71</v>
      </c>
      <c r="F893" s="67" t="str">
        <f>IF(DATA!$D$18,CONCATENATE('Sample information'!O$6,"-",D893,"-",P893),"MISSING ID")</f>
        <v>P33105P1-1874-</v>
      </c>
      <c r="G893" s="68">
        <f t="shared" si="33"/>
        <v>0</v>
      </c>
      <c r="H893" s="55" t="e">
        <f t="shared" si="34"/>
        <v>#N/A</v>
      </c>
      <c r="I893" s="55" t="e">
        <f t="shared" si="35"/>
        <v>#N/A</v>
      </c>
      <c r="J893" s="55">
        <f t="shared" si="36"/>
        <v>0</v>
      </c>
      <c r="K893" s="55" t="e">
        <f t="shared" si="37"/>
        <v>#N/A</v>
      </c>
      <c r="L893" s="5" t="e">
        <f t="shared" si="38"/>
        <v>#N/A</v>
      </c>
      <c r="M893" s="55" t="e">
        <f t="shared" si="39"/>
        <v>#N/A</v>
      </c>
      <c r="N893" s="69" t="str">
        <f t="shared" si="40"/>
        <v>NoIndex</v>
      </c>
      <c r="O893" s="70" t="str">
        <f>IF(DATA!$D$18,IF((COUNTA(Q893)&gt;0),CONCATENATE("P",DATA!$B$18,"_",D893),""),"MISSING ID")</f>
        <v/>
      </c>
      <c r="P893" s="71"/>
      <c r="Q893" s="72"/>
      <c r="R893" s="72"/>
      <c r="S893" s="68"/>
      <c r="T893" s="73" t="str">
        <f>IF(OR($S$8="NextSeq",$S$8="NovaSeq"),IF((R893='Index_NextSeq or NovaSeq'!C$2),VLOOKUP(S893,'Index_NextSeq or NovaSeq'!B$3:I$110,2),IF((R893='Index_NextSeq or NovaSeq'!D$2),VLOOKUP(S893,'Index_NextSeq or NovaSeq'!B$3:I$110,3),IF((R893='Index_NextSeq or NovaSeq'!E$2),VLOOKUP(S893,'Index_NextSeq or NovaSeq'!B$3:I$110,4),IF((R893='Index_NextSeq or NovaSeq'!F$2),VLOOKUP(S893,'Index_NextSeq or NovaSeq'!B$3:I$110,5),IF((R893='Index_NextSeq or NovaSeq'!G$2),VLOOKUP(S893,'Index_NextSeq or NovaSeq'!B$3:I$110,6),IF((R893='Index_NextSeq or NovaSeq'!H$2),VLOOKUP(S893,'Index_NextSeq or NovaSeq'!B$3:I$110,7),IF((R893='Index_NextSeq or NovaSeq'!I$2),VLOOKUP(S893,'Index_NextSeq or NovaSeq'!B$3:I$110,8),IF((R893="Custom"),"","NoIndex")))))))),IF($S$8="MiSeq",IF((R893=Index_MiSeq!C$2),VLOOKUP(S893,Index_MiSeq!B$3:I$110,2),IF((R893=Index_MiSeq!D$2),VLOOKUP(S893,Index_MiSeq!B$3:I$110,3),IF((R893=Index_MiSeq!E$2),VLOOKUP(S893,Index_MiSeq!B$3:I$110,4),IF((R893=Index_MiSeq!F$2),VLOOKUP(S893,Index_MiSeq!B$3:I$110,5),IF((R893=Index_MiSeq!G$2),VLOOKUP(S893,Index_MiSeq!B$3:I$110,6),IF((R893=Index_MiSeq!H$2),VLOOKUP(S893,Index_MiSeq!B$3:I$110,7),IF((R893=Index_MiSeq!I$2),VLOOKUP(S893,Index_MiSeq!B$3:I$110,8),IF((R893="Custom"),"","NoIndex")))))))),"NoIndex"))</f>
        <v>NoIndex</v>
      </c>
      <c r="U893" s="74" t="str">
        <f t="shared" si="41"/>
        <v/>
      </c>
      <c r="V893" s="74"/>
      <c r="W893" s="74"/>
      <c r="X893" s="90"/>
      <c r="Y893" s="4"/>
      <c r="Z893" s="4"/>
      <c r="AA893" s="4"/>
      <c r="AB893" s="4"/>
      <c r="AC893" s="4"/>
      <c r="AD893" s="4"/>
      <c r="AE893" s="4"/>
    </row>
    <row r="894" spans="1:31" ht="18" customHeight="1" x14ac:dyDescent="0.15">
      <c r="A894" s="81"/>
      <c r="B894" s="64" t="s">
        <v>69</v>
      </c>
      <c r="C894" s="65" t="s">
        <v>945</v>
      </c>
      <c r="D894" s="66">
        <f t="shared" si="32"/>
        <v>1875</v>
      </c>
      <c r="E894" s="65" t="s">
        <v>71</v>
      </c>
      <c r="F894" s="67" t="str">
        <f>IF(DATA!$D$18,CONCATENATE('Sample information'!O$6,"-",D894,"-",P894),"MISSING ID")</f>
        <v>P33105P1-1875-</v>
      </c>
      <c r="G894" s="68">
        <f t="shared" si="33"/>
        <v>0</v>
      </c>
      <c r="H894" s="55" t="e">
        <f t="shared" si="34"/>
        <v>#N/A</v>
      </c>
      <c r="I894" s="55" t="e">
        <f t="shared" si="35"/>
        <v>#N/A</v>
      </c>
      <c r="J894" s="55">
        <f t="shared" si="36"/>
        <v>0</v>
      </c>
      <c r="K894" s="55" t="e">
        <f t="shared" si="37"/>
        <v>#N/A</v>
      </c>
      <c r="L894" s="5" t="e">
        <f t="shared" si="38"/>
        <v>#N/A</v>
      </c>
      <c r="M894" s="55" t="e">
        <f t="shared" si="39"/>
        <v>#N/A</v>
      </c>
      <c r="N894" s="69" t="str">
        <f t="shared" si="40"/>
        <v>NoIndex</v>
      </c>
      <c r="O894" s="70" t="str">
        <f>IF(DATA!$D$18,IF((COUNTA(Q894)&gt;0),CONCATENATE("P",DATA!$B$18,"_",D894),""),"MISSING ID")</f>
        <v/>
      </c>
      <c r="P894" s="71"/>
      <c r="Q894" s="72"/>
      <c r="R894" s="72"/>
      <c r="S894" s="68"/>
      <c r="T894" s="73" t="str">
        <f>IF(OR($S$8="NextSeq",$S$8="NovaSeq"),IF((R894='Index_NextSeq or NovaSeq'!C$2),VLOOKUP(S894,'Index_NextSeq or NovaSeq'!B$3:I$110,2),IF((R894='Index_NextSeq or NovaSeq'!D$2),VLOOKUP(S894,'Index_NextSeq or NovaSeq'!B$3:I$110,3),IF((R894='Index_NextSeq or NovaSeq'!E$2),VLOOKUP(S894,'Index_NextSeq or NovaSeq'!B$3:I$110,4),IF((R894='Index_NextSeq or NovaSeq'!F$2),VLOOKUP(S894,'Index_NextSeq or NovaSeq'!B$3:I$110,5),IF((R894='Index_NextSeq or NovaSeq'!G$2),VLOOKUP(S894,'Index_NextSeq or NovaSeq'!B$3:I$110,6),IF((R894='Index_NextSeq or NovaSeq'!H$2),VLOOKUP(S894,'Index_NextSeq or NovaSeq'!B$3:I$110,7),IF((R894='Index_NextSeq or NovaSeq'!I$2),VLOOKUP(S894,'Index_NextSeq or NovaSeq'!B$3:I$110,8),IF((R894="Custom"),"","NoIndex")))))))),IF($S$8="MiSeq",IF((R894=Index_MiSeq!C$2),VLOOKUP(S894,Index_MiSeq!B$3:I$110,2),IF((R894=Index_MiSeq!D$2),VLOOKUP(S894,Index_MiSeq!B$3:I$110,3),IF((R894=Index_MiSeq!E$2),VLOOKUP(S894,Index_MiSeq!B$3:I$110,4),IF((R894=Index_MiSeq!F$2),VLOOKUP(S894,Index_MiSeq!B$3:I$110,5),IF((R894=Index_MiSeq!G$2),VLOOKUP(S894,Index_MiSeq!B$3:I$110,6),IF((R894=Index_MiSeq!H$2),VLOOKUP(S894,Index_MiSeq!B$3:I$110,7),IF((R894=Index_MiSeq!I$2),VLOOKUP(S894,Index_MiSeq!B$3:I$110,8),IF((R894="Custom"),"","NoIndex")))))))),"NoIndex"))</f>
        <v>NoIndex</v>
      </c>
      <c r="U894" s="74" t="str">
        <f t="shared" si="41"/>
        <v/>
      </c>
      <c r="V894" s="74"/>
      <c r="W894" s="74"/>
      <c r="X894" s="90"/>
      <c r="Y894" s="4"/>
      <c r="Z894" s="4"/>
      <c r="AA894" s="4"/>
      <c r="AB894" s="4"/>
      <c r="AC894" s="4"/>
      <c r="AD894" s="4"/>
      <c r="AE894" s="4"/>
    </row>
    <row r="895" spans="1:31" ht="18" customHeight="1" x14ac:dyDescent="0.15">
      <c r="A895" s="81"/>
      <c r="B895" s="64" t="s">
        <v>69</v>
      </c>
      <c r="C895" s="65" t="s">
        <v>946</v>
      </c>
      <c r="D895" s="66">
        <f t="shared" si="32"/>
        <v>1876</v>
      </c>
      <c r="E895" s="65" t="s">
        <v>71</v>
      </c>
      <c r="F895" s="67" t="str">
        <f>IF(DATA!$D$18,CONCATENATE('Sample information'!O$6,"-",D895,"-",P895),"MISSING ID")</f>
        <v>P33105P1-1876-</v>
      </c>
      <c r="G895" s="68">
        <f t="shared" si="33"/>
        <v>0</v>
      </c>
      <c r="H895" s="55" t="e">
        <f t="shared" si="34"/>
        <v>#N/A</v>
      </c>
      <c r="I895" s="55" t="e">
        <f t="shared" si="35"/>
        <v>#N/A</v>
      </c>
      <c r="J895" s="55">
        <f t="shared" si="36"/>
        <v>0</v>
      </c>
      <c r="K895" s="55" t="e">
        <f t="shared" si="37"/>
        <v>#N/A</v>
      </c>
      <c r="L895" s="5" t="e">
        <f t="shared" si="38"/>
        <v>#N/A</v>
      </c>
      <c r="M895" s="55" t="e">
        <f t="shared" si="39"/>
        <v>#N/A</v>
      </c>
      <c r="N895" s="69" t="str">
        <f t="shared" si="40"/>
        <v>NoIndex</v>
      </c>
      <c r="O895" s="70" t="str">
        <f>IF(DATA!$D$18,IF((COUNTA(Q895)&gt;0),CONCATENATE("P",DATA!$B$18,"_",D895),""),"MISSING ID")</f>
        <v/>
      </c>
      <c r="P895" s="71"/>
      <c r="Q895" s="72"/>
      <c r="R895" s="72"/>
      <c r="S895" s="68"/>
      <c r="T895" s="73" t="str">
        <f>IF(OR($S$8="NextSeq",$S$8="NovaSeq"),IF((R895='Index_NextSeq or NovaSeq'!C$2),VLOOKUP(S895,'Index_NextSeq or NovaSeq'!B$3:I$110,2),IF((R895='Index_NextSeq or NovaSeq'!D$2),VLOOKUP(S895,'Index_NextSeq or NovaSeq'!B$3:I$110,3),IF((R895='Index_NextSeq or NovaSeq'!E$2),VLOOKUP(S895,'Index_NextSeq or NovaSeq'!B$3:I$110,4),IF((R895='Index_NextSeq or NovaSeq'!F$2),VLOOKUP(S895,'Index_NextSeq or NovaSeq'!B$3:I$110,5),IF((R895='Index_NextSeq or NovaSeq'!G$2),VLOOKUP(S895,'Index_NextSeq or NovaSeq'!B$3:I$110,6),IF((R895='Index_NextSeq or NovaSeq'!H$2),VLOOKUP(S895,'Index_NextSeq or NovaSeq'!B$3:I$110,7),IF((R895='Index_NextSeq or NovaSeq'!I$2),VLOOKUP(S895,'Index_NextSeq or NovaSeq'!B$3:I$110,8),IF((R895="Custom"),"","NoIndex")))))))),IF($S$8="MiSeq",IF((R895=Index_MiSeq!C$2),VLOOKUP(S895,Index_MiSeq!B$3:I$110,2),IF((R895=Index_MiSeq!D$2),VLOOKUP(S895,Index_MiSeq!B$3:I$110,3),IF((R895=Index_MiSeq!E$2),VLOOKUP(S895,Index_MiSeq!B$3:I$110,4),IF((R895=Index_MiSeq!F$2),VLOOKUP(S895,Index_MiSeq!B$3:I$110,5),IF((R895=Index_MiSeq!G$2),VLOOKUP(S895,Index_MiSeq!B$3:I$110,6),IF((R895=Index_MiSeq!H$2),VLOOKUP(S895,Index_MiSeq!B$3:I$110,7),IF((R895=Index_MiSeq!I$2),VLOOKUP(S895,Index_MiSeq!B$3:I$110,8),IF((R895="Custom"),"","NoIndex")))))))),"NoIndex"))</f>
        <v>NoIndex</v>
      </c>
      <c r="U895" s="74" t="str">
        <f t="shared" si="41"/>
        <v/>
      </c>
      <c r="V895" s="74"/>
      <c r="W895" s="74"/>
      <c r="X895" s="90"/>
      <c r="Y895" s="4"/>
      <c r="Z895" s="4"/>
      <c r="AA895" s="4"/>
      <c r="AB895" s="4"/>
      <c r="AC895" s="4"/>
      <c r="AD895" s="4"/>
      <c r="AE895" s="4"/>
    </row>
    <row r="896" spans="1:31" ht="18" customHeight="1" x14ac:dyDescent="0.15">
      <c r="A896" s="81"/>
      <c r="B896" s="64" t="s">
        <v>69</v>
      </c>
      <c r="C896" s="65" t="s">
        <v>947</v>
      </c>
      <c r="D896" s="66">
        <f t="shared" si="32"/>
        <v>1877</v>
      </c>
      <c r="E896" s="65" t="s">
        <v>71</v>
      </c>
      <c r="F896" s="67" t="str">
        <f>IF(DATA!$D$18,CONCATENATE('Sample information'!O$6,"-",D896,"-",P896),"MISSING ID")</f>
        <v>P33105P1-1877-</v>
      </c>
      <c r="G896" s="68">
        <f t="shared" si="33"/>
        <v>0</v>
      </c>
      <c r="H896" s="55" t="e">
        <f t="shared" si="34"/>
        <v>#N/A</v>
      </c>
      <c r="I896" s="55" t="e">
        <f t="shared" si="35"/>
        <v>#N/A</v>
      </c>
      <c r="J896" s="55">
        <f t="shared" si="36"/>
        <v>0</v>
      </c>
      <c r="K896" s="55" t="e">
        <f t="shared" si="37"/>
        <v>#N/A</v>
      </c>
      <c r="L896" s="5" t="e">
        <f t="shared" si="38"/>
        <v>#N/A</v>
      </c>
      <c r="M896" s="55" t="e">
        <f t="shared" si="39"/>
        <v>#N/A</v>
      </c>
      <c r="N896" s="69" t="str">
        <f t="shared" si="40"/>
        <v>NoIndex</v>
      </c>
      <c r="O896" s="70" t="str">
        <f>IF(DATA!$D$18,IF((COUNTA(Q896)&gt;0),CONCATENATE("P",DATA!$B$18,"_",D896),""),"MISSING ID")</f>
        <v/>
      </c>
      <c r="P896" s="71"/>
      <c r="Q896" s="72"/>
      <c r="R896" s="72"/>
      <c r="S896" s="68"/>
      <c r="T896" s="73" t="str">
        <f>IF(OR($S$8="NextSeq",$S$8="NovaSeq"),IF((R896='Index_NextSeq or NovaSeq'!C$2),VLOOKUP(S896,'Index_NextSeq or NovaSeq'!B$3:I$110,2),IF((R896='Index_NextSeq or NovaSeq'!D$2),VLOOKUP(S896,'Index_NextSeq or NovaSeq'!B$3:I$110,3),IF((R896='Index_NextSeq or NovaSeq'!E$2),VLOOKUP(S896,'Index_NextSeq or NovaSeq'!B$3:I$110,4),IF((R896='Index_NextSeq or NovaSeq'!F$2),VLOOKUP(S896,'Index_NextSeq or NovaSeq'!B$3:I$110,5),IF((R896='Index_NextSeq or NovaSeq'!G$2),VLOOKUP(S896,'Index_NextSeq or NovaSeq'!B$3:I$110,6),IF((R896='Index_NextSeq or NovaSeq'!H$2),VLOOKUP(S896,'Index_NextSeq or NovaSeq'!B$3:I$110,7),IF((R896='Index_NextSeq or NovaSeq'!I$2),VLOOKUP(S896,'Index_NextSeq or NovaSeq'!B$3:I$110,8),IF((R896="Custom"),"","NoIndex")))))))),IF($S$8="MiSeq",IF((R896=Index_MiSeq!C$2),VLOOKUP(S896,Index_MiSeq!B$3:I$110,2),IF((R896=Index_MiSeq!D$2),VLOOKUP(S896,Index_MiSeq!B$3:I$110,3),IF((R896=Index_MiSeq!E$2),VLOOKUP(S896,Index_MiSeq!B$3:I$110,4),IF((R896=Index_MiSeq!F$2),VLOOKUP(S896,Index_MiSeq!B$3:I$110,5),IF((R896=Index_MiSeq!G$2),VLOOKUP(S896,Index_MiSeq!B$3:I$110,6),IF((R896=Index_MiSeq!H$2),VLOOKUP(S896,Index_MiSeq!B$3:I$110,7),IF((R896=Index_MiSeq!I$2),VLOOKUP(S896,Index_MiSeq!B$3:I$110,8),IF((R896="Custom"),"","NoIndex")))))))),"NoIndex"))</f>
        <v>NoIndex</v>
      </c>
      <c r="U896" s="74" t="str">
        <f t="shared" si="41"/>
        <v/>
      </c>
      <c r="V896" s="74"/>
      <c r="W896" s="74"/>
      <c r="X896" s="90"/>
      <c r="Y896" s="4"/>
      <c r="Z896" s="4"/>
      <c r="AA896" s="4"/>
      <c r="AB896" s="4"/>
      <c r="AC896" s="4"/>
      <c r="AD896" s="4"/>
      <c r="AE896" s="4"/>
    </row>
    <row r="897" spans="1:31" ht="18" customHeight="1" x14ac:dyDescent="0.15">
      <c r="A897" s="81"/>
      <c r="B897" s="64" t="s">
        <v>69</v>
      </c>
      <c r="C897" s="65" t="s">
        <v>948</v>
      </c>
      <c r="D897" s="66">
        <f t="shared" si="32"/>
        <v>1878</v>
      </c>
      <c r="E897" s="65" t="s">
        <v>71</v>
      </c>
      <c r="F897" s="67" t="str">
        <f>IF(DATA!$D$18,CONCATENATE('Sample information'!O$6,"-",D897,"-",P897),"MISSING ID")</f>
        <v>P33105P1-1878-</v>
      </c>
      <c r="G897" s="68">
        <f t="shared" si="33"/>
        <v>0</v>
      </c>
      <c r="H897" s="55" t="e">
        <f t="shared" si="34"/>
        <v>#N/A</v>
      </c>
      <c r="I897" s="55" t="e">
        <f t="shared" si="35"/>
        <v>#N/A</v>
      </c>
      <c r="J897" s="55">
        <f t="shared" si="36"/>
        <v>0</v>
      </c>
      <c r="K897" s="55" t="e">
        <f t="shared" si="37"/>
        <v>#N/A</v>
      </c>
      <c r="L897" s="5" t="e">
        <f t="shared" si="38"/>
        <v>#N/A</v>
      </c>
      <c r="M897" s="55" t="e">
        <f t="shared" si="39"/>
        <v>#N/A</v>
      </c>
      <c r="N897" s="69" t="str">
        <f t="shared" si="40"/>
        <v>NoIndex</v>
      </c>
      <c r="O897" s="70" t="str">
        <f>IF(DATA!$D$18,IF((COUNTA(Q897)&gt;0),CONCATENATE("P",DATA!$B$18,"_",D897),""),"MISSING ID")</f>
        <v/>
      </c>
      <c r="P897" s="71"/>
      <c r="Q897" s="72"/>
      <c r="R897" s="72"/>
      <c r="S897" s="68"/>
      <c r="T897" s="73" t="str">
        <f>IF(OR($S$8="NextSeq",$S$8="NovaSeq"),IF((R897='Index_NextSeq or NovaSeq'!C$2),VLOOKUP(S897,'Index_NextSeq or NovaSeq'!B$3:I$110,2),IF((R897='Index_NextSeq or NovaSeq'!D$2),VLOOKUP(S897,'Index_NextSeq or NovaSeq'!B$3:I$110,3),IF((R897='Index_NextSeq or NovaSeq'!E$2),VLOOKUP(S897,'Index_NextSeq or NovaSeq'!B$3:I$110,4),IF((R897='Index_NextSeq or NovaSeq'!F$2),VLOOKUP(S897,'Index_NextSeq or NovaSeq'!B$3:I$110,5),IF((R897='Index_NextSeq or NovaSeq'!G$2),VLOOKUP(S897,'Index_NextSeq or NovaSeq'!B$3:I$110,6),IF((R897='Index_NextSeq or NovaSeq'!H$2),VLOOKUP(S897,'Index_NextSeq or NovaSeq'!B$3:I$110,7),IF((R897='Index_NextSeq or NovaSeq'!I$2),VLOOKUP(S897,'Index_NextSeq or NovaSeq'!B$3:I$110,8),IF((R897="Custom"),"","NoIndex")))))))),IF($S$8="MiSeq",IF((R897=Index_MiSeq!C$2),VLOOKUP(S897,Index_MiSeq!B$3:I$110,2),IF((R897=Index_MiSeq!D$2),VLOOKUP(S897,Index_MiSeq!B$3:I$110,3),IF((R897=Index_MiSeq!E$2),VLOOKUP(S897,Index_MiSeq!B$3:I$110,4),IF((R897=Index_MiSeq!F$2),VLOOKUP(S897,Index_MiSeq!B$3:I$110,5),IF((R897=Index_MiSeq!G$2),VLOOKUP(S897,Index_MiSeq!B$3:I$110,6),IF((R897=Index_MiSeq!H$2),VLOOKUP(S897,Index_MiSeq!B$3:I$110,7),IF((R897=Index_MiSeq!I$2),VLOOKUP(S897,Index_MiSeq!B$3:I$110,8),IF((R897="Custom"),"","NoIndex")))))))),"NoIndex"))</f>
        <v>NoIndex</v>
      </c>
      <c r="U897" s="74" t="str">
        <f t="shared" si="41"/>
        <v/>
      </c>
      <c r="V897" s="74"/>
      <c r="W897" s="74"/>
      <c r="X897" s="90"/>
      <c r="Y897" s="4"/>
      <c r="Z897" s="4"/>
      <c r="AA897" s="4"/>
      <c r="AB897" s="4"/>
      <c r="AC897" s="4"/>
      <c r="AD897" s="4"/>
      <c r="AE897" s="4"/>
    </row>
    <row r="898" spans="1:31" ht="18" customHeight="1" x14ac:dyDescent="0.15">
      <c r="A898" s="81"/>
      <c r="B898" s="64" t="s">
        <v>69</v>
      </c>
      <c r="C898" s="65" t="s">
        <v>949</v>
      </c>
      <c r="D898" s="66">
        <f t="shared" si="32"/>
        <v>1879</v>
      </c>
      <c r="E898" s="65" t="s">
        <v>71</v>
      </c>
      <c r="F898" s="67" t="str">
        <f>IF(DATA!$D$18,CONCATENATE('Sample information'!O$6,"-",D898,"-",P898),"MISSING ID")</f>
        <v>P33105P1-1879-</v>
      </c>
      <c r="G898" s="68">
        <f t="shared" si="33"/>
        <v>0</v>
      </c>
      <c r="H898" s="55" t="e">
        <f t="shared" si="34"/>
        <v>#N/A</v>
      </c>
      <c r="I898" s="55" t="e">
        <f t="shared" si="35"/>
        <v>#N/A</v>
      </c>
      <c r="J898" s="55">
        <f t="shared" si="36"/>
        <v>0</v>
      </c>
      <c r="K898" s="55" t="e">
        <f t="shared" si="37"/>
        <v>#N/A</v>
      </c>
      <c r="L898" s="5" t="e">
        <f t="shared" si="38"/>
        <v>#N/A</v>
      </c>
      <c r="M898" s="55" t="e">
        <f t="shared" si="39"/>
        <v>#N/A</v>
      </c>
      <c r="N898" s="69" t="str">
        <f t="shared" si="40"/>
        <v>NoIndex</v>
      </c>
      <c r="O898" s="70" t="str">
        <f>IF(DATA!$D$18,IF((COUNTA(Q898)&gt;0),CONCATENATE("P",DATA!$B$18,"_",D898),""),"MISSING ID")</f>
        <v/>
      </c>
      <c r="P898" s="71"/>
      <c r="Q898" s="72"/>
      <c r="R898" s="72"/>
      <c r="S898" s="68"/>
      <c r="T898" s="73" t="str">
        <f>IF(OR($S$8="NextSeq",$S$8="NovaSeq"),IF((R898='Index_NextSeq or NovaSeq'!C$2),VLOOKUP(S898,'Index_NextSeq or NovaSeq'!B$3:I$110,2),IF((R898='Index_NextSeq or NovaSeq'!D$2),VLOOKUP(S898,'Index_NextSeq or NovaSeq'!B$3:I$110,3),IF((R898='Index_NextSeq or NovaSeq'!E$2),VLOOKUP(S898,'Index_NextSeq or NovaSeq'!B$3:I$110,4),IF((R898='Index_NextSeq or NovaSeq'!F$2),VLOOKUP(S898,'Index_NextSeq or NovaSeq'!B$3:I$110,5),IF((R898='Index_NextSeq or NovaSeq'!G$2),VLOOKUP(S898,'Index_NextSeq or NovaSeq'!B$3:I$110,6),IF((R898='Index_NextSeq or NovaSeq'!H$2),VLOOKUP(S898,'Index_NextSeq or NovaSeq'!B$3:I$110,7),IF((R898='Index_NextSeq or NovaSeq'!I$2),VLOOKUP(S898,'Index_NextSeq or NovaSeq'!B$3:I$110,8),IF((R898="Custom"),"","NoIndex")))))))),IF($S$8="MiSeq",IF((R898=Index_MiSeq!C$2),VLOOKUP(S898,Index_MiSeq!B$3:I$110,2),IF((R898=Index_MiSeq!D$2),VLOOKUP(S898,Index_MiSeq!B$3:I$110,3),IF((R898=Index_MiSeq!E$2),VLOOKUP(S898,Index_MiSeq!B$3:I$110,4),IF((R898=Index_MiSeq!F$2),VLOOKUP(S898,Index_MiSeq!B$3:I$110,5),IF((R898=Index_MiSeq!G$2),VLOOKUP(S898,Index_MiSeq!B$3:I$110,6),IF((R898=Index_MiSeq!H$2),VLOOKUP(S898,Index_MiSeq!B$3:I$110,7),IF((R898=Index_MiSeq!I$2),VLOOKUP(S898,Index_MiSeq!B$3:I$110,8),IF((R898="Custom"),"","NoIndex")))))))),"NoIndex"))</f>
        <v>NoIndex</v>
      </c>
      <c r="U898" s="74" t="str">
        <f t="shared" si="41"/>
        <v/>
      </c>
      <c r="V898" s="74"/>
      <c r="W898" s="74"/>
      <c r="X898" s="90"/>
      <c r="Y898" s="4"/>
      <c r="Z898" s="4"/>
      <c r="AA898" s="4"/>
      <c r="AB898" s="4"/>
      <c r="AC898" s="4"/>
      <c r="AD898" s="4"/>
      <c r="AE898" s="4"/>
    </row>
    <row r="899" spans="1:31" ht="18" customHeight="1" x14ac:dyDescent="0.15">
      <c r="A899" s="81"/>
      <c r="B899" s="64" t="s">
        <v>69</v>
      </c>
      <c r="C899" s="65" t="s">
        <v>950</v>
      </c>
      <c r="D899" s="66">
        <f t="shared" si="32"/>
        <v>1880</v>
      </c>
      <c r="E899" s="65" t="s">
        <v>71</v>
      </c>
      <c r="F899" s="67" t="str">
        <f>IF(DATA!$D$18,CONCATENATE('Sample information'!O$6,"-",D899,"-",P899),"MISSING ID")</f>
        <v>P33105P1-1880-</v>
      </c>
      <c r="G899" s="68">
        <f t="shared" si="33"/>
        <v>0</v>
      </c>
      <c r="H899" s="55" t="e">
        <f t="shared" si="34"/>
        <v>#N/A</v>
      </c>
      <c r="I899" s="55" t="e">
        <f t="shared" si="35"/>
        <v>#N/A</v>
      </c>
      <c r="J899" s="55">
        <f t="shared" si="36"/>
        <v>0</v>
      </c>
      <c r="K899" s="55" t="e">
        <f t="shared" si="37"/>
        <v>#N/A</v>
      </c>
      <c r="L899" s="5" t="e">
        <f t="shared" si="38"/>
        <v>#N/A</v>
      </c>
      <c r="M899" s="55" t="e">
        <f t="shared" si="39"/>
        <v>#N/A</v>
      </c>
      <c r="N899" s="69" t="str">
        <f t="shared" si="40"/>
        <v>NoIndex</v>
      </c>
      <c r="O899" s="70" t="str">
        <f>IF(DATA!$D$18,IF((COUNTA(Q899)&gt;0),CONCATENATE("P",DATA!$B$18,"_",D899),""),"MISSING ID")</f>
        <v/>
      </c>
      <c r="P899" s="71"/>
      <c r="Q899" s="72"/>
      <c r="R899" s="72"/>
      <c r="S899" s="68"/>
      <c r="T899" s="73" t="str">
        <f>IF(OR($S$8="NextSeq",$S$8="NovaSeq"),IF((R899='Index_NextSeq or NovaSeq'!C$2),VLOOKUP(S899,'Index_NextSeq or NovaSeq'!B$3:I$110,2),IF((R899='Index_NextSeq or NovaSeq'!D$2),VLOOKUP(S899,'Index_NextSeq or NovaSeq'!B$3:I$110,3),IF((R899='Index_NextSeq or NovaSeq'!E$2),VLOOKUP(S899,'Index_NextSeq or NovaSeq'!B$3:I$110,4),IF((R899='Index_NextSeq or NovaSeq'!F$2),VLOOKUP(S899,'Index_NextSeq or NovaSeq'!B$3:I$110,5),IF((R899='Index_NextSeq or NovaSeq'!G$2),VLOOKUP(S899,'Index_NextSeq or NovaSeq'!B$3:I$110,6),IF((R899='Index_NextSeq or NovaSeq'!H$2),VLOOKUP(S899,'Index_NextSeq or NovaSeq'!B$3:I$110,7),IF((R899='Index_NextSeq or NovaSeq'!I$2),VLOOKUP(S899,'Index_NextSeq or NovaSeq'!B$3:I$110,8),IF((R899="Custom"),"","NoIndex")))))))),IF($S$8="MiSeq",IF((R899=Index_MiSeq!C$2),VLOOKUP(S899,Index_MiSeq!B$3:I$110,2),IF((R899=Index_MiSeq!D$2),VLOOKUP(S899,Index_MiSeq!B$3:I$110,3),IF((R899=Index_MiSeq!E$2),VLOOKUP(S899,Index_MiSeq!B$3:I$110,4),IF((R899=Index_MiSeq!F$2),VLOOKUP(S899,Index_MiSeq!B$3:I$110,5),IF((R899=Index_MiSeq!G$2),VLOOKUP(S899,Index_MiSeq!B$3:I$110,6),IF((R899=Index_MiSeq!H$2),VLOOKUP(S899,Index_MiSeq!B$3:I$110,7),IF((R899=Index_MiSeq!I$2),VLOOKUP(S899,Index_MiSeq!B$3:I$110,8),IF((R899="Custom"),"","NoIndex")))))))),"NoIndex"))</f>
        <v>NoIndex</v>
      </c>
      <c r="U899" s="74" t="str">
        <f t="shared" si="41"/>
        <v/>
      </c>
      <c r="V899" s="74"/>
      <c r="W899" s="74"/>
      <c r="X899" s="90"/>
      <c r="Y899" s="4"/>
      <c r="Z899" s="4"/>
      <c r="AA899" s="4"/>
      <c r="AB899" s="4"/>
      <c r="AC899" s="4"/>
      <c r="AD899" s="4"/>
      <c r="AE899" s="4"/>
    </row>
    <row r="900" spans="1:31" ht="18" customHeight="1" x14ac:dyDescent="0.15">
      <c r="A900" s="81"/>
      <c r="B900" s="64" t="s">
        <v>69</v>
      </c>
      <c r="C900" s="65" t="s">
        <v>951</v>
      </c>
      <c r="D900" s="66">
        <f t="shared" si="32"/>
        <v>1881</v>
      </c>
      <c r="E900" s="65" t="s">
        <v>71</v>
      </c>
      <c r="F900" s="67" t="str">
        <f>IF(DATA!$D$18,CONCATENATE('Sample information'!O$6,"-",D900,"-",P900),"MISSING ID")</f>
        <v>P33105P1-1881-</v>
      </c>
      <c r="G900" s="68">
        <f t="shared" si="33"/>
        <v>0</v>
      </c>
      <c r="H900" s="55" t="e">
        <f t="shared" si="34"/>
        <v>#N/A</v>
      </c>
      <c r="I900" s="55" t="e">
        <f t="shared" si="35"/>
        <v>#N/A</v>
      </c>
      <c r="J900" s="55">
        <f t="shared" si="36"/>
        <v>0</v>
      </c>
      <c r="K900" s="55" t="e">
        <f t="shared" si="37"/>
        <v>#N/A</v>
      </c>
      <c r="L900" s="5" t="e">
        <f t="shared" si="38"/>
        <v>#N/A</v>
      </c>
      <c r="M900" s="55" t="e">
        <f t="shared" si="39"/>
        <v>#N/A</v>
      </c>
      <c r="N900" s="69" t="str">
        <f t="shared" si="40"/>
        <v>NoIndex</v>
      </c>
      <c r="O900" s="70" t="str">
        <f>IF(DATA!$D$18,IF((COUNTA(Q900)&gt;0),CONCATENATE("P",DATA!$B$18,"_",D900),""),"MISSING ID")</f>
        <v/>
      </c>
      <c r="P900" s="71"/>
      <c r="Q900" s="72"/>
      <c r="R900" s="72"/>
      <c r="S900" s="68"/>
      <c r="T900" s="73" t="str">
        <f>IF(OR($S$8="NextSeq",$S$8="NovaSeq"),IF((R900='Index_NextSeq or NovaSeq'!C$2),VLOOKUP(S900,'Index_NextSeq or NovaSeq'!B$3:I$110,2),IF((R900='Index_NextSeq or NovaSeq'!D$2),VLOOKUP(S900,'Index_NextSeq or NovaSeq'!B$3:I$110,3),IF((R900='Index_NextSeq or NovaSeq'!E$2),VLOOKUP(S900,'Index_NextSeq or NovaSeq'!B$3:I$110,4),IF((R900='Index_NextSeq or NovaSeq'!F$2),VLOOKUP(S900,'Index_NextSeq or NovaSeq'!B$3:I$110,5),IF((R900='Index_NextSeq or NovaSeq'!G$2),VLOOKUP(S900,'Index_NextSeq or NovaSeq'!B$3:I$110,6),IF((R900='Index_NextSeq or NovaSeq'!H$2),VLOOKUP(S900,'Index_NextSeq or NovaSeq'!B$3:I$110,7),IF((R900='Index_NextSeq or NovaSeq'!I$2),VLOOKUP(S900,'Index_NextSeq or NovaSeq'!B$3:I$110,8),IF((R900="Custom"),"","NoIndex")))))))),IF($S$8="MiSeq",IF((R900=Index_MiSeq!C$2),VLOOKUP(S900,Index_MiSeq!B$3:I$110,2),IF((R900=Index_MiSeq!D$2),VLOOKUP(S900,Index_MiSeq!B$3:I$110,3),IF((R900=Index_MiSeq!E$2),VLOOKUP(S900,Index_MiSeq!B$3:I$110,4),IF((R900=Index_MiSeq!F$2),VLOOKUP(S900,Index_MiSeq!B$3:I$110,5),IF((R900=Index_MiSeq!G$2),VLOOKUP(S900,Index_MiSeq!B$3:I$110,6),IF((R900=Index_MiSeq!H$2),VLOOKUP(S900,Index_MiSeq!B$3:I$110,7),IF((R900=Index_MiSeq!I$2),VLOOKUP(S900,Index_MiSeq!B$3:I$110,8),IF((R900="Custom"),"","NoIndex")))))))),"NoIndex"))</f>
        <v>NoIndex</v>
      </c>
      <c r="U900" s="74" t="str">
        <f t="shared" si="41"/>
        <v/>
      </c>
      <c r="V900" s="74"/>
      <c r="W900" s="74"/>
      <c r="X900" s="90"/>
      <c r="Y900" s="4"/>
      <c r="Z900" s="4"/>
      <c r="AA900" s="4"/>
      <c r="AB900" s="4"/>
      <c r="AC900" s="4"/>
      <c r="AD900" s="4"/>
      <c r="AE900" s="4"/>
    </row>
    <row r="901" spans="1:31" ht="18" customHeight="1" x14ac:dyDescent="0.15">
      <c r="A901" s="81"/>
      <c r="B901" s="64" t="s">
        <v>69</v>
      </c>
      <c r="C901" s="65" t="s">
        <v>952</v>
      </c>
      <c r="D901" s="66">
        <f t="shared" si="32"/>
        <v>1882</v>
      </c>
      <c r="E901" s="65" t="s">
        <v>71</v>
      </c>
      <c r="F901" s="67" t="str">
        <f>IF(DATA!$D$18,CONCATENATE('Sample information'!O$6,"-",D901,"-",P901),"MISSING ID")</f>
        <v>P33105P1-1882-</v>
      </c>
      <c r="G901" s="68">
        <f t="shared" si="33"/>
        <v>0</v>
      </c>
      <c r="H901" s="55" t="e">
        <f t="shared" si="34"/>
        <v>#N/A</v>
      </c>
      <c r="I901" s="55" t="e">
        <f t="shared" si="35"/>
        <v>#N/A</v>
      </c>
      <c r="J901" s="55">
        <f t="shared" si="36"/>
        <v>0</v>
      </c>
      <c r="K901" s="55" t="e">
        <f t="shared" si="37"/>
        <v>#N/A</v>
      </c>
      <c r="L901" s="5" t="e">
        <f t="shared" si="38"/>
        <v>#N/A</v>
      </c>
      <c r="M901" s="55" t="e">
        <f t="shared" si="39"/>
        <v>#N/A</v>
      </c>
      <c r="N901" s="69" t="str">
        <f t="shared" si="40"/>
        <v>NoIndex</v>
      </c>
      <c r="O901" s="70" t="str">
        <f>IF(DATA!$D$18,IF((COUNTA(Q901)&gt;0),CONCATENATE("P",DATA!$B$18,"_",D901),""),"MISSING ID")</f>
        <v/>
      </c>
      <c r="P901" s="71"/>
      <c r="Q901" s="72"/>
      <c r="R901" s="72"/>
      <c r="S901" s="68"/>
      <c r="T901" s="73" t="str">
        <f>IF(OR($S$8="NextSeq",$S$8="NovaSeq"),IF((R901='Index_NextSeq or NovaSeq'!C$2),VLOOKUP(S901,'Index_NextSeq or NovaSeq'!B$3:I$110,2),IF((R901='Index_NextSeq or NovaSeq'!D$2),VLOOKUP(S901,'Index_NextSeq or NovaSeq'!B$3:I$110,3),IF((R901='Index_NextSeq or NovaSeq'!E$2),VLOOKUP(S901,'Index_NextSeq or NovaSeq'!B$3:I$110,4),IF((R901='Index_NextSeq or NovaSeq'!F$2),VLOOKUP(S901,'Index_NextSeq or NovaSeq'!B$3:I$110,5),IF((R901='Index_NextSeq or NovaSeq'!G$2),VLOOKUP(S901,'Index_NextSeq or NovaSeq'!B$3:I$110,6),IF((R901='Index_NextSeq or NovaSeq'!H$2),VLOOKUP(S901,'Index_NextSeq or NovaSeq'!B$3:I$110,7),IF((R901='Index_NextSeq or NovaSeq'!I$2),VLOOKUP(S901,'Index_NextSeq or NovaSeq'!B$3:I$110,8),IF((R901="Custom"),"","NoIndex")))))))),IF($S$8="MiSeq",IF((R901=Index_MiSeq!C$2),VLOOKUP(S901,Index_MiSeq!B$3:I$110,2),IF((R901=Index_MiSeq!D$2),VLOOKUP(S901,Index_MiSeq!B$3:I$110,3),IF((R901=Index_MiSeq!E$2),VLOOKUP(S901,Index_MiSeq!B$3:I$110,4),IF((R901=Index_MiSeq!F$2),VLOOKUP(S901,Index_MiSeq!B$3:I$110,5),IF((R901=Index_MiSeq!G$2),VLOOKUP(S901,Index_MiSeq!B$3:I$110,6),IF((R901=Index_MiSeq!H$2),VLOOKUP(S901,Index_MiSeq!B$3:I$110,7),IF((R901=Index_MiSeq!I$2),VLOOKUP(S901,Index_MiSeq!B$3:I$110,8),IF((R901="Custom"),"","NoIndex")))))))),"NoIndex"))</f>
        <v>NoIndex</v>
      </c>
      <c r="U901" s="74" t="str">
        <f t="shared" si="41"/>
        <v/>
      </c>
      <c r="V901" s="74"/>
      <c r="W901" s="74"/>
      <c r="X901" s="90"/>
      <c r="Y901" s="4"/>
      <c r="Z901" s="4"/>
      <c r="AA901" s="4"/>
      <c r="AB901" s="4"/>
      <c r="AC901" s="4"/>
      <c r="AD901" s="4"/>
      <c r="AE901" s="4"/>
    </row>
    <row r="902" spans="1:31" ht="18" customHeight="1" x14ac:dyDescent="0.15">
      <c r="A902" s="81"/>
      <c r="B902" s="64" t="s">
        <v>69</v>
      </c>
      <c r="C902" s="65" t="s">
        <v>953</v>
      </c>
      <c r="D902" s="66">
        <f t="shared" si="32"/>
        <v>1883</v>
      </c>
      <c r="E902" s="65" t="s">
        <v>71</v>
      </c>
      <c r="F902" s="67" t="str">
        <f>IF(DATA!$D$18,CONCATENATE('Sample information'!O$6,"-",D902,"-",P902),"MISSING ID")</f>
        <v>P33105P1-1883-</v>
      </c>
      <c r="G902" s="68">
        <f t="shared" si="33"/>
        <v>0</v>
      </c>
      <c r="H902" s="55" t="e">
        <f t="shared" si="34"/>
        <v>#N/A</v>
      </c>
      <c r="I902" s="55" t="e">
        <f t="shared" si="35"/>
        <v>#N/A</v>
      </c>
      <c r="J902" s="55">
        <f t="shared" si="36"/>
        <v>0</v>
      </c>
      <c r="K902" s="55" t="e">
        <f t="shared" si="37"/>
        <v>#N/A</v>
      </c>
      <c r="L902" s="5" t="e">
        <f t="shared" si="38"/>
        <v>#N/A</v>
      </c>
      <c r="M902" s="55" t="e">
        <f t="shared" si="39"/>
        <v>#N/A</v>
      </c>
      <c r="N902" s="69" t="str">
        <f t="shared" si="40"/>
        <v>NoIndex</v>
      </c>
      <c r="O902" s="70" t="str">
        <f>IF(DATA!$D$18,IF((COUNTA(Q902)&gt;0),CONCATENATE("P",DATA!$B$18,"_",D902),""),"MISSING ID")</f>
        <v/>
      </c>
      <c r="P902" s="71"/>
      <c r="Q902" s="72"/>
      <c r="R902" s="72"/>
      <c r="S902" s="68"/>
      <c r="T902" s="73" t="str">
        <f>IF(OR($S$8="NextSeq",$S$8="NovaSeq"),IF((R902='Index_NextSeq or NovaSeq'!C$2),VLOOKUP(S902,'Index_NextSeq or NovaSeq'!B$3:I$110,2),IF((R902='Index_NextSeq or NovaSeq'!D$2),VLOOKUP(S902,'Index_NextSeq or NovaSeq'!B$3:I$110,3),IF((R902='Index_NextSeq or NovaSeq'!E$2),VLOOKUP(S902,'Index_NextSeq or NovaSeq'!B$3:I$110,4),IF((R902='Index_NextSeq or NovaSeq'!F$2),VLOOKUP(S902,'Index_NextSeq or NovaSeq'!B$3:I$110,5),IF((R902='Index_NextSeq or NovaSeq'!G$2),VLOOKUP(S902,'Index_NextSeq or NovaSeq'!B$3:I$110,6),IF((R902='Index_NextSeq or NovaSeq'!H$2),VLOOKUP(S902,'Index_NextSeq or NovaSeq'!B$3:I$110,7),IF((R902='Index_NextSeq or NovaSeq'!I$2),VLOOKUP(S902,'Index_NextSeq or NovaSeq'!B$3:I$110,8),IF((R902="Custom"),"","NoIndex")))))))),IF($S$8="MiSeq",IF((R902=Index_MiSeq!C$2),VLOOKUP(S902,Index_MiSeq!B$3:I$110,2),IF((R902=Index_MiSeq!D$2),VLOOKUP(S902,Index_MiSeq!B$3:I$110,3),IF((R902=Index_MiSeq!E$2),VLOOKUP(S902,Index_MiSeq!B$3:I$110,4),IF((R902=Index_MiSeq!F$2),VLOOKUP(S902,Index_MiSeq!B$3:I$110,5),IF((R902=Index_MiSeq!G$2),VLOOKUP(S902,Index_MiSeq!B$3:I$110,6),IF((R902=Index_MiSeq!H$2),VLOOKUP(S902,Index_MiSeq!B$3:I$110,7),IF((R902=Index_MiSeq!I$2),VLOOKUP(S902,Index_MiSeq!B$3:I$110,8),IF((R902="Custom"),"","NoIndex")))))))),"NoIndex"))</f>
        <v>NoIndex</v>
      </c>
      <c r="U902" s="74" t="str">
        <f t="shared" si="41"/>
        <v/>
      </c>
      <c r="V902" s="74"/>
      <c r="W902" s="74"/>
      <c r="X902" s="90"/>
      <c r="Y902" s="4"/>
      <c r="Z902" s="4"/>
      <c r="AA902" s="4"/>
      <c r="AB902" s="4"/>
      <c r="AC902" s="4"/>
      <c r="AD902" s="4"/>
      <c r="AE902" s="4"/>
    </row>
    <row r="903" spans="1:31" ht="18" customHeight="1" x14ac:dyDescent="0.15">
      <c r="A903" s="81"/>
      <c r="B903" s="64" t="s">
        <v>69</v>
      </c>
      <c r="C903" s="65" t="s">
        <v>954</v>
      </c>
      <c r="D903" s="66">
        <f t="shared" si="32"/>
        <v>1884</v>
      </c>
      <c r="E903" s="65" t="s">
        <v>71</v>
      </c>
      <c r="F903" s="67" t="str">
        <f>IF(DATA!$D$18,CONCATENATE('Sample information'!O$6,"-",D903,"-",P903),"MISSING ID")</f>
        <v>P33105P1-1884-</v>
      </c>
      <c r="G903" s="68">
        <f t="shared" si="33"/>
        <v>0</v>
      </c>
      <c r="H903" s="55" t="e">
        <f t="shared" si="34"/>
        <v>#N/A</v>
      </c>
      <c r="I903" s="55" t="e">
        <f t="shared" si="35"/>
        <v>#N/A</v>
      </c>
      <c r="J903" s="55">
        <f t="shared" si="36"/>
        <v>0</v>
      </c>
      <c r="K903" s="55" t="e">
        <f t="shared" si="37"/>
        <v>#N/A</v>
      </c>
      <c r="L903" s="5" t="e">
        <f t="shared" si="38"/>
        <v>#N/A</v>
      </c>
      <c r="M903" s="55" t="e">
        <f t="shared" si="39"/>
        <v>#N/A</v>
      </c>
      <c r="N903" s="69" t="str">
        <f t="shared" si="40"/>
        <v>NoIndex</v>
      </c>
      <c r="O903" s="70" t="str">
        <f>IF(DATA!$D$18,IF((COUNTA(Q903)&gt;0),CONCATENATE("P",DATA!$B$18,"_",D903),""),"MISSING ID")</f>
        <v/>
      </c>
      <c r="P903" s="71"/>
      <c r="Q903" s="72"/>
      <c r="R903" s="72"/>
      <c r="S903" s="68"/>
      <c r="T903" s="73" t="str">
        <f>IF(OR($S$8="NextSeq",$S$8="NovaSeq"),IF((R903='Index_NextSeq or NovaSeq'!C$2),VLOOKUP(S903,'Index_NextSeq or NovaSeq'!B$3:I$110,2),IF((R903='Index_NextSeq or NovaSeq'!D$2),VLOOKUP(S903,'Index_NextSeq or NovaSeq'!B$3:I$110,3),IF((R903='Index_NextSeq or NovaSeq'!E$2),VLOOKUP(S903,'Index_NextSeq or NovaSeq'!B$3:I$110,4),IF((R903='Index_NextSeq or NovaSeq'!F$2),VLOOKUP(S903,'Index_NextSeq or NovaSeq'!B$3:I$110,5),IF((R903='Index_NextSeq or NovaSeq'!G$2),VLOOKUP(S903,'Index_NextSeq or NovaSeq'!B$3:I$110,6),IF((R903='Index_NextSeq or NovaSeq'!H$2),VLOOKUP(S903,'Index_NextSeq or NovaSeq'!B$3:I$110,7),IF((R903='Index_NextSeq or NovaSeq'!I$2),VLOOKUP(S903,'Index_NextSeq or NovaSeq'!B$3:I$110,8),IF((R903="Custom"),"","NoIndex")))))))),IF($S$8="MiSeq",IF((R903=Index_MiSeq!C$2),VLOOKUP(S903,Index_MiSeq!B$3:I$110,2),IF((R903=Index_MiSeq!D$2),VLOOKUP(S903,Index_MiSeq!B$3:I$110,3),IF((R903=Index_MiSeq!E$2),VLOOKUP(S903,Index_MiSeq!B$3:I$110,4),IF((R903=Index_MiSeq!F$2),VLOOKUP(S903,Index_MiSeq!B$3:I$110,5),IF((R903=Index_MiSeq!G$2),VLOOKUP(S903,Index_MiSeq!B$3:I$110,6),IF((R903=Index_MiSeq!H$2),VLOOKUP(S903,Index_MiSeq!B$3:I$110,7),IF((R903=Index_MiSeq!I$2),VLOOKUP(S903,Index_MiSeq!B$3:I$110,8),IF((R903="Custom"),"","NoIndex")))))))),"NoIndex"))</f>
        <v>NoIndex</v>
      </c>
      <c r="U903" s="74" t="str">
        <f t="shared" si="41"/>
        <v/>
      </c>
      <c r="V903" s="74"/>
      <c r="W903" s="74"/>
      <c r="X903" s="90"/>
      <c r="Y903" s="4"/>
      <c r="Z903" s="4"/>
      <c r="AA903" s="4"/>
      <c r="AB903" s="4"/>
      <c r="AC903" s="4"/>
      <c r="AD903" s="4"/>
      <c r="AE903" s="4"/>
    </row>
    <row r="904" spans="1:31" ht="18" customHeight="1" x14ac:dyDescent="0.15">
      <c r="A904" s="81"/>
      <c r="B904" s="64" t="s">
        <v>69</v>
      </c>
      <c r="C904" s="65" t="s">
        <v>955</v>
      </c>
      <c r="D904" s="66">
        <f t="shared" si="32"/>
        <v>1885</v>
      </c>
      <c r="E904" s="65" t="s">
        <v>71</v>
      </c>
      <c r="F904" s="67" t="str">
        <f>IF(DATA!$D$18,CONCATENATE('Sample information'!O$6,"-",D904,"-",P904),"MISSING ID")</f>
        <v>P33105P1-1885-</v>
      </c>
      <c r="G904" s="68">
        <f t="shared" si="33"/>
        <v>0</v>
      </c>
      <c r="H904" s="55" t="e">
        <f t="shared" si="34"/>
        <v>#N/A</v>
      </c>
      <c r="I904" s="55" t="e">
        <f t="shared" si="35"/>
        <v>#N/A</v>
      </c>
      <c r="J904" s="55">
        <f t="shared" si="36"/>
        <v>0</v>
      </c>
      <c r="K904" s="55" t="e">
        <f t="shared" si="37"/>
        <v>#N/A</v>
      </c>
      <c r="L904" s="5" t="e">
        <f t="shared" si="38"/>
        <v>#N/A</v>
      </c>
      <c r="M904" s="55" t="e">
        <f t="shared" si="39"/>
        <v>#N/A</v>
      </c>
      <c r="N904" s="69" t="str">
        <f t="shared" si="40"/>
        <v>NoIndex</v>
      </c>
      <c r="O904" s="70" t="str">
        <f>IF(DATA!$D$18,IF((COUNTA(Q904)&gt;0),CONCATENATE("P",DATA!$B$18,"_",D904),""),"MISSING ID")</f>
        <v/>
      </c>
      <c r="P904" s="71"/>
      <c r="Q904" s="72"/>
      <c r="R904" s="72"/>
      <c r="S904" s="68"/>
      <c r="T904" s="73" t="str">
        <f>IF(OR($S$8="NextSeq",$S$8="NovaSeq"),IF((R904='Index_NextSeq or NovaSeq'!C$2),VLOOKUP(S904,'Index_NextSeq or NovaSeq'!B$3:I$110,2),IF((R904='Index_NextSeq or NovaSeq'!D$2),VLOOKUP(S904,'Index_NextSeq or NovaSeq'!B$3:I$110,3),IF((R904='Index_NextSeq or NovaSeq'!E$2),VLOOKUP(S904,'Index_NextSeq or NovaSeq'!B$3:I$110,4),IF((R904='Index_NextSeq or NovaSeq'!F$2),VLOOKUP(S904,'Index_NextSeq or NovaSeq'!B$3:I$110,5),IF((R904='Index_NextSeq or NovaSeq'!G$2),VLOOKUP(S904,'Index_NextSeq or NovaSeq'!B$3:I$110,6),IF((R904='Index_NextSeq or NovaSeq'!H$2),VLOOKUP(S904,'Index_NextSeq or NovaSeq'!B$3:I$110,7),IF((R904='Index_NextSeq or NovaSeq'!I$2),VLOOKUP(S904,'Index_NextSeq or NovaSeq'!B$3:I$110,8),IF((R904="Custom"),"","NoIndex")))))))),IF($S$8="MiSeq",IF((R904=Index_MiSeq!C$2),VLOOKUP(S904,Index_MiSeq!B$3:I$110,2),IF((R904=Index_MiSeq!D$2),VLOOKUP(S904,Index_MiSeq!B$3:I$110,3),IF((R904=Index_MiSeq!E$2),VLOOKUP(S904,Index_MiSeq!B$3:I$110,4),IF((R904=Index_MiSeq!F$2),VLOOKUP(S904,Index_MiSeq!B$3:I$110,5),IF((R904=Index_MiSeq!G$2),VLOOKUP(S904,Index_MiSeq!B$3:I$110,6),IF((R904=Index_MiSeq!H$2),VLOOKUP(S904,Index_MiSeq!B$3:I$110,7),IF((R904=Index_MiSeq!I$2),VLOOKUP(S904,Index_MiSeq!B$3:I$110,8),IF((R904="Custom"),"","NoIndex")))))))),"NoIndex"))</f>
        <v>NoIndex</v>
      </c>
      <c r="U904" s="74" t="str">
        <f t="shared" si="41"/>
        <v/>
      </c>
      <c r="V904" s="74"/>
      <c r="W904" s="74"/>
      <c r="X904" s="90"/>
      <c r="Y904" s="4"/>
      <c r="Z904" s="4"/>
      <c r="AA904" s="4"/>
      <c r="AB904" s="4"/>
      <c r="AC904" s="4"/>
      <c r="AD904" s="4"/>
      <c r="AE904" s="4"/>
    </row>
    <row r="905" spans="1:31" ht="18" customHeight="1" x14ac:dyDescent="0.15">
      <c r="A905" s="81"/>
      <c r="B905" s="64" t="s">
        <v>69</v>
      </c>
      <c r="C905" s="65" t="s">
        <v>956</v>
      </c>
      <c r="D905" s="66">
        <f t="shared" si="32"/>
        <v>1886</v>
      </c>
      <c r="E905" s="65" t="s">
        <v>71</v>
      </c>
      <c r="F905" s="67" t="str">
        <f>IF(DATA!$D$18,CONCATENATE('Sample information'!O$6,"-",D905,"-",P905),"MISSING ID")</f>
        <v>P33105P1-1886-</v>
      </c>
      <c r="G905" s="68">
        <f t="shared" si="33"/>
        <v>0</v>
      </c>
      <c r="H905" s="55" t="e">
        <f t="shared" si="34"/>
        <v>#N/A</v>
      </c>
      <c r="I905" s="55" t="e">
        <f t="shared" si="35"/>
        <v>#N/A</v>
      </c>
      <c r="J905" s="55">
        <f t="shared" si="36"/>
        <v>0</v>
      </c>
      <c r="K905" s="55" t="e">
        <f t="shared" si="37"/>
        <v>#N/A</v>
      </c>
      <c r="L905" s="5" t="e">
        <f t="shared" si="38"/>
        <v>#N/A</v>
      </c>
      <c r="M905" s="55" t="e">
        <f t="shared" si="39"/>
        <v>#N/A</v>
      </c>
      <c r="N905" s="69" t="str">
        <f t="shared" si="40"/>
        <v>NoIndex</v>
      </c>
      <c r="O905" s="70" t="str">
        <f>IF(DATA!$D$18,IF((COUNTA(Q905)&gt;0),CONCATENATE("P",DATA!$B$18,"_",D905),""),"MISSING ID")</f>
        <v/>
      </c>
      <c r="P905" s="71"/>
      <c r="Q905" s="72"/>
      <c r="R905" s="72"/>
      <c r="S905" s="68"/>
      <c r="T905" s="73" t="str">
        <f>IF(OR($S$8="NextSeq",$S$8="NovaSeq"),IF((R905='Index_NextSeq or NovaSeq'!C$2),VLOOKUP(S905,'Index_NextSeq or NovaSeq'!B$3:I$110,2),IF((R905='Index_NextSeq or NovaSeq'!D$2),VLOOKUP(S905,'Index_NextSeq or NovaSeq'!B$3:I$110,3),IF((R905='Index_NextSeq or NovaSeq'!E$2),VLOOKUP(S905,'Index_NextSeq or NovaSeq'!B$3:I$110,4),IF((R905='Index_NextSeq or NovaSeq'!F$2),VLOOKUP(S905,'Index_NextSeq or NovaSeq'!B$3:I$110,5),IF((R905='Index_NextSeq or NovaSeq'!G$2),VLOOKUP(S905,'Index_NextSeq or NovaSeq'!B$3:I$110,6),IF((R905='Index_NextSeq or NovaSeq'!H$2),VLOOKUP(S905,'Index_NextSeq or NovaSeq'!B$3:I$110,7),IF((R905='Index_NextSeq or NovaSeq'!I$2),VLOOKUP(S905,'Index_NextSeq or NovaSeq'!B$3:I$110,8),IF((R905="Custom"),"","NoIndex")))))))),IF($S$8="MiSeq",IF((R905=Index_MiSeq!C$2),VLOOKUP(S905,Index_MiSeq!B$3:I$110,2),IF((R905=Index_MiSeq!D$2),VLOOKUP(S905,Index_MiSeq!B$3:I$110,3),IF((R905=Index_MiSeq!E$2),VLOOKUP(S905,Index_MiSeq!B$3:I$110,4),IF((R905=Index_MiSeq!F$2),VLOOKUP(S905,Index_MiSeq!B$3:I$110,5),IF((R905=Index_MiSeq!G$2),VLOOKUP(S905,Index_MiSeq!B$3:I$110,6),IF((R905=Index_MiSeq!H$2),VLOOKUP(S905,Index_MiSeq!B$3:I$110,7),IF((R905=Index_MiSeq!I$2),VLOOKUP(S905,Index_MiSeq!B$3:I$110,8),IF((R905="Custom"),"","NoIndex")))))))),"NoIndex"))</f>
        <v>NoIndex</v>
      </c>
      <c r="U905" s="74" t="str">
        <f t="shared" si="41"/>
        <v/>
      </c>
      <c r="V905" s="74"/>
      <c r="W905" s="74"/>
      <c r="X905" s="90"/>
      <c r="Y905" s="4"/>
      <c r="Z905" s="4"/>
      <c r="AA905" s="4"/>
      <c r="AB905" s="4"/>
      <c r="AC905" s="4"/>
      <c r="AD905" s="4"/>
      <c r="AE905" s="4"/>
    </row>
    <row r="906" spans="1:31" ht="18" customHeight="1" x14ac:dyDescent="0.15">
      <c r="A906" s="81"/>
      <c r="B906" s="64" t="s">
        <v>69</v>
      </c>
      <c r="C906" s="65" t="s">
        <v>957</v>
      </c>
      <c r="D906" s="66">
        <f t="shared" si="32"/>
        <v>1887</v>
      </c>
      <c r="E906" s="65" t="s">
        <v>71</v>
      </c>
      <c r="F906" s="67" t="str">
        <f>IF(DATA!$D$18,CONCATENATE('Sample information'!O$6,"-",D906,"-",P906),"MISSING ID")</f>
        <v>P33105P1-1887-</v>
      </c>
      <c r="G906" s="68">
        <f t="shared" si="33"/>
        <v>0</v>
      </c>
      <c r="H906" s="55" t="e">
        <f t="shared" si="34"/>
        <v>#N/A</v>
      </c>
      <c r="I906" s="55" t="e">
        <f t="shared" si="35"/>
        <v>#N/A</v>
      </c>
      <c r="J906" s="55">
        <f t="shared" si="36"/>
        <v>0</v>
      </c>
      <c r="K906" s="55" t="e">
        <f t="shared" si="37"/>
        <v>#N/A</v>
      </c>
      <c r="L906" s="5" t="e">
        <f t="shared" si="38"/>
        <v>#N/A</v>
      </c>
      <c r="M906" s="55" t="e">
        <f t="shared" si="39"/>
        <v>#N/A</v>
      </c>
      <c r="N906" s="69" t="str">
        <f t="shared" si="40"/>
        <v>NoIndex</v>
      </c>
      <c r="O906" s="70" t="str">
        <f>IF(DATA!$D$18,IF((COUNTA(Q906)&gt;0),CONCATENATE("P",DATA!$B$18,"_",D906),""),"MISSING ID")</f>
        <v/>
      </c>
      <c r="P906" s="71"/>
      <c r="Q906" s="72"/>
      <c r="R906" s="72"/>
      <c r="S906" s="68"/>
      <c r="T906" s="73" t="str">
        <f>IF(OR($S$8="NextSeq",$S$8="NovaSeq"),IF((R906='Index_NextSeq or NovaSeq'!C$2),VLOOKUP(S906,'Index_NextSeq or NovaSeq'!B$3:I$110,2),IF((R906='Index_NextSeq or NovaSeq'!D$2),VLOOKUP(S906,'Index_NextSeq or NovaSeq'!B$3:I$110,3),IF((R906='Index_NextSeq or NovaSeq'!E$2),VLOOKUP(S906,'Index_NextSeq or NovaSeq'!B$3:I$110,4),IF((R906='Index_NextSeq or NovaSeq'!F$2),VLOOKUP(S906,'Index_NextSeq or NovaSeq'!B$3:I$110,5),IF((R906='Index_NextSeq or NovaSeq'!G$2),VLOOKUP(S906,'Index_NextSeq or NovaSeq'!B$3:I$110,6),IF((R906='Index_NextSeq or NovaSeq'!H$2),VLOOKUP(S906,'Index_NextSeq or NovaSeq'!B$3:I$110,7),IF((R906='Index_NextSeq or NovaSeq'!I$2),VLOOKUP(S906,'Index_NextSeq or NovaSeq'!B$3:I$110,8),IF((R906="Custom"),"","NoIndex")))))))),IF($S$8="MiSeq",IF((R906=Index_MiSeq!C$2),VLOOKUP(S906,Index_MiSeq!B$3:I$110,2),IF((R906=Index_MiSeq!D$2),VLOOKUP(S906,Index_MiSeq!B$3:I$110,3),IF((R906=Index_MiSeq!E$2),VLOOKUP(S906,Index_MiSeq!B$3:I$110,4),IF((R906=Index_MiSeq!F$2),VLOOKUP(S906,Index_MiSeq!B$3:I$110,5),IF((R906=Index_MiSeq!G$2),VLOOKUP(S906,Index_MiSeq!B$3:I$110,6),IF((R906=Index_MiSeq!H$2),VLOOKUP(S906,Index_MiSeq!B$3:I$110,7),IF((R906=Index_MiSeq!I$2),VLOOKUP(S906,Index_MiSeq!B$3:I$110,8),IF((R906="Custom"),"","NoIndex")))))))),"NoIndex"))</f>
        <v>NoIndex</v>
      </c>
      <c r="U906" s="74" t="str">
        <f t="shared" si="41"/>
        <v/>
      </c>
      <c r="V906" s="74"/>
      <c r="W906" s="74"/>
      <c r="X906" s="90"/>
      <c r="Y906" s="4"/>
      <c r="Z906" s="4"/>
      <c r="AA906" s="4"/>
      <c r="AB906" s="4"/>
      <c r="AC906" s="4"/>
      <c r="AD906" s="4"/>
      <c r="AE906" s="4"/>
    </row>
    <row r="907" spans="1:31" ht="18" customHeight="1" x14ac:dyDescent="0.15">
      <c r="A907" s="81"/>
      <c r="B907" s="64" t="s">
        <v>69</v>
      </c>
      <c r="C907" s="65" t="s">
        <v>958</v>
      </c>
      <c r="D907" s="66">
        <f t="shared" si="32"/>
        <v>1888</v>
      </c>
      <c r="E907" s="65" t="s">
        <v>71</v>
      </c>
      <c r="F907" s="67" t="str">
        <f>IF(DATA!$D$18,CONCATENATE('Sample information'!O$6,"-",D907,"-",P907),"MISSING ID")</f>
        <v>P33105P1-1888-</v>
      </c>
      <c r="G907" s="68">
        <f t="shared" si="33"/>
        <v>0</v>
      </c>
      <c r="H907" s="55" t="e">
        <f t="shared" si="34"/>
        <v>#N/A</v>
      </c>
      <c r="I907" s="55" t="e">
        <f t="shared" si="35"/>
        <v>#N/A</v>
      </c>
      <c r="J907" s="55">
        <f t="shared" si="36"/>
        <v>0</v>
      </c>
      <c r="K907" s="55" t="e">
        <f t="shared" si="37"/>
        <v>#N/A</v>
      </c>
      <c r="L907" s="5" t="e">
        <f t="shared" si="38"/>
        <v>#N/A</v>
      </c>
      <c r="M907" s="55" t="e">
        <f t="shared" si="39"/>
        <v>#N/A</v>
      </c>
      <c r="N907" s="69" t="str">
        <f t="shared" si="40"/>
        <v>NoIndex</v>
      </c>
      <c r="O907" s="70" t="str">
        <f>IF(DATA!$D$18,IF((COUNTA(Q907)&gt;0),CONCATENATE("P",DATA!$B$18,"_",D907),""),"MISSING ID")</f>
        <v/>
      </c>
      <c r="P907" s="71"/>
      <c r="Q907" s="72"/>
      <c r="R907" s="72"/>
      <c r="S907" s="68"/>
      <c r="T907" s="73" t="str">
        <f>IF(OR($S$8="NextSeq",$S$8="NovaSeq"),IF((R907='Index_NextSeq or NovaSeq'!C$2),VLOOKUP(S907,'Index_NextSeq or NovaSeq'!B$3:I$110,2),IF((R907='Index_NextSeq or NovaSeq'!D$2),VLOOKUP(S907,'Index_NextSeq or NovaSeq'!B$3:I$110,3),IF((R907='Index_NextSeq or NovaSeq'!E$2),VLOOKUP(S907,'Index_NextSeq or NovaSeq'!B$3:I$110,4),IF((R907='Index_NextSeq or NovaSeq'!F$2),VLOOKUP(S907,'Index_NextSeq or NovaSeq'!B$3:I$110,5),IF((R907='Index_NextSeq or NovaSeq'!G$2),VLOOKUP(S907,'Index_NextSeq or NovaSeq'!B$3:I$110,6),IF((R907='Index_NextSeq or NovaSeq'!H$2),VLOOKUP(S907,'Index_NextSeq or NovaSeq'!B$3:I$110,7),IF((R907='Index_NextSeq or NovaSeq'!I$2),VLOOKUP(S907,'Index_NextSeq or NovaSeq'!B$3:I$110,8),IF((R907="Custom"),"","NoIndex")))))))),IF($S$8="MiSeq",IF((R907=Index_MiSeq!C$2),VLOOKUP(S907,Index_MiSeq!B$3:I$110,2),IF((R907=Index_MiSeq!D$2),VLOOKUP(S907,Index_MiSeq!B$3:I$110,3),IF((R907=Index_MiSeq!E$2),VLOOKUP(S907,Index_MiSeq!B$3:I$110,4),IF((R907=Index_MiSeq!F$2),VLOOKUP(S907,Index_MiSeq!B$3:I$110,5),IF((R907=Index_MiSeq!G$2),VLOOKUP(S907,Index_MiSeq!B$3:I$110,6),IF((R907=Index_MiSeq!H$2),VLOOKUP(S907,Index_MiSeq!B$3:I$110,7),IF((R907=Index_MiSeq!I$2),VLOOKUP(S907,Index_MiSeq!B$3:I$110,8),IF((R907="Custom"),"","NoIndex")))))))),"NoIndex"))</f>
        <v>NoIndex</v>
      </c>
      <c r="U907" s="74" t="str">
        <f t="shared" si="41"/>
        <v/>
      </c>
      <c r="V907" s="74"/>
      <c r="W907" s="74"/>
      <c r="X907" s="90"/>
      <c r="Y907" s="4"/>
      <c r="Z907" s="4"/>
      <c r="AA907" s="4"/>
      <c r="AB907" s="4"/>
      <c r="AC907" s="4"/>
      <c r="AD907" s="4"/>
      <c r="AE907" s="4"/>
    </row>
    <row r="908" spans="1:31" ht="18" customHeight="1" x14ac:dyDescent="0.15">
      <c r="A908" s="81"/>
      <c r="B908" s="64" t="s">
        <v>69</v>
      </c>
      <c r="C908" s="65" t="s">
        <v>959</v>
      </c>
      <c r="D908" s="66">
        <f t="shared" si="32"/>
        <v>1889</v>
      </c>
      <c r="E908" s="65" t="s">
        <v>71</v>
      </c>
      <c r="F908" s="67" t="str">
        <f>IF(DATA!$D$18,CONCATENATE('Sample information'!O$6,"-",D908,"-",P908),"MISSING ID")</f>
        <v>P33105P1-1889-</v>
      </c>
      <c r="G908" s="68">
        <f t="shared" si="33"/>
        <v>0</v>
      </c>
      <c r="H908" s="55" t="e">
        <f t="shared" si="34"/>
        <v>#N/A</v>
      </c>
      <c r="I908" s="55" t="e">
        <f t="shared" si="35"/>
        <v>#N/A</v>
      </c>
      <c r="J908" s="55">
        <f t="shared" si="36"/>
        <v>0</v>
      </c>
      <c r="K908" s="55" t="e">
        <f t="shared" si="37"/>
        <v>#N/A</v>
      </c>
      <c r="L908" s="5" t="e">
        <f t="shared" si="38"/>
        <v>#N/A</v>
      </c>
      <c r="M908" s="55" t="e">
        <f t="shared" si="39"/>
        <v>#N/A</v>
      </c>
      <c r="N908" s="69" t="str">
        <f t="shared" si="40"/>
        <v>NoIndex</v>
      </c>
      <c r="O908" s="70" t="str">
        <f>IF(DATA!$D$18,IF((COUNTA(Q908)&gt;0),CONCATENATE("P",DATA!$B$18,"_",D908),""),"MISSING ID")</f>
        <v/>
      </c>
      <c r="P908" s="71"/>
      <c r="Q908" s="72"/>
      <c r="R908" s="72"/>
      <c r="S908" s="68"/>
      <c r="T908" s="73" t="str">
        <f>IF(OR($S$8="NextSeq",$S$8="NovaSeq"),IF((R908='Index_NextSeq or NovaSeq'!C$2),VLOOKUP(S908,'Index_NextSeq or NovaSeq'!B$3:I$110,2),IF((R908='Index_NextSeq or NovaSeq'!D$2),VLOOKUP(S908,'Index_NextSeq or NovaSeq'!B$3:I$110,3),IF((R908='Index_NextSeq or NovaSeq'!E$2),VLOOKUP(S908,'Index_NextSeq or NovaSeq'!B$3:I$110,4),IF((R908='Index_NextSeq or NovaSeq'!F$2),VLOOKUP(S908,'Index_NextSeq or NovaSeq'!B$3:I$110,5),IF((R908='Index_NextSeq or NovaSeq'!G$2),VLOOKUP(S908,'Index_NextSeq or NovaSeq'!B$3:I$110,6),IF((R908='Index_NextSeq or NovaSeq'!H$2),VLOOKUP(S908,'Index_NextSeq or NovaSeq'!B$3:I$110,7),IF((R908='Index_NextSeq or NovaSeq'!I$2),VLOOKUP(S908,'Index_NextSeq or NovaSeq'!B$3:I$110,8),IF((R908="Custom"),"","NoIndex")))))))),IF($S$8="MiSeq",IF((R908=Index_MiSeq!C$2),VLOOKUP(S908,Index_MiSeq!B$3:I$110,2),IF((R908=Index_MiSeq!D$2),VLOOKUP(S908,Index_MiSeq!B$3:I$110,3),IF((R908=Index_MiSeq!E$2),VLOOKUP(S908,Index_MiSeq!B$3:I$110,4),IF((R908=Index_MiSeq!F$2),VLOOKUP(S908,Index_MiSeq!B$3:I$110,5),IF((R908=Index_MiSeq!G$2),VLOOKUP(S908,Index_MiSeq!B$3:I$110,6),IF((R908=Index_MiSeq!H$2),VLOOKUP(S908,Index_MiSeq!B$3:I$110,7),IF((R908=Index_MiSeq!I$2),VLOOKUP(S908,Index_MiSeq!B$3:I$110,8),IF((R908="Custom"),"","NoIndex")))))))),"NoIndex"))</f>
        <v>NoIndex</v>
      </c>
      <c r="U908" s="74" t="str">
        <f t="shared" si="41"/>
        <v/>
      </c>
      <c r="V908" s="74"/>
      <c r="W908" s="74"/>
      <c r="X908" s="90"/>
      <c r="Y908" s="4"/>
      <c r="Z908" s="4"/>
      <c r="AA908" s="4"/>
      <c r="AB908" s="4"/>
      <c r="AC908" s="4"/>
      <c r="AD908" s="4"/>
      <c r="AE908" s="4"/>
    </row>
    <row r="909" spans="1:31" ht="18" customHeight="1" x14ac:dyDescent="0.15">
      <c r="A909" s="81"/>
      <c r="B909" s="64" t="s">
        <v>69</v>
      </c>
      <c r="C909" s="65" t="s">
        <v>960</v>
      </c>
      <c r="D909" s="66">
        <f t="shared" si="32"/>
        <v>1890</v>
      </c>
      <c r="E909" s="65" t="s">
        <v>71</v>
      </c>
      <c r="F909" s="67" t="str">
        <f>IF(DATA!$D$18,CONCATENATE('Sample information'!O$6,"-",D909,"-",P909),"MISSING ID")</f>
        <v>P33105P1-1890-</v>
      </c>
      <c r="G909" s="68">
        <f t="shared" si="33"/>
        <v>0</v>
      </c>
      <c r="H909" s="55" t="e">
        <f t="shared" si="34"/>
        <v>#N/A</v>
      </c>
      <c r="I909" s="55" t="e">
        <f t="shared" si="35"/>
        <v>#N/A</v>
      </c>
      <c r="J909" s="55">
        <f t="shared" si="36"/>
        <v>0</v>
      </c>
      <c r="K909" s="55" t="e">
        <f t="shared" si="37"/>
        <v>#N/A</v>
      </c>
      <c r="L909" s="5" t="e">
        <f t="shared" si="38"/>
        <v>#N/A</v>
      </c>
      <c r="M909" s="55" t="e">
        <f t="shared" si="39"/>
        <v>#N/A</v>
      </c>
      <c r="N909" s="69" t="str">
        <f t="shared" si="40"/>
        <v>NoIndex</v>
      </c>
      <c r="O909" s="70" t="str">
        <f>IF(DATA!$D$18,IF((COUNTA(Q909)&gt;0),CONCATENATE("P",DATA!$B$18,"_",D909),""),"MISSING ID")</f>
        <v/>
      </c>
      <c r="P909" s="71"/>
      <c r="Q909" s="72"/>
      <c r="R909" s="72"/>
      <c r="S909" s="68"/>
      <c r="T909" s="73" t="str">
        <f>IF(OR($S$8="NextSeq",$S$8="NovaSeq"),IF((R909='Index_NextSeq or NovaSeq'!C$2),VLOOKUP(S909,'Index_NextSeq or NovaSeq'!B$3:I$110,2),IF((R909='Index_NextSeq or NovaSeq'!D$2),VLOOKUP(S909,'Index_NextSeq or NovaSeq'!B$3:I$110,3),IF((R909='Index_NextSeq or NovaSeq'!E$2),VLOOKUP(S909,'Index_NextSeq or NovaSeq'!B$3:I$110,4),IF((R909='Index_NextSeq or NovaSeq'!F$2),VLOOKUP(S909,'Index_NextSeq or NovaSeq'!B$3:I$110,5),IF((R909='Index_NextSeq or NovaSeq'!G$2),VLOOKUP(S909,'Index_NextSeq or NovaSeq'!B$3:I$110,6),IF((R909='Index_NextSeq or NovaSeq'!H$2),VLOOKUP(S909,'Index_NextSeq or NovaSeq'!B$3:I$110,7),IF((R909='Index_NextSeq or NovaSeq'!I$2),VLOOKUP(S909,'Index_NextSeq or NovaSeq'!B$3:I$110,8),IF((R909="Custom"),"","NoIndex")))))))),IF($S$8="MiSeq",IF((R909=Index_MiSeq!C$2),VLOOKUP(S909,Index_MiSeq!B$3:I$110,2),IF((R909=Index_MiSeq!D$2),VLOOKUP(S909,Index_MiSeq!B$3:I$110,3),IF((R909=Index_MiSeq!E$2),VLOOKUP(S909,Index_MiSeq!B$3:I$110,4),IF((R909=Index_MiSeq!F$2),VLOOKUP(S909,Index_MiSeq!B$3:I$110,5),IF((R909=Index_MiSeq!G$2),VLOOKUP(S909,Index_MiSeq!B$3:I$110,6),IF((R909=Index_MiSeq!H$2),VLOOKUP(S909,Index_MiSeq!B$3:I$110,7),IF((R909=Index_MiSeq!I$2),VLOOKUP(S909,Index_MiSeq!B$3:I$110,8),IF((R909="Custom"),"","NoIndex")))))))),"NoIndex"))</f>
        <v>NoIndex</v>
      </c>
      <c r="U909" s="74" t="str">
        <f t="shared" si="41"/>
        <v/>
      </c>
      <c r="V909" s="74"/>
      <c r="W909" s="74"/>
      <c r="X909" s="90"/>
      <c r="Y909" s="4"/>
      <c r="Z909" s="4"/>
      <c r="AA909" s="4"/>
      <c r="AB909" s="4"/>
      <c r="AC909" s="4"/>
      <c r="AD909" s="4"/>
      <c r="AE909" s="4"/>
    </row>
    <row r="910" spans="1:31" ht="18" customHeight="1" x14ac:dyDescent="0.15">
      <c r="A910" s="81"/>
      <c r="B910" s="64" t="s">
        <v>69</v>
      </c>
      <c r="C910" s="65" t="s">
        <v>961</v>
      </c>
      <c r="D910" s="66">
        <f t="shared" si="32"/>
        <v>1891</v>
      </c>
      <c r="E910" s="65" t="s">
        <v>71</v>
      </c>
      <c r="F910" s="67" t="str">
        <f>IF(DATA!$D$18,CONCATENATE('Sample information'!O$6,"-",D910,"-",P910),"MISSING ID")</f>
        <v>P33105P1-1891-</v>
      </c>
      <c r="G910" s="68">
        <f t="shared" si="33"/>
        <v>0</v>
      </c>
      <c r="H910" s="55" t="e">
        <f t="shared" si="34"/>
        <v>#N/A</v>
      </c>
      <c r="I910" s="55" t="e">
        <f t="shared" si="35"/>
        <v>#N/A</v>
      </c>
      <c r="J910" s="55">
        <f t="shared" si="36"/>
        <v>0</v>
      </c>
      <c r="K910" s="55" t="e">
        <f t="shared" si="37"/>
        <v>#N/A</v>
      </c>
      <c r="L910" s="5" t="e">
        <f t="shared" si="38"/>
        <v>#N/A</v>
      </c>
      <c r="M910" s="55" t="e">
        <f t="shared" si="39"/>
        <v>#N/A</v>
      </c>
      <c r="N910" s="69" t="str">
        <f t="shared" si="40"/>
        <v>NoIndex</v>
      </c>
      <c r="O910" s="70" t="str">
        <f>IF(DATA!$D$18,IF((COUNTA(Q910)&gt;0),CONCATENATE("P",DATA!$B$18,"_",D910),""),"MISSING ID")</f>
        <v/>
      </c>
      <c r="P910" s="71"/>
      <c r="Q910" s="72"/>
      <c r="R910" s="72"/>
      <c r="S910" s="68"/>
      <c r="T910" s="73" t="str">
        <f>IF(OR($S$8="NextSeq",$S$8="NovaSeq"),IF((R910='Index_NextSeq or NovaSeq'!C$2),VLOOKUP(S910,'Index_NextSeq or NovaSeq'!B$3:I$110,2),IF((R910='Index_NextSeq or NovaSeq'!D$2),VLOOKUP(S910,'Index_NextSeq or NovaSeq'!B$3:I$110,3),IF((R910='Index_NextSeq or NovaSeq'!E$2),VLOOKUP(S910,'Index_NextSeq or NovaSeq'!B$3:I$110,4),IF((R910='Index_NextSeq or NovaSeq'!F$2),VLOOKUP(S910,'Index_NextSeq or NovaSeq'!B$3:I$110,5),IF((R910='Index_NextSeq or NovaSeq'!G$2),VLOOKUP(S910,'Index_NextSeq or NovaSeq'!B$3:I$110,6),IF((R910='Index_NextSeq or NovaSeq'!H$2),VLOOKUP(S910,'Index_NextSeq or NovaSeq'!B$3:I$110,7),IF((R910='Index_NextSeq or NovaSeq'!I$2),VLOOKUP(S910,'Index_NextSeq or NovaSeq'!B$3:I$110,8),IF((R910="Custom"),"","NoIndex")))))))),IF($S$8="MiSeq",IF((R910=Index_MiSeq!C$2),VLOOKUP(S910,Index_MiSeq!B$3:I$110,2),IF((R910=Index_MiSeq!D$2),VLOOKUP(S910,Index_MiSeq!B$3:I$110,3),IF((R910=Index_MiSeq!E$2),VLOOKUP(S910,Index_MiSeq!B$3:I$110,4),IF((R910=Index_MiSeq!F$2),VLOOKUP(S910,Index_MiSeq!B$3:I$110,5),IF((R910=Index_MiSeq!G$2),VLOOKUP(S910,Index_MiSeq!B$3:I$110,6),IF((R910=Index_MiSeq!H$2),VLOOKUP(S910,Index_MiSeq!B$3:I$110,7),IF((R910=Index_MiSeq!I$2),VLOOKUP(S910,Index_MiSeq!B$3:I$110,8),IF((R910="Custom"),"","NoIndex")))))))),"NoIndex"))</f>
        <v>NoIndex</v>
      </c>
      <c r="U910" s="74" t="str">
        <f t="shared" si="41"/>
        <v/>
      </c>
      <c r="V910" s="74"/>
      <c r="W910" s="74"/>
      <c r="X910" s="90"/>
      <c r="Y910" s="4"/>
      <c r="Z910" s="4"/>
      <c r="AA910" s="4"/>
      <c r="AB910" s="4"/>
      <c r="AC910" s="4"/>
      <c r="AD910" s="4"/>
      <c r="AE910" s="4"/>
    </row>
    <row r="911" spans="1:31" ht="18" customHeight="1" x14ac:dyDescent="0.15">
      <c r="A911" s="81"/>
      <c r="B911" s="64" t="s">
        <v>69</v>
      </c>
      <c r="C911" s="65" t="s">
        <v>962</v>
      </c>
      <c r="D911" s="66">
        <f t="shared" si="32"/>
        <v>1892</v>
      </c>
      <c r="E911" s="65" t="s">
        <v>71</v>
      </c>
      <c r="F911" s="67" t="str">
        <f>IF(DATA!$D$18,CONCATENATE('Sample information'!O$6,"-",D911,"-",P911),"MISSING ID")</f>
        <v>P33105P1-1892-</v>
      </c>
      <c r="G911" s="68">
        <f t="shared" si="33"/>
        <v>0</v>
      </c>
      <c r="H911" s="55" t="e">
        <f t="shared" si="34"/>
        <v>#N/A</v>
      </c>
      <c r="I911" s="55" t="e">
        <f t="shared" si="35"/>
        <v>#N/A</v>
      </c>
      <c r="J911" s="55">
        <f t="shared" si="36"/>
        <v>0</v>
      </c>
      <c r="K911" s="55" t="e">
        <f t="shared" si="37"/>
        <v>#N/A</v>
      </c>
      <c r="L911" s="5" t="e">
        <f t="shared" si="38"/>
        <v>#N/A</v>
      </c>
      <c r="M911" s="55" t="e">
        <f t="shared" si="39"/>
        <v>#N/A</v>
      </c>
      <c r="N911" s="69" t="str">
        <f t="shared" si="40"/>
        <v>NoIndex</v>
      </c>
      <c r="O911" s="70" t="str">
        <f>IF(DATA!$D$18,IF((COUNTA(Q911)&gt;0),CONCATENATE("P",DATA!$B$18,"_",D911),""),"MISSING ID")</f>
        <v/>
      </c>
      <c r="P911" s="71"/>
      <c r="Q911" s="72"/>
      <c r="R911" s="72"/>
      <c r="S911" s="68"/>
      <c r="T911" s="73" t="str">
        <f>IF(OR($S$8="NextSeq",$S$8="NovaSeq"),IF((R911='Index_NextSeq or NovaSeq'!C$2),VLOOKUP(S911,'Index_NextSeq or NovaSeq'!B$3:I$110,2),IF((R911='Index_NextSeq or NovaSeq'!D$2),VLOOKUP(S911,'Index_NextSeq or NovaSeq'!B$3:I$110,3),IF((R911='Index_NextSeq or NovaSeq'!E$2),VLOOKUP(S911,'Index_NextSeq or NovaSeq'!B$3:I$110,4),IF((R911='Index_NextSeq or NovaSeq'!F$2),VLOOKUP(S911,'Index_NextSeq or NovaSeq'!B$3:I$110,5),IF((R911='Index_NextSeq or NovaSeq'!G$2),VLOOKUP(S911,'Index_NextSeq or NovaSeq'!B$3:I$110,6),IF((R911='Index_NextSeq or NovaSeq'!H$2),VLOOKUP(S911,'Index_NextSeq or NovaSeq'!B$3:I$110,7),IF((R911='Index_NextSeq or NovaSeq'!I$2),VLOOKUP(S911,'Index_NextSeq or NovaSeq'!B$3:I$110,8),IF((R911="Custom"),"","NoIndex")))))))),IF($S$8="MiSeq",IF((R911=Index_MiSeq!C$2),VLOOKUP(S911,Index_MiSeq!B$3:I$110,2),IF((R911=Index_MiSeq!D$2),VLOOKUP(S911,Index_MiSeq!B$3:I$110,3),IF((R911=Index_MiSeq!E$2),VLOOKUP(S911,Index_MiSeq!B$3:I$110,4),IF((R911=Index_MiSeq!F$2),VLOOKUP(S911,Index_MiSeq!B$3:I$110,5),IF((R911=Index_MiSeq!G$2),VLOOKUP(S911,Index_MiSeq!B$3:I$110,6),IF((R911=Index_MiSeq!H$2),VLOOKUP(S911,Index_MiSeq!B$3:I$110,7),IF((R911=Index_MiSeq!I$2),VLOOKUP(S911,Index_MiSeq!B$3:I$110,8),IF((R911="Custom"),"","NoIndex")))))))),"NoIndex"))</f>
        <v>NoIndex</v>
      </c>
      <c r="U911" s="74" t="str">
        <f t="shared" si="41"/>
        <v/>
      </c>
      <c r="V911" s="74"/>
      <c r="W911" s="74"/>
      <c r="X911" s="90"/>
      <c r="Y911" s="4"/>
      <c r="Z911" s="4"/>
      <c r="AA911" s="4"/>
      <c r="AB911" s="4"/>
      <c r="AC911" s="4"/>
      <c r="AD911" s="4"/>
      <c r="AE911" s="4"/>
    </row>
    <row r="912" spans="1:31" ht="18" customHeight="1" x14ac:dyDescent="0.15">
      <c r="A912" s="81"/>
      <c r="B912" s="64" t="s">
        <v>69</v>
      </c>
      <c r="C912" s="65" t="s">
        <v>963</v>
      </c>
      <c r="D912" s="66">
        <f t="shared" si="32"/>
        <v>1893</v>
      </c>
      <c r="E912" s="65" t="s">
        <v>71</v>
      </c>
      <c r="F912" s="67" t="str">
        <f>IF(DATA!$D$18,CONCATENATE('Sample information'!O$6,"-",D912,"-",P912),"MISSING ID")</f>
        <v>P33105P1-1893-</v>
      </c>
      <c r="G912" s="68">
        <f t="shared" si="33"/>
        <v>0</v>
      </c>
      <c r="H912" s="55" t="e">
        <f t="shared" si="34"/>
        <v>#N/A</v>
      </c>
      <c r="I912" s="55" t="e">
        <f t="shared" si="35"/>
        <v>#N/A</v>
      </c>
      <c r="J912" s="55">
        <f t="shared" si="36"/>
        <v>0</v>
      </c>
      <c r="K912" s="55" t="e">
        <f t="shared" si="37"/>
        <v>#N/A</v>
      </c>
      <c r="L912" s="5" t="e">
        <f t="shared" si="38"/>
        <v>#N/A</v>
      </c>
      <c r="M912" s="55" t="e">
        <f t="shared" si="39"/>
        <v>#N/A</v>
      </c>
      <c r="N912" s="69" t="str">
        <f t="shared" si="40"/>
        <v>NoIndex</v>
      </c>
      <c r="O912" s="70" t="str">
        <f>IF(DATA!$D$18,IF((COUNTA(Q912)&gt;0),CONCATENATE("P",DATA!$B$18,"_",D912),""),"MISSING ID")</f>
        <v/>
      </c>
      <c r="P912" s="71"/>
      <c r="Q912" s="72"/>
      <c r="R912" s="72"/>
      <c r="S912" s="68"/>
      <c r="T912" s="73" t="str">
        <f>IF(OR($S$8="NextSeq",$S$8="NovaSeq"),IF((R912='Index_NextSeq or NovaSeq'!C$2),VLOOKUP(S912,'Index_NextSeq or NovaSeq'!B$3:I$110,2),IF((R912='Index_NextSeq or NovaSeq'!D$2),VLOOKUP(S912,'Index_NextSeq or NovaSeq'!B$3:I$110,3),IF((R912='Index_NextSeq or NovaSeq'!E$2),VLOOKUP(S912,'Index_NextSeq or NovaSeq'!B$3:I$110,4),IF((R912='Index_NextSeq or NovaSeq'!F$2),VLOOKUP(S912,'Index_NextSeq or NovaSeq'!B$3:I$110,5),IF((R912='Index_NextSeq or NovaSeq'!G$2),VLOOKUP(S912,'Index_NextSeq or NovaSeq'!B$3:I$110,6),IF((R912='Index_NextSeq or NovaSeq'!H$2),VLOOKUP(S912,'Index_NextSeq or NovaSeq'!B$3:I$110,7),IF((R912='Index_NextSeq or NovaSeq'!I$2),VLOOKUP(S912,'Index_NextSeq or NovaSeq'!B$3:I$110,8),IF((R912="Custom"),"","NoIndex")))))))),IF($S$8="MiSeq",IF((R912=Index_MiSeq!C$2),VLOOKUP(S912,Index_MiSeq!B$3:I$110,2),IF((R912=Index_MiSeq!D$2),VLOOKUP(S912,Index_MiSeq!B$3:I$110,3),IF((R912=Index_MiSeq!E$2),VLOOKUP(S912,Index_MiSeq!B$3:I$110,4),IF((R912=Index_MiSeq!F$2),VLOOKUP(S912,Index_MiSeq!B$3:I$110,5),IF((R912=Index_MiSeq!G$2),VLOOKUP(S912,Index_MiSeq!B$3:I$110,6),IF((R912=Index_MiSeq!H$2),VLOOKUP(S912,Index_MiSeq!B$3:I$110,7),IF((R912=Index_MiSeq!I$2),VLOOKUP(S912,Index_MiSeq!B$3:I$110,8),IF((R912="Custom"),"","NoIndex")))))))),"NoIndex"))</f>
        <v>NoIndex</v>
      </c>
      <c r="U912" s="74" t="str">
        <f t="shared" si="41"/>
        <v/>
      </c>
      <c r="V912" s="74"/>
      <c r="W912" s="74"/>
      <c r="X912" s="90"/>
      <c r="Y912" s="4"/>
      <c r="Z912" s="4"/>
      <c r="AA912" s="4"/>
      <c r="AB912" s="4"/>
      <c r="AC912" s="4"/>
      <c r="AD912" s="4"/>
      <c r="AE912" s="4"/>
    </row>
    <row r="913" spans="1:31" ht="18" customHeight="1" x14ac:dyDescent="0.15">
      <c r="A913" s="81"/>
      <c r="B913" s="64" t="s">
        <v>69</v>
      </c>
      <c r="C913" s="65" t="s">
        <v>964</v>
      </c>
      <c r="D913" s="66">
        <f t="shared" si="32"/>
        <v>1894</v>
      </c>
      <c r="E913" s="65" t="s">
        <v>71</v>
      </c>
      <c r="F913" s="67" t="str">
        <f>IF(DATA!$D$18,CONCATENATE('Sample information'!O$6,"-",D913,"-",P913),"MISSING ID")</f>
        <v>P33105P1-1894-</v>
      </c>
      <c r="G913" s="68">
        <f t="shared" si="33"/>
        <v>0</v>
      </c>
      <c r="H913" s="55" t="e">
        <f t="shared" si="34"/>
        <v>#N/A</v>
      </c>
      <c r="I913" s="55" t="e">
        <f t="shared" si="35"/>
        <v>#N/A</v>
      </c>
      <c r="J913" s="55">
        <f t="shared" si="36"/>
        <v>0</v>
      </c>
      <c r="K913" s="55" t="e">
        <f t="shared" si="37"/>
        <v>#N/A</v>
      </c>
      <c r="L913" s="5" t="e">
        <f t="shared" si="38"/>
        <v>#N/A</v>
      </c>
      <c r="M913" s="55" t="e">
        <f t="shared" si="39"/>
        <v>#N/A</v>
      </c>
      <c r="N913" s="69" t="str">
        <f t="shared" si="40"/>
        <v>NoIndex</v>
      </c>
      <c r="O913" s="70" t="str">
        <f>IF(DATA!$D$18,IF((COUNTA(Q913)&gt;0),CONCATENATE("P",DATA!$B$18,"_",D913),""),"MISSING ID")</f>
        <v/>
      </c>
      <c r="P913" s="71"/>
      <c r="Q913" s="72"/>
      <c r="R913" s="72"/>
      <c r="S913" s="68"/>
      <c r="T913" s="73" t="str">
        <f>IF(OR($S$8="NextSeq",$S$8="NovaSeq"),IF((R913='Index_NextSeq or NovaSeq'!C$2),VLOOKUP(S913,'Index_NextSeq or NovaSeq'!B$3:I$110,2),IF((R913='Index_NextSeq or NovaSeq'!D$2),VLOOKUP(S913,'Index_NextSeq or NovaSeq'!B$3:I$110,3),IF((R913='Index_NextSeq or NovaSeq'!E$2),VLOOKUP(S913,'Index_NextSeq or NovaSeq'!B$3:I$110,4),IF((R913='Index_NextSeq or NovaSeq'!F$2),VLOOKUP(S913,'Index_NextSeq or NovaSeq'!B$3:I$110,5),IF((R913='Index_NextSeq or NovaSeq'!G$2),VLOOKUP(S913,'Index_NextSeq or NovaSeq'!B$3:I$110,6),IF((R913='Index_NextSeq or NovaSeq'!H$2),VLOOKUP(S913,'Index_NextSeq or NovaSeq'!B$3:I$110,7),IF((R913='Index_NextSeq or NovaSeq'!I$2),VLOOKUP(S913,'Index_NextSeq or NovaSeq'!B$3:I$110,8),IF((R913="Custom"),"","NoIndex")))))))),IF($S$8="MiSeq",IF((R913=Index_MiSeq!C$2),VLOOKUP(S913,Index_MiSeq!B$3:I$110,2),IF((R913=Index_MiSeq!D$2),VLOOKUP(S913,Index_MiSeq!B$3:I$110,3),IF((R913=Index_MiSeq!E$2),VLOOKUP(S913,Index_MiSeq!B$3:I$110,4),IF((R913=Index_MiSeq!F$2),VLOOKUP(S913,Index_MiSeq!B$3:I$110,5),IF((R913=Index_MiSeq!G$2),VLOOKUP(S913,Index_MiSeq!B$3:I$110,6),IF((R913=Index_MiSeq!H$2),VLOOKUP(S913,Index_MiSeq!B$3:I$110,7),IF((R913=Index_MiSeq!I$2),VLOOKUP(S913,Index_MiSeq!B$3:I$110,8),IF((R913="Custom"),"","NoIndex")))))))),"NoIndex"))</f>
        <v>NoIndex</v>
      </c>
      <c r="U913" s="74" t="str">
        <f t="shared" si="41"/>
        <v/>
      </c>
      <c r="V913" s="74"/>
      <c r="W913" s="74"/>
      <c r="X913" s="90"/>
      <c r="Y913" s="4"/>
      <c r="Z913" s="4"/>
      <c r="AA913" s="4"/>
      <c r="AB913" s="4"/>
      <c r="AC913" s="4"/>
      <c r="AD913" s="4"/>
      <c r="AE913" s="4"/>
    </row>
    <row r="914" spans="1:31" ht="18" customHeight="1" x14ac:dyDescent="0.15">
      <c r="A914" s="81"/>
      <c r="B914" s="64" t="s">
        <v>69</v>
      </c>
      <c r="C914" s="65" t="s">
        <v>965</v>
      </c>
      <c r="D914" s="66">
        <f t="shared" si="32"/>
        <v>1895</v>
      </c>
      <c r="E914" s="65" t="s">
        <v>71</v>
      </c>
      <c r="F914" s="67" t="str">
        <f>IF(DATA!$D$18,CONCATENATE('Sample information'!O$6,"-",D914,"-",P914),"MISSING ID")</f>
        <v>P33105P1-1895-</v>
      </c>
      <c r="G914" s="68">
        <f t="shared" si="33"/>
        <v>0</v>
      </c>
      <c r="H914" s="55" t="e">
        <f t="shared" si="34"/>
        <v>#N/A</v>
      </c>
      <c r="I914" s="55" t="e">
        <f t="shared" si="35"/>
        <v>#N/A</v>
      </c>
      <c r="J914" s="55">
        <f t="shared" si="36"/>
        <v>0</v>
      </c>
      <c r="K914" s="55" t="e">
        <f t="shared" si="37"/>
        <v>#N/A</v>
      </c>
      <c r="L914" s="5" t="e">
        <f t="shared" si="38"/>
        <v>#N/A</v>
      </c>
      <c r="M914" s="55" t="e">
        <f t="shared" si="39"/>
        <v>#N/A</v>
      </c>
      <c r="N914" s="69" t="str">
        <f t="shared" si="40"/>
        <v>NoIndex</v>
      </c>
      <c r="O914" s="70" t="str">
        <f>IF(DATA!$D$18,IF((COUNTA(Q914)&gt;0),CONCATENATE("P",DATA!$B$18,"_",D914),""),"MISSING ID")</f>
        <v/>
      </c>
      <c r="P914" s="71"/>
      <c r="Q914" s="72"/>
      <c r="R914" s="72"/>
      <c r="S914" s="68"/>
      <c r="T914" s="73" t="str">
        <f>IF(OR($S$8="NextSeq",$S$8="NovaSeq"),IF((R914='Index_NextSeq or NovaSeq'!C$2),VLOOKUP(S914,'Index_NextSeq or NovaSeq'!B$3:I$110,2),IF((R914='Index_NextSeq or NovaSeq'!D$2),VLOOKUP(S914,'Index_NextSeq or NovaSeq'!B$3:I$110,3),IF((R914='Index_NextSeq or NovaSeq'!E$2),VLOOKUP(S914,'Index_NextSeq or NovaSeq'!B$3:I$110,4),IF((R914='Index_NextSeq or NovaSeq'!F$2),VLOOKUP(S914,'Index_NextSeq or NovaSeq'!B$3:I$110,5),IF((R914='Index_NextSeq or NovaSeq'!G$2),VLOOKUP(S914,'Index_NextSeq or NovaSeq'!B$3:I$110,6),IF((R914='Index_NextSeq or NovaSeq'!H$2),VLOOKUP(S914,'Index_NextSeq or NovaSeq'!B$3:I$110,7),IF((R914='Index_NextSeq or NovaSeq'!I$2),VLOOKUP(S914,'Index_NextSeq or NovaSeq'!B$3:I$110,8),IF((R914="Custom"),"","NoIndex")))))))),IF($S$8="MiSeq",IF((R914=Index_MiSeq!C$2),VLOOKUP(S914,Index_MiSeq!B$3:I$110,2),IF((R914=Index_MiSeq!D$2),VLOOKUP(S914,Index_MiSeq!B$3:I$110,3),IF((R914=Index_MiSeq!E$2),VLOOKUP(S914,Index_MiSeq!B$3:I$110,4),IF((R914=Index_MiSeq!F$2),VLOOKUP(S914,Index_MiSeq!B$3:I$110,5),IF((R914=Index_MiSeq!G$2),VLOOKUP(S914,Index_MiSeq!B$3:I$110,6),IF((R914=Index_MiSeq!H$2),VLOOKUP(S914,Index_MiSeq!B$3:I$110,7),IF((R914=Index_MiSeq!I$2),VLOOKUP(S914,Index_MiSeq!B$3:I$110,8),IF((R914="Custom"),"","NoIndex")))))))),"NoIndex"))</f>
        <v>NoIndex</v>
      </c>
      <c r="U914" s="74" t="str">
        <f t="shared" si="41"/>
        <v/>
      </c>
      <c r="V914" s="74"/>
      <c r="W914" s="74"/>
      <c r="X914" s="90"/>
      <c r="Y914" s="4"/>
      <c r="Z914" s="4"/>
      <c r="AA914" s="4"/>
      <c r="AB914" s="4"/>
      <c r="AC914" s="4"/>
      <c r="AD914" s="4"/>
      <c r="AE914" s="4"/>
    </row>
    <row r="915" spans="1:31" ht="18" customHeight="1" x14ac:dyDescent="0.15">
      <c r="A915" s="81"/>
      <c r="B915" s="64" t="s">
        <v>69</v>
      </c>
      <c r="C915" s="65" t="s">
        <v>966</v>
      </c>
      <c r="D915" s="66">
        <f t="shared" si="32"/>
        <v>1896</v>
      </c>
      <c r="E915" s="65" t="s">
        <v>71</v>
      </c>
      <c r="F915" s="67" t="str">
        <f>IF(DATA!$D$18,CONCATENATE('Sample information'!O$6,"-",D915,"-",P915),"MISSING ID")</f>
        <v>P33105P1-1896-</v>
      </c>
      <c r="G915" s="68">
        <f t="shared" si="33"/>
        <v>0</v>
      </c>
      <c r="H915" s="55" t="e">
        <f t="shared" si="34"/>
        <v>#N/A</v>
      </c>
      <c r="I915" s="55" t="e">
        <f t="shared" si="35"/>
        <v>#N/A</v>
      </c>
      <c r="J915" s="55">
        <f t="shared" si="36"/>
        <v>0</v>
      </c>
      <c r="K915" s="55" t="e">
        <f t="shared" si="37"/>
        <v>#N/A</v>
      </c>
      <c r="L915" s="5" t="e">
        <f t="shared" si="38"/>
        <v>#N/A</v>
      </c>
      <c r="M915" s="55" t="e">
        <f t="shared" si="39"/>
        <v>#N/A</v>
      </c>
      <c r="N915" s="69" t="str">
        <f t="shared" si="40"/>
        <v>NoIndex</v>
      </c>
      <c r="O915" s="70" t="str">
        <f>IF(DATA!$D$18,IF((COUNTA(Q915)&gt;0),CONCATENATE("P",DATA!$B$18,"_",D915),""),"MISSING ID")</f>
        <v/>
      </c>
      <c r="P915" s="71"/>
      <c r="Q915" s="72"/>
      <c r="R915" s="72"/>
      <c r="S915" s="68"/>
      <c r="T915" s="73" t="str">
        <f>IF(OR($S$8="NextSeq",$S$8="NovaSeq"),IF((R915='Index_NextSeq or NovaSeq'!C$2),VLOOKUP(S915,'Index_NextSeq or NovaSeq'!B$3:I$110,2),IF((R915='Index_NextSeq or NovaSeq'!D$2),VLOOKUP(S915,'Index_NextSeq or NovaSeq'!B$3:I$110,3),IF((R915='Index_NextSeq or NovaSeq'!E$2),VLOOKUP(S915,'Index_NextSeq or NovaSeq'!B$3:I$110,4),IF((R915='Index_NextSeq or NovaSeq'!F$2),VLOOKUP(S915,'Index_NextSeq or NovaSeq'!B$3:I$110,5),IF((R915='Index_NextSeq or NovaSeq'!G$2),VLOOKUP(S915,'Index_NextSeq or NovaSeq'!B$3:I$110,6),IF((R915='Index_NextSeq or NovaSeq'!H$2),VLOOKUP(S915,'Index_NextSeq or NovaSeq'!B$3:I$110,7),IF((R915='Index_NextSeq or NovaSeq'!I$2),VLOOKUP(S915,'Index_NextSeq or NovaSeq'!B$3:I$110,8),IF((R915="Custom"),"","NoIndex")))))))),IF($S$8="MiSeq",IF((R915=Index_MiSeq!C$2),VLOOKUP(S915,Index_MiSeq!B$3:I$110,2),IF((R915=Index_MiSeq!D$2),VLOOKUP(S915,Index_MiSeq!B$3:I$110,3),IF((R915=Index_MiSeq!E$2),VLOOKUP(S915,Index_MiSeq!B$3:I$110,4),IF((R915=Index_MiSeq!F$2),VLOOKUP(S915,Index_MiSeq!B$3:I$110,5),IF((R915=Index_MiSeq!G$2),VLOOKUP(S915,Index_MiSeq!B$3:I$110,6),IF((R915=Index_MiSeq!H$2),VLOOKUP(S915,Index_MiSeq!B$3:I$110,7),IF((R915=Index_MiSeq!I$2),VLOOKUP(S915,Index_MiSeq!B$3:I$110,8),IF((R915="Custom"),"","NoIndex")))))))),"NoIndex"))</f>
        <v>NoIndex</v>
      </c>
      <c r="U915" s="74" t="str">
        <f t="shared" si="41"/>
        <v/>
      </c>
      <c r="V915" s="74"/>
      <c r="W915" s="74"/>
      <c r="X915" s="90"/>
      <c r="Y915" s="4"/>
      <c r="Z915" s="4"/>
      <c r="AA915" s="4"/>
      <c r="AB915" s="4"/>
      <c r="AC915" s="4"/>
      <c r="AD915" s="4"/>
      <c r="AE915" s="4"/>
    </row>
    <row r="916" spans="1:31" ht="18" customHeight="1" x14ac:dyDescent="0.15">
      <c r="A916" s="81"/>
      <c r="B916" s="64" t="s">
        <v>69</v>
      </c>
      <c r="C916" s="65" t="s">
        <v>967</v>
      </c>
      <c r="D916" s="66">
        <f t="shared" si="32"/>
        <v>1897</v>
      </c>
      <c r="E916" s="65" t="s">
        <v>71</v>
      </c>
      <c r="F916" s="67" t="str">
        <f>IF(DATA!$D$18,CONCATENATE('Sample information'!O$6,"-",D916,"-",P916),"MISSING ID")</f>
        <v>P33105P1-1897-</v>
      </c>
      <c r="G916" s="68">
        <f t="shared" si="33"/>
        <v>0</v>
      </c>
      <c r="H916" s="55" t="e">
        <f t="shared" si="34"/>
        <v>#N/A</v>
      </c>
      <c r="I916" s="55" t="e">
        <f t="shared" si="35"/>
        <v>#N/A</v>
      </c>
      <c r="J916" s="55">
        <f t="shared" si="36"/>
        <v>0</v>
      </c>
      <c r="K916" s="55" t="e">
        <f t="shared" si="37"/>
        <v>#N/A</v>
      </c>
      <c r="L916" s="5" t="e">
        <f t="shared" si="38"/>
        <v>#N/A</v>
      </c>
      <c r="M916" s="55" t="e">
        <f t="shared" si="39"/>
        <v>#N/A</v>
      </c>
      <c r="N916" s="69" t="str">
        <f t="shared" si="40"/>
        <v>NoIndex</v>
      </c>
      <c r="O916" s="70" t="str">
        <f>IF(DATA!$D$18,IF((COUNTA(Q916)&gt;0),CONCATENATE("P",DATA!$B$18,"_",D916),""),"MISSING ID")</f>
        <v/>
      </c>
      <c r="P916" s="71"/>
      <c r="Q916" s="72"/>
      <c r="R916" s="72"/>
      <c r="S916" s="68"/>
      <c r="T916" s="73" t="str">
        <f>IF(OR($S$8="NextSeq",$S$8="NovaSeq"),IF((R916='Index_NextSeq or NovaSeq'!C$2),VLOOKUP(S916,'Index_NextSeq or NovaSeq'!B$3:I$110,2),IF((R916='Index_NextSeq or NovaSeq'!D$2),VLOOKUP(S916,'Index_NextSeq or NovaSeq'!B$3:I$110,3),IF((R916='Index_NextSeq or NovaSeq'!E$2),VLOOKUP(S916,'Index_NextSeq or NovaSeq'!B$3:I$110,4),IF((R916='Index_NextSeq or NovaSeq'!F$2),VLOOKUP(S916,'Index_NextSeq or NovaSeq'!B$3:I$110,5),IF((R916='Index_NextSeq or NovaSeq'!G$2),VLOOKUP(S916,'Index_NextSeq or NovaSeq'!B$3:I$110,6),IF((R916='Index_NextSeq or NovaSeq'!H$2),VLOOKUP(S916,'Index_NextSeq or NovaSeq'!B$3:I$110,7),IF((R916='Index_NextSeq or NovaSeq'!I$2),VLOOKUP(S916,'Index_NextSeq or NovaSeq'!B$3:I$110,8),IF((R916="Custom"),"","NoIndex")))))))),IF($S$8="MiSeq",IF((R916=Index_MiSeq!C$2),VLOOKUP(S916,Index_MiSeq!B$3:I$110,2),IF((R916=Index_MiSeq!D$2),VLOOKUP(S916,Index_MiSeq!B$3:I$110,3),IF((R916=Index_MiSeq!E$2),VLOOKUP(S916,Index_MiSeq!B$3:I$110,4),IF((R916=Index_MiSeq!F$2),VLOOKUP(S916,Index_MiSeq!B$3:I$110,5),IF((R916=Index_MiSeq!G$2),VLOOKUP(S916,Index_MiSeq!B$3:I$110,6),IF((R916=Index_MiSeq!H$2),VLOOKUP(S916,Index_MiSeq!B$3:I$110,7),IF((R916=Index_MiSeq!I$2),VLOOKUP(S916,Index_MiSeq!B$3:I$110,8),IF((R916="Custom"),"","NoIndex")))))))),"NoIndex"))</f>
        <v>NoIndex</v>
      </c>
      <c r="U916" s="74" t="str">
        <f t="shared" si="41"/>
        <v/>
      </c>
      <c r="V916" s="74"/>
      <c r="W916" s="74"/>
      <c r="X916" s="90"/>
      <c r="Y916" s="4"/>
      <c r="Z916" s="4"/>
      <c r="AA916" s="4"/>
      <c r="AB916" s="4"/>
      <c r="AC916" s="4"/>
      <c r="AD916" s="4"/>
      <c r="AE916" s="4"/>
    </row>
    <row r="917" spans="1:31" ht="18" customHeight="1" x14ac:dyDescent="0.15">
      <c r="A917" s="81"/>
      <c r="B917" s="64" t="s">
        <v>69</v>
      </c>
      <c r="C917" s="65" t="s">
        <v>968</v>
      </c>
      <c r="D917" s="66">
        <f t="shared" si="32"/>
        <v>1898</v>
      </c>
      <c r="E917" s="65" t="s">
        <v>71</v>
      </c>
      <c r="F917" s="67" t="str">
        <f>IF(DATA!$D$18,CONCATENATE('Sample information'!O$6,"-",D917,"-",P917),"MISSING ID")</f>
        <v>P33105P1-1898-</v>
      </c>
      <c r="G917" s="68">
        <f t="shared" si="33"/>
        <v>0</v>
      </c>
      <c r="H917" s="55" t="e">
        <f t="shared" si="34"/>
        <v>#N/A</v>
      </c>
      <c r="I917" s="55" t="e">
        <f t="shared" si="35"/>
        <v>#N/A</v>
      </c>
      <c r="J917" s="55">
        <f t="shared" si="36"/>
        <v>0</v>
      </c>
      <c r="K917" s="55" t="e">
        <f t="shared" si="37"/>
        <v>#N/A</v>
      </c>
      <c r="L917" s="5" t="e">
        <f t="shared" si="38"/>
        <v>#N/A</v>
      </c>
      <c r="M917" s="55" t="e">
        <f t="shared" si="39"/>
        <v>#N/A</v>
      </c>
      <c r="N917" s="69" t="str">
        <f t="shared" si="40"/>
        <v>NoIndex</v>
      </c>
      <c r="O917" s="70" t="str">
        <f>IF(DATA!$D$18,IF((COUNTA(Q917)&gt;0),CONCATENATE("P",DATA!$B$18,"_",D917),""),"MISSING ID")</f>
        <v/>
      </c>
      <c r="P917" s="71"/>
      <c r="Q917" s="72"/>
      <c r="R917" s="72"/>
      <c r="S917" s="68"/>
      <c r="T917" s="73" t="str">
        <f>IF(OR($S$8="NextSeq",$S$8="NovaSeq"),IF((R917='Index_NextSeq or NovaSeq'!C$2),VLOOKUP(S917,'Index_NextSeq or NovaSeq'!B$3:I$110,2),IF((R917='Index_NextSeq or NovaSeq'!D$2),VLOOKUP(S917,'Index_NextSeq or NovaSeq'!B$3:I$110,3),IF((R917='Index_NextSeq or NovaSeq'!E$2),VLOOKUP(S917,'Index_NextSeq or NovaSeq'!B$3:I$110,4),IF((R917='Index_NextSeq or NovaSeq'!F$2),VLOOKUP(S917,'Index_NextSeq or NovaSeq'!B$3:I$110,5),IF((R917='Index_NextSeq or NovaSeq'!G$2),VLOOKUP(S917,'Index_NextSeq or NovaSeq'!B$3:I$110,6),IF((R917='Index_NextSeq or NovaSeq'!H$2),VLOOKUP(S917,'Index_NextSeq or NovaSeq'!B$3:I$110,7),IF((R917='Index_NextSeq or NovaSeq'!I$2),VLOOKUP(S917,'Index_NextSeq or NovaSeq'!B$3:I$110,8),IF((R917="Custom"),"","NoIndex")))))))),IF($S$8="MiSeq",IF((R917=Index_MiSeq!C$2),VLOOKUP(S917,Index_MiSeq!B$3:I$110,2),IF((R917=Index_MiSeq!D$2),VLOOKUP(S917,Index_MiSeq!B$3:I$110,3),IF((R917=Index_MiSeq!E$2),VLOOKUP(S917,Index_MiSeq!B$3:I$110,4),IF((R917=Index_MiSeq!F$2),VLOOKUP(S917,Index_MiSeq!B$3:I$110,5),IF((R917=Index_MiSeq!G$2),VLOOKUP(S917,Index_MiSeq!B$3:I$110,6),IF((R917=Index_MiSeq!H$2),VLOOKUP(S917,Index_MiSeq!B$3:I$110,7),IF((R917=Index_MiSeq!I$2),VLOOKUP(S917,Index_MiSeq!B$3:I$110,8),IF((R917="Custom"),"","NoIndex")))))))),"NoIndex"))</f>
        <v>NoIndex</v>
      </c>
      <c r="U917" s="74" t="str">
        <f t="shared" si="41"/>
        <v/>
      </c>
      <c r="V917" s="74"/>
      <c r="W917" s="74"/>
      <c r="X917" s="90"/>
      <c r="Y917" s="4"/>
      <c r="Z917" s="4"/>
      <c r="AA917" s="4"/>
      <c r="AB917" s="4"/>
      <c r="AC917" s="4"/>
      <c r="AD917" s="4"/>
      <c r="AE917" s="4"/>
    </row>
    <row r="918" spans="1:31" ht="18" customHeight="1" x14ac:dyDescent="0.15">
      <c r="A918" s="81"/>
      <c r="B918" s="64" t="s">
        <v>69</v>
      </c>
      <c r="C918" s="65" t="s">
        <v>969</v>
      </c>
      <c r="D918" s="66">
        <f t="shared" si="32"/>
        <v>1899</v>
      </c>
      <c r="E918" s="65" t="s">
        <v>71</v>
      </c>
      <c r="F918" s="67" t="str">
        <f>IF(DATA!$D$18,CONCATENATE('Sample information'!O$6,"-",D918,"-",P918),"MISSING ID")</f>
        <v>P33105P1-1899-</v>
      </c>
      <c r="G918" s="68">
        <f t="shared" si="33"/>
        <v>0</v>
      </c>
      <c r="H918" s="55" t="e">
        <f t="shared" si="34"/>
        <v>#N/A</v>
      </c>
      <c r="I918" s="55" t="e">
        <f t="shared" si="35"/>
        <v>#N/A</v>
      </c>
      <c r="J918" s="55">
        <f t="shared" si="36"/>
        <v>0</v>
      </c>
      <c r="K918" s="55" t="e">
        <f t="shared" si="37"/>
        <v>#N/A</v>
      </c>
      <c r="L918" s="5" t="e">
        <f t="shared" si="38"/>
        <v>#N/A</v>
      </c>
      <c r="M918" s="55" t="e">
        <f t="shared" si="39"/>
        <v>#N/A</v>
      </c>
      <c r="N918" s="69" t="str">
        <f t="shared" si="40"/>
        <v>NoIndex</v>
      </c>
      <c r="O918" s="70" t="str">
        <f>IF(DATA!$D$18,IF((COUNTA(Q918)&gt;0),CONCATENATE("P",DATA!$B$18,"_",D918),""),"MISSING ID")</f>
        <v/>
      </c>
      <c r="P918" s="71"/>
      <c r="Q918" s="72"/>
      <c r="R918" s="72"/>
      <c r="S918" s="68"/>
      <c r="T918" s="73" t="str">
        <f>IF(OR($S$8="NextSeq",$S$8="NovaSeq"),IF((R918='Index_NextSeq or NovaSeq'!C$2),VLOOKUP(S918,'Index_NextSeq or NovaSeq'!B$3:I$110,2),IF((R918='Index_NextSeq or NovaSeq'!D$2),VLOOKUP(S918,'Index_NextSeq or NovaSeq'!B$3:I$110,3),IF((R918='Index_NextSeq or NovaSeq'!E$2),VLOOKUP(S918,'Index_NextSeq or NovaSeq'!B$3:I$110,4),IF((R918='Index_NextSeq or NovaSeq'!F$2),VLOOKUP(S918,'Index_NextSeq or NovaSeq'!B$3:I$110,5),IF((R918='Index_NextSeq or NovaSeq'!G$2),VLOOKUP(S918,'Index_NextSeq or NovaSeq'!B$3:I$110,6),IF((R918='Index_NextSeq or NovaSeq'!H$2),VLOOKUP(S918,'Index_NextSeq or NovaSeq'!B$3:I$110,7),IF((R918='Index_NextSeq or NovaSeq'!I$2),VLOOKUP(S918,'Index_NextSeq or NovaSeq'!B$3:I$110,8),IF((R918="Custom"),"","NoIndex")))))))),IF($S$8="MiSeq",IF((R918=Index_MiSeq!C$2),VLOOKUP(S918,Index_MiSeq!B$3:I$110,2),IF((R918=Index_MiSeq!D$2),VLOOKUP(S918,Index_MiSeq!B$3:I$110,3),IF((R918=Index_MiSeq!E$2),VLOOKUP(S918,Index_MiSeq!B$3:I$110,4),IF((R918=Index_MiSeq!F$2),VLOOKUP(S918,Index_MiSeq!B$3:I$110,5),IF((R918=Index_MiSeq!G$2),VLOOKUP(S918,Index_MiSeq!B$3:I$110,6),IF((R918=Index_MiSeq!H$2),VLOOKUP(S918,Index_MiSeq!B$3:I$110,7),IF((R918=Index_MiSeq!I$2),VLOOKUP(S918,Index_MiSeq!B$3:I$110,8),IF((R918="Custom"),"","NoIndex")))))))),"NoIndex"))</f>
        <v>NoIndex</v>
      </c>
      <c r="U918" s="74" t="str">
        <f t="shared" si="41"/>
        <v/>
      </c>
      <c r="V918" s="74"/>
      <c r="W918" s="74"/>
      <c r="X918" s="90"/>
      <c r="Y918" s="4"/>
      <c r="Z918" s="4"/>
      <c r="AA918" s="4"/>
      <c r="AB918" s="4"/>
      <c r="AC918" s="4"/>
      <c r="AD918" s="4"/>
      <c r="AE918" s="4"/>
    </row>
    <row r="919" spans="1:31" ht="18" customHeight="1" x14ac:dyDescent="0.15">
      <c r="A919" s="81"/>
      <c r="B919" s="64" t="s">
        <v>69</v>
      </c>
      <c r="C919" s="65" t="s">
        <v>970</v>
      </c>
      <c r="D919" s="66">
        <f t="shared" si="32"/>
        <v>1900</v>
      </c>
      <c r="E919" s="65" t="s">
        <v>71</v>
      </c>
      <c r="F919" s="67" t="str">
        <f>IF(DATA!$D$18,CONCATENATE('Sample information'!O$6,"-",D919,"-",P919),"MISSING ID")</f>
        <v>P33105P1-1900-</v>
      </c>
      <c r="G919" s="68">
        <f t="shared" si="33"/>
        <v>0</v>
      </c>
      <c r="H919" s="55" t="e">
        <f t="shared" si="34"/>
        <v>#N/A</v>
      </c>
      <c r="I919" s="55" t="e">
        <f t="shared" si="35"/>
        <v>#N/A</v>
      </c>
      <c r="J919" s="55">
        <f t="shared" si="36"/>
        <v>0</v>
      </c>
      <c r="K919" s="55" t="e">
        <f t="shared" si="37"/>
        <v>#N/A</v>
      </c>
      <c r="L919" s="5" t="e">
        <f t="shared" si="38"/>
        <v>#N/A</v>
      </c>
      <c r="M919" s="55" t="e">
        <f t="shared" si="39"/>
        <v>#N/A</v>
      </c>
      <c r="N919" s="69" t="str">
        <f t="shared" si="40"/>
        <v>NoIndex</v>
      </c>
      <c r="O919" s="70" t="str">
        <f>IF(DATA!$D$18,IF((COUNTA(Q919)&gt;0),CONCATENATE("P",DATA!$B$18,"_",D919),""),"MISSING ID")</f>
        <v/>
      </c>
      <c r="P919" s="71"/>
      <c r="Q919" s="72"/>
      <c r="R919" s="72"/>
      <c r="S919" s="68"/>
      <c r="T919" s="73" t="str">
        <f>IF(OR($S$8="NextSeq",$S$8="NovaSeq"),IF((R919='Index_NextSeq or NovaSeq'!C$2),VLOOKUP(S919,'Index_NextSeq or NovaSeq'!B$3:I$110,2),IF((R919='Index_NextSeq or NovaSeq'!D$2),VLOOKUP(S919,'Index_NextSeq or NovaSeq'!B$3:I$110,3),IF((R919='Index_NextSeq or NovaSeq'!E$2),VLOOKUP(S919,'Index_NextSeq or NovaSeq'!B$3:I$110,4),IF((R919='Index_NextSeq or NovaSeq'!F$2),VLOOKUP(S919,'Index_NextSeq or NovaSeq'!B$3:I$110,5),IF((R919='Index_NextSeq or NovaSeq'!G$2),VLOOKUP(S919,'Index_NextSeq or NovaSeq'!B$3:I$110,6),IF((R919='Index_NextSeq or NovaSeq'!H$2),VLOOKUP(S919,'Index_NextSeq or NovaSeq'!B$3:I$110,7),IF((R919='Index_NextSeq or NovaSeq'!I$2),VLOOKUP(S919,'Index_NextSeq or NovaSeq'!B$3:I$110,8),IF((R919="Custom"),"","NoIndex")))))))),IF($S$8="MiSeq",IF((R919=Index_MiSeq!C$2),VLOOKUP(S919,Index_MiSeq!B$3:I$110,2),IF((R919=Index_MiSeq!D$2),VLOOKUP(S919,Index_MiSeq!B$3:I$110,3),IF((R919=Index_MiSeq!E$2),VLOOKUP(S919,Index_MiSeq!B$3:I$110,4),IF((R919=Index_MiSeq!F$2),VLOOKUP(S919,Index_MiSeq!B$3:I$110,5),IF((R919=Index_MiSeq!G$2),VLOOKUP(S919,Index_MiSeq!B$3:I$110,6),IF((R919=Index_MiSeq!H$2),VLOOKUP(S919,Index_MiSeq!B$3:I$110,7),IF((R919=Index_MiSeq!I$2),VLOOKUP(S919,Index_MiSeq!B$3:I$110,8),IF((R919="Custom"),"","NoIndex")))))))),"NoIndex"))</f>
        <v>NoIndex</v>
      </c>
      <c r="U919" s="74" t="str">
        <f t="shared" si="41"/>
        <v/>
      </c>
      <c r="V919" s="74"/>
      <c r="W919" s="74"/>
      <c r="X919" s="90"/>
      <c r="Y919" s="4"/>
      <c r="Z919" s="4"/>
      <c r="AA919" s="4"/>
      <c r="AB919" s="4"/>
      <c r="AC919" s="4"/>
      <c r="AD919" s="4"/>
      <c r="AE919" s="4"/>
    </row>
    <row r="920" spans="1:31" ht="18" customHeight="1" x14ac:dyDescent="0.15">
      <c r="A920" s="81"/>
      <c r="B920" s="64" t="s">
        <v>69</v>
      </c>
      <c r="C920" s="65" t="s">
        <v>971</v>
      </c>
      <c r="D920" s="66">
        <f t="shared" si="32"/>
        <v>1901</v>
      </c>
      <c r="E920" s="65" t="s">
        <v>71</v>
      </c>
      <c r="F920" s="67" t="str">
        <f>IF(DATA!$D$18,CONCATENATE('Sample information'!O$6,"-",D920,"-",P920),"MISSING ID")</f>
        <v>P33105P1-1901-</v>
      </c>
      <c r="G920" s="68">
        <f t="shared" si="33"/>
        <v>0</v>
      </c>
      <c r="H920" s="55" t="e">
        <f t="shared" si="34"/>
        <v>#N/A</v>
      </c>
      <c r="I920" s="55" t="e">
        <f t="shared" si="35"/>
        <v>#N/A</v>
      </c>
      <c r="J920" s="55">
        <f t="shared" si="36"/>
        <v>0</v>
      </c>
      <c r="K920" s="55" t="e">
        <f t="shared" si="37"/>
        <v>#N/A</v>
      </c>
      <c r="L920" s="5" t="e">
        <f t="shared" si="38"/>
        <v>#N/A</v>
      </c>
      <c r="M920" s="55" t="e">
        <f t="shared" si="39"/>
        <v>#N/A</v>
      </c>
      <c r="N920" s="69" t="str">
        <f t="shared" si="40"/>
        <v>NoIndex</v>
      </c>
      <c r="O920" s="70" t="str">
        <f>IF(DATA!$D$18,IF((COUNTA(Q920)&gt;0),CONCATENATE("P",DATA!$B$18,"_",D920),""),"MISSING ID")</f>
        <v/>
      </c>
      <c r="P920" s="71"/>
      <c r="Q920" s="72"/>
      <c r="R920" s="72"/>
      <c r="S920" s="68"/>
      <c r="T920" s="73" t="str">
        <f>IF(OR($S$8="NextSeq",$S$8="NovaSeq"),IF((R920='Index_NextSeq or NovaSeq'!C$2),VLOOKUP(S920,'Index_NextSeq or NovaSeq'!B$3:I$110,2),IF((R920='Index_NextSeq or NovaSeq'!D$2),VLOOKUP(S920,'Index_NextSeq or NovaSeq'!B$3:I$110,3),IF((R920='Index_NextSeq or NovaSeq'!E$2),VLOOKUP(S920,'Index_NextSeq or NovaSeq'!B$3:I$110,4),IF((R920='Index_NextSeq or NovaSeq'!F$2),VLOOKUP(S920,'Index_NextSeq or NovaSeq'!B$3:I$110,5),IF((R920='Index_NextSeq or NovaSeq'!G$2),VLOOKUP(S920,'Index_NextSeq or NovaSeq'!B$3:I$110,6),IF((R920='Index_NextSeq or NovaSeq'!H$2),VLOOKUP(S920,'Index_NextSeq or NovaSeq'!B$3:I$110,7),IF((R920='Index_NextSeq or NovaSeq'!I$2),VLOOKUP(S920,'Index_NextSeq or NovaSeq'!B$3:I$110,8),IF((R920="Custom"),"","NoIndex")))))))),IF($S$8="MiSeq",IF((R920=Index_MiSeq!C$2),VLOOKUP(S920,Index_MiSeq!B$3:I$110,2),IF((R920=Index_MiSeq!D$2),VLOOKUP(S920,Index_MiSeq!B$3:I$110,3),IF((R920=Index_MiSeq!E$2),VLOOKUP(S920,Index_MiSeq!B$3:I$110,4),IF((R920=Index_MiSeq!F$2),VLOOKUP(S920,Index_MiSeq!B$3:I$110,5),IF((R920=Index_MiSeq!G$2),VLOOKUP(S920,Index_MiSeq!B$3:I$110,6),IF((R920=Index_MiSeq!H$2),VLOOKUP(S920,Index_MiSeq!B$3:I$110,7),IF((R920=Index_MiSeq!I$2),VLOOKUP(S920,Index_MiSeq!B$3:I$110,8),IF((R920="Custom"),"","NoIndex")))))))),"NoIndex"))</f>
        <v>NoIndex</v>
      </c>
      <c r="U920" s="74" t="str">
        <f t="shared" si="41"/>
        <v/>
      </c>
      <c r="V920" s="74"/>
      <c r="W920" s="74"/>
      <c r="X920" s="90"/>
      <c r="Y920" s="4"/>
      <c r="Z920" s="4"/>
      <c r="AA920" s="4"/>
      <c r="AB920" s="4"/>
      <c r="AC920" s="4"/>
      <c r="AD920" s="4"/>
      <c r="AE920" s="4"/>
    </row>
    <row r="921" spans="1:31" ht="18" customHeight="1" x14ac:dyDescent="0.15">
      <c r="A921" s="81"/>
      <c r="B921" s="64" t="s">
        <v>69</v>
      </c>
      <c r="C921" s="65" t="s">
        <v>972</v>
      </c>
      <c r="D921" s="66">
        <f t="shared" si="32"/>
        <v>1902</v>
      </c>
      <c r="E921" s="65" t="s">
        <v>71</v>
      </c>
      <c r="F921" s="67" t="str">
        <f>IF(DATA!$D$18,CONCATENATE('Sample information'!O$6,"-",D921,"-",P921),"MISSING ID")</f>
        <v>P33105P1-1902-</v>
      </c>
      <c r="G921" s="68">
        <f t="shared" si="33"/>
        <v>0</v>
      </c>
      <c r="H921" s="55" t="e">
        <f t="shared" si="34"/>
        <v>#N/A</v>
      </c>
      <c r="I921" s="55" t="e">
        <f t="shared" si="35"/>
        <v>#N/A</v>
      </c>
      <c r="J921" s="55">
        <f t="shared" si="36"/>
        <v>0</v>
      </c>
      <c r="K921" s="55" t="e">
        <f t="shared" si="37"/>
        <v>#N/A</v>
      </c>
      <c r="L921" s="5" t="e">
        <f t="shared" si="38"/>
        <v>#N/A</v>
      </c>
      <c r="M921" s="55" t="e">
        <f t="shared" si="39"/>
        <v>#N/A</v>
      </c>
      <c r="N921" s="69" t="str">
        <f t="shared" si="40"/>
        <v>NoIndex</v>
      </c>
      <c r="O921" s="70" t="str">
        <f>IF(DATA!$D$18,IF((COUNTA(Q921)&gt;0),CONCATENATE("P",DATA!$B$18,"_",D921),""),"MISSING ID")</f>
        <v/>
      </c>
      <c r="P921" s="71"/>
      <c r="Q921" s="72"/>
      <c r="R921" s="72"/>
      <c r="S921" s="68"/>
      <c r="T921" s="73" t="str">
        <f>IF(OR($S$8="NextSeq",$S$8="NovaSeq"),IF((R921='Index_NextSeq or NovaSeq'!C$2),VLOOKUP(S921,'Index_NextSeq or NovaSeq'!B$3:I$110,2),IF((R921='Index_NextSeq or NovaSeq'!D$2),VLOOKUP(S921,'Index_NextSeq or NovaSeq'!B$3:I$110,3),IF((R921='Index_NextSeq or NovaSeq'!E$2),VLOOKUP(S921,'Index_NextSeq or NovaSeq'!B$3:I$110,4),IF((R921='Index_NextSeq or NovaSeq'!F$2),VLOOKUP(S921,'Index_NextSeq or NovaSeq'!B$3:I$110,5),IF((R921='Index_NextSeq or NovaSeq'!G$2),VLOOKUP(S921,'Index_NextSeq or NovaSeq'!B$3:I$110,6),IF((R921='Index_NextSeq or NovaSeq'!H$2),VLOOKUP(S921,'Index_NextSeq or NovaSeq'!B$3:I$110,7),IF((R921='Index_NextSeq or NovaSeq'!I$2),VLOOKUP(S921,'Index_NextSeq or NovaSeq'!B$3:I$110,8),IF((R921="Custom"),"","NoIndex")))))))),IF($S$8="MiSeq",IF((R921=Index_MiSeq!C$2),VLOOKUP(S921,Index_MiSeq!B$3:I$110,2),IF((R921=Index_MiSeq!D$2),VLOOKUP(S921,Index_MiSeq!B$3:I$110,3),IF((R921=Index_MiSeq!E$2),VLOOKUP(S921,Index_MiSeq!B$3:I$110,4),IF((R921=Index_MiSeq!F$2),VLOOKUP(S921,Index_MiSeq!B$3:I$110,5),IF((R921=Index_MiSeq!G$2),VLOOKUP(S921,Index_MiSeq!B$3:I$110,6),IF((R921=Index_MiSeq!H$2),VLOOKUP(S921,Index_MiSeq!B$3:I$110,7),IF((R921=Index_MiSeq!I$2),VLOOKUP(S921,Index_MiSeq!B$3:I$110,8),IF((R921="Custom"),"","NoIndex")))))))),"NoIndex"))</f>
        <v>NoIndex</v>
      </c>
      <c r="U921" s="74" t="str">
        <f t="shared" si="41"/>
        <v/>
      </c>
      <c r="V921" s="74"/>
      <c r="W921" s="74"/>
      <c r="X921" s="90"/>
      <c r="Y921" s="4"/>
      <c r="Z921" s="4"/>
      <c r="AA921" s="4"/>
      <c r="AB921" s="4"/>
      <c r="AC921" s="4"/>
      <c r="AD921" s="4"/>
      <c r="AE921" s="4"/>
    </row>
    <row r="922" spans="1:31" ht="18" customHeight="1" x14ac:dyDescent="0.15">
      <c r="A922" s="81"/>
      <c r="B922" s="64" t="s">
        <v>69</v>
      </c>
      <c r="C922" s="65" t="s">
        <v>973</v>
      </c>
      <c r="D922" s="66">
        <f t="shared" si="32"/>
        <v>1903</v>
      </c>
      <c r="E922" s="65" t="s">
        <v>71</v>
      </c>
      <c r="F922" s="67" t="str">
        <f>IF(DATA!$D$18,CONCATENATE('Sample information'!O$6,"-",D922,"-",P922),"MISSING ID")</f>
        <v>P33105P1-1903-</v>
      </c>
      <c r="G922" s="68">
        <f t="shared" si="33"/>
        <v>0</v>
      </c>
      <c r="H922" s="55" t="e">
        <f t="shared" si="34"/>
        <v>#N/A</v>
      </c>
      <c r="I922" s="55" t="e">
        <f t="shared" si="35"/>
        <v>#N/A</v>
      </c>
      <c r="J922" s="55">
        <f t="shared" si="36"/>
        <v>0</v>
      </c>
      <c r="K922" s="55" t="e">
        <f t="shared" si="37"/>
        <v>#N/A</v>
      </c>
      <c r="L922" s="5" t="e">
        <f t="shared" si="38"/>
        <v>#N/A</v>
      </c>
      <c r="M922" s="55" t="e">
        <f t="shared" si="39"/>
        <v>#N/A</v>
      </c>
      <c r="N922" s="69" t="str">
        <f t="shared" si="40"/>
        <v>NoIndex</v>
      </c>
      <c r="O922" s="70" t="str">
        <f>IF(DATA!$D$18,IF((COUNTA(Q922)&gt;0),CONCATENATE("P",DATA!$B$18,"_",D922),""),"MISSING ID")</f>
        <v/>
      </c>
      <c r="P922" s="71"/>
      <c r="Q922" s="72"/>
      <c r="R922" s="72"/>
      <c r="S922" s="68"/>
      <c r="T922" s="73" t="str">
        <f>IF(OR($S$8="NextSeq",$S$8="NovaSeq"),IF((R922='Index_NextSeq or NovaSeq'!C$2),VLOOKUP(S922,'Index_NextSeq or NovaSeq'!B$3:I$110,2),IF((R922='Index_NextSeq or NovaSeq'!D$2),VLOOKUP(S922,'Index_NextSeq or NovaSeq'!B$3:I$110,3),IF((R922='Index_NextSeq or NovaSeq'!E$2),VLOOKUP(S922,'Index_NextSeq or NovaSeq'!B$3:I$110,4),IF((R922='Index_NextSeq or NovaSeq'!F$2),VLOOKUP(S922,'Index_NextSeq or NovaSeq'!B$3:I$110,5),IF((R922='Index_NextSeq or NovaSeq'!G$2),VLOOKUP(S922,'Index_NextSeq or NovaSeq'!B$3:I$110,6),IF((R922='Index_NextSeq or NovaSeq'!H$2),VLOOKUP(S922,'Index_NextSeq or NovaSeq'!B$3:I$110,7),IF((R922='Index_NextSeq or NovaSeq'!I$2),VLOOKUP(S922,'Index_NextSeq or NovaSeq'!B$3:I$110,8),IF((R922="Custom"),"","NoIndex")))))))),IF($S$8="MiSeq",IF((R922=Index_MiSeq!C$2),VLOOKUP(S922,Index_MiSeq!B$3:I$110,2),IF((R922=Index_MiSeq!D$2),VLOOKUP(S922,Index_MiSeq!B$3:I$110,3),IF((R922=Index_MiSeq!E$2),VLOOKUP(S922,Index_MiSeq!B$3:I$110,4),IF((R922=Index_MiSeq!F$2),VLOOKUP(S922,Index_MiSeq!B$3:I$110,5),IF((R922=Index_MiSeq!G$2),VLOOKUP(S922,Index_MiSeq!B$3:I$110,6),IF((R922=Index_MiSeq!H$2),VLOOKUP(S922,Index_MiSeq!B$3:I$110,7),IF((R922=Index_MiSeq!I$2),VLOOKUP(S922,Index_MiSeq!B$3:I$110,8),IF((R922="Custom"),"","NoIndex")))))))),"NoIndex"))</f>
        <v>NoIndex</v>
      </c>
      <c r="U922" s="74" t="str">
        <f t="shared" si="41"/>
        <v/>
      </c>
      <c r="V922" s="74"/>
      <c r="W922" s="74"/>
      <c r="X922" s="90"/>
      <c r="Y922" s="4"/>
      <c r="Z922" s="4"/>
      <c r="AA922" s="4"/>
      <c r="AB922" s="4"/>
      <c r="AC922" s="4"/>
      <c r="AD922" s="4"/>
      <c r="AE922" s="4"/>
    </row>
    <row r="923" spans="1:31" ht="18" customHeight="1" x14ac:dyDescent="0.15">
      <c r="A923" s="81"/>
      <c r="B923" s="64" t="s">
        <v>69</v>
      </c>
      <c r="C923" s="65" t="s">
        <v>974</v>
      </c>
      <c r="D923" s="66">
        <f t="shared" si="32"/>
        <v>1904</v>
      </c>
      <c r="E923" s="65" t="s">
        <v>71</v>
      </c>
      <c r="F923" s="67" t="str">
        <f>IF(DATA!$D$18,CONCATENATE('Sample information'!O$6,"-",D923,"-",P923),"MISSING ID")</f>
        <v>P33105P1-1904-</v>
      </c>
      <c r="G923" s="68">
        <f t="shared" si="33"/>
        <v>0</v>
      </c>
      <c r="H923" s="55" t="e">
        <f t="shared" si="34"/>
        <v>#N/A</v>
      </c>
      <c r="I923" s="55" t="e">
        <f t="shared" si="35"/>
        <v>#N/A</v>
      </c>
      <c r="J923" s="55">
        <f t="shared" si="36"/>
        <v>0</v>
      </c>
      <c r="K923" s="55" t="e">
        <f t="shared" si="37"/>
        <v>#N/A</v>
      </c>
      <c r="L923" s="5" t="e">
        <f t="shared" si="38"/>
        <v>#N/A</v>
      </c>
      <c r="M923" s="55" t="e">
        <f t="shared" si="39"/>
        <v>#N/A</v>
      </c>
      <c r="N923" s="69" t="str">
        <f t="shared" si="40"/>
        <v>NoIndex</v>
      </c>
      <c r="O923" s="70" t="str">
        <f>IF(DATA!$D$18,IF((COUNTA(Q923)&gt;0),CONCATENATE("P",DATA!$B$18,"_",D923),""),"MISSING ID")</f>
        <v/>
      </c>
      <c r="P923" s="71"/>
      <c r="Q923" s="72"/>
      <c r="R923" s="72"/>
      <c r="S923" s="68"/>
      <c r="T923" s="73" t="str">
        <f>IF(OR($S$8="NextSeq",$S$8="NovaSeq"),IF((R923='Index_NextSeq or NovaSeq'!C$2),VLOOKUP(S923,'Index_NextSeq or NovaSeq'!B$3:I$110,2),IF((R923='Index_NextSeq or NovaSeq'!D$2),VLOOKUP(S923,'Index_NextSeq or NovaSeq'!B$3:I$110,3),IF((R923='Index_NextSeq or NovaSeq'!E$2),VLOOKUP(S923,'Index_NextSeq or NovaSeq'!B$3:I$110,4),IF((R923='Index_NextSeq or NovaSeq'!F$2),VLOOKUP(S923,'Index_NextSeq or NovaSeq'!B$3:I$110,5),IF((R923='Index_NextSeq or NovaSeq'!G$2),VLOOKUP(S923,'Index_NextSeq or NovaSeq'!B$3:I$110,6),IF((R923='Index_NextSeq or NovaSeq'!H$2),VLOOKUP(S923,'Index_NextSeq or NovaSeq'!B$3:I$110,7),IF((R923='Index_NextSeq or NovaSeq'!I$2),VLOOKUP(S923,'Index_NextSeq or NovaSeq'!B$3:I$110,8),IF((R923="Custom"),"","NoIndex")))))))),IF($S$8="MiSeq",IF((R923=Index_MiSeq!C$2),VLOOKUP(S923,Index_MiSeq!B$3:I$110,2),IF((R923=Index_MiSeq!D$2),VLOOKUP(S923,Index_MiSeq!B$3:I$110,3),IF((R923=Index_MiSeq!E$2),VLOOKUP(S923,Index_MiSeq!B$3:I$110,4),IF((R923=Index_MiSeq!F$2),VLOOKUP(S923,Index_MiSeq!B$3:I$110,5),IF((R923=Index_MiSeq!G$2),VLOOKUP(S923,Index_MiSeq!B$3:I$110,6),IF((R923=Index_MiSeq!H$2),VLOOKUP(S923,Index_MiSeq!B$3:I$110,7),IF((R923=Index_MiSeq!I$2),VLOOKUP(S923,Index_MiSeq!B$3:I$110,8),IF((R923="Custom"),"","NoIndex")))))))),"NoIndex"))</f>
        <v>NoIndex</v>
      </c>
      <c r="U923" s="74" t="str">
        <f t="shared" si="41"/>
        <v/>
      </c>
      <c r="V923" s="74"/>
      <c r="W923" s="74"/>
      <c r="X923" s="90"/>
      <c r="Y923" s="4"/>
      <c r="Z923" s="4"/>
      <c r="AA923" s="4"/>
      <c r="AB923" s="4"/>
      <c r="AC923" s="4"/>
      <c r="AD923" s="4"/>
      <c r="AE923" s="4"/>
    </row>
    <row r="924" spans="1:31" ht="18" customHeight="1" x14ac:dyDescent="0.15">
      <c r="A924" s="81"/>
      <c r="B924" s="64" t="s">
        <v>69</v>
      </c>
      <c r="C924" s="65" t="s">
        <v>975</v>
      </c>
      <c r="D924" s="66">
        <f t="shared" si="32"/>
        <v>1905</v>
      </c>
      <c r="E924" s="65" t="s">
        <v>71</v>
      </c>
      <c r="F924" s="67" t="str">
        <f>IF(DATA!$D$18,CONCATENATE('Sample information'!O$6,"-",D924,"-",P924),"MISSING ID")</f>
        <v>P33105P1-1905-</v>
      </c>
      <c r="G924" s="68">
        <f t="shared" si="33"/>
        <v>0</v>
      </c>
      <c r="H924" s="55" t="e">
        <f t="shared" si="34"/>
        <v>#N/A</v>
      </c>
      <c r="I924" s="55" t="e">
        <f t="shared" si="35"/>
        <v>#N/A</v>
      </c>
      <c r="J924" s="55">
        <f t="shared" si="36"/>
        <v>0</v>
      </c>
      <c r="K924" s="55" t="e">
        <f t="shared" si="37"/>
        <v>#N/A</v>
      </c>
      <c r="L924" s="5" t="e">
        <f t="shared" si="38"/>
        <v>#N/A</v>
      </c>
      <c r="M924" s="55" t="e">
        <f t="shared" si="39"/>
        <v>#N/A</v>
      </c>
      <c r="N924" s="69" t="str">
        <f t="shared" si="40"/>
        <v>NoIndex</v>
      </c>
      <c r="O924" s="70" t="str">
        <f>IF(DATA!$D$18,IF((COUNTA(Q924)&gt;0),CONCATENATE("P",DATA!$B$18,"_",D924),""),"MISSING ID")</f>
        <v/>
      </c>
      <c r="P924" s="71"/>
      <c r="Q924" s="72"/>
      <c r="R924" s="72"/>
      <c r="S924" s="68"/>
      <c r="T924" s="73" t="str">
        <f>IF(OR($S$8="NextSeq",$S$8="NovaSeq"),IF((R924='Index_NextSeq or NovaSeq'!C$2),VLOOKUP(S924,'Index_NextSeq or NovaSeq'!B$3:I$110,2),IF((R924='Index_NextSeq or NovaSeq'!D$2),VLOOKUP(S924,'Index_NextSeq or NovaSeq'!B$3:I$110,3),IF((R924='Index_NextSeq or NovaSeq'!E$2),VLOOKUP(S924,'Index_NextSeq or NovaSeq'!B$3:I$110,4),IF((R924='Index_NextSeq or NovaSeq'!F$2),VLOOKUP(S924,'Index_NextSeq or NovaSeq'!B$3:I$110,5),IF((R924='Index_NextSeq or NovaSeq'!G$2),VLOOKUP(S924,'Index_NextSeq or NovaSeq'!B$3:I$110,6),IF((R924='Index_NextSeq or NovaSeq'!H$2),VLOOKUP(S924,'Index_NextSeq or NovaSeq'!B$3:I$110,7),IF((R924='Index_NextSeq or NovaSeq'!I$2),VLOOKUP(S924,'Index_NextSeq or NovaSeq'!B$3:I$110,8),IF((R924="Custom"),"","NoIndex")))))))),IF($S$8="MiSeq",IF((R924=Index_MiSeq!C$2),VLOOKUP(S924,Index_MiSeq!B$3:I$110,2),IF((R924=Index_MiSeq!D$2),VLOOKUP(S924,Index_MiSeq!B$3:I$110,3),IF((R924=Index_MiSeq!E$2),VLOOKUP(S924,Index_MiSeq!B$3:I$110,4),IF((R924=Index_MiSeq!F$2),VLOOKUP(S924,Index_MiSeq!B$3:I$110,5),IF((R924=Index_MiSeq!G$2),VLOOKUP(S924,Index_MiSeq!B$3:I$110,6),IF((R924=Index_MiSeq!H$2),VLOOKUP(S924,Index_MiSeq!B$3:I$110,7),IF((R924=Index_MiSeq!I$2),VLOOKUP(S924,Index_MiSeq!B$3:I$110,8),IF((R924="Custom"),"","NoIndex")))))))),"NoIndex"))</f>
        <v>NoIndex</v>
      </c>
      <c r="U924" s="74" t="str">
        <f t="shared" si="41"/>
        <v/>
      </c>
      <c r="V924" s="74"/>
      <c r="W924" s="74"/>
      <c r="X924" s="90"/>
      <c r="Y924" s="4"/>
      <c r="Z924" s="4"/>
      <c r="AA924" s="4"/>
      <c r="AB924" s="4"/>
      <c r="AC924" s="4"/>
      <c r="AD924" s="4"/>
      <c r="AE924" s="4"/>
    </row>
    <row r="925" spans="1:31" ht="18" customHeight="1" x14ac:dyDescent="0.15">
      <c r="A925" s="81"/>
      <c r="B925" s="64" t="s">
        <v>69</v>
      </c>
      <c r="C925" s="65" t="s">
        <v>976</v>
      </c>
      <c r="D925" s="66">
        <f t="shared" si="32"/>
        <v>1906</v>
      </c>
      <c r="E925" s="65" t="s">
        <v>71</v>
      </c>
      <c r="F925" s="67" t="str">
        <f>IF(DATA!$D$18,CONCATENATE('Sample information'!O$6,"-",D925,"-",P925),"MISSING ID")</f>
        <v>P33105P1-1906-</v>
      </c>
      <c r="G925" s="68">
        <f t="shared" si="33"/>
        <v>0</v>
      </c>
      <c r="H925" s="55" t="e">
        <f t="shared" si="34"/>
        <v>#N/A</v>
      </c>
      <c r="I925" s="55" t="e">
        <f t="shared" si="35"/>
        <v>#N/A</v>
      </c>
      <c r="J925" s="55">
        <f t="shared" si="36"/>
        <v>0</v>
      </c>
      <c r="K925" s="55" t="e">
        <f t="shared" si="37"/>
        <v>#N/A</v>
      </c>
      <c r="L925" s="5" t="e">
        <f t="shared" si="38"/>
        <v>#N/A</v>
      </c>
      <c r="M925" s="55" t="e">
        <f t="shared" si="39"/>
        <v>#N/A</v>
      </c>
      <c r="N925" s="69" t="str">
        <f t="shared" si="40"/>
        <v>NoIndex</v>
      </c>
      <c r="O925" s="70" t="str">
        <f>IF(DATA!$D$18,IF((COUNTA(Q925)&gt;0),CONCATENATE("P",DATA!$B$18,"_",D925),""),"MISSING ID")</f>
        <v/>
      </c>
      <c r="P925" s="71"/>
      <c r="Q925" s="72"/>
      <c r="R925" s="72"/>
      <c r="S925" s="68"/>
      <c r="T925" s="73" t="str">
        <f>IF(OR($S$8="NextSeq",$S$8="NovaSeq"),IF((R925='Index_NextSeq or NovaSeq'!C$2),VLOOKUP(S925,'Index_NextSeq or NovaSeq'!B$3:I$110,2),IF((R925='Index_NextSeq or NovaSeq'!D$2),VLOOKUP(S925,'Index_NextSeq or NovaSeq'!B$3:I$110,3),IF((R925='Index_NextSeq or NovaSeq'!E$2),VLOOKUP(S925,'Index_NextSeq or NovaSeq'!B$3:I$110,4),IF((R925='Index_NextSeq or NovaSeq'!F$2),VLOOKUP(S925,'Index_NextSeq or NovaSeq'!B$3:I$110,5),IF((R925='Index_NextSeq or NovaSeq'!G$2),VLOOKUP(S925,'Index_NextSeq or NovaSeq'!B$3:I$110,6),IF((R925='Index_NextSeq or NovaSeq'!H$2),VLOOKUP(S925,'Index_NextSeq or NovaSeq'!B$3:I$110,7),IF((R925='Index_NextSeq or NovaSeq'!I$2),VLOOKUP(S925,'Index_NextSeq or NovaSeq'!B$3:I$110,8),IF((R925="Custom"),"","NoIndex")))))))),IF($S$8="MiSeq",IF((R925=Index_MiSeq!C$2),VLOOKUP(S925,Index_MiSeq!B$3:I$110,2),IF((R925=Index_MiSeq!D$2),VLOOKUP(S925,Index_MiSeq!B$3:I$110,3),IF((R925=Index_MiSeq!E$2),VLOOKUP(S925,Index_MiSeq!B$3:I$110,4),IF((R925=Index_MiSeq!F$2),VLOOKUP(S925,Index_MiSeq!B$3:I$110,5),IF((R925=Index_MiSeq!G$2),VLOOKUP(S925,Index_MiSeq!B$3:I$110,6),IF((R925=Index_MiSeq!H$2),VLOOKUP(S925,Index_MiSeq!B$3:I$110,7),IF((R925=Index_MiSeq!I$2),VLOOKUP(S925,Index_MiSeq!B$3:I$110,8),IF((R925="Custom"),"","NoIndex")))))))),"NoIndex"))</f>
        <v>NoIndex</v>
      </c>
      <c r="U925" s="74" t="str">
        <f t="shared" si="41"/>
        <v/>
      </c>
      <c r="V925" s="74"/>
      <c r="W925" s="74"/>
      <c r="X925" s="90"/>
      <c r="Y925" s="4"/>
      <c r="Z925" s="4"/>
      <c r="AA925" s="4"/>
      <c r="AB925" s="4"/>
      <c r="AC925" s="4"/>
      <c r="AD925" s="4"/>
      <c r="AE925" s="4"/>
    </row>
    <row r="926" spans="1:31" ht="18" customHeight="1" x14ac:dyDescent="0.15">
      <c r="A926" s="81"/>
      <c r="B926" s="64" t="s">
        <v>69</v>
      </c>
      <c r="C926" s="65" t="s">
        <v>977</v>
      </c>
      <c r="D926" s="66">
        <f t="shared" si="32"/>
        <v>1907</v>
      </c>
      <c r="E926" s="65" t="s">
        <v>71</v>
      </c>
      <c r="F926" s="67" t="str">
        <f>IF(DATA!$D$18,CONCATENATE('Sample information'!O$6,"-",D926,"-",P926),"MISSING ID")</f>
        <v>P33105P1-1907-</v>
      </c>
      <c r="G926" s="68">
        <f t="shared" si="33"/>
        <v>0</v>
      </c>
      <c r="H926" s="55" t="e">
        <f t="shared" si="34"/>
        <v>#N/A</v>
      </c>
      <c r="I926" s="55" t="e">
        <f t="shared" si="35"/>
        <v>#N/A</v>
      </c>
      <c r="J926" s="55">
        <f t="shared" si="36"/>
        <v>0</v>
      </c>
      <c r="K926" s="55" t="e">
        <f t="shared" si="37"/>
        <v>#N/A</v>
      </c>
      <c r="L926" s="5" t="e">
        <f t="shared" si="38"/>
        <v>#N/A</v>
      </c>
      <c r="M926" s="55" t="e">
        <f t="shared" si="39"/>
        <v>#N/A</v>
      </c>
      <c r="N926" s="69" t="str">
        <f t="shared" si="40"/>
        <v>NoIndex</v>
      </c>
      <c r="O926" s="70" t="str">
        <f>IF(DATA!$D$18,IF((COUNTA(Q926)&gt;0),CONCATENATE("P",DATA!$B$18,"_",D926),""),"MISSING ID")</f>
        <v/>
      </c>
      <c r="P926" s="71"/>
      <c r="Q926" s="72"/>
      <c r="R926" s="72"/>
      <c r="S926" s="68"/>
      <c r="T926" s="73" t="str">
        <f>IF(OR($S$8="NextSeq",$S$8="NovaSeq"),IF((R926='Index_NextSeq or NovaSeq'!C$2),VLOOKUP(S926,'Index_NextSeq or NovaSeq'!B$3:I$110,2),IF((R926='Index_NextSeq or NovaSeq'!D$2),VLOOKUP(S926,'Index_NextSeq or NovaSeq'!B$3:I$110,3),IF((R926='Index_NextSeq or NovaSeq'!E$2),VLOOKUP(S926,'Index_NextSeq or NovaSeq'!B$3:I$110,4),IF((R926='Index_NextSeq or NovaSeq'!F$2),VLOOKUP(S926,'Index_NextSeq or NovaSeq'!B$3:I$110,5),IF((R926='Index_NextSeq or NovaSeq'!G$2),VLOOKUP(S926,'Index_NextSeq or NovaSeq'!B$3:I$110,6),IF((R926='Index_NextSeq or NovaSeq'!H$2),VLOOKUP(S926,'Index_NextSeq or NovaSeq'!B$3:I$110,7),IF((R926='Index_NextSeq or NovaSeq'!I$2),VLOOKUP(S926,'Index_NextSeq or NovaSeq'!B$3:I$110,8),IF((R926="Custom"),"","NoIndex")))))))),IF($S$8="MiSeq",IF((R926=Index_MiSeq!C$2),VLOOKUP(S926,Index_MiSeq!B$3:I$110,2),IF((R926=Index_MiSeq!D$2),VLOOKUP(S926,Index_MiSeq!B$3:I$110,3),IF((R926=Index_MiSeq!E$2),VLOOKUP(S926,Index_MiSeq!B$3:I$110,4),IF((R926=Index_MiSeq!F$2),VLOOKUP(S926,Index_MiSeq!B$3:I$110,5),IF((R926=Index_MiSeq!G$2),VLOOKUP(S926,Index_MiSeq!B$3:I$110,6),IF((R926=Index_MiSeq!H$2),VLOOKUP(S926,Index_MiSeq!B$3:I$110,7),IF((R926=Index_MiSeq!I$2),VLOOKUP(S926,Index_MiSeq!B$3:I$110,8),IF((R926="Custom"),"","NoIndex")))))))),"NoIndex"))</f>
        <v>NoIndex</v>
      </c>
      <c r="U926" s="74" t="str">
        <f t="shared" si="41"/>
        <v/>
      </c>
      <c r="V926" s="74"/>
      <c r="W926" s="74"/>
      <c r="X926" s="90"/>
      <c r="Y926" s="4"/>
      <c r="Z926" s="4"/>
      <c r="AA926" s="4"/>
      <c r="AB926" s="4"/>
      <c r="AC926" s="4"/>
      <c r="AD926" s="4"/>
      <c r="AE926" s="4"/>
    </row>
    <row r="927" spans="1:31" ht="18" customHeight="1" x14ac:dyDescent="0.15">
      <c r="A927" s="81"/>
      <c r="B927" s="64" t="s">
        <v>69</v>
      </c>
      <c r="C927" s="65" t="s">
        <v>978</v>
      </c>
      <c r="D927" s="66">
        <f t="shared" si="32"/>
        <v>1908</v>
      </c>
      <c r="E927" s="65" t="s">
        <v>71</v>
      </c>
      <c r="F927" s="67" t="str">
        <f>IF(DATA!$D$18,CONCATENATE('Sample information'!O$6,"-",D927,"-",P927),"MISSING ID")</f>
        <v>P33105P1-1908-</v>
      </c>
      <c r="G927" s="68">
        <f t="shared" si="33"/>
        <v>0</v>
      </c>
      <c r="H927" s="55" t="e">
        <f t="shared" si="34"/>
        <v>#N/A</v>
      </c>
      <c r="I927" s="55" t="e">
        <f t="shared" si="35"/>
        <v>#N/A</v>
      </c>
      <c r="J927" s="55">
        <f t="shared" si="36"/>
        <v>0</v>
      </c>
      <c r="K927" s="55" t="e">
        <f t="shared" si="37"/>
        <v>#N/A</v>
      </c>
      <c r="L927" s="5" t="e">
        <f t="shared" si="38"/>
        <v>#N/A</v>
      </c>
      <c r="M927" s="55" t="e">
        <f t="shared" si="39"/>
        <v>#N/A</v>
      </c>
      <c r="N927" s="69" t="str">
        <f t="shared" si="40"/>
        <v>NoIndex</v>
      </c>
      <c r="O927" s="70" t="str">
        <f>IF(DATA!$D$18,IF((COUNTA(Q927)&gt;0),CONCATENATE("P",DATA!$B$18,"_",D927),""),"MISSING ID")</f>
        <v/>
      </c>
      <c r="P927" s="71"/>
      <c r="Q927" s="72"/>
      <c r="R927" s="72"/>
      <c r="S927" s="68"/>
      <c r="T927" s="73" t="str">
        <f>IF(OR($S$8="NextSeq",$S$8="NovaSeq"),IF((R927='Index_NextSeq or NovaSeq'!C$2),VLOOKUP(S927,'Index_NextSeq or NovaSeq'!B$3:I$110,2),IF((R927='Index_NextSeq or NovaSeq'!D$2),VLOOKUP(S927,'Index_NextSeq or NovaSeq'!B$3:I$110,3),IF((R927='Index_NextSeq or NovaSeq'!E$2),VLOOKUP(S927,'Index_NextSeq or NovaSeq'!B$3:I$110,4),IF((R927='Index_NextSeq or NovaSeq'!F$2),VLOOKUP(S927,'Index_NextSeq or NovaSeq'!B$3:I$110,5),IF((R927='Index_NextSeq or NovaSeq'!G$2),VLOOKUP(S927,'Index_NextSeq or NovaSeq'!B$3:I$110,6),IF((R927='Index_NextSeq or NovaSeq'!H$2),VLOOKUP(S927,'Index_NextSeq or NovaSeq'!B$3:I$110,7),IF((R927='Index_NextSeq or NovaSeq'!I$2),VLOOKUP(S927,'Index_NextSeq or NovaSeq'!B$3:I$110,8),IF((R927="Custom"),"","NoIndex")))))))),IF($S$8="MiSeq",IF((R927=Index_MiSeq!C$2),VLOOKUP(S927,Index_MiSeq!B$3:I$110,2),IF((R927=Index_MiSeq!D$2),VLOOKUP(S927,Index_MiSeq!B$3:I$110,3),IF((R927=Index_MiSeq!E$2),VLOOKUP(S927,Index_MiSeq!B$3:I$110,4),IF((R927=Index_MiSeq!F$2),VLOOKUP(S927,Index_MiSeq!B$3:I$110,5),IF((R927=Index_MiSeq!G$2),VLOOKUP(S927,Index_MiSeq!B$3:I$110,6),IF((R927=Index_MiSeq!H$2),VLOOKUP(S927,Index_MiSeq!B$3:I$110,7),IF((R927=Index_MiSeq!I$2),VLOOKUP(S927,Index_MiSeq!B$3:I$110,8),IF((R927="Custom"),"","NoIndex")))))))),"NoIndex"))</f>
        <v>NoIndex</v>
      </c>
      <c r="U927" s="74" t="str">
        <f t="shared" si="41"/>
        <v/>
      </c>
      <c r="V927" s="74"/>
      <c r="W927" s="74"/>
      <c r="X927" s="90"/>
      <c r="Y927" s="4"/>
      <c r="Z927" s="4"/>
      <c r="AA927" s="4"/>
      <c r="AB927" s="4"/>
      <c r="AC927" s="4"/>
      <c r="AD927" s="4"/>
      <c r="AE927" s="4"/>
    </row>
    <row r="928" spans="1:31" ht="18" customHeight="1" x14ac:dyDescent="0.15">
      <c r="A928" s="81"/>
      <c r="B928" s="64" t="s">
        <v>69</v>
      </c>
      <c r="C928" s="65" t="s">
        <v>979</v>
      </c>
      <c r="D928" s="66">
        <f t="shared" si="32"/>
        <v>1909</v>
      </c>
      <c r="E928" s="65" t="s">
        <v>71</v>
      </c>
      <c r="F928" s="67" t="str">
        <f>IF(DATA!$D$18,CONCATENATE('Sample information'!O$6,"-",D928,"-",P928),"MISSING ID")</f>
        <v>P33105P1-1909-</v>
      </c>
      <c r="G928" s="68">
        <f t="shared" si="33"/>
        <v>0</v>
      </c>
      <c r="H928" s="55" t="e">
        <f t="shared" si="34"/>
        <v>#N/A</v>
      </c>
      <c r="I928" s="55" t="e">
        <f t="shared" si="35"/>
        <v>#N/A</v>
      </c>
      <c r="J928" s="55">
        <f t="shared" si="36"/>
        <v>0</v>
      </c>
      <c r="K928" s="55" t="e">
        <f t="shared" si="37"/>
        <v>#N/A</v>
      </c>
      <c r="L928" s="5" t="e">
        <f t="shared" si="38"/>
        <v>#N/A</v>
      </c>
      <c r="M928" s="55" t="e">
        <f t="shared" si="39"/>
        <v>#N/A</v>
      </c>
      <c r="N928" s="69" t="str">
        <f t="shared" si="40"/>
        <v>NoIndex</v>
      </c>
      <c r="O928" s="70" t="str">
        <f>IF(DATA!$D$18,IF((COUNTA(Q928)&gt;0),CONCATENATE("P",DATA!$B$18,"_",D928),""),"MISSING ID")</f>
        <v/>
      </c>
      <c r="P928" s="71"/>
      <c r="Q928" s="72"/>
      <c r="R928" s="72"/>
      <c r="S928" s="68"/>
      <c r="T928" s="73" t="str">
        <f>IF(OR($S$8="NextSeq",$S$8="NovaSeq"),IF((R928='Index_NextSeq or NovaSeq'!C$2),VLOOKUP(S928,'Index_NextSeq or NovaSeq'!B$3:I$110,2),IF((R928='Index_NextSeq or NovaSeq'!D$2),VLOOKUP(S928,'Index_NextSeq or NovaSeq'!B$3:I$110,3),IF((R928='Index_NextSeq or NovaSeq'!E$2),VLOOKUP(S928,'Index_NextSeq or NovaSeq'!B$3:I$110,4),IF((R928='Index_NextSeq or NovaSeq'!F$2),VLOOKUP(S928,'Index_NextSeq or NovaSeq'!B$3:I$110,5),IF((R928='Index_NextSeq or NovaSeq'!G$2),VLOOKUP(S928,'Index_NextSeq or NovaSeq'!B$3:I$110,6),IF((R928='Index_NextSeq or NovaSeq'!H$2),VLOOKUP(S928,'Index_NextSeq or NovaSeq'!B$3:I$110,7),IF((R928='Index_NextSeq or NovaSeq'!I$2),VLOOKUP(S928,'Index_NextSeq or NovaSeq'!B$3:I$110,8),IF((R928="Custom"),"","NoIndex")))))))),IF($S$8="MiSeq",IF((R928=Index_MiSeq!C$2),VLOOKUP(S928,Index_MiSeq!B$3:I$110,2),IF((R928=Index_MiSeq!D$2),VLOOKUP(S928,Index_MiSeq!B$3:I$110,3),IF((R928=Index_MiSeq!E$2),VLOOKUP(S928,Index_MiSeq!B$3:I$110,4),IF((R928=Index_MiSeq!F$2),VLOOKUP(S928,Index_MiSeq!B$3:I$110,5),IF((R928=Index_MiSeq!G$2),VLOOKUP(S928,Index_MiSeq!B$3:I$110,6),IF((R928=Index_MiSeq!H$2),VLOOKUP(S928,Index_MiSeq!B$3:I$110,7),IF((R928=Index_MiSeq!I$2),VLOOKUP(S928,Index_MiSeq!B$3:I$110,8),IF((R928="Custom"),"","NoIndex")))))))),"NoIndex"))</f>
        <v>NoIndex</v>
      </c>
      <c r="U928" s="74" t="str">
        <f t="shared" si="41"/>
        <v/>
      </c>
      <c r="V928" s="74"/>
      <c r="W928" s="74"/>
      <c r="X928" s="90"/>
      <c r="Y928" s="4"/>
      <c r="Z928" s="4"/>
      <c r="AA928" s="4"/>
      <c r="AB928" s="4"/>
      <c r="AC928" s="4"/>
      <c r="AD928" s="4"/>
      <c r="AE928" s="4"/>
    </row>
    <row r="929" spans="1:31" ht="18" customHeight="1" x14ac:dyDescent="0.15">
      <c r="A929" s="81"/>
      <c r="B929" s="64" t="s">
        <v>69</v>
      </c>
      <c r="C929" s="65" t="s">
        <v>980</v>
      </c>
      <c r="D929" s="66">
        <f t="shared" si="32"/>
        <v>1910</v>
      </c>
      <c r="E929" s="65" t="s">
        <v>71</v>
      </c>
      <c r="F929" s="67" t="str">
        <f>IF(DATA!$D$18,CONCATENATE('Sample information'!O$6,"-",D929,"-",P929),"MISSING ID")</f>
        <v>P33105P1-1910-</v>
      </c>
      <c r="G929" s="68">
        <f t="shared" si="33"/>
        <v>0</v>
      </c>
      <c r="H929" s="55" t="e">
        <f t="shared" si="34"/>
        <v>#N/A</v>
      </c>
      <c r="I929" s="55" t="e">
        <f t="shared" si="35"/>
        <v>#N/A</v>
      </c>
      <c r="J929" s="55">
        <f t="shared" si="36"/>
        <v>0</v>
      </c>
      <c r="K929" s="55" t="e">
        <f t="shared" si="37"/>
        <v>#N/A</v>
      </c>
      <c r="L929" s="5" t="e">
        <f t="shared" si="38"/>
        <v>#N/A</v>
      </c>
      <c r="M929" s="55" t="e">
        <f t="shared" si="39"/>
        <v>#N/A</v>
      </c>
      <c r="N929" s="69" t="str">
        <f t="shared" si="40"/>
        <v>NoIndex</v>
      </c>
      <c r="O929" s="70" t="str">
        <f>IF(DATA!$D$18,IF((COUNTA(Q929)&gt;0),CONCATENATE("P",DATA!$B$18,"_",D929),""),"MISSING ID")</f>
        <v/>
      </c>
      <c r="P929" s="71"/>
      <c r="Q929" s="72"/>
      <c r="R929" s="72"/>
      <c r="S929" s="68"/>
      <c r="T929" s="73" t="str">
        <f>IF(OR($S$8="NextSeq",$S$8="NovaSeq"),IF((R929='Index_NextSeq or NovaSeq'!C$2),VLOOKUP(S929,'Index_NextSeq or NovaSeq'!B$3:I$110,2),IF((R929='Index_NextSeq or NovaSeq'!D$2),VLOOKUP(S929,'Index_NextSeq or NovaSeq'!B$3:I$110,3),IF((R929='Index_NextSeq or NovaSeq'!E$2),VLOOKUP(S929,'Index_NextSeq or NovaSeq'!B$3:I$110,4),IF((R929='Index_NextSeq or NovaSeq'!F$2),VLOOKUP(S929,'Index_NextSeq or NovaSeq'!B$3:I$110,5),IF((R929='Index_NextSeq or NovaSeq'!G$2),VLOOKUP(S929,'Index_NextSeq or NovaSeq'!B$3:I$110,6),IF((R929='Index_NextSeq or NovaSeq'!H$2),VLOOKUP(S929,'Index_NextSeq or NovaSeq'!B$3:I$110,7),IF((R929='Index_NextSeq or NovaSeq'!I$2),VLOOKUP(S929,'Index_NextSeq or NovaSeq'!B$3:I$110,8),IF((R929="Custom"),"","NoIndex")))))))),IF($S$8="MiSeq",IF((R929=Index_MiSeq!C$2),VLOOKUP(S929,Index_MiSeq!B$3:I$110,2),IF((R929=Index_MiSeq!D$2),VLOOKUP(S929,Index_MiSeq!B$3:I$110,3),IF((R929=Index_MiSeq!E$2),VLOOKUP(S929,Index_MiSeq!B$3:I$110,4),IF((R929=Index_MiSeq!F$2),VLOOKUP(S929,Index_MiSeq!B$3:I$110,5),IF((R929=Index_MiSeq!G$2),VLOOKUP(S929,Index_MiSeq!B$3:I$110,6),IF((R929=Index_MiSeq!H$2),VLOOKUP(S929,Index_MiSeq!B$3:I$110,7),IF((R929=Index_MiSeq!I$2),VLOOKUP(S929,Index_MiSeq!B$3:I$110,8),IF((R929="Custom"),"","NoIndex")))))))),"NoIndex"))</f>
        <v>NoIndex</v>
      </c>
      <c r="U929" s="74" t="str">
        <f t="shared" si="41"/>
        <v/>
      </c>
      <c r="V929" s="74"/>
      <c r="W929" s="74"/>
      <c r="X929" s="90"/>
      <c r="Y929" s="4"/>
      <c r="Z929" s="4"/>
      <c r="AA929" s="4"/>
      <c r="AB929" s="4"/>
      <c r="AC929" s="4"/>
      <c r="AD929" s="4"/>
      <c r="AE929" s="4"/>
    </row>
    <row r="930" spans="1:31" ht="18" customHeight="1" x14ac:dyDescent="0.15">
      <c r="A930" s="81"/>
      <c r="B930" s="64" t="s">
        <v>69</v>
      </c>
      <c r="C930" s="65" t="s">
        <v>981</v>
      </c>
      <c r="D930" s="66">
        <f t="shared" si="32"/>
        <v>1911</v>
      </c>
      <c r="E930" s="65" t="s">
        <v>71</v>
      </c>
      <c r="F930" s="67" t="str">
        <f>IF(DATA!$D$18,CONCATENATE('Sample information'!O$6,"-",D930,"-",P930),"MISSING ID")</f>
        <v>P33105P1-1911-</v>
      </c>
      <c r="G930" s="68">
        <f t="shared" si="33"/>
        <v>0</v>
      </c>
      <c r="H930" s="55" t="e">
        <f t="shared" si="34"/>
        <v>#N/A</v>
      </c>
      <c r="I930" s="55" t="e">
        <f t="shared" si="35"/>
        <v>#N/A</v>
      </c>
      <c r="J930" s="55">
        <f t="shared" si="36"/>
        <v>0</v>
      </c>
      <c r="K930" s="55" t="e">
        <f t="shared" si="37"/>
        <v>#N/A</v>
      </c>
      <c r="L930" s="5" t="e">
        <f t="shared" si="38"/>
        <v>#N/A</v>
      </c>
      <c r="M930" s="55" t="e">
        <f t="shared" si="39"/>
        <v>#N/A</v>
      </c>
      <c r="N930" s="69" t="str">
        <f t="shared" si="40"/>
        <v>NoIndex</v>
      </c>
      <c r="O930" s="70" t="str">
        <f>IF(DATA!$D$18,IF((COUNTA(Q930)&gt;0),CONCATENATE("P",DATA!$B$18,"_",D930),""),"MISSING ID")</f>
        <v/>
      </c>
      <c r="P930" s="71"/>
      <c r="Q930" s="72"/>
      <c r="R930" s="72"/>
      <c r="S930" s="68"/>
      <c r="T930" s="73" t="str">
        <f>IF(OR($S$8="NextSeq",$S$8="NovaSeq"),IF((R930='Index_NextSeq or NovaSeq'!C$2),VLOOKUP(S930,'Index_NextSeq or NovaSeq'!B$3:I$110,2),IF((R930='Index_NextSeq or NovaSeq'!D$2),VLOOKUP(S930,'Index_NextSeq or NovaSeq'!B$3:I$110,3),IF((R930='Index_NextSeq or NovaSeq'!E$2),VLOOKUP(S930,'Index_NextSeq or NovaSeq'!B$3:I$110,4),IF((R930='Index_NextSeq or NovaSeq'!F$2),VLOOKUP(S930,'Index_NextSeq or NovaSeq'!B$3:I$110,5),IF((R930='Index_NextSeq or NovaSeq'!G$2),VLOOKUP(S930,'Index_NextSeq or NovaSeq'!B$3:I$110,6),IF((R930='Index_NextSeq or NovaSeq'!H$2),VLOOKUP(S930,'Index_NextSeq or NovaSeq'!B$3:I$110,7),IF((R930='Index_NextSeq or NovaSeq'!I$2),VLOOKUP(S930,'Index_NextSeq or NovaSeq'!B$3:I$110,8),IF((R930="Custom"),"","NoIndex")))))))),IF($S$8="MiSeq",IF((R930=Index_MiSeq!C$2),VLOOKUP(S930,Index_MiSeq!B$3:I$110,2),IF((R930=Index_MiSeq!D$2),VLOOKUP(S930,Index_MiSeq!B$3:I$110,3),IF((R930=Index_MiSeq!E$2),VLOOKUP(S930,Index_MiSeq!B$3:I$110,4),IF((R930=Index_MiSeq!F$2),VLOOKUP(S930,Index_MiSeq!B$3:I$110,5),IF((R930=Index_MiSeq!G$2),VLOOKUP(S930,Index_MiSeq!B$3:I$110,6),IF((R930=Index_MiSeq!H$2),VLOOKUP(S930,Index_MiSeq!B$3:I$110,7),IF((R930=Index_MiSeq!I$2),VLOOKUP(S930,Index_MiSeq!B$3:I$110,8),IF((R930="Custom"),"","NoIndex")))))))),"NoIndex"))</f>
        <v>NoIndex</v>
      </c>
      <c r="U930" s="74" t="str">
        <f t="shared" si="41"/>
        <v/>
      </c>
      <c r="V930" s="74"/>
      <c r="W930" s="74"/>
      <c r="X930" s="90"/>
      <c r="Y930" s="4"/>
      <c r="Z930" s="4"/>
      <c r="AA930" s="4"/>
      <c r="AB930" s="4"/>
      <c r="AC930" s="4"/>
      <c r="AD930" s="4"/>
      <c r="AE930" s="4"/>
    </row>
    <row r="931" spans="1:31" ht="18" customHeight="1" x14ac:dyDescent="0.15">
      <c r="A931" s="81"/>
      <c r="B931" s="64" t="s">
        <v>69</v>
      </c>
      <c r="C931" s="65" t="s">
        <v>982</v>
      </c>
      <c r="D931" s="66">
        <f t="shared" si="32"/>
        <v>1912</v>
      </c>
      <c r="E931" s="65" t="s">
        <v>71</v>
      </c>
      <c r="F931" s="67" t="str">
        <f>IF(DATA!$D$18,CONCATENATE('Sample information'!O$6,"-",D931,"-",P931),"MISSING ID")</f>
        <v>P33105P1-1912-</v>
      </c>
      <c r="G931" s="68">
        <f t="shared" si="33"/>
        <v>0</v>
      </c>
      <c r="H931" s="55" t="e">
        <f t="shared" si="34"/>
        <v>#N/A</v>
      </c>
      <c r="I931" s="55" t="e">
        <f t="shared" si="35"/>
        <v>#N/A</v>
      </c>
      <c r="J931" s="55">
        <f t="shared" si="36"/>
        <v>0</v>
      </c>
      <c r="K931" s="55" t="e">
        <f t="shared" si="37"/>
        <v>#N/A</v>
      </c>
      <c r="L931" s="5" t="e">
        <f t="shared" si="38"/>
        <v>#N/A</v>
      </c>
      <c r="M931" s="55" t="e">
        <f t="shared" si="39"/>
        <v>#N/A</v>
      </c>
      <c r="N931" s="69" t="str">
        <f t="shared" si="40"/>
        <v>NoIndex</v>
      </c>
      <c r="O931" s="70" t="str">
        <f>IF(DATA!$D$18,IF((COUNTA(Q931)&gt;0),CONCATENATE("P",DATA!$B$18,"_",D931),""),"MISSING ID")</f>
        <v/>
      </c>
      <c r="P931" s="71"/>
      <c r="Q931" s="72"/>
      <c r="R931" s="72"/>
      <c r="S931" s="68"/>
      <c r="T931" s="73" t="str">
        <f>IF(OR($S$8="NextSeq",$S$8="NovaSeq"),IF((R931='Index_NextSeq or NovaSeq'!C$2),VLOOKUP(S931,'Index_NextSeq or NovaSeq'!B$3:I$110,2),IF((R931='Index_NextSeq or NovaSeq'!D$2),VLOOKUP(S931,'Index_NextSeq or NovaSeq'!B$3:I$110,3),IF((R931='Index_NextSeq or NovaSeq'!E$2),VLOOKUP(S931,'Index_NextSeq or NovaSeq'!B$3:I$110,4),IF((R931='Index_NextSeq or NovaSeq'!F$2),VLOOKUP(S931,'Index_NextSeq or NovaSeq'!B$3:I$110,5),IF((R931='Index_NextSeq or NovaSeq'!G$2),VLOOKUP(S931,'Index_NextSeq or NovaSeq'!B$3:I$110,6),IF((R931='Index_NextSeq or NovaSeq'!H$2),VLOOKUP(S931,'Index_NextSeq or NovaSeq'!B$3:I$110,7),IF((R931='Index_NextSeq or NovaSeq'!I$2),VLOOKUP(S931,'Index_NextSeq or NovaSeq'!B$3:I$110,8),IF((R931="Custom"),"","NoIndex")))))))),IF($S$8="MiSeq",IF((R931=Index_MiSeq!C$2),VLOOKUP(S931,Index_MiSeq!B$3:I$110,2),IF((R931=Index_MiSeq!D$2),VLOOKUP(S931,Index_MiSeq!B$3:I$110,3),IF((R931=Index_MiSeq!E$2),VLOOKUP(S931,Index_MiSeq!B$3:I$110,4),IF((R931=Index_MiSeq!F$2),VLOOKUP(S931,Index_MiSeq!B$3:I$110,5),IF((R931=Index_MiSeq!G$2),VLOOKUP(S931,Index_MiSeq!B$3:I$110,6),IF((R931=Index_MiSeq!H$2),VLOOKUP(S931,Index_MiSeq!B$3:I$110,7),IF((R931=Index_MiSeq!I$2),VLOOKUP(S931,Index_MiSeq!B$3:I$110,8),IF((R931="Custom"),"","NoIndex")))))))),"NoIndex"))</f>
        <v>NoIndex</v>
      </c>
      <c r="U931" s="74" t="str">
        <f t="shared" si="41"/>
        <v/>
      </c>
      <c r="V931" s="74"/>
      <c r="W931" s="74"/>
      <c r="X931" s="90"/>
      <c r="Y931" s="4"/>
      <c r="Z931" s="4"/>
      <c r="AA931" s="4"/>
      <c r="AB931" s="4"/>
      <c r="AC931" s="4"/>
      <c r="AD931" s="4"/>
      <c r="AE931" s="4"/>
    </row>
    <row r="932" spans="1:31" ht="18" customHeight="1" x14ac:dyDescent="0.15">
      <c r="A932" s="81"/>
      <c r="B932" s="64" t="s">
        <v>69</v>
      </c>
      <c r="C932" s="65" t="s">
        <v>983</v>
      </c>
      <c r="D932" s="66">
        <f t="shared" si="32"/>
        <v>1913</v>
      </c>
      <c r="E932" s="65" t="s">
        <v>71</v>
      </c>
      <c r="F932" s="67" t="str">
        <f>IF(DATA!$D$18,CONCATENATE('Sample information'!O$6,"-",D932,"-",P932),"MISSING ID")</f>
        <v>P33105P1-1913-</v>
      </c>
      <c r="G932" s="68">
        <f t="shared" si="33"/>
        <v>0</v>
      </c>
      <c r="H932" s="55" t="e">
        <f t="shared" si="34"/>
        <v>#N/A</v>
      </c>
      <c r="I932" s="55" t="e">
        <f t="shared" si="35"/>
        <v>#N/A</v>
      </c>
      <c r="J932" s="55">
        <f t="shared" si="36"/>
        <v>0</v>
      </c>
      <c r="K932" s="55" t="e">
        <f t="shared" si="37"/>
        <v>#N/A</v>
      </c>
      <c r="L932" s="5" t="e">
        <f t="shared" si="38"/>
        <v>#N/A</v>
      </c>
      <c r="M932" s="55" t="e">
        <f t="shared" si="39"/>
        <v>#N/A</v>
      </c>
      <c r="N932" s="69" t="str">
        <f t="shared" si="40"/>
        <v>NoIndex</v>
      </c>
      <c r="O932" s="70" t="str">
        <f>IF(DATA!$D$18,IF((COUNTA(Q932)&gt;0),CONCATENATE("P",DATA!$B$18,"_",D932),""),"MISSING ID")</f>
        <v/>
      </c>
      <c r="P932" s="71"/>
      <c r="Q932" s="72"/>
      <c r="R932" s="72"/>
      <c r="S932" s="68"/>
      <c r="T932" s="73" t="str">
        <f>IF(OR($S$8="NextSeq",$S$8="NovaSeq"),IF((R932='Index_NextSeq or NovaSeq'!C$2),VLOOKUP(S932,'Index_NextSeq or NovaSeq'!B$3:I$110,2),IF((R932='Index_NextSeq or NovaSeq'!D$2),VLOOKUP(S932,'Index_NextSeq or NovaSeq'!B$3:I$110,3),IF((R932='Index_NextSeq or NovaSeq'!E$2),VLOOKUP(S932,'Index_NextSeq or NovaSeq'!B$3:I$110,4),IF((R932='Index_NextSeq or NovaSeq'!F$2),VLOOKUP(S932,'Index_NextSeq or NovaSeq'!B$3:I$110,5),IF((R932='Index_NextSeq or NovaSeq'!G$2),VLOOKUP(S932,'Index_NextSeq or NovaSeq'!B$3:I$110,6),IF((R932='Index_NextSeq or NovaSeq'!H$2),VLOOKUP(S932,'Index_NextSeq or NovaSeq'!B$3:I$110,7),IF((R932='Index_NextSeq or NovaSeq'!I$2),VLOOKUP(S932,'Index_NextSeq or NovaSeq'!B$3:I$110,8),IF((R932="Custom"),"","NoIndex")))))))),IF($S$8="MiSeq",IF((R932=Index_MiSeq!C$2),VLOOKUP(S932,Index_MiSeq!B$3:I$110,2),IF((R932=Index_MiSeq!D$2),VLOOKUP(S932,Index_MiSeq!B$3:I$110,3),IF((R932=Index_MiSeq!E$2),VLOOKUP(S932,Index_MiSeq!B$3:I$110,4),IF((R932=Index_MiSeq!F$2),VLOOKUP(S932,Index_MiSeq!B$3:I$110,5),IF((R932=Index_MiSeq!G$2),VLOOKUP(S932,Index_MiSeq!B$3:I$110,6),IF((R932=Index_MiSeq!H$2),VLOOKUP(S932,Index_MiSeq!B$3:I$110,7),IF((R932=Index_MiSeq!I$2),VLOOKUP(S932,Index_MiSeq!B$3:I$110,8),IF((R932="Custom"),"","NoIndex")))))))),"NoIndex"))</f>
        <v>NoIndex</v>
      </c>
      <c r="U932" s="74" t="str">
        <f t="shared" si="41"/>
        <v/>
      </c>
      <c r="V932" s="74"/>
      <c r="W932" s="74"/>
      <c r="X932" s="90"/>
      <c r="Y932" s="4"/>
      <c r="Z932" s="4"/>
      <c r="AA932" s="4"/>
      <c r="AB932" s="4"/>
      <c r="AC932" s="4"/>
      <c r="AD932" s="4"/>
      <c r="AE932" s="4"/>
    </row>
    <row r="933" spans="1:31" ht="18" customHeight="1" x14ac:dyDescent="0.15">
      <c r="A933" s="81"/>
      <c r="B933" s="64" t="s">
        <v>69</v>
      </c>
      <c r="C933" s="65" t="s">
        <v>984</v>
      </c>
      <c r="D933" s="66">
        <f t="shared" si="32"/>
        <v>1914</v>
      </c>
      <c r="E933" s="65" t="s">
        <v>71</v>
      </c>
      <c r="F933" s="67" t="str">
        <f>IF(DATA!$D$18,CONCATENATE('Sample information'!O$6,"-",D933,"-",P933),"MISSING ID")</f>
        <v>P33105P1-1914-</v>
      </c>
      <c r="G933" s="68">
        <f t="shared" si="33"/>
        <v>0</v>
      </c>
      <c r="H933" s="55" t="e">
        <f t="shared" si="34"/>
        <v>#N/A</v>
      </c>
      <c r="I933" s="55" t="e">
        <f t="shared" si="35"/>
        <v>#N/A</v>
      </c>
      <c r="J933" s="55">
        <f t="shared" si="36"/>
        <v>0</v>
      </c>
      <c r="K933" s="55" t="e">
        <f t="shared" si="37"/>
        <v>#N/A</v>
      </c>
      <c r="L933" s="5" t="e">
        <f t="shared" si="38"/>
        <v>#N/A</v>
      </c>
      <c r="M933" s="55" t="e">
        <f t="shared" si="39"/>
        <v>#N/A</v>
      </c>
      <c r="N933" s="69" t="str">
        <f t="shared" si="40"/>
        <v>NoIndex</v>
      </c>
      <c r="O933" s="70" t="str">
        <f>IF(DATA!$D$18,IF((COUNTA(Q933)&gt;0),CONCATENATE("P",DATA!$B$18,"_",D933),""),"MISSING ID")</f>
        <v/>
      </c>
      <c r="P933" s="71"/>
      <c r="Q933" s="72"/>
      <c r="R933" s="72"/>
      <c r="S933" s="68"/>
      <c r="T933" s="73" t="str">
        <f>IF(OR($S$8="NextSeq",$S$8="NovaSeq"),IF((R933='Index_NextSeq or NovaSeq'!C$2),VLOOKUP(S933,'Index_NextSeq or NovaSeq'!B$3:I$110,2),IF((R933='Index_NextSeq or NovaSeq'!D$2),VLOOKUP(S933,'Index_NextSeq or NovaSeq'!B$3:I$110,3),IF((R933='Index_NextSeq or NovaSeq'!E$2),VLOOKUP(S933,'Index_NextSeq or NovaSeq'!B$3:I$110,4),IF((R933='Index_NextSeq or NovaSeq'!F$2),VLOOKUP(S933,'Index_NextSeq or NovaSeq'!B$3:I$110,5),IF((R933='Index_NextSeq or NovaSeq'!G$2),VLOOKUP(S933,'Index_NextSeq or NovaSeq'!B$3:I$110,6),IF((R933='Index_NextSeq or NovaSeq'!H$2),VLOOKUP(S933,'Index_NextSeq or NovaSeq'!B$3:I$110,7),IF((R933='Index_NextSeq or NovaSeq'!I$2),VLOOKUP(S933,'Index_NextSeq or NovaSeq'!B$3:I$110,8),IF((R933="Custom"),"","NoIndex")))))))),IF($S$8="MiSeq",IF((R933=Index_MiSeq!C$2),VLOOKUP(S933,Index_MiSeq!B$3:I$110,2),IF((R933=Index_MiSeq!D$2),VLOOKUP(S933,Index_MiSeq!B$3:I$110,3),IF((R933=Index_MiSeq!E$2),VLOOKUP(S933,Index_MiSeq!B$3:I$110,4),IF((R933=Index_MiSeq!F$2),VLOOKUP(S933,Index_MiSeq!B$3:I$110,5),IF((R933=Index_MiSeq!G$2),VLOOKUP(S933,Index_MiSeq!B$3:I$110,6),IF((R933=Index_MiSeq!H$2),VLOOKUP(S933,Index_MiSeq!B$3:I$110,7),IF((R933=Index_MiSeq!I$2),VLOOKUP(S933,Index_MiSeq!B$3:I$110,8),IF((R933="Custom"),"","NoIndex")))))))),"NoIndex"))</f>
        <v>NoIndex</v>
      </c>
      <c r="U933" s="74" t="str">
        <f t="shared" si="41"/>
        <v/>
      </c>
      <c r="V933" s="74"/>
      <c r="W933" s="74"/>
      <c r="X933" s="90"/>
      <c r="Y933" s="4"/>
      <c r="Z933" s="4"/>
      <c r="AA933" s="4"/>
      <c r="AB933" s="4"/>
      <c r="AC933" s="4"/>
      <c r="AD933" s="4"/>
      <c r="AE933" s="4"/>
    </row>
    <row r="934" spans="1:31" ht="18" customHeight="1" x14ac:dyDescent="0.15">
      <c r="A934" s="81"/>
      <c r="B934" s="64" t="s">
        <v>69</v>
      </c>
      <c r="C934" s="65" t="s">
        <v>985</v>
      </c>
      <c r="D934" s="66">
        <f t="shared" si="32"/>
        <v>1915</v>
      </c>
      <c r="E934" s="65" t="s">
        <v>71</v>
      </c>
      <c r="F934" s="67" t="str">
        <f>IF(DATA!$D$18,CONCATENATE('Sample information'!O$6,"-",D934,"-",P934),"MISSING ID")</f>
        <v>P33105P1-1915-</v>
      </c>
      <c r="G934" s="68">
        <f t="shared" si="33"/>
        <v>0</v>
      </c>
      <c r="H934" s="55" t="e">
        <f t="shared" si="34"/>
        <v>#N/A</v>
      </c>
      <c r="I934" s="55" t="e">
        <f t="shared" si="35"/>
        <v>#N/A</v>
      </c>
      <c r="J934" s="55">
        <f t="shared" si="36"/>
        <v>0</v>
      </c>
      <c r="K934" s="55" t="e">
        <f t="shared" si="37"/>
        <v>#N/A</v>
      </c>
      <c r="L934" s="5" t="e">
        <f t="shared" si="38"/>
        <v>#N/A</v>
      </c>
      <c r="M934" s="55" t="e">
        <f t="shared" si="39"/>
        <v>#N/A</v>
      </c>
      <c r="N934" s="69" t="str">
        <f t="shared" si="40"/>
        <v>NoIndex</v>
      </c>
      <c r="O934" s="70" t="str">
        <f>IF(DATA!$D$18,IF((COUNTA(Q934)&gt;0),CONCATENATE("P",DATA!$B$18,"_",D934),""),"MISSING ID")</f>
        <v/>
      </c>
      <c r="P934" s="71"/>
      <c r="Q934" s="72"/>
      <c r="R934" s="72"/>
      <c r="S934" s="68"/>
      <c r="T934" s="73" t="str">
        <f>IF(OR($S$8="NextSeq",$S$8="NovaSeq"),IF((R934='Index_NextSeq or NovaSeq'!C$2),VLOOKUP(S934,'Index_NextSeq or NovaSeq'!B$3:I$110,2),IF((R934='Index_NextSeq or NovaSeq'!D$2),VLOOKUP(S934,'Index_NextSeq or NovaSeq'!B$3:I$110,3),IF((R934='Index_NextSeq or NovaSeq'!E$2),VLOOKUP(S934,'Index_NextSeq or NovaSeq'!B$3:I$110,4),IF((R934='Index_NextSeq or NovaSeq'!F$2),VLOOKUP(S934,'Index_NextSeq or NovaSeq'!B$3:I$110,5),IF((R934='Index_NextSeq or NovaSeq'!G$2),VLOOKUP(S934,'Index_NextSeq or NovaSeq'!B$3:I$110,6),IF((R934='Index_NextSeq or NovaSeq'!H$2),VLOOKUP(S934,'Index_NextSeq or NovaSeq'!B$3:I$110,7),IF((R934='Index_NextSeq or NovaSeq'!I$2),VLOOKUP(S934,'Index_NextSeq or NovaSeq'!B$3:I$110,8),IF((R934="Custom"),"","NoIndex")))))))),IF($S$8="MiSeq",IF((R934=Index_MiSeq!C$2),VLOOKUP(S934,Index_MiSeq!B$3:I$110,2),IF((R934=Index_MiSeq!D$2),VLOOKUP(S934,Index_MiSeq!B$3:I$110,3),IF((R934=Index_MiSeq!E$2),VLOOKUP(S934,Index_MiSeq!B$3:I$110,4),IF((R934=Index_MiSeq!F$2),VLOOKUP(S934,Index_MiSeq!B$3:I$110,5),IF((R934=Index_MiSeq!G$2),VLOOKUP(S934,Index_MiSeq!B$3:I$110,6),IF((R934=Index_MiSeq!H$2),VLOOKUP(S934,Index_MiSeq!B$3:I$110,7),IF((R934=Index_MiSeq!I$2),VLOOKUP(S934,Index_MiSeq!B$3:I$110,8),IF((R934="Custom"),"","NoIndex")))))))),"NoIndex"))</f>
        <v>NoIndex</v>
      </c>
      <c r="U934" s="74" t="str">
        <f t="shared" si="41"/>
        <v/>
      </c>
      <c r="V934" s="74"/>
      <c r="W934" s="74"/>
      <c r="X934" s="90"/>
      <c r="Y934" s="4"/>
      <c r="Z934" s="4"/>
      <c r="AA934" s="4"/>
      <c r="AB934" s="4"/>
      <c r="AC934" s="4"/>
      <c r="AD934" s="4"/>
      <c r="AE934" s="4"/>
    </row>
    <row r="935" spans="1:31" ht="18" customHeight="1" x14ac:dyDescent="0.15">
      <c r="A935" s="81"/>
      <c r="B935" s="64" t="s">
        <v>69</v>
      </c>
      <c r="C935" s="65" t="s">
        <v>986</v>
      </c>
      <c r="D935" s="66">
        <f t="shared" si="32"/>
        <v>1916</v>
      </c>
      <c r="E935" s="65" t="s">
        <v>71</v>
      </c>
      <c r="F935" s="67" t="str">
        <f>IF(DATA!$D$18,CONCATENATE('Sample information'!O$6,"-",D935,"-",P935),"MISSING ID")</f>
        <v>P33105P1-1916-</v>
      </c>
      <c r="G935" s="68">
        <f t="shared" si="33"/>
        <v>0</v>
      </c>
      <c r="H935" s="55" t="e">
        <f t="shared" si="34"/>
        <v>#N/A</v>
      </c>
      <c r="I935" s="55" t="e">
        <f t="shared" si="35"/>
        <v>#N/A</v>
      </c>
      <c r="J935" s="55">
        <f t="shared" si="36"/>
        <v>0</v>
      </c>
      <c r="K935" s="55" t="e">
        <f t="shared" si="37"/>
        <v>#N/A</v>
      </c>
      <c r="L935" s="5" t="e">
        <f t="shared" si="38"/>
        <v>#N/A</v>
      </c>
      <c r="M935" s="55" t="e">
        <f t="shared" si="39"/>
        <v>#N/A</v>
      </c>
      <c r="N935" s="69" t="str">
        <f t="shared" si="40"/>
        <v>NoIndex</v>
      </c>
      <c r="O935" s="70" t="str">
        <f>IF(DATA!$D$18,IF((COUNTA(Q935)&gt;0),CONCATENATE("P",DATA!$B$18,"_",D935),""),"MISSING ID")</f>
        <v/>
      </c>
      <c r="P935" s="71"/>
      <c r="Q935" s="72"/>
      <c r="R935" s="72"/>
      <c r="S935" s="68"/>
      <c r="T935" s="73" t="str">
        <f>IF(OR($S$8="NextSeq",$S$8="NovaSeq"),IF((R935='Index_NextSeq or NovaSeq'!C$2),VLOOKUP(S935,'Index_NextSeq or NovaSeq'!B$3:I$110,2),IF((R935='Index_NextSeq or NovaSeq'!D$2),VLOOKUP(S935,'Index_NextSeq or NovaSeq'!B$3:I$110,3),IF((R935='Index_NextSeq or NovaSeq'!E$2),VLOOKUP(S935,'Index_NextSeq or NovaSeq'!B$3:I$110,4),IF((R935='Index_NextSeq or NovaSeq'!F$2),VLOOKUP(S935,'Index_NextSeq or NovaSeq'!B$3:I$110,5),IF((R935='Index_NextSeq or NovaSeq'!G$2),VLOOKUP(S935,'Index_NextSeq or NovaSeq'!B$3:I$110,6),IF((R935='Index_NextSeq or NovaSeq'!H$2),VLOOKUP(S935,'Index_NextSeq or NovaSeq'!B$3:I$110,7),IF((R935='Index_NextSeq or NovaSeq'!I$2),VLOOKUP(S935,'Index_NextSeq or NovaSeq'!B$3:I$110,8),IF((R935="Custom"),"","NoIndex")))))))),IF($S$8="MiSeq",IF((R935=Index_MiSeq!C$2),VLOOKUP(S935,Index_MiSeq!B$3:I$110,2),IF((R935=Index_MiSeq!D$2),VLOOKUP(S935,Index_MiSeq!B$3:I$110,3),IF((R935=Index_MiSeq!E$2),VLOOKUP(S935,Index_MiSeq!B$3:I$110,4),IF((R935=Index_MiSeq!F$2),VLOOKUP(S935,Index_MiSeq!B$3:I$110,5),IF((R935=Index_MiSeq!G$2),VLOOKUP(S935,Index_MiSeq!B$3:I$110,6),IF((R935=Index_MiSeq!H$2),VLOOKUP(S935,Index_MiSeq!B$3:I$110,7),IF((R935=Index_MiSeq!I$2),VLOOKUP(S935,Index_MiSeq!B$3:I$110,8),IF((R935="Custom"),"","NoIndex")))))))),"NoIndex"))</f>
        <v>NoIndex</v>
      </c>
      <c r="U935" s="74" t="str">
        <f t="shared" si="41"/>
        <v/>
      </c>
      <c r="V935" s="74"/>
      <c r="W935" s="74"/>
      <c r="X935" s="90"/>
      <c r="Y935" s="4"/>
      <c r="Z935" s="4"/>
      <c r="AA935" s="4"/>
      <c r="AB935" s="4"/>
      <c r="AC935" s="4"/>
      <c r="AD935" s="4"/>
      <c r="AE935" s="4"/>
    </row>
    <row r="936" spans="1:31" ht="18" customHeight="1" x14ac:dyDescent="0.15">
      <c r="A936" s="81"/>
      <c r="B936" s="64" t="s">
        <v>69</v>
      </c>
      <c r="C936" s="65" t="s">
        <v>987</v>
      </c>
      <c r="D936" s="66">
        <f t="shared" si="32"/>
        <v>1917</v>
      </c>
      <c r="E936" s="65" t="s">
        <v>71</v>
      </c>
      <c r="F936" s="67" t="str">
        <f>IF(DATA!$D$18,CONCATENATE('Sample information'!O$6,"-",D936,"-",P936),"MISSING ID")</f>
        <v>P33105P1-1917-</v>
      </c>
      <c r="G936" s="68">
        <f t="shared" si="33"/>
        <v>0</v>
      </c>
      <c r="H936" s="55" t="e">
        <f t="shared" si="34"/>
        <v>#N/A</v>
      </c>
      <c r="I936" s="55" t="e">
        <f t="shared" si="35"/>
        <v>#N/A</v>
      </c>
      <c r="J936" s="55">
        <f t="shared" si="36"/>
        <v>0</v>
      </c>
      <c r="K936" s="55" t="e">
        <f t="shared" si="37"/>
        <v>#N/A</v>
      </c>
      <c r="L936" s="5" t="e">
        <f t="shared" si="38"/>
        <v>#N/A</v>
      </c>
      <c r="M936" s="55" t="e">
        <f t="shared" si="39"/>
        <v>#N/A</v>
      </c>
      <c r="N936" s="69" t="str">
        <f t="shared" si="40"/>
        <v>NoIndex</v>
      </c>
      <c r="O936" s="70" t="str">
        <f>IF(DATA!$D$18,IF((COUNTA(Q936)&gt;0),CONCATENATE("P",DATA!$B$18,"_",D936),""),"MISSING ID")</f>
        <v/>
      </c>
      <c r="P936" s="71"/>
      <c r="Q936" s="72"/>
      <c r="R936" s="72"/>
      <c r="S936" s="68"/>
      <c r="T936" s="73" t="str">
        <f>IF(OR($S$8="NextSeq",$S$8="NovaSeq"),IF((R936='Index_NextSeq or NovaSeq'!C$2),VLOOKUP(S936,'Index_NextSeq or NovaSeq'!B$3:I$110,2),IF((R936='Index_NextSeq or NovaSeq'!D$2),VLOOKUP(S936,'Index_NextSeq or NovaSeq'!B$3:I$110,3),IF((R936='Index_NextSeq or NovaSeq'!E$2),VLOOKUP(S936,'Index_NextSeq or NovaSeq'!B$3:I$110,4),IF((R936='Index_NextSeq or NovaSeq'!F$2),VLOOKUP(S936,'Index_NextSeq or NovaSeq'!B$3:I$110,5),IF((R936='Index_NextSeq or NovaSeq'!G$2),VLOOKUP(S936,'Index_NextSeq or NovaSeq'!B$3:I$110,6),IF((R936='Index_NextSeq or NovaSeq'!H$2),VLOOKUP(S936,'Index_NextSeq or NovaSeq'!B$3:I$110,7),IF((R936='Index_NextSeq or NovaSeq'!I$2),VLOOKUP(S936,'Index_NextSeq or NovaSeq'!B$3:I$110,8),IF((R936="Custom"),"","NoIndex")))))))),IF($S$8="MiSeq",IF((R936=Index_MiSeq!C$2),VLOOKUP(S936,Index_MiSeq!B$3:I$110,2),IF((R936=Index_MiSeq!D$2),VLOOKUP(S936,Index_MiSeq!B$3:I$110,3),IF((R936=Index_MiSeq!E$2),VLOOKUP(S936,Index_MiSeq!B$3:I$110,4),IF((R936=Index_MiSeq!F$2),VLOOKUP(S936,Index_MiSeq!B$3:I$110,5),IF((R936=Index_MiSeq!G$2),VLOOKUP(S936,Index_MiSeq!B$3:I$110,6),IF((R936=Index_MiSeq!H$2),VLOOKUP(S936,Index_MiSeq!B$3:I$110,7),IF((R936=Index_MiSeq!I$2),VLOOKUP(S936,Index_MiSeq!B$3:I$110,8),IF((R936="Custom"),"","NoIndex")))))))),"NoIndex"))</f>
        <v>NoIndex</v>
      </c>
      <c r="U936" s="74" t="str">
        <f t="shared" si="41"/>
        <v/>
      </c>
      <c r="V936" s="74"/>
      <c r="W936" s="74"/>
      <c r="X936" s="90"/>
      <c r="Y936" s="4"/>
      <c r="Z936" s="4"/>
      <c r="AA936" s="4"/>
      <c r="AB936" s="4"/>
      <c r="AC936" s="4"/>
      <c r="AD936" s="4"/>
      <c r="AE936" s="4"/>
    </row>
    <row r="937" spans="1:31" ht="18" customHeight="1" x14ac:dyDescent="0.15">
      <c r="A937" s="81"/>
      <c r="B937" s="64" t="s">
        <v>69</v>
      </c>
      <c r="C937" s="65" t="s">
        <v>988</v>
      </c>
      <c r="D937" s="66">
        <f t="shared" si="32"/>
        <v>1918</v>
      </c>
      <c r="E937" s="65" t="s">
        <v>71</v>
      </c>
      <c r="F937" s="67" t="str">
        <f>IF(DATA!$D$18,CONCATENATE('Sample information'!O$6,"-",D937,"-",P937),"MISSING ID")</f>
        <v>P33105P1-1918-</v>
      </c>
      <c r="G937" s="68">
        <f t="shared" si="33"/>
        <v>0</v>
      </c>
      <c r="H937" s="55" t="e">
        <f t="shared" si="34"/>
        <v>#N/A</v>
      </c>
      <c r="I937" s="55" t="e">
        <f t="shared" si="35"/>
        <v>#N/A</v>
      </c>
      <c r="J937" s="55">
        <f t="shared" si="36"/>
        <v>0</v>
      </c>
      <c r="K937" s="55" t="e">
        <f t="shared" si="37"/>
        <v>#N/A</v>
      </c>
      <c r="L937" s="5" t="e">
        <f t="shared" si="38"/>
        <v>#N/A</v>
      </c>
      <c r="M937" s="55" t="e">
        <f t="shared" si="39"/>
        <v>#N/A</v>
      </c>
      <c r="N937" s="69" t="str">
        <f t="shared" si="40"/>
        <v>NoIndex</v>
      </c>
      <c r="O937" s="70" t="str">
        <f>IF(DATA!$D$18,IF((COUNTA(Q937)&gt;0),CONCATENATE("P",DATA!$B$18,"_",D937),""),"MISSING ID")</f>
        <v/>
      </c>
      <c r="P937" s="71"/>
      <c r="Q937" s="72"/>
      <c r="R937" s="72"/>
      <c r="S937" s="68"/>
      <c r="T937" s="73" t="str">
        <f>IF(OR($S$8="NextSeq",$S$8="NovaSeq"),IF((R937='Index_NextSeq or NovaSeq'!C$2),VLOOKUP(S937,'Index_NextSeq or NovaSeq'!B$3:I$110,2),IF((R937='Index_NextSeq or NovaSeq'!D$2),VLOOKUP(S937,'Index_NextSeq or NovaSeq'!B$3:I$110,3),IF((R937='Index_NextSeq or NovaSeq'!E$2),VLOOKUP(S937,'Index_NextSeq or NovaSeq'!B$3:I$110,4),IF((R937='Index_NextSeq or NovaSeq'!F$2),VLOOKUP(S937,'Index_NextSeq or NovaSeq'!B$3:I$110,5),IF((R937='Index_NextSeq or NovaSeq'!G$2),VLOOKUP(S937,'Index_NextSeq or NovaSeq'!B$3:I$110,6),IF((R937='Index_NextSeq or NovaSeq'!H$2),VLOOKUP(S937,'Index_NextSeq or NovaSeq'!B$3:I$110,7),IF((R937='Index_NextSeq or NovaSeq'!I$2),VLOOKUP(S937,'Index_NextSeq or NovaSeq'!B$3:I$110,8),IF((R937="Custom"),"","NoIndex")))))))),IF($S$8="MiSeq",IF((R937=Index_MiSeq!C$2),VLOOKUP(S937,Index_MiSeq!B$3:I$110,2),IF((R937=Index_MiSeq!D$2),VLOOKUP(S937,Index_MiSeq!B$3:I$110,3),IF((R937=Index_MiSeq!E$2),VLOOKUP(S937,Index_MiSeq!B$3:I$110,4),IF((R937=Index_MiSeq!F$2),VLOOKUP(S937,Index_MiSeq!B$3:I$110,5),IF((R937=Index_MiSeq!G$2),VLOOKUP(S937,Index_MiSeq!B$3:I$110,6),IF((R937=Index_MiSeq!H$2),VLOOKUP(S937,Index_MiSeq!B$3:I$110,7),IF((R937=Index_MiSeq!I$2),VLOOKUP(S937,Index_MiSeq!B$3:I$110,8),IF((R937="Custom"),"","NoIndex")))))))),"NoIndex"))</f>
        <v>NoIndex</v>
      </c>
      <c r="U937" s="74" t="str">
        <f t="shared" si="41"/>
        <v/>
      </c>
      <c r="V937" s="74"/>
      <c r="W937" s="74"/>
      <c r="X937" s="90"/>
      <c r="Y937" s="4"/>
      <c r="Z937" s="4"/>
      <c r="AA937" s="4"/>
      <c r="AB937" s="4"/>
      <c r="AC937" s="4"/>
      <c r="AD937" s="4"/>
      <c r="AE937" s="4"/>
    </row>
    <row r="938" spans="1:31" ht="18" customHeight="1" x14ac:dyDescent="0.15">
      <c r="A938" s="81"/>
      <c r="B938" s="64" t="s">
        <v>69</v>
      </c>
      <c r="C938" s="65" t="s">
        <v>989</v>
      </c>
      <c r="D938" s="66">
        <f t="shared" si="32"/>
        <v>1919</v>
      </c>
      <c r="E938" s="65" t="s">
        <v>71</v>
      </c>
      <c r="F938" s="67" t="str">
        <f>IF(DATA!$D$18,CONCATENATE('Sample information'!O$6,"-",D938,"-",P938),"MISSING ID")</f>
        <v>P33105P1-1919-</v>
      </c>
      <c r="G938" s="68">
        <f t="shared" si="33"/>
        <v>0</v>
      </c>
      <c r="H938" s="55" t="e">
        <f t="shared" si="34"/>
        <v>#N/A</v>
      </c>
      <c r="I938" s="55" t="e">
        <f t="shared" si="35"/>
        <v>#N/A</v>
      </c>
      <c r="J938" s="55">
        <f t="shared" si="36"/>
        <v>0</v>
      </c>
      <c r="K938" s="55" t="e">
        <f t="shared" si="37"/>
        <v>#N/A</v>
      </c>
      <c r="L938" s="5" t="e">
        <f t="shared" si="38"/>
        <v>#N/A</v>
      </c>
      <c r="M938" s="55" t="e">
        <f t="shared" si="39"/>
        <v>#N/A</v>
      </c>
      <c r="N938" s="69" t="str">
        <f t="shared" si="40"/>
        <v>NoIndex</v>
      </c>
      <c r="O938" s="70" t="str">
        <f>IF(DATA!$D$18,IF((COUNTA(Q938)&gt;0),CONCATENATE("P",DATA!$B$18,"_",D938),""),"MISSING ID")</f>
        <v/>
      </c>
      <c r="P938" s="71"/>
      <c r="Q938" s="72"/>
      <c r="R938" s="72"/>
      <c r="S938" s="68"/>
      <c r="T938" s="73" t="str">
        <f>IF(OR($S$8="NextSeq",$S$8="NovaSeq"),IF((R938='Index_NextSeq or NovaSeq'!C$2),VLOOKUP(S938,'Index_NextSeq or NovaSeq'!B$3:I$110,2),IF((R938='Index_NextSeq or NovaSeq'!D$2),VLOOKUP(S938,'Index_NextSeq or NovaSeq'!B$3:I$110,3),IF((R938='Index_NextSeq or NovaSeq'!E$2),VLOOKUP(S938,'Index_NextSeq or NovaSeq'!B$3:I$110,4),IF((R938='Index_NextSeq or NovaSeq'!F$2),VLOOKUP(S938,'Index_NextSeq or NovaSeq'!B$3:I$110,5),IF((R938='Index_NextSeq or NovaSeq'!G$2),VLOOKUP(S938,'Index_NextSeq or NovaSeq'!B$3:I$110,6),IF((R938='Index_NextSeq or NovaSeq'!H$2),VLOOKUP(S938,'Index_NextSeq or NovaSeq'!B$3:I$110,7),IF((R938='Index_NextSeq or NovaSeq'!I$2),VLOOKUP(S938,'Index_NextSeq or NovaSeq'!B$3:I$110,8),IF((R938="Custom"),"","NoIndex")))))))),IF($S$8="MiSeq",IF((R938=Index_MiSeq!C$2),VLOOKUP(S938,Index_MiSeq!B$3:I$110,2),IF((R938=Index_MiSeq!D$2),VLOOKUP(S938,Index_MiSeq!B$3:I$110,3),IF((R938=Index_MiSeq!E$2),VLOOKUP(S938,Index_MiSeq!B$3:I$110,4),IF((R938=Index_MiSeq!F$2),VLOOKUP(S938,Index_MiSeq!B$3:I$110,5),IF((R938=Index_MiSeq!G$2),VLOOKUP(S938,Index_MiSeq!B$3:I$110,6),IF((R938=Index_MiSeq!H$2),VLOOKUP(S938,Index_MiSeq!B$3:I$110,7),IF((R938=Index_MiSeq!I$2),VLOOKUP(S938,Index_MiSeq!B$3:I$110,8),IF((R938="Custom"),"","NoIndex")))))))),"NoIndex"))</f>
        <v>NoIndex</v>
      </c>
      <c r="U938" s="74" t="str">
        <f t="shared" si="41"/>
        <v/>
      </c>
      <c r="V938" s="74"/>
      <c r="W938" s="74"/>
      <c r="X938" s="90"/>
      <c r="Y938" s="4"/>
      <c r="Z938" s="4"/>
      <c r="AA938" s="4"/>
      <c r="AB938" s="4"/>
      <c r="AC938" s="4"/>
      <c r="AD938" s="4"/>
      <c r="AE938" s="4"/>
    </row>
    <row r="939" spans="1:31" ht="18" customHeight="1" x14ac:dyDescent="0.15">
      <c r="A939" s="81"/>
      <c r="B939" s="64" t="s">
        <v>69</v>
      </c>
      <c r="C939" s="65" t="s">
        <v>990</v>
      </c>
      <c r="D939" s="66">
        <f t="shared" si="32"/>
        <v>1920</v>
      </c>
      <c r="E939" s="65" t="s">
        <v>71</v>
      </c>
      <c r="F939" s="67" t="str">
        <f>IF(DATA!$D$18,CONCATENATE('Sample information'!O$6,"-",D939,"-",P939),"MISSING ID")</f>
        <v>P33105P1-1920-</v>
      </c>
      <c r="G939" s="68">
        <f t="shared" si="33"/>
        <v>0</v>
      </c>
      <c r="H939" s="55" t="e">
        <f t="shared" si="34"/>
        <v>#N/A</v>
      </c>
      <c r="I939" s="55" t="e">
        <f t="shared" si="35"/>
        <v>#N/A</v>
      </c>
      <c r="J939" s="55">
        <f t="shared" si="36"/>
        <v>0</v>
      </c>
      <c r="K939" s="55" t="e">
        <f t="shared" si="37"/>
        <v>#N/A</v>
      </c>
      <c r="L939" s="5" t="e">
        <f t="shared" si="38"/>
        <v>#N/A</v>
      </c>
      <c r="M939" s="55" t="e">
        <f t="shared" si="39"/>
        <v>#N/A</v>
      </c>
      <c r="N939" s="69" t="str">
        <f t="shared" si="40"/>
        <v>NoIndex</v>
      </c>
      <c r="O939" s="70" t="str">
        <f>IF(DATA!$D$18,IF((COUNTA(Q939)&gt;0),CONCATENATE("P",DATA!$B$18,"_",D939),""),"MISSING ID")</f>
        <v/>
      </c>
      <c r="P939" s="71"/>
      <c r="Q939" s="72"/>
      <c r="R939" s="72"/>
      <c r="S939" s="68"/>
      <c r="T939" s="73" t="str">
        <f>IF(OR($S$8="NextSeq",$S$8="NovaSeq"),IF((R939='Index_NextSeq or NovaSeq'!C$2),VLOOKUP(S939,'Index_NextSeq or NovaSeq'!B$3:I$110,2),IF((R939='Index_NextSeq or NovaSeq'!D$2),VLOOKUP(S939,'Index_NextSeq or NovaSeq'!B$3:I$110,3),IF((R939='Index_NextSeq or NovaSeq'!E$2),VLOOKUP(S939,'Index_NextSeq or NovaSeq'!B$3:I$110,4),IF((R939='Index_NextSeq or NovaSeq'!F$2),VLOOKUP(S939,'Index_NextSeq or NovaSeq'!B$3:I$110,5),IF((R939='Index_NextSeq or NovaSeq'!G$2),VLOOKUP(S939,'Index_NextSeq or NovaSeq'!B$3:I$110,6),IF((R939='Index_NextSeq or NovaSeq'!H$2),VLOOKUP(S939,'Index_NextSeq or NovaSeq'!B$3:I$110,7),IF((R939='Index_NextSeq or NovaSeq'!I$2),VLOOKUP(S939,'Index_NextSeq or NovaSeq'!B$3:I$110,8),IF((R939="Custom"),"","NoIndex")))))))),IF($S$8="MiSeq",IF((R939=Index_MiSeq!C$2),VLOOKUP(S939,Index_MiSeq!B$3:I$110,2),IF((R939=Index_MiSeq!D$2),VLOOKUP(S939,Index_MiSeq!B$3:I$110,3),IF((R939=Index_MiSeq!E$2),VLOOKUP(S939,Index_MiSeq!B$3:I$110,4),IF((R939=Index_MiSeq!F$2),VLOOKUP(S939,Index_MiSeq!B$3:I$110,5),IF((R939=Index_MiSeq!G$2),VLOOKUP(S939,Index_MiSeq!B$3:I$110,6),IF((R939=Index_MiSeq!H$2),VLOOKUP(S939,Index_MiSeq!B$3:I$110,7),IF((R939=Index_MiSeq!I$2),VLOOKUP(S939,Index_MiSeq!B$3:I$110,8),IF((R939="Custom"),"","NoIndex")))))))),"NoIndex"))</f>
        <v>NoIndex</v>
      </c>
      <c r="U939" s="74" t="str">
        <f t="shared" si="41"/>
        <v/>
      </c>
      <c r="V939" s="74"/>
      <c r="W939" s="74"/>
      <c r="X939" s="90"/>
      <c r="Y939" s="4"/>
      <c r="Z939" s="4"/>
      <c r="AA939" s="4"/>
      <c r="AB939" s="4"/>
      <c r="AC939" s="4"/>
      <c r="AD939" s="4"/>
      <c r="AE939" s="4"/>
    </row>
    <row r="940" spans="1:31" ht="18" customHeight="1" x14ac:dyDescent="0.15">
      <c r="A940" s="81"/>
      <c r="B940" s="64" t="s">
        <v>69</v>
      </c>
      <c r="C940" s="65" t="s">
        <v>991</v>
      </c>
      <c r="D940" s="66">
        <f t="shared" si="32"/>
        <v>1921</v>
      </c>
      <c r="E940" s="65" t="s">
        <v>71</v>
      </c>
      <c r="F940" s="67" t="str">
        <f>IF(DATA!$D$18,CONCATENATE('Sample information'!O$6,"-",D940,"-",P940),"MISSING ID")</f>
        <v>P33105P1-1921-</v>
      </c>
      <c r="G940" s="68">
        <f t="shared" si="33"/>
        <v>0</v>
      </c>
      <c r="H940" s="55" t="e">
        <f t="shared" si="34"/>
        <v>#N/A</v>
      </c>
      <c r="I940" s="55" t="e">
        <f t="shared" si="35"/>
        <v>#N/A</v>
      </c>
      <c r="J940" s="55">
        <f t="shared" si="36"/>
        <v>0</v>
      </c>
      <c r="K940" s="55" t="e">
        <f t="shared" si="37"/>
        <v>#N/A</v>
      </c>
      <c r="L940" s="5" t="e">
        <f t="shared" si="38"/>
        <v>#N/A</v>
      </c>
      <c r="M940" s="55" t="e">
        <f t="shared" si="39"/>
        <v>#N/A</v>
      </c>
      <c r="N940" s="69" t="str">
        <f t="shared" si="40"/>
        <v>NoIndex</v>
      </c>
      <c r="O940" s="70" t="str">
        <f>IF(DATA!$D$18,IF((COUNTA(Q940)&gt;0),CONCATENATE("P",DATA!$B$18,"_",D940),""),"MISSING ID")</f>
        <v/>
      </c>
      <c r="P940" s="71"/>
      <c r="Q940" s="72"/>
      <c r="R940" s="72"/>
      <c r="S940" s="68"/>
      <c r="T940" s="73" t="str">
        <f>IF(OR($S$8="NextSeq",$S$8="NovaSeq"),IF((R940='Index_NextSeq or NovaSeq'!C$2),VLOOKUP(S940,'Index_NextSeq or NovaSeq'!B$3:I$110,2),IF((R940='Index_NextSeq or NovaSeq'!D$2),VLOOKUP(S940,'Index_NextSeq or NovaSeq'!B$3:I$110,3),IF((R940='Index_NextSeq or NovaSeq'!E$2),VLOOKUP(S940,'Index_NextSeq or NovaSeq'!B$3:I$110,4),IF((R940='Index_NextSeq or NovaSeq'!F$2),VLOOKUP(S940,'Index_NextSeq or NovaSeq'!B$3:I$110,5),IF((R940='Index_NextSeq or NovaSeq'!G$2),VLOOKUP(S940,'Index_NextSeq or NovaSeq'!B$3:I$110,6),IF((R940='Index_NextSeq or NovaSeq'!H$2),VLOOKUP(S940,'Index_NextSeq or NovaSeq'!B$3:I$110,7),IF((R940='Index_NextSeq or NovaSeq'!I$2),VLOOKUP(S940,'Index_NextSeq or NovaSeq'!B$3:I$110,8),IF((R940="Custom"),"","NoIndex")))))))),IF($S$8="MiSeq",IF((R940=Index_MiSeq!C$2),VLOOKUP(S940,Index_MiSeq!B$3:I$110,2),IF((R940=Index_MiSeq!D$2),VLOOKUP(S940,Index_MiSeq!B$3:I$110,3),IF((R940=Index_MiSeq!E$2),VLOOKUP(S940,Index_MiSeq!B$3:I$110,4),IF((R940=Index_MiSeq!F$2),VLOOKUP(S940,Index_MiSeq!B$3:I$110,5),IF((R940=Index_MiSeq!G$2),VLOOKUP(S940,Index_MiSeq!B$3:I$110,6),IF((R940=Index_MiSeq!H$2),VLOOKUP(S940,Index_MiSeq!B$3:I$110,7),IF((R940=Index_MiSeq!I$2),VLOOKUP(S940,Index_MiSeq!B$3:I$110,8),IF((R940="Custom"),"","NoIndex")))))))),"NoIndex"))</f>
        <v>NoIndex</v>
      </c>
      <c r="U940" s="74" t="str">
        <f t="shared" si="41"/>
        <v/>
      </c>
      <c r="V940" s="74"/>
      <c r="W940" s="74"/>
      <c r="X940" s="90"/>
      <c r="Y940" s="4"/>
      <c r="Z940" s="4"/>
      <c r="AA940" s="4"/>
      <c r="AB940" s="4"/>
      <c r="AC940" s="4"/>
      <c r="AD940" s="4"/>
      <c r="AE940" s="4"/>
    </row>
    <row r="941" spans="1:31" ht="18" customHeight="1" x14ac:dyDescent="0.15">
      <c r="A941" s="81"/>
      <c r="B941" s="64" t="s">
        <v>69</v>
      </c>
      <c r="C941" s="65" t="s">
        <v>992</v>
      </c>
      <c r="D941" s="66">
        <f t="shared" si="32"/>
        <v>1922</v>
      </c>
      <c r="E941" s="65" t="s">
        <v>71</v>
      </c>
      <c r="F941" s="67" t="str">
        <f>IF(DATA!$D$18,CONCATENATE('Sample information'!O$6,"-",D941,"-",P941),"MISSING ID")</f>
        <v>P33105P1-1922-</v>
      </c>
      <c r="G941" s="68">
        <f t="shared" si="33"/>
        <v>0</v>
      </c>
      <c r="H941" s="55" t="e">
        <f t="shared" si="34"/>
        <v>#N/A</v>
      </c>
      <c r="I941" s="55" t="e">
        <f t="shared" si="35"/>
        <v>#N/A</v>
      </c>
      <c r="J941" s="55">
        <f t="shared" si="36"/>
        <v>0</v>
      </c>
      <c r="K941" s="55" t="e">
        <f t="shared" si="37"/>
        <v>#N/A</v>
      </c>
      <c r="L941" s="5" t="e">
        <f t="shared" si="38"/>
        <v>#N/A</v>
      </c>
      <c r="M941" s="55" t="e">
        <f t="shared" si="39"/>
        <v>#N/A</v>
      </c>
      <c r="N941" s="69" t="str">
        <f t="shared" si="40"/>
        <v>NoIndex</v>
      </c>
      <c r="O941" s="70" t="str">
        <f>IF(DATA!$D$18,IF((COUNTA(Q941)&gt;0),CONCATENATE("P",DATA!$B$18,"_",D941),""),"MISSING ID")</f>
        <v/>
      </c>
      <c r="P941" s="71"/>
      <c r="Q941" s="72"/>
      <c r="R941" s="72"/>
      <c r="S941" s="68"/>
      <c r="T941" s="73" t="str">
        <f>IF(OR($S$8="NextSeq",$S$8="NovaSeq"),IF((R941='Index_NextSeq or NovaSeq'!C$2),VLOOKUP(S941,'Index_NextSeq or NovaSeq'!B$3:I$110,2),IF((R941='Index_NextSeq or NovaSeq'!D$2),VLOOKUP(S941,'Index_NextSeq or NovaSeq'!B$3:I$110,3),IF((R941='Index_NextSeq or NovaSeq'!E$2),VLOOKUP(S941,'Index_NextSeq or NovaSeq'!B$3:I$110,4),IF((R941='Index_NextSeq or NovaSeq'!F$2),VLOOKUP(S941,'Index_NextSeq or NovaSeq'!B$3:I$110,5),IF((R941='Index_NextSeq or NovaSeq'!G$2),VLOOKUP(S941,'Index_NextSeq or NovaSeq'!B$3:I$110,6),IF((R941='Index_NextSeq or NovaSeq'!H$2),VLOOKUP(S941,'Index_NextSeq or NovaSeq'!B$3:I$110,7),IF((R941='Index_NextSeq or NovaSeq'!I$2),VLOOKUP(S941,'Index_NextSeq or NovaSeq'!B$3:I$110,8),IF((R941="Custom"),"","NoIndex")))))))),IF($S$8="MiSeq",IF((R941=Index_MiSeq!C$2),VLOOKUP(S941,Index_MiSeq!B$3:I$110,2),IF((R941=Index_MiSeq!D$2),VLOOKUP(S941,Index_MiSeq!B$3:I$110,3),IF((R941=Index_MiSeq!E$2),VLOOKUP(S941,Index_MiSeq!B$3:I$110,4),IF((R941=Index_MiSeq!F$2),VLOOKUP(S941,Index_MiSeq!B$3:I$110,5),IF((R941=Index_MiSeq!G$2),VLOOKUP(S941,Index_MiSeq!B$3:I$110,6),IF((R941=Index_MiSeq!H$2),VLOOKUP(S941,Index_MiSeq!B$3:I$110,7),IF((R941=Index_MiSeq!I$2),VLOOKUP(S941,Index_MiSeq!B$3:I$110,8),IF((R941="Custom"),"","NoIndex")))))))),"NoIndex"))</f>
        <v>NoIndex</v>
      </c>
      <c r="U941" s="74" t="str">
        <f t="shared" si="41"/>
        <v/>
      </c>
      <c r="V941" s="74"/>
      <c r="W941" s="74"/>
      <c r="X941" s="90"/>
      <c r="Y941" s="4"/>
      <c r="Z941" s="4"/>
      <c r="AA941" s="4"/>
      <c r="AB941" s="4"/>
      <c r="AC941" s="4"/>
      <c r="AD941" s="4"/>
      <c r="AE941" s="4"/>
    </row>
    <row r="942" spans="1:31" ht="18" customHeight="1" x14ac:dyDescent="0.15">
      <c r="A942" s="81"/>
      <c r="B942" s="64" t="s">
        <v>69</v>
      </c>
      <c r="C942" s="65" t="s">
        <v>993</v>
      </c>
      <c r="D942" s="66">
        <f t="shared" si="32"/>
        <v>1923</v>
      </c>
      <c r="E942" s="65" t="s">
        <v>71</v>
      </c>
      <c r="F942" s="67" t="str">
        <f>IF(DATA!$D$18,CONCATENATE('Sample information'!O$6,"-",D942,"-",P942),"MISSING ID")</f>
        <v>P33105P1-1923-</v>
      </c>
      <c r="G942" s="68">
        <f t="shared" si="33"/>
        <v>0</v>
      </c>
      <c r="H942" s="55" t="e">
        <f t="shared" si="34"/>
        <v>#N/A</v>
      </c>
      <c r="I942" s="55" t="e">
        <f t="shared" si="35"/>
        <v>#N/A</v>
      </c>
      <c r="J942" s="55">
        <f t="shared" si="36"/>
        <v>0</v>
      </c>
      <c r="K942" s="55" t="e">
        <f t="shared" si="37"/>
        <v>#N/A</v>
      </c>
      <c r="L942" s="5" t="e">
        <f t="shared" si="38"/>
        <v>#N/A</v>
      </c>
      <c r="M942" s="55" t="e">
        <f t="shared" si="39"/>
        <v>#N/A</v>
      </c>
      <c r="N942" s="69" t="str">
        <f t="shared" si="40"/>
        <v>NoIndex</v>
      </c>
      <c r="O942" s="70" t="str">
        <f>IF(DATA!$D$18,IF((COUNTA(Q942)&gt;0),CONCATENATE("P",DATA!$B$18,"_",D942),""),"MISSING ID")</f>
        <v/>
      </c>
      <c r="P942" s="71"/>
      <c r="Q942" s="72"/>
      <c r="R942" s="72"/>
      <c r="S942" s="68"/>
      <c r="T942" s="73" t="str">
        <f>IF(OR($S$8="NextSeq",$S$8="NovaSeq"),IF((R942='Index_NextSeq or NovaSeq'!C$2),VLOOKUP(S942,'Index_NextSeq or NovaSeq'!B$3:I$110,2),IF((R942='Index_NextSeq or NovaSeq'!D$2),VLOOKUP(S942,'Index_NextSeq or NovaSeq'!B$3:I$110,3),IF((R942='Index_NextSeq or NovaSeq'!E$2),VLOOKUP(S942,'Index_NextSeq or NovaSeq'!B$3:I$110,4),IF((R942='Index_NextSeq or NovaSeq'!F$2),VLOOKUP(S942,'Index_NextSeq or NovaSeq'!B$3:I$110,5),IF((R942='Index_NextSeq or NovaSeq'!G$2),VLOOKUP(S942,'Index_NextSeq or NovaSeq'!B$3:I$110,6),IF((R942='Index_NextSeq or NovaSeq'!H$2),VLOOKUP(S942,'Index_NextSeq or NovaSeq'!B$3:I$110,7),IF((R942='Index_NextSeq or NovaSeq'!I$2),VLOOKUP(S942,'Index_NextSeq or NovaSeq'!B$3:I$110,8),IF((R942="Custom"),"","NoIndex")))))))),IF($S$8="MiSeq",IF((R942=Index_MiSeq!C$2),VLOOKUP(S942,Index_MiSeq!B$3:I$110,2),IF((R942=Index_MiSeq!D$2),VLOOKUP(S942,Index_MiSeq!B$3:I$110,3),IF((R942=Index_MiSeq!E$2),VLOOKUP(S942,Index_MiSeq!B$3:I$110,4),IF((R942=Index_MiSeq!F$2),VLOOKUP(S942,Index_MiSeq!B$3:I$110,5),IF((R942=Index_MiSeq!G$2),VLOOKUP(S942,Index_MiSeq!B$3:I$110,6),IF((R942=Index_MiSeq!H$2),VLOOKUP(S942,Index_MiSeq!B$3:I$110,7),IF((R942=Index_MiSeq!I$2),VLOOKUP(S942,Index_MiSeq!B$3:I$110,8),IF((R942="Custom"),"","NoIndex")))))))),"NoIndex"))</f>
        <v>NoIndex</v>
      </c>
      <c r="U942" s="74" t="str">
        <f t="shared" si="41"/>
        <v/>
      </c>
      <c r="V942" s="74"/>
      <c r="W942" s="74"/>
      <c r="X942" s="90"/>
      <c r="Y942" s="4"/>
      <c r="Z942" s="4"/>
      <c r="AA942" s="4"/>
      <c r="AB942" s="4"/>
      <c r="AC942" s="4"/>
      <c r="AD942" s="4"/>
      <c r="AE942" s="4"/>
    </row>
    <row r="943" spans="1:31" ht="18" customHeight="1" x14ac:dyDescent="0.15">
      <c r="A943" s="81"/>
      <c r="B943" s="64" t="s">
        <v>69</v>
      </c>
      <c r="C943" s="65" t="s">
        <v>994</v>
      </c>
      <c r="D943" s="66">
        <f t="shared" si="32"/>
        <v>1924</v>
      </c>
      <c r="E943" s="65" t="s">
        <v>71</v>
      </c>
      <c r="F943" s="67" t="str">
        <f>IF(DATA!$D$18,CONCATENATE('Sample information'!O$6,"-",D943,"-",P943),"MISSING ID")</f>
        <v>P33105P1-1924-</v>
      </c>
      <c r="G943" s="68">
        <f t="shared" si="33"/>
        <v>0</v>
      </c>
      <c r="H943" s="55" t="e">
        <f t="shared" si="34"/>
        <v>#N/A</v>
      </c>
      <c r="I943" s="55" t="e">
        <f t="shared" si="35"/>
        <v>#N/A</v>
      </c>
      <c r="J943" s="55">
        <f t="shared" si="36"/>
        <v>0</v>
      </c>
      <c r="K943" s="55" t="e">
        <f t="shared" si="37"/>
        <v>#N/A</v>
      </c>
      <c r="L943" s="5" t="e">
        <f t="shared" si="38"/>
        <v>#N/A</v>
      </c>
      <c r="M943" s="55" t="e">
        <f t="shared" si="39"/>
        <v>#N/A</v>
      </c>
      <c r="N943" s="69" t="str">
        <f t="shared" si="40"/>
        <v>NoIndex</v>
      </c>
      <c r="O943" s="70" t="str">
        <f>IF(DATA!$D$18,IF((COUNTA(Q943)&gt;0),CONCATENATE("P",DATA!$B$18,"_",D943),""),"MISSING ID")</f>
        <v/>
      </c>
      <c r="P943" s="71"/>
      <c r="Q943" s="72"/>
      <c r="R943" s="72"/>
      <c r="S943" s="68"/>
      <c r="T943" s="73" t="str">
        <f>IF(OR($S$8="NextSeq",$S$8="NovaSeq"),IF((R943='Index_NextSeq or NovaSeq'!C$2),VLOOKUP(S943,'Index_NextSeq or NovaSeq'!B$3:I$110,2),IF((R943='Index_NextSeq or NovaSeq'!D$2),VLOOKUP(S943,'Index_NextSeq or NovaSeq'!B$3:I$110,3),IF((R943='Index_NextSeq or NovaSeq'!E$2),VLOOKUP(S943,'Index_NextSeq or NovaSeq'!B$3:I$110,4),IF((R943='Index_NextSeq or NovaSeq'!F$2),VLOOKUP(S943,'Index_NextSeq or NovaSeq'!B$3:I$110,5),IF((R943='Index_NextSeq or NovaSeq'!G$2),VLOOKUP(S943,'Index_NextSeq or NovaSeq'!B$3:I$110,6),IF((R943='Index_NextSeq or NovaSeq'!H$2),VLOOKUP(S943,'Index_NextSeq or NovaSeq'!B$3:I$110,7),IF((R943='Index_NextSeq or NovaSeq'!I$2),VLOOKUP(S943,'Index_NextSeq or NovaSeq'!B$3:I$110,8),IF((R943="Custom"),"","NoIndex")))))))),IF($S$8="MiSeq",IF((R943=Index_MiSeq!C$2),VLOOKUP(S943,Index_MiSeq!B$3:I$110,2),IF((R943=Index_MiSeq!D$2),VLOOKUP(S943,Index_MiSeq!B$3:I$110,3),IF((R943=Index_MiSeq!E$2),VLOOKUP(S943,Index_MiSeq!B$3:I$110,4),IF((R943=Index_MiSeq!F$2),VLOOKUP(S943,Index_MiSeq!B$3:I$110,5),IF((R943=Index_MiSeq!G$2),VLOOKUP(S943,Index_MiSeq!B$3:I$110,6),IF((R943=Index_MiSeq!H$2),VLOOKUP(S943,Index_MiSeq!B$3:I$110,7),IF((R943=Index_MiSeq!I$2),VLOOKUP(S943,Index_MiSeq!B$3:I$110,8),IF((R943="Custom"),"","NoIndex")))))))),"NoIndex"))</f>
        <v>NoIndex</v>
      </c>
      <c r="U943" s="74" t="str">
        <f t="shared" si="41"/>
        <v/>
      </c>
      <c r="V943" s="74"/>
      <c r="W943" s="74"/>
      <c r="X943" s="90"/>
      <c r="Y943" s="4"/>
      <c r="Z943" s="4"/>
      <c r="AA943" s="4"/>
      <c r="AB943" s="4"/>
      <c r="AC943" s="4"/>
      <c r="AD943" s="4"/>
      <c r="AE943" s="4"/>
    </row>
    <row r="944" spans="1:31" ht="18" customHeight="1" x14ac:dyDescent="0.15">
      <c r="A944" s="81"/>
      <c r="B944" s="64" t="s">
        <v>69</v>
      </c>
      <c r="C944" s="65" t="s">
        <v>995</v>
      </c>
      <c r="D944" s="66">
        <f t="shared" si="32"/>
        <v>1925</v>
      </c>
      <c r="E944" s="65" t="s">
        <v>71</v>
      </c>
      <c r="F944" s="67" t="str">
        <f>IF(DATA!$D$18,CONCATENATE('Sample information'!O$6,"-",D944,"-",P944),"MISSING ID")</f>
        <v>P33105P1-1925-</v>
      </c>
      <c r="G944" s="68">
        <f t="shared" si="33"/>
        <v>0</v>
      </c>
      <c r="H944" s="55" t="e">
        <f t="shared" si="34"/>
        <v>#N/A</v>
      </c>
      <c r="I944" s="55" t="e">
        <f t="shared" si="35"/>
        <v>#N/A</v>
      </c>
      <c r="J944" s="55">
        <f t="shared" si="36"/>
        <v>0</v>
      </c>
      <c r="K944" s="55" t="e">
        <f t="shared" si="37"/>
        <v>#N/A</v>
      </c>
      <c r="L944" s="5" t="e">
        <f t="shared" si="38"/>
        <v>#N/A</v>
      </c>
      <c r="M944" s="55" t="e">
        <f t="shared" si="39"/>
        <v>#N/A</v>
      </c>
      <c r="N944" s="69" t="str">
        <f t="shared" si="40"/>
        <v>NoIndex</v>
      </c>
      <c r="O944" s="70" t="str">
        <f>IF(DATA!$D$18,IF((COUNTA(Q944)&gt;0),CONCATENATE("P",DATA!$B$18,"_",D944),""),"MISSING ID")</f>
        <v/>
      </c>
      <c r="P944" s="71"/>
      <c r="Q944" s="72"/>
      <c r="R944" s="72"/>
      <c r="S944" s="68"/>
      <c r="T944" s="73" t="str">
        <f>IF(OR($S$8="NextSeq",$S$8="NovaSeq"),IF((R944='Index_NextSeq or NovaSeq'!C$2),VLOOKUP(S944,'Index_NextSeq or NovaSeq'!B$3:I$110,2),IF((R944='Index_NextSeq or NovaSeq'!D$2),VLOOKUP(S944,'Index_NextSeq or NovaSeq'!B$3:I$110,3),IF((R944='Index_NextSeq or NovaSeq'!E$2),VLOOKUP(S944,'Index_NextSeq or NovaSeq'!B$3:I$110,4),IF((R944='Index_NextSeq or NovaSeq'!F$2),VLOOKUP(S944,'Index_NextSeq or NovaSeq'!B$3:I$110,5),IF((R944='Index_NextSeq or NovaSeq'!G$2),VLOOKUP(S944,'Index_NextSeq or NovaSeq'!B$3:I$110,6),IF((R944='Index_NextSeq or NovaSeq'!H$2),VLOOKUP(S944,'Index_NextSeq or NovaSeq'!B$3:I$110,7),IF((R944='Index_NextSeq or NovaSeq'!I$2),VLOOKUP(S944,'Index_NextSeq or NovaSeq'!B$3:I$110,8),IF((R944="Custom"),"","NoIndex")))))))),IF($S$8="MiSeq",IF((R944=Index_MiSeq!C$2),VLOOKUP(S944,Index_MiSeq!B$3:I$110,2),IF((R944=Index_MiSeq!D$2),VLOOKUP(S944,Index_MiSeq!B$3:I$110,3),IF((R944=Index_MiSeq!E$2),VLOOKUP(S944,Index_MiSeq!B$3:I$110,4),IF((R944=Index_MiSeq!F$2),VLOOKUP(S944,Index_MiSeq!B$3:I$110,5),IF((R944=Index_MiSeq!G$2),VLOOKUP(S944,Index_MiSeq!B$3:I$110,6),IF((R944=Index_MiSeq!H$2),VLOOKUP(S944,Index_MiSeq!B$3:I$110,7),IF((R944=Index_MiSeq!I$2),VLOOKUP(S944,Index_MiSeq!B$3:I$110,8),IF((R944="Custom"),"","NoIndex")))))))),"NoIndex"))</f>
        <v>NoIndex</v>
      </c>
      <c r="U944" s="74" t="str">
        <f t="shared" si="41"/>
        <v/>
      </c>
      <c r="V944" s="74"/>
      <c r="W944" s="74"/>
      <c r="X944" s="90"/>
      <c r="Y944" s="4"/>
      <c r="Z944" s="4"/>
      <c r="AA944" s="4"/>
      <c r="AB944" s="4"/>
      <c r="AC944" s="4"/>
      <c r="AD944" s="4"/>
      <c r="AE944" s="4"/>
    </row>
    <row r="945" spans="1:31" ht="18" customHeight="1" x14ac:dyDescent="0.15">
      <c r="A945" s="81"/>
      <c r="B945" s="64" t="s">
        <v>69</v>
      </c>
      <c r="C945" s="65" t="s">
        <v>996</v>
      </c>
      <c r="D945" s="66">
        <f t="shared" si="32"/>
        <v>1926</v>
      </c>
      <c r="E945" s="65" t="s">
        <v>71</v>
      </c>
      <c r="F945" s="67" t="str">
        <f>IF(DATA!$D$18,CONCATENATE('Sample information'!O$6,"-",D945,"-",P945),"MISSING ID")</f>
        <v>P33105P1-1926-</v>
      </c>
      <c r="G945" s="68">
        <f t="shared" si="33"/>
        <v>0</v>
      </c>
      <c r="H945" s="55" t="e">
        <f t="shared" si="34"/>
        <v>#N/A</v>
      </c>
      <c r="I945" s="55" t="e">
        <f t="shared" si="35"/>
        <v>#N/A</v>
      </c>
      <c r="J945" s="55">
        <f t="shared" si="36"/>
        <v>0</v>
      </c>
      <c r="K945" s="55" t="e">
        <f t="shared" si="37"/>
        <v>#N/A</v>
      </c>
      <c r="L945" s="5" t="e">
        <f t="shared" si="38"/>
        <v>#N/A</v>
      </c>
      <c r="M945" s="55" t="e">
        <f t="shared" si="39"/>
        <v>#N/A</v>
      </c>
      <c r="N945" s="69" t="str">
        <f t="shared" si="40"/>
        <v>NoIndex</v>
      </c>
      <c r="O945" s="70" t="str">
        <f>IF(DATA!$D$18,IF((COUNTA(Q945)&gt;0),CONCATENATE("P",DATA!$B$18,"_",D945),""),"MISSING ID")</f>
        <v/>
      </c>
      <c r="P945" s="71"/>
      <c r="Q945" s="72"/>
      <c r="R945" s="72"/>
      <c r="S945" s="68"/>
      <c r="T945" s="73" t="str">
        <f>IF(OR($S$8="NextSeq",$S$8="NovaSeq"),IF((R945='Index_NextSeq or NovaSeq'!C$2),VLOOKUP(S945,'Index_NextSeq or NovaSeq'!B$3:I$110,2),IF((R945='Index_NextSeq or NovaSeq'!D$2),VLOOKUP(S945,'Index_NextSeq or NovaSeq'!B$3:I$110,3),IF((R945='Index_NextSeq or NovaSeq'!E$2),VLOOKUP(S945,'Index_NextSeq or NovaSeq'!B$3:I$110,4),IF((R945='Index_NextSeq or NovaSeq'!F$2),VLOOKUP(S945,'Index_NextSeq or NovaSeq'!B$3:I$110,5),IF((R945='Index_NextSeq or NovaSeq'!G$2),VLOOKUP(S945,'Index_NextSeq or NovaSeq'!B$3:I$110,6),IF((R945='Index_NextSeq or NovaSeq'!H$2),VLOOKUP(S945,'Index_NextSeq or NovaSeq'!B$3:I$110,7),IF((R945='Index_NextSeq or NovaSeq'!I$2),VLOOKUP(S945,'Index_NextSeq or NovaSeq'!B$3:I$110,8),IF((R945="Custom"),"","NoIndex")))))))),IF($S$8="MiSeq",IF((R945=Index_MiSeq!C$2),VLOOKUP(S945,Index_MiSeq!B$3:I$110,2),IF((R945=Index_MiSeq!D$2),VLOOKUP(S945,Index_MiSeq!B$3:I$110,3),IF((R945=Index_MiSeq!E$2),VLOOKUP(S945,Index_MiSeq!B$3:I$110,4),IF((R945=Index_MiSeq!F$2),VLOOKUP(S945,Index_MiSeq!B$3:I$110,5),IF((R945=Index_MiSeq!G$2),VLOOKUP(S945,Index_MiSeq!B$3:I$110,6),IF((R945=Index_MiSeq!H$2),VLOOKUP(S945,Index_MiSeq!B$3:I$110,7),IF((R945=Index_MiSeq!I$2),VLOOKUP(S945,Index_MiSeq!B$3:I$110,8),IF((R945="Custom"),"","NoIndex")))))))),"NoIndex"))</f>
        <v>NoIndex</v>
      </c>
      <c r="U945" s="74" t="str">
        <f t="shared" si="41"/>
        <v/>
      </c>
      <c r="V945" s="74"/>
      <c r="W945" s="74"/>
      <c r="X945" s="90"/>
      <c r="Y945" s="4"/>
      <c r="Z945" s="4"/>
      <c r="AA945" s="4"/>
      <c r="AB945" s="4"/>
      <c r="AC945" s="4"/>
      <c r="AD945" s="4"/>
      <c r="AE945" s="4"/>
    </row>
    <row r="946" spans="1:31" ht="18" customHeight="1" x14ac:dyDescent="0.15">
      <c r="A946" s="81"/>
      <c r="B946" s="64" t="s">
        <v>69</v>
      </c>
      <c r="C946" s="65" t="s">
        <v>997</v>
      </c>
      <c r="D946" s="66">
        <f t="shared" si="32"/>
        <v>1927</v>
      </c>
      <c r="E946" s="65" t="s">
        <v>71</v>
      </c>
      <c r="F946" s="67" t="str">
        <f>IF(DATA!$D$18,CONCATENATE('Sample information'!O$6,"-",D946,"-",P946),"MISSING ID")</f>
        <v>P33105P1-1927-</v>
      </c>
      <c r="G946" s="68">
        <f t="shared" si="33"/>
        <v>0</v>
      </c>
      <c r="H946" s="55" t="e">
        <f t="shared" si="34"/>
        <v>#N/A</v>
      </c>
      <c r="I946" s="55" t="e">
        <f t="shared" si="35"/>
        <v>#N/A</v>
      </c>
      <c r="J946" s="55">
        <f t="shared" si="36"/>
        <v>0</v>
      </c>
      <c r="K946" s="55" t="e">
        <f t="shared" si="37"/>
        <v>#N/A</v>
      </c>
      <c r="L946" s="5" t="e">
        <f t="shared" si="38"/>
        <v>#N/A</v>
      </c>
      <c r="M946" s="55" t="e">
        <f t="shared" si="39"/>
        <v>#N/A</v>
      </c>
      <c r="N946" s="69" t="str">
        <f t="shared" si="40"/>
        <v>NoIndex</v>
      </c>
      <c r="O946" s="70" t="str">
        <f>IF(DATA!$D$18,IF((COUNTA(Q946)&gt;0),CONCATENATE("P",DATA!$B$18,"_",D946),""),"MISSING ID")</f>
        <v/>
      </c>
      <c r="P946" s="71"/>
      <c r="Q946" s="72"/>
      <c r="R946" s="72"/>
      <c r="S946" s="68"/>
      <c r="T946" s="73" t="str">
        <f>IF(OR($S$8="NextSeq",$S$8="NovaSeq"),IF((R946='Index_NextSeq or NovaSeq'!C$2),VLOOKUP(S946,'Index_NextSeq or NovaSeq'!B$3:I$110,2),IF((R946='Index_NextSeq or NovaSeq'!D$2),VLOOKUP(S946,'Index_NextSeq or NovaSeq'!B$3:I$110,3),IF((R946='Index_NextSeq or NovaSeq'!E$2),VLOOKUP(S946,'Index_NextSeq or NovaSeq'!B$3:I$110,4),IF((R946='Index_NextSeq or NovaSeq'!F$2),VLOOKUP(S946,'Index_NextSeq or NovaSeq'!B$3:I$110,5),IF((R946='Index_NextSeq or NovaSeq'!G$2),VLOOKUP(S946,'Index_NextSeq or NovaSeq'!B$3:I$110,6),IF((R946='Index_NextSeq or NovaSeq'!H$2),VLOOKUP(S946,'Index_NextSeq or NovaSeq'!B$3:I$110,7),IF((R946='Index_NextSeq or NovaSeq'!I$2),VLOOKUP(S946,'Index_NextSeq or NovaSeq'!B$3:I$110,8),IF((R946="Custom"),"","NoIndex")))))))),IF($S$8="MiSeq",IF((R946=Index_MiSeq!C$2),VLOOKUP(S946,Index_MiSeq!B$3:I$110,2),IF((R946=Index_MiSeq!D$2),VLOOKUP(S946,Index_MiSeq!B$3:I$110,3),IF((R946=Index_MiSeq!E$2),VLOOKUP(S946,Index_MiSeq!B$3:I$110,4),IF((R946=Index_MiSeq!F$2),VLOOKUP(S946,Index_MiSeq!B$3:I$110,5),IF((R946=Index_MiSeq!G$2),VLOOKUP(S946,Index_MiSeq!B$3:I$110,6),IF((R946=Index_MiSeq!H$2),VLOOKUP(S946,Index_MiSeq!B$3:I$110,7),IF((R946=Index_MiSeq!I$2),VLOOKUP(S946,Index_MiSeq!B$3:I$110,8),IF((R946="Custom"),"","NoIndex")))))))),"NoIndex"))</f>
        <v>NoIndex</v>
      </c>
      <c r="U946" s="74" t="str">
        <f t="shared" si="41"/>
        <v/>
      </c>
      <c r="V946" s="74"/>
      <c r="W946" s="74"/>
      <c r="X946" s="90"/>
      <c r="Y946" s="4"/>
      <c r="Z946" s="4"/>
      <c r="AA946" s="4"/>
      <c r="AB946" s="4"/>
      <c r="AC946" s="4"/>
      <c r="AD946" s="4"/>
      <c r="AE946" s="4"/>
    </row>
    <row r="947" spans="1:31" ht="18" customHeight="1" x14ac:dyDescent="0.15">
      <c r="A947" s="81"/>
      <c r="B947" s="64" t="s">
        <v>69</v>
      </c>
      <c r="C947" s="65" t="s">
        <v>998</v>
      </c>
      <c r="D947" s="66">
        <f t="shared" si="32"/>
        <v>1928</v>
      </c>
      <c r="E947" s="65" t="s">
        <v>71</v>
      </c>
      <c r="F947" s="67" t="str">
        <f>IF(DATA!$D$18,CONCATENATE('Sample information'!O$6,"-",D947,"-",P947),"MISSING ID")</f>
        <v>P33105P1-1928-</v>
      </c>
      <c r="G947" s="68">
        <f t="shared" si="33"/>
        <v>0</v>
      </c>
      <c r="H947" s="55" t="e">
        <f t="shared" si="34"/>
        <v>#N/A</v>
      </c>
      <c r="I947" s="55" t="e">
        <f t="shared" si="35"/>
        <v>#N/A</v>
      </c>
      <c r="J947" s="55">
        <f t="shared" si="36"/>
        <v>0</v>
      </c>
      <c r="K947" s="55" t="e">
        <f t="shared" si="37"/>
        <v>#N/A</v>
      </c>
      <c r="L947" s="5" t="e">
        <f t="shared" si="38"/>
        <v>#N/A</v>
      </c>
      <c r="M947" s="55" t="e">
        <f t="shared" si="39"/>
        <v>#N/A</v>
      </c>
      <c r="N947" s="69" t="str">
        <f t="shared" si="40"/>
        <v>NoIndex</v>
      </c>
      <c r="O947" s="70" t="str">
        <f>IF(DATA!$D$18,IF((COUNTA(Q947)&gt;0),CONCATENATE("P",DATA!$B$18,"_",D947),""),"MISSING ID")</f>
        <v/>
      </c>
      <c r="P947" s="71"/>
      <c r="Q947" s="72"/>
      <c r="R947" s="72"/>
      <c r="S947" s="68"/>
      <c r="T947" s="73" t="str">
        <f>IF(OR($S$8="NextSeq",$S$8="NovaSeq"),IF((R947='Index_NextSeq or NovaSeq'!C$2),VLOOKUP(S947,'Index_NextSeq or NovaSeq'!B$3:I$110,2),IF((R947='Index_NextSeq or NovaSeq'!D$2),VLOOKUP(S947,'Index_NextSeq or NovaSeq'!B$3:I$110,3),IF((R947='Index_NextSeq or NovaSeq'!E$2),VLOOKUP(S947,'Index_NextSeq or NovaSeq'!B$3:I$110,4),IF((R947='Index_NextSeq or NovaSeq'!F$2),VLOOKUP(S947,'Index_NextSeq or NovaSeq'!B$3:I$110,5),IF((R947='Index_NextSeq or NovaSeq'!G$2),VLOOKUP(S947,'Index_NextSeq or NovaSeq'!B$3:I$110,6),IF((R947='Index_NextSeq or NovaSeq'!H$2),VLOOKUP(S947,'Index_NextSeq or NovaSeq'!B$3:I$110,7),IF((R947='Index_NextSeq or NovaSeq'!I$2),VLOOKUP(S947,'Index_NextSeq or NovaSeq'!B$3:I$110,8),IF((R947="Custom"),"","NoIndex")))))))),IF($S$8="MiSeq",IF((R947=Index_MiSeq!C$2),VLOOKUP(S947,Index_MiSeq!B$3:I$110,2),IF((R947=Index_MiSeq!D$2),VLOOKUP(S947,Index_MiSeq!B$3:I$110,3),IF((R947=Index_MiSeq!E$2),VLOOKUP(S947,Index_MiSeq!B$3:I$110,4),IF((R947=Index_MiSeq!F$2),VLOOKUP(S947,Index_MiSeq!B$3:I$110,5),IF((R947=Index_MiSeq!G$2),VLOOKUP(S947,Index_MiSeq!B$3:I$110,6),IF((R947=Index_MiSeq!H$2),VLOOKUP(S947,Index_MiSeq!B$3:I$110,7),IF((R947=Index_MiSeq!I$2),VLOOKUP(S947,Index_MiSeq!B$3:I$110,8),IF((R947="Custom"),"","NoIndex")))))))),"NoIndex"))</f>
        <v>NoIndex</v>
      </c>
      <c r="U947" s="74" t="str">
        <f t="shared" si="41"/>
        <v/>
      </c>
      <c r="V947" s="74"/>
      <c r="W947" s="74"/>
      <c r="X947" s="90"/>
      <c r="Y947" s="4"/>
      <c r="Z947" s="4"/>
      <c r="AA947" s="4"/>
      <c r="AB947" s="4"/>
      <c r="AC947" s="4"/>
      <c r="AD947" s="4"/>
      <c r="AE947" s="4"/>
    </row>
    <row r="948" spans="1:31" ht="18" customHeight="1" x14ac:dyDescent="0.15">
      <c r="A948" s="81"/>
      <c r="B948" s="64" t="s">
        <v>69</v>
      </c>
      <c r="C948" s="65" t="s">
        <v>999</v>
      </c>
      <c r="D948" s="66">
        <f t="shared" si="32"/>
        <v>1929</v>
      </c>
      <c r="E948" s="65" t="s">
        <v>71</v>
      </c>
      <c r="F948" s="67" t="str">
        <f>IF(DATA!$D$18,CONCATENATE('Sample information'!O$6,"-",D948,"-",P948),"MISSING ID")</f>
        <v>P33105P1-1929-</v>
      </c>
      <c r="G948" s="68">
        <f t="shared" si="33"/>
        <v>0</v>
      </c>
      <c r="H948" s="55" t="e">
        <f t="shared" si="34"/>
        <v>#N/A</v>
      </c>
      <c r="I948" s="55" t="e">
        <f t="shared" si="35"/>
        <v>#N/A</v>
      </c>
      <c r="J948" s="55">
        <f t="shared" si="36"/>
        <v>0</v>
      </c>
      <c r="K948" s="55" t="e">
        <f t="shared" si="37"/>
        <v>#N/A</v>
      </c>
      <c r="L948" s="5" t="e">
        <f t="shared" si="38"/>
        <v>#N/A</v>
      </c>
      <c r="M948" s="55" t="e">
        <f t="shared" si="39"/>
        <v>#N/A</v>
      </c>
      <c r="N948" s="69" t="str">
        <f t="shared" si="40"/>
        <v>NoIndex</v>
      </c>
      <c r="O948" s="70" t="str">
        <f>IF(DATA!$D$18,IF((COUNTA(Q948)&gt;0),CONCATENATE("P",DATA!$B$18,"_",D948),""),"MISSING ID")</f>
        <v/>
      </c>
      <c r="P948" s="71"/>
      <c r="Q948" s="72"/>
      <c r="R948" s="72"/>
      <c r="S948" s="68"/>
      <c r="T948" s="73" t="str">
        <f>IF(OR($S$8="NextSeq",$S$8="NovaSeq"),IF((R948='Index_NextSeq or NovaSeq'!C$2),VLOOKUP(S948,'Index_NextSeq or NovaSeq'!B$3:I$110,2),IF((R948='Index_NextSeq or NovaSeq'!D$2),VLOOKUP(S948,'Index_NextSeq or NovaSeq'!B$3:I$110,3),IF((R948='Index_NextSeq or NovaSeq'!E$2),VLOOKUP(S948,'Index_NextSeq or NovaSeq'!B$3:I$110,4),IF((R948='Index_NextSeq or NovaSeq'!F$2),VLOOKUP(S948,'Index_NextSeq or NovaSeq'!B$3:I$110,5),IF((R948='Index_NextSeq or NovaSeq'!G$2),VLOOKUP(S948,'Index_NextSeq or NovaSeq'!B$3:I$110,6),IF((R948='Index_NextSeq or NovaSeq'!H$2),VLOOKUP(S948,'Index_NextSeq or NovaSeq'!B$3:I$110,7),IF((R948='Index_NextSeq or NovaSeq'!I$2),VLOOKUP(S948,'Index_NextSeq or NovaSeq'!B$3:I$110,8),IF((R948="Custom"),"","NoIndex")))))))),IF($S$8="MiSeq",IF((R948=Index_MiSeq!C$2),VLOOKUP(S948,Index_MiSeq!B$3:I$110,2),IF((R948=Index_MiSeq!D$2),VLOOKUP(S948,Index_MiSeq!B$3:I$110,3),IF((R948=Index_MiSeq!E$2),VLOOKUP(S948,Index_MiSeq!B$3:I$110,4),IF((R948=Index_MiSeq!F$2),VLOOKUP(S948,Index_MiSeq!B$3:I$110,5),IF((R948=Index_MiSeq!G$2),VLOOKUP(S948,Index_MiSeq!B$3:I$110,6),IF((R948=Index_MiSeq!H$2),VLOOKUP(S948,Index_MiSeq!B$3:I$110,7),IF((R948=Index_MiSeq!I$2),VLOOKUP(S948,Index_MiSeq!B$3:I$110,8),IF((R948="Custom"),"","NoIndex")))))))),"NoIndex"))</f>
        <v>NoIndex</v>
      </c>
      <c r="U948" s="74" t="str">
        <f t="shared" si="41"/>
        <v/>
      </c>
      <c r="V948" s="74"/>
      <c r="W948" s="74"/>
      <c r="X948" s="90"/>
      <c r="Y948" s="4"/>
      <c r="Z948" s="4"/>
      <c r="AA948" s="4"/>
      <c r="AB948" s="4"/>
      <c r="AC948" s="4"/>
      <c r="AD948" s="4"/>
      <c r="AE948" s="4"/>
    </row>
    <row r="949" spans="1:31" ht="18" customHeight="1" x14ac:dyDescent="0.15">
      <c r="A949" s="81"/>
      <c r="B949" s="64" t="s">
        <v>69</v>
      </c>
      <c r="C949" s="65" t="s">
        <v>1000</v>
      </c>
      <c r="D949" s="66">
        <f t="shared" si="32"/>
        <v>1930</v>
      </c>
      <c r="E949" s="65" t="s">
        <v>71</v>
      </c>
      <c r="F949" s="67" t="str">
        <f>IF(DATA!$D$18,CONCATENATE('Sample information'!O$6,"-",D949,"-",P949),"MISSING ID")</f>
        <v>P33105P1-1930-</v>
      </c>
      <c r="G949" s="68">
        <f t="shared" si="33"/>
        <v>0</v>
      </c>
      <c r="H949" s="55" t="e">
        <f t="shared" si="34"/>
        <v>#N/A</v>
      </c>
      <c r="I949" s="55" t="e">
        <f t="shared" si="35"/>
        <v>#N/A</v>
      </c>
      <c r="J949" s="55">
        <f t="shared" si="36"/>
        <v>0</v>
      </c>
      <c r="K949" s="55" t="e">
        <f t="shared" si="37"/>
        <v>#N/A</v>
      </c>
      <c r="L949" s="5" t="e">
        <f t="shared" si="38"/>
        <v>#N/A</v>
      </c>
      <c r="M949" s="55" t="e">
        <f t="shared" si="39"/>
        <v>#N/A</v>
      </c>
      <c r="N949" s="69" t="str">
        <f t="shared" si="40"/>
        <v>NoIndex</v>
      </c>
      <c r="O949" s="70" t="str">
        <f>IF(DATA!$D$18,IF((COUNTA(Q949)&gt;0),CONCATENATE("P",DATA!$B$18,"_",D949),""),"MISSING ID")</f>
        <v/>
      </c>
      <c r="P949" s="71"/>
      <c r="Q949" s="72"/>
      <c r="R949" s="72"/>
      <c r="S949" s="68"/>
      <c r="T949" s="73" t="str">
        <f>IF(OR($S$8="NextSeq",$S$8="NovaSeq"),IF((R949='Index_NextSeq or NovaSeq'!C$2),VLOOKUP(S949,'Index_NextSeq or NovaSeq'!B$3:I$110,2),IF((R949='Index_NextSeq or NovaSeq'!D$2),VLOOKUP(S949,'Index_NextSeq or NovaSeq'!B$3:I$110,3),IF((R949='Index_NextSeq or NovaSeq'!E$2),VLOOKUP(S949,'Index_NextSeq or NovaSeq'!B$3:I$110,4),IF((R949='Index_NextSeq or NovaSeq'!F$2),VLOOKUP(S949,'Index_NextSeq or NovaSeq'!B$3:I$110,5),IF((R949='Index_NextSeq or NovaSeq'!G$2),VLOOKUP(S949,'Index_NextSeq or NovaSeq'!B$3:I$110,6),IF((R949='Index_NextSeq or NovaSeq'!H$2),VLOOKUP(S949,'Index_NextSeq or NovaSeq'!B$3:I$110,7),IF((R949='Index_NextSeq or NovaSeq'!I$2),VLOOKUP(S949,'Index_NextSeq or NovaSeq'!B$3:I$110,8),IF((R949="Custom"),"","NoIndex")))))))),IF($S$8="MiSeq",IF((R949=Index_MiSeq!C$2),VLOOKUP(S949,Index_MiSeq!B$3:I$110,2),IF((R949=Index_MiSeq!D$2),VLOOKUP(S949,Index_MiSeq!B$3:I$110,3),IF((R949=Index_MiSeq!E$2),VLOOKUP(S949,Index_MiSeq!B$3:I$110,4),IF((R949=Index_MiSeq!F$2),VLOOKUP(S949,Index_MiSeq!B$3:I$110,5),IF((R949=Index_MiSeq!G$2),VLOOKUP(S949,Index_MiSeq!B$3:I$110,6),IF((R949=Index_MiSeq!H$2),VLOOKUP(S949,Index_MiSeq!B$3:I$110,7),IF((R949=Index_MiSeq!I$2),VLOOKUP(S949,Index_MiSeq!B$3:I$110,8),IF((R949="Custom"),"","NoIndex")))))))),"NoIndex"))</f>
        <v>NoIndex</v>
      </c>
      <c r="U949" s="74" t="str">
        <f t="shared" si="41"/>
        <v/>
      </c>
      <c r="V949" s="74"/>
      <c r="W949" s="74"/>
      <c r="X949" s="90"/>
      <c r="Y949" s="4"/>
      <c r="Z949" s="4"/>
      <c r="AA949" s="4"/>
      <c r="AB949" s="4"/>
      <c r="AC949" s="4"/>
      <c r="AD949" s="4"/>
      <c r="AE949" s="4"/>
    </row>
    <row r="950" spans="1:31" ht="18" customHeight="1" x14ac:dyDescent="0.15">
      <c r="A950" s="81"/>
      <c r="B950" s="64" t="s">
        <v>69</v>
      </c>
      <c r="C950" s="65" t="s">
        <v>1001</v>
      </c>
      <c r="D950" s="66">
        <f t="shared" si="32"/>
        <v>1931</v>
      </c>
      <c r="E950" s="65" t="s">
        <v>71</v>
      </c>
      <c r="F950" s="67" t="str">
        <f>IF(DATA!$D$18,CONCATENATE('Sample information'!O$6,"-",D950,"-",P950),"MISSING ID")</f>
        <v>P33105P1-1931-</v>
      </c>
      <c r="G950" s="68">
        <f t="shared" si="33"/>
        <v>0</v>
      </c>
      <c r="H950" s="55" t="e">
        <f t="shared" si="34"/>
        <v>#N/A</v>
      </c>
      <c r="I950" s="55" t="e">
        <f t="shared" si="35"/>
        <v>#N/A</v>
      </c>
      <c r="J950" s="55">
        <f t="shared" si="36"/>
        <v>0</v>
      </c>
      <c r="K950" s="55" t="e">
        <f t="shared" si="37"/>
        <v>#N/A</v>
      </c>
      <c r="L950" s="5" t="e">
        <f t="shared" si="38"/>
        <v>#N/A</v>
      </c>
      <c r="M950" s="55" t="e">
        <f t="shared" si="39"/>
        <v>#N/A</v>
      </c>
      <c r="N950" s="69" t="str">
        <f t="shared" si="40"/>
        <v>NoIndex</v>
      </c>
      <c r="O950" s="70" t="str">
        <f>IF(DATA!$D$18,IF((COUNTA(Q950)&gt;0),CONCATENATE("P",DATA!$B$18,"_",D950),""),"MISSING ID")</f>
        <v/>
      </c>
      <c r="P950" s="71"/>
      <c r="Q950" s="72"/>
      <c r="R950" s="72"/>
      <c r="S950" s="68"/>
      <c r="T950" s="73" t="str">
        <f>IF(OR($S$8="NextSeq",$S$8="NovaSeq"),IF((R950='Index_NextSeq or NovaSeq'!C$2),VLOOKUP(S950,'Index_NextSeq or NovaSeq'!B$3:I$110,2),IF((R950='Index_NextSeq or NovaSeq'!D$2),VLOOKUP(S950,'Index_NextSeq or NovaSeq'!B$3:I$110,3),IF((R950='Index_NextSeq or NovaSeq'!E$2),VLOOKUP(S950,'Index_NextSeq or NovaSeq'!B$3:I$110,4),IF((R950='Index_NextSeq or NovaSeq'!F$2),VLOOKUP(S950,'Index_NextSeq or NovaSeq'!B$3:I$110,5),IF((R950='Index_NextSeq or NovaSeq'!G$2),VLOOKUP(S950,'Index_NextSeq or NovaSeq'!B$3:I$110,6),IF((R950='Index_NextSeq or NovaSeq'!H$2),VLOOKUP(S950,'Index_NextSeq or NovaSeq'!B$3:I$110,7),IF((R950='Index_NextSeq or NovaSeq'!I$2),VLOOKUP(S950,'Index_NextSeq or NovaSeq'!B$3:I$110,8),IF((R950="Custom"),"","NoIndex")))))))),IF($S$8="MiSeq",IF((R950=Index_MiSeq!C$2),VLOOKUP(S950,Index_MiSeq!B$3:I$110,2),IF((R950=Index_MiSeq!D$2),VLOOKUP(S950,Index_MiSeq!B$3:I$110,3),IF((R950=Index_MiSeq!E$2),VLOOKUP(S950,Index_MiSeq!B$3:I$110,4),IF((R950=Index_MiSeq!F$2),VLOOKUP(S950,Index_MiSeq!B$3:I$110,5),IF((R950=Index_MiSeq!G$2),VLOOKUP(S950,Index_MiSeq!B$3:I$110,6),IF((R950=Index_MiSeq!H$2),VLOOKUP(S950,Index_MiSeq!B$3:I$110,7),IF((R950=Index_MiSeq!I$2),VLOOKUP(S950,Index_MiSeq!B$3:I$110,8),IF((R950="Custom"),"","NoIndex")))))))),"NoIndex"))</f>
        <v>NoIndex</v>
      </c>
      <c r="U950" s="74" t="str">
        <f t="shared" si="41"/>
        <v/>
      </c>
      <c r="V950" s="74"/>
      <c r="W950" s="74"/>
      <c r="X950" s="90"/>
      <c r="Y950" s="4"/>
      <c r="Z950" s="4"/>
      <c r="AA950" s="4"/>
      <c r="AB950" s="4"/>
      <c r="AC950" s="4"/>
      <c r="AD950" s="4"/>
      <c r="AE950" s="4"/>
    </row>
    <row r="951" spans="1:31" ht="18" customHeight="1" x14ac:dyDescent="0.15">
      <c r="A951" s="81"/>
      <c r="B951" s="64" t="s">
        <v>69</v>
      </c>
      <c r="C951" s="65" t="s">
        <v>1002</v>
      </c>
      <c r="D951" s="66">
        <f t="shared" si="32"/>
        <v>1932</v>
      </c>
      <c r="E951" s="65" t="s">
        <v>71</v>
      </c>
      <c r="F951" s="67" t="str">
        <f>IF(DATA!$D$18,CONCATENATE('Sample information'!O$6,"-",D951,"-",P951),"MISSING ID")</f>
        <v>P33105P1-1932-</v>
      </c>
      <c r="G951" s="68">
        <f t="shared" si="33"/>
        <v>0</v>
      </c>
      <c r="H951" s="55" t="e">
        <f t="shared" si="34"/>
        <v>#N/A</v>
      </c>
      <c r="I951" s="55" t="e">
        <f t="shared" si="35"/>
        <v>#N/A</v>
      </c>
      <c r="J951" s="55">
        <f t="shared" si="36"/>
        <v>0</v>
      </c>
      <c r="K951" s="55" t="e">
        <f t="shared" si="37"/>
        <v>#N/A</v>
      </c>
      <c r="L951" s="5" t="e">
        <f t="shared" si="38"/>
        <v>#N/A</v>
      </c>
      <c r="M951" s="55" t="e">
        <f t="shared" si="39"/>
        <v>#N/A</v>
      </c>
      <c r="N951" s="69" t="str">
        <f t="shared" si="40"/>
        <v>NoIndex</v>
      </c>
      <c r="O951" s="70" t="str">
        <f>IF(DATA!$D$18,IF((COUNTA(Q951)&gt;0),CONCATENATE("P",DATA!$B$18,"_",D951),""),"MISSING ID")</f>
        <v/>
      </c>
      <c r="P951" s="71"/>
      <c r="Q951" s="72"/>
      <c r="R951" s="72"/>
      <c r="S951" s="68"/>
      <c r="T951" s="73" t="str">
        <f>IF(OR($S$8="NextSeq",$S$8="NovaSeq"),IF((R951='Index_NextSeq or NovaSeq'!C$2),VLOOKUP(S951,'Index_NextSeq or NovaSeq'!B$3:I$110,2),IF((R951='Index_NextSeq or NovaSeq'!D$2),VLOOKUP(S951,'Index_NextSeq or NovaSeq'!B$3:I$110,3),IF((R951='Index_NextSeq or NovaSeq'!E$2),VLOOKUP(S951,'Index_NextSeq or NovaSeq'!B$3:I$110,4),IF((R951='Index_NextSeq or NovaSeq'!F$2),VLOOKUP(S951,'Index_NextSeq or NovaSeq'!B$3:I$110,5),IF((R951='Index_NextSeq or NovaSeq'!G$2),VLOOKUP(S951,'Index_NextSeq or NovaSeq'!B$3:I$110,6),IF((R951='Index_NextSeq or NovaSeq'!H$2),VLOOKUP(S951,'Index_NextSeq or NovaSeq'!B$3:I$110,7),IF((R951='Index_NextSeq or NovaSeq'!I$2),VLOOKUP(S951,'Index_NextSeq or NovaSeq'!B$3:I$110,8),IF((R951="Custom"),"","NoIndex")))))))),IF($S$8="MiSeq",IF((R951=Index_MiSeq!C$2),VLOOKUP(S951,Index_MiSeq!B$3:I$110,2),IF((R951=Index_MiSeq!D$2),VLOOKUP(S951,Index_MiSeq!B$3:I$110,3),IF((R951=Index_MiSeq!E$2),VLOOKUP(S951,Index_MiSeq!B$3:I$110,4),IF((R951=Index_MiSeq!F$2),VLOOKUP(S951,Index_MiSeq!B$3:I$110,5),IF((R951=Index_MiSeq!G$2),VLOOKUP(S951,Index_MiSeq!B$3:I$110,6),IF((R951=Index_MiSeq!H$2),VLOOKUP(S951,Index_MiSeq!B$3:I$110,7),IF((R951=Index_MiSeq!I$2),VLOOKUP(S951,Index_MiSeq!B$3:I$110,8),IF((R951="Custom"),"","NoIndex")))))))),"NoIndex"))</f>
        <v>NoIndex</v>
      </c>
      <c r="U951" s="74" t="str">
        <f t="shared" si="41"/>
        <v/>
      </c>
      <c r="V951" s="74"/>
      <c r="W951" s="74"/>
      <c r="X951" s="90"/>
      <c r="Y951" s="4"/>
      <c r="Z951" s="4"/>
      <c r="AA951" s="4"/>
      <c r="AB951" s="4"/>
      <c r="AC951" s="4"/>
      <c r="AD951" s="4"/>
      <c r="AE951" s="4"/>
    </row>
    <row r="952" spans="1:31" ht="18" customHeight="1" x14ac:dyDescent="0.15">
      <c r="A952" s="81"/>
      <c r="B952" s="64" t="s">
        <v>69</v>
      </c>
      <c r="C952" s="65" t="s">
        <v>1003</v>
      </c>
      <c r="D952" s="66">
        <f t="shared" si="32"/>
        <v>1933</v>
      </c>
      <c r="E952" s="65" t="s">
        <v>71</v>
      </c>
      <c r="F952" s="67" t="str">
        <f>IF(DATA!$D$18,CONCATENATE('Sample information'!O$6,"-",D952,"-",P952),"MISSING ID")</f>
        <v>P33105P1-1933-</v>
      </c>
      <c r="G952" s="68">
        <f t="shared" si="33"/>
        <v>0</v>
      </c>
      <c r="H952" s="55" t="e">
        <f t="shared" si="34"/>
        <v>#N/A</v>
      </c>
      <c r="I952" s="55" t="e">
        <f t="shared" si="35"/>
        <v>#N/A</v>
      </c>
      <c r="J952" s="55">
        <f t="shared" si="36"/>
        <v>0</v>
      </c>
      <c r="K952" s="55" t="e">
        <f t="shared" si="37"/>
        <v>#N/A</v>
      </c>
      <c r="L952" s="5" t="e">
        <f t="shared" si="38"/>
        <v>#N/A</v>
      </c>
      <c r="M952" s="55" t="e">
        <f t="shared" si="39"/>
        <v>#N/A</v>
      </c>
      <c r="N952" s="69" t="str">
        <f t="shared" si="40"/>
        <v>NoIndex</v>
      </c>
      <c r="O952" s="70" t="str">
        <f>IF(DATA!$D$18,IF((COUNTA(Q952)&gt;0),CONCATENATE("P",DATA!$B$18,"_",D952),""),"MISSING ID")</f>
        <v/>
      </c>
      <c r="P952" s="71"/>
      <c r="Q952" s="72"/>
      <c r="R952" s="72"/>
      <c r="S952" s="68"/>
      <c r="T952" s="73" t="str">
        <f>IF(OR($S$8="NextSeq",$S$8="NovaSeq"),IF((R952='Index_NextSeq or NovaSeq'!C$2),VLOOKUP(S952,'Index_NextSeq or NovaSeq'!B$3:I$110,2),IF((R952='Index_NextSeq or NovaSeq'!D$2),VLOOKUP(S952,'Index_NextSeq or NovaSeq'!B$3:I$110,3),IF((R952='Index_NextSeq or NovaSeq'!E$2),VLOOKUP(S952,'Index_NextSeq or NovaSeq'!B$3:I$110,4),IF((R952='Index_NextSeq or NovaSeq'!F$2),VLOOKUP(S952,'Index_NextSeq or NovaSeq'!B$3:I$110,5),IF((R952='Index_NextSeq or NovaSeq'!G$2),VLOOKUP(S952,'Index_NextSeq or NovaSeq'!B$3:I$110,6),IF((R952='Index_NextSeq or NovaSeq'!H$2),VLOOKUP(S952,'Index_NextSeq or NovaSeq'!B$3:I$110,7),IF((R952='Index_NextSeq or NovaSeq'!I$2),VLOOKUP(S952,'Index_NextSeq or NovaSeq'!B$3:I$110,8),IF((R952="Custom"),"","NoIndex")))))))),IF($S$8="MiSeq",IF((R952=Index_MiSeq!C$2),VLOOKUP(S952,Index_MiSeq!B$3:I$110,2),IF((R952=Index_MiSeq!D$2),VLOOKUP(S952,Index_MiSeq!B$3:I$110,3),IF((R952=Index_MiSeq!E$2),VLOOKUP(S952,Index_MiSeq!B$3:I$110,4),IF((R952=Index_MiSeq!F$2),VLOOKUP(S952,Index_MiSeq!B$3:I$110,5),IF((R952=Index_MiSeq!G$2),VLOOKUP(S952,Index_MiSeq!B$3:I$110,6),IF((R952=Index_MiSeq!H$2),VLOOKUP(S952,Index_MiSeq!B$3:I$110,7),IF((R952=Index_MiSeq!I$2),VLOOKUP(S952,Index_MiSeq!B$3:I$110,8),IF((R952="Custom"),"","NoIndex")))))))),"NoIndex"))</f>
        <v>NoIndex</v>
      </c>
      <c r="U952" s="74" t="str">
        <f t="shared" si="41"/>
        <v/>
      </c>
      <c r="V952" s="74"/>
      <c r="W952" s="74"/>
      <c r="X952" s="90"/>
      <c r="Y952" s="4"/>
      <c r="Z952" s="4"/>
      <c r="AA952" s="4"/>
      <c r="AB952" s="4"/>
      <c r="AC952" s="4"/>
      <c r="AD952" s="4"/>
      <c r="AE952" s="4"/>
    </row>
    <row r="953" spans="1:31" ht="18" customHeight="1" x14ac:dyDescent="0.15">
      <c r="A953" s="81"/>
      <c r="B953" s="64" t="s">
        <v>69</v>
      </c>
      <c r="C953" s="65" t="s">
        <v>1004</v>
      </c>
      <c r="D953" s="66">
        <f t="shared" si="32"/>
        <v>1934</v>
      </c>
      <c r="E953" s="65" t="s">
        <v>71</v>
      </c>
      <c r="F953" s="67" t="str">
        <f>IF(DATA!$D$18,CONCATENATE('Sample information'!O$6,"-",D953,"-",P953),"MISSING ID")</f>
        <v>P33105P1-1934-</v>
      </c>
      <c r="G953" s="68">
        <f t="shared" si="33"/>
        <v>0</v>
      </c>
      <c r="H953" s="55" t="e">
        <f t="shared" si="34"/>
        <v>#N/A</v>
      </c>
      <c r="I953" s="55" t="e">
        <f t="shared" si="35"/>
        <v>#N/A</v>
      </c>
      <c r="J953" s="55">
        <f t="shared" si="36"/>
        <v>0</v>
      </c>
      <c r="K953" s="55" t="e">
        <f t="shared" si="37"/>
        <v>#N/A</v>
      </c>
      <c r="L953" s="5" t="e">
        <f t="shared" si="38"/>
        <v>#N/A</v>
      </c>
      <c r="M953" s="55" t="e">
        <f t="shared" si="39"/>
        <v>#N/A</v>
      </c>
      <c r="N953" s="69" t="str">
        <f t="shared" si="40"/>
        <v>NoIndex</v>
      </c>
      <c r="O953" s="70" t="str">
        <f>IF(DATA!$D$18,IF((COUNTA(Q953)&gt;0),CONCATENATE("P",DATA!$B$18,"_",D953),""),"MISSING ID")</f>
        <v/>
      </c>
      <c r="P953" s="71"/>
      <c r="Q953" s="72"/>
      <c r="R953" s="72"/>
      <c r="S953" s="68"/>
      <c r="T953" s="73" t="str">
        <f>IF(OR($S$8="NextSeq",$S$8="NovaSeq"),IF((R953='Index_NextSeq or NovaSeq'!C$2),VLOOKUP(S953,'Index_NextSeq or NovaSeq'!B$3:I$110,2),IF((R953='Index_NextSeq or NovaSeq'!D$2),VLOOKUP(S953,'Index_NextSeq or NovaSeq'!B$3:I$110,3),IF((R953='Index_NextSeq or NovaSeq'!E$2),VLOOKUP(S953,'Index_NextSeq or NovaSeq'!B$3:I$110,4),IF((R953='Index_NextSeq or NovaSeq'!F$2),VLOOKUP(S953,'Index_NextSeq or NovaSeq'!B$3:I$110,5),IF((R953='Index_NextSeq or NovaSeq'!G$2),VLOOKUP(S953,'Index_NextSeq or NovaSeq'!B$3:I$110,6),IF((R953='Index_NextSeq or NovaSeq'!H$2),VLOOKUP(S953,'Index_NextSeq or NovaSeq'!B$3:I$110,7),IF((R953='Index_NextSeq or NovaSeq'!I$2),VLOOKUP(S953,'Index_NextSeq or NovaSeq'!B$3:I$110,8),IF((R953="Custom"),"","NoIndex")))))))),IF($S$8="MiSeq",IF((R953=Index_MiSeq!C$2),VLOOKUP(S953,Index_MiSeq!B$3:I$110,2),IF((R953=Index_MiSeq!D$2),VLOOKUP(S953,Index_MiSeq!B$3:I$110,3),IF((R953=Index_MiSeq!E$2),VLOOKUP(S953,Index_MiSeq!B$3:I$110,4),IF((R953=Index_MiSeq!F$2),VLOOKUP(S953,Index_MiSeq!B$3:I$110,5),IF((R953=Index_MiSeq!G$2),VLOOKUP(S953,Index_MiSeq!B$3:I$110,6),IF((R953=Index_MiSeq!H$2),VLOOKUP(S953,Index_MiSeq!B$3:I$110,7),IF((R953=Index_MiSeq!I$2),VLOOKUP(S953,Index_MiSeq!B$3:I$110,8),IF((R953="Custom"),"","NoIndex")))))))),"NoIndex"))</f>
        <v>NoIndex</v>
      </c>
      <c r="U953" s="74" t="str">
        <f t="shared" si="41"/>
        <v/>
      </c>
      <c r="V953" s="74"/>
      <c r="W953" s="74"/>
      <c r="X953" s="90"/>
      <c r="Y953" s="4"/>
      <c r="Z953" s="4"/>
      <c r="AA953" s="4"/>
      <c r="AB953" s="4"/>
      <c r="AC953" s="4"/>
      <c r="AD953" s="4"/>
      <c r="AE953" s="4"/>
    </row>
    <row r="954" spans="1:31" ht="18" customHeight="1" x14ac:dyDescent="0.15">
      <c r="A954" s="81"/>
      <c r="B954" s="64" t="s">
        <v>69</v>
      </c>
      <c r="C954" s="65" t="s">
        <v>1005</v>
      </c>
      <c r="D954" s="66">
        <f t="shared" si="32"/>
        <v>1935</v>
      </c>
      <c r="E954" s="65" t="s">
        <v>71</v>
      </c>
      <c r="F954" s="67" t="str">
        <f>IF(DATA!$D$18,CONCATENATE('Sample information'!O$6,"-",D954,"-",P954),"MISSING ID")</f>
        <v>P33105P1-1935-</v>
      </c>
      <c r="G954" s="68">
        <f t="shared" si="33"/>
        <v>0</v>
      </c>
      <c r="H954" s="55" t="e">
        <f t="shared" si="34"/>
        <v>#N/A</v>
      </c>
      <c r="I954" s="55" t="e">
        <f t="shared" si="35"/>
        <v>#N/A</v>
      </c>
      <c r="J954" s="55">
        <f t="shared" si="36"/>
        <v>0</v>
      </c>
      <c r="K954" s="55" t="e">
        <f t="shared" si="37"/>
        <v>#N/A</v>
      </c>
      <c r="L954" s="5" t="e">
        <f t="shared" si="38"/>
        <v>#N/A</v>
      </c>
      <c r="M954" s="55" t="e">
        <f t="shared" si="39"/>
        <v>#N/A</v>
      </c>
      <c r="N954" s="69" t="str">
        <f t="shared" si="40"/>
        <v>NoIndex</v>
      </c>
      <c r="O954" s="70" t="str">
        <f>IF(DATA!$D$18,IF((COUNTA(Q954)&gt;0),CONCATENATE("P",DATA!$B$18,"_",D954),""),"MISSING ID")</f>
        <v/>
      </c>
      <c r="P954" s="71"/>
      <c r="Q954" s="72"/>
      <c r="R954" s="72"/>
      <c r="S954" s="68"/>
      <c r="T954" s="73" t="str">
        <f>IF(OR($S$8="NextSeq",$S$8="NovaSeq"),IF((R954='Index_NextSeq or NovaSeq'!C$2),VLOOKUP(S954,'Index_NextSeq or NovaSeq'!B$3:I$110,2),IF((R954='Index_NextSeq or NovaSeq'!D$2),VLOOKUP(S954,'Index_NextSeq or NovaSeq'!B$3:I$110,3),IF((R954='Index_NextSeq or NovaSeq'!E$2),VLOOKUP(S954,'Index_NextSeq or NovaSeq'!B$3:I$110,4),IF((R954='Index_NextSeq or NovaSeq'!F$2),VLOOKUP(S954,'Index_NextSeq or NovaSeq'!B$3:I$110,5),IF((R954='Index_NextSeq or NovaSeq'!G$2),VLOOKUP(S954,'Index_NextSeq or NovaSeq'!B$3:I$110,6),IF((R954='Index_NextSeq or NovaSeq'!H$2),VLOOKUP(S954,'Index_NextSeq or NovaSeq'!B$3:I$110,7),IF((R954='Index_NextSeq or NovaSeq'!I$2),VLOOKUP(S954,'Index_NextSeq or NovaSeq'!B$3:I$110,8),IF((R954="Custom"),"","NoIndex")))))))),IF($S$8="MiSeq",IF((R954=Index_MiSeq!C$2),VLOOKUP(S954,Index_MiSeq!B$3:I$110,2),IF((R954=Index_MiSeq!D$2),VLOOKUP(S954,Index_MiSeq!B$3:I$110,3),IF((R954=Index_MiSeq!E$2),VLOOKUP(S954,Index_MiSeq!B$3:I$110,4),IF((R954=Index_MiSeq!F$2),VLOOKUP(S954,Index_MiSeq!B$3:I$110,5),IF((R954=Index_MiSeq!G$2),VLOOKUP(S954,Index_MiSeq!B$3:I$110,6),IF((R954=Index_MiSeq!H$2),VLOOKUP(S954,Index_MiSeq!B$3:I$110,7),IF((R954=Index_MiSeq!I$2),VLOOKUP(S954,Index_MiSeq!B$3:I$110,8),IF((R954="Custom"),"","NoIndex")))))))),"NoIndex"))</f>
        <v>NoIndex</v>
      </c>
      <c r="U954" s="74" t="str">
        <f t="shared" si="41"/>
        <v/>
      </c>
      <c r="V954" s="74"/>
      <c r="W954" s="74"/>
      <c r="X954" s="90"/>
      <c r="Y954" s="4"/>
      <c r="Z954" s="4"/>
      <c r="AA954" s="4"/>
      <c r="AB954" s="4"/>
      <c r="AC954" s="4"/>
      <c r="AD954" s="4"/>
      <c r="AE954" s="4"/>
    </row>
    <row r="955" spans="1:31" ht="18" customHeight="1" x14ac:dyDescent="0.15">
      <c r="A955" s="81"/>
      <c r="B955" s="64" t="s">
        <v>69</v>
      </c>
      <c r="C955" s="65" t="s">
        <v>1006</v>
      </c>
      <c r="D955" s="66">
        <f t="shared" si="32"/>
        <v>1936</v>
      </c>
      <c r="E955" s="65" t="s">
        <v>71</v>
      </c>
      <c r="F955" s="67" t="str">
        <f>IF(DATA!$D$18,CONCATENATE('Sample information'!O$6,"-",D955,"-",P955),"MISSING ID")</f>
        <v>P33105P1-1936-</v>
      </c>
      <c r="G955" s="68">
        <f t="shared" si="33"/>
        <v>0</v>
      </c>
      <c r="H955" s="55" t="e">
        <f t="shared" si="34"/>
        <v>#N/A</v>
      </c>
      <c r="I955" s="55" t="e">
        <f t="shared" si="35"/>
        <v>#N/A</v>
      </c>
      <c r="J955" s="55">
        <f t="shared" si="36"/>
        <v>0</v>
      </c>
      <c r="K955" s="55" t="e">
        <f t="shared" si="37"/>
        <v>#N/A</v>
      </c>
      <c r="L955" s="5" t="e">
        <f t="shared" si="38"/>
        <v>#N/A</v>
      </c>
      <c r="M955" s="55" t="e">
        <f t="shared" si="39"/>
        <v>#N/A</v>
      </c>
      <c r="N955" s="69" t="str">
        <f t="shared" si="40"/>
        <v>NoIndex</v>
      </c>
      <c r="O955" s="70" t="str">
        <f>IF(DATA!$D$18,IF((COUNTA(Q955)&gt;0),CONCATENATE("P",DATA!$B$18,"_",D955),""),"MISSING ID")</f>
        <v/>
      </c>
      <c r="P955" s="71"/>
      <c r="Q955" s="72"/>
      <c r="R955" s="72"/>
      <c r="S955" s="68"/>
      <c r="T955" s="73" t="str">
        <f>IF(OR($S$8="NextSeq",$S$8="NovaSeq"),IF((R955='Index_NextSeq or NovaSeq'!C$2),VLOOKUP(S955,'Index_NextSeq or NovaSeq'!B$3:I$110,2),IF((R955='Index_NextSeq or NovaSeq'!D$2),VLOOKUP(S955,'Index_NextSeq or NovaSeq'!B$3:I$110,3),IF((R955='Index_NextSeq or NovaSeq'!E$2),VLOOKUP(S955,'Index_NextSeq or NovaSeq'!B$3:I$110,4),IF((R955='Index_NextSeq or NovaSeq'!F$2),VLOOKUP(S955,'Index_NextSeq or NovaSeq'!B$3:I$110,5),IF((R955='Index_NextSeq or NovaSeq'!G$2),VLOOKUP(S955,'Index_NextSeq or NovaSeq'!B$3:I$110,6),IF((R955='Index_NextSeq or NovaSeq'!H$2),VLOOKUP(S955,'Index_NextSeq or NovaSeq'!B$3:I$110,7),IF((R955='Index_NextSeq or NovaSeq'!I$2),VLOOKUP(S955,'Index_NextSeq or NovaSeq'!B$3:I$110,8),IF((R955="Custom"),"","NoIndex")))))))),IF($S$8="MiSeq",IF((R955=Index_MiSeq!C$2),VLOOKUP(S955,Index_MiSeq!B$3:I$110,2),IF((R955=Index_MiSeq!D$2),VLOOKUP(S955,Index_MiSeq!B$3:I$110,3),IF((R955=Index_MiSeq!E$2),VLOOKUP(S955,Index_MiSeq!B$3:I$110,4),IF((R955=Index_MiSeq!F$2),VLOOKUP(S955,Index_MiSeq!B$3:I$110,5),IF((R955=Index_MiSeq!G$2),VLOOKUP(S955,Index_MiSeq!B$3:I$110,6),IF((R955=Index_MiSeq!H$2),VLOOKUP(S955,Index_MiSeq!B$3:I$110,7),IF((R955=Index_MiSeq!I$2),VLOOKUP(S955,Index_MiSeq!B$3:I$110,8),IF((R955="Custom"),"","NoIndex")))))))),"NoIndex"))</f>
        <v>NoIndex</v>
      </c>
      <c r="U955" s="74" t="str">
        <f t="shared" si="41"/>
        <v/>
      </c>
      <c r="V955" s="74"/>
      <c r="W955" s="74"/>
      <c r="X955" s="90"/>
      <c r="Y955" s="4"/>
      <c r="Z955" s="4"/>
      <c r="AA955" s="4"/>
      <c r="AB955" s="4"/>
      <c r="AC955" s="4"/>
      <c r="AD955" s="4"/>
      <c r="AE955" s="4"/>
    </row>
    <row r="956" spans="1:31" ht="18" customHeight="1" x14ac:dyDescent="0.15">
      <c r="A956" s="81"/>
      <c r="B956" s="64" t="s">
        <v>69</v>
      </c>
      <c r="C956" s="65" t="s">
        <v>1007</v>
      </c>
      <c r="D956" s="66">
        <f t="shared" si="32"/>
        <v>1937</v>
      </c>
      <c r="E956" s="65" t="s">
        <v>71</v>
      </c>
      <c r="F956" s="67" t="str">
        <f>IF(DATA!$D$18,CONCATENATE('Sample information'!O$6,"-",D956,"-",P956),"MISSING ID")</f>
        <v>P33105P1-1937-</v>
      </c>
      <c r="G956" s="68">
        <f t="shared" si="33"/>
        <v>0</v>
      </c>
      <c r="H956" s="55" t="e">
        <f t="shared" si="34"/>
        <v>#N/A</v>
      </c>
      <c r="I956" s="55" t="e">
        <f t="shared" si="35"/>
        <v>#N/A</v>
      </c>
      <c r="J956" s="55">
        <f t="shared" si="36"/>
        <v>0</v>
      </c>
      <c r="K956" s="55" t="e">
        <f t="shared" si="37"/>
        <v>#N/A</v>
      </c>
      <c r="L956" s="5" t="e">
        <f t="shared" si="38"/>
        <v>#N/A</v>
      </c>
      <c r="M956" s="55" t="e">
        <f t="shared" si="39"/>
        <v>#N/A</v>
      </c>
      <c r="N956" s="69" t="str">
        <f t="shared" si="40"/>
        <v>NoIndex</v>
      </c>
      <c r="O956" s="70" t="str">
        <f>IF(DATA!$D$18,IF((COUNTA(Q956)&gt;0),CONCATENATE("P",DATA!$B$18,"_",D956),""),"MISSING ID")</f>
        <v/>
      </c>
      <c r="P956" s="71"/>
      <c r="Q956" s="72"/>
      <c r="R956" s="72"/>
      <c r="S956" s="68"/>
      <c r="T956" s="73" t="str">
        <f>IF(OR($S$8="NextSeq",$S$8="NovaSeq"),IF((R956='Index_NextSeq or NovaSeq'!C$2),VLOOKUP(S956,'Index_NextSeq or NovaSeq'!B$3:I$110,2),IF((R956='Index_NextSeq or NovaSeq'!D$2),VLOOKUP(S956,'Index_NextSeq or NovaSeq'!B$3:I$110,3),IF((R956='Index_NextSeq or NovaSeq'!E$2),VLOOKUP(S956,'Index_NextSeq or NovaSeq'!B$3:I$110,4),IF((R956='Index_NextSeq or NovaSeq'!F$2),VLOOKUP(S956,'Index_NextSeq or NovaSeq'!B$3:I$110,5),IF((R956='Index_NextSeq or NovaSeq'!G$2),VLOOKUP(S956,'Index_NextSeq or NovaSeq'!B$3:I$110,6),IF((R956='Index_NextSeq or NovaSeq'!H$2),VLOOKUP(S956,'Index_NextSeq or NovaSeq'!B$3:I$110,7),IF((R956='Index_NextSeq or NovaSeq'!I$2),VLOOKUP(S956,'Index_NextSeq or NovaSeq'!B$3:I$110,8),IF((R956="Custom"),"","NoIndex")))))))),IF($S$8="MiSeq",IF((R956=Index_MiSeq!C$2),VLOOKUP(S956,Index_MiSeq!B$3:I$110,2),IF((R956=Index_MiSeq!D$2),VLOOKUP(S956,Index_MiSeq!B$3:I$110,3),IF((R956=Index_MiSeq!E$2),VLOOKUP(S956,Index_MiSeq!B$3:I$110,4),IF((R956=Index_MiSeq!F$2),VLOOKUP(S956,Index_MiSeq!B$3:I$110,5),IF((R956=Index_MiSeq!G$2),VLOOKUP(S956,Index_MiSeq!B$3:I$110,6),IF((R956=Index_MiSeq!H$2),VLOOKUP(S956,Index_MiSeq!B$3:I$110,7),IF((R956=Index_MiSeq!I$2),VLOOKUP(S956,Index_MiSeq!B$3:I$110,8),IF((R956="Custom"),"","NoIndex")))))))),"NoIndex"))</f>
        <v>NoIndex</v>
      </c>
      <c r="U956" s="74" t="str">
        <f t="shared" si="41"/>
        <v/>
      </c>
      <c r="V956" s="74"/>
      <c r="W956" s="74"/>
      <c r="X956" s="90"/>
      <c r="Y956" s="4"/>
      <c r="Z956" s="4"/>
      <c r="AA956" s="4"/>
      <c r="AB956" s="4"/>
      <c r="AC956" s="4"/>
      <c r="AD956" s="4"/>
      <c r="AE956" s="4"/>
    </row>
    <row r="957" spans="1:31" ht="18" customHeight="1" x14ac:dyDescent="0.15">
      <c r="A957" s="81"/>
      <c r="B957" s="64" t="s">
        <v>69</v>
      </c>
      <c r="C957" s="65" t="s">
        <v>1008</v>
      </c>
      <c r="D957" s="66">
        <f t="shared" si="32"/>
        <v>1938</v>
      </c>
      <c r="E957" s="65" t="s">
        <v>71</v>
      </c>
      <c r="F957" s="67" t="str">
        <f>IF(DATA!$D$18,CONCATENATE('Sample information'!O$6,"-",D957,"-",P957),"MISSING ID")</f>
        <v>P33105P1-1938-</v>
      </c>
      <c r="G957" s="68">
        <f t="shared" si="33"/>
        <v>0</v>
      </c>
      <c r="H957" s="55" t="e">
        <f t="shared" si="34"/>
        <v>#N/A</v>
      </c>
      <c r="I957" s="55" t="e">
        <f t="shared" si="35"/>
        <v>#N/A</v>
      </c>
      <c r="J957" s="55">
        <f t="shared" si="36"/>
        <v>0</v>
      </c>
      <c r="K957" s="55" t="e">
        <f t="shared" si="37"/>
        <v>#N/A</v>
      </c>
      <c r="L957" s="5" t="e">
        <f t="shared" si="38"/>
        <v>#N/A</v>
      </c>
      <c r="M957" s="55" t="e">
        <f t="shared" si="39"/>
        <v>#N/A</v>
      </c>
      <c r="N957" s="69" t="str">
        <f t="shared" si="40"/>
        <v>NoIndex</v>
      </c>
      <c r="O957" s="70" t="str">
        <f>IF(DATA!$D$18,IF((COUNTA(Q957)&gt;0),CONCATENATE("P",DATA!$B$18,"_",D957),""),"MISSING ID")</f>
        <v/>
      </c>
      <c r="P957" s="71"/>
      <c r="Q957" s="72"/>
      <c r="R957" s="72"/>
      <c r="S957" s="68"/>
      <c r="T957" s="73" t="str">
        <f>IF(OR($S$8="NextSeq",$S$8="NovaSeq"),IF((R957='Index_NextSeq or NovaSeq'!C$2),VLOOKUP(S957,'Index_NextSeq or NovaSeq'!B$3:I$110,2),IF((R957='Index_NextSeq or NovaSeq'!D$2),VLOOKUP(S957,'Index_NextSeq or NovaSeq'!B$3:I$110,3),IF((R957='Index_NextSeq or NovaSeq'!E$2),VLOOKUP(S957,'Index_NextSeq or NovaSeq'!B$3:I$110,4),IF((R957='Index_NextSeq or NovaSeq'!F$2),VLOOKUP(S957,'Index_NextSeq or NovaSeq'!B$3:I$110,5),IF((R957='Index_NextSeq or NovaSeq'!G$2),VLOOKUP(S957,'Index_NextSeq or NovaSeq'!B$3:I$110,6),IF((R957='Index_NextSeq or NovaSeq'!H$2),VLOOKUP(S957,'Index_NextSeq or NovaSeq'!B$3:I$110,7),IF((R957='Index_NextSeq or NovaSeq'!I$2),VLOOKUP(S957,'Index_NextSeq or NovaSeq'!B$3:I$110,8),IF((R957="Custom"),"","NoIndex")))))))),IF($S$8="MiSeq",IF((R957=Index_MiSeq!C$2),VLOOKUP(S957,Index_MiSeq!B$3:I$110,2),IF((R957=Index_MiSeq!D$2),VLOOKUP(S957,Index_MiSeq!B$3:I$110,3),IF((R957=Index_MiSeq!E$2),VLOOKUP(S957,Index_MiSeq!B$3:I$110,4),IF((R957=Index_MiSeq!F$2),VLOOKUP(S957,Index_MiSeq!B$3:I$110,5),IF((R957=Index_MiSeq!G$2),VLOOKUP(S957,Index_MiSeq!B$3:I$110,6),IF((R957=Index_MiSeq!H$2),VLOOKUP(S957,Index_MiSeq!B$3:I$110,7),IF((R957=Index_MiSeq!I$2),VLOOKUP(S957,Index_MiSeq!B$3:I$110,8),IF((R957="Custom"),"","NoIndex")))))))),"NoIndex"))</f>
        <v>NoIndex</v>
      </c>
      <c r="U957" s="74" t="str">
        <f t="shared" si="41"/>
        <v/>
      </c>
      <c r="V957" s="74"/>
      <c r="W957" s="74"/>
      <c r="X957" s="90"/>
      <c r="Y957" s="4"/>
      <c r="Z957" s="4"/>
      <c r="AA957" s="4"/>
      <c r="AB957" s="4"/>
      <c r="AC957" s="4"/>
      <c r="AD957" s="4"/>
      <c r="AE957" s="4"/>
    </row>
    <row r="958" spans="1:31" ht="18" customHeight="1" x14ac:dyDescent="0.15">
      <c r="A958" s="81"/>
      <c r="B958" s="64" t="s">
        <v>69</v>
      </c>
      <c r="C958" s="65" t="s">
        <v>1009</v>
      </c>
      <c r="D958" s="66">
        <f t="shared" si="32"/>
        <v>1939</v>
      </c>
      <c r="E958" s="65" t="s">
        <v>71</v>
      </c>
      <c r="F958" s="67" t="str">
        <f>IF(DATA!$D$18,CONCATENATE('Sample information'!O$6,"-",D958,"-",P958),"MISSING ID")</f>
        <v>P33105P1-1939-</v>
      </c>
      <c r="G958" s="68">
        <f t="shared" si="33"/>
        <v>0</v>
      </c>
      <c r="H958" s="55" t="e">
        <f t="shared" si="34"/>
        <v>#N/A</v>
      </c>
      <c r="I958" s="55" t="e">
        <f t="shared" si="35"/>
        <v>#N/A</v>
      </c>
      <c r="J958" s="55">
        <f t="shared" si="36"/>
        <v>0</v>
      </c>
      <c r="K958" s="55" t="e">
        <f t="shared" si="37"/>
        <v>#N/A</v>
      </c>
      <c r="L958" s="5" t="e">
        <f t="shared" si="38"/>
        <v>#N/A</v>
      </c>
      <c r="M958" s="55" t="e">
        <f t="shared" si="39"/>
        <v>#N/A</v>
      </c>
      <c r="N958" s="69" t="str">
        <f t="shared" si="40"/>
        <v>NoIndex</v>
      </c>
      <c r="O958" s="70" t="str">
        <f>IF(DATA!$D$18,IF((COUNTA(Q958)&gt;0),CONCATENATE("P",DATA!$B$18,"_",D958),""),"MISSING ID")</f>
        <v/>
      </c>
      <c r="P958" s="71"/>
      <c r="Q958" s="72"/>
      <c r="R958" s="72"/>
      <c r="S958" s="68"/>
      <c r="T958" s="73" t="str">
        <f>IF(OR($S$8="NextSeq",$S$8="NovaSeq"),IF((R958='Index_NextSeq or NovaSeq'!C$2),VLOOKUP(S958,'Index_NextSeq or NovaSeq'!B$3:I$110,2),IF((R958='Index_NextSeq or NovaSeq'!D$2),VLOOKUP(S958,'Index_NextSeq or NovaSeq'!B$3:I$110,3),IF((R958='Index_NextSeq or NovaSeq'!E$2),VLOOKUP(S958,'Index_NextSeq or NovaSeq'!B$3:I$110,4),IF((R958='Index_NextSeq or NovaSeq'!F$2),VLOOKUP(S958,'Index_NextSeq or NovaSeq'!B$3:I$110,5),IF((R958='Index_NextSeq or NovaSeq'!G$2),VLOOKUP(S958,'Index_NextSeq or NovaSeq'!B$3:I$110,6),IF((R958='Index_NextSeq or NovaSeq'!H$2),VLOOKUP(S958,'Index_NextSeq or NovaSeq'!B$3:I$110,7),IF((R958='Index_NextSeq or NovaSeq'!I$2),VLOOKUP(S958,'Index_NextSeq or NovaSeq'!B$3:I$110,8),IF((R958="Custom"),"","NoIndex")))))))),IF($S$8="MiSeq",IF((R958=Index_MiSeq!C$2),VLOOKUP(S958,Index_MiSeq!B$3:I$110,2),IF((R958=Index_MiSeq!D$2),VLOOKUP(S958,Index_MiSeq!B$3:I$110,3),IF((R958=Index_MiSeq!E$2),VLOOKUP(S958,Index_MiSeq!B$3:I$110,4),IF((R958=Index_MiSeq!F$2),VLOOKUP(S958,Index_MiSeq!B$3:I$110,5),IF((R958=Index_MiSeq!G$2),VLOOKUP(S958,Index_MiSeq!B$3:I$110,6),IF((R958=Index_MiSeq!H$2),VLOOKUP(S958,Index_MiSeq!B$3:I$110,7),IF((R958=Index_MiSeq!I$2),VLOOKUP(S958,Index_MiSeq!B$3:I$110,8),IF((R958="Custom"),"","NoIndex")))))))),"NoIndex"))</f>
        <v>NoIndex</v>
      </c>
      <c r="U958" s="74" t="str">
        <f t="shared" si="41"/>
        <v/>
      </c>
      <c r="V958" s="74"/>
      <c r="W958" s="74"/>
      <c r="X958" s="90"/>
      <c r="Y958" s="4"/>
      <c r="Z958" s="4"/>
      <c r="AA958" s="4"/>
      <c r="AB958" s="4"/>
      <c r="AC958" s="4"/>
      <c r="AD958" s="4"/>
      <c r="AE958" s="4"/>
    </row>
    <row r="959" spans="1:31" ht="18" customHeight="1" x14ac:dyDescent="0.15">
      <c r="A959" s="81"/>
      <c r="B959" s="64" t="s">
        <v>69</v>
      </c>
      <c r="C959" s="65" t="s">
        <v>1010</v>
      </c>
      <c r="D959" s="66">
        <f t="shared" si="32"/>
        <v>1940</v>
      </c>
      <c r="E959" s="65" t="s">
        <v>71</v>
      </c>
      <c r="F959" s="67" t="str">
        <f>IF(DATA!$D$18,CONCATENATE('Sample information'!O$6,"-",D959,"-",P959),"MISSING ID")</f>
        <v>P33105P1-1940-</v>
      </c>
      <c r="G959" s="68">
        <f t="shared" si="33"/>
        <v>0</v>
      </c>
      <c r="H959" s="55" t="e">
        <f t="shared" si="34"/>
        <v>#N/A</v>
      </c>
      <c r="I959" s="55" t="e">
        <f t="shared" si="35"/>
        <v>#N/A</v>
      </c>
      <c r="J959" s="55">
        <f t="shared" si="36"/>
        <v>0</v>
      </c>
      <c r="K959" s="55" t="e">
        <f t="shared" si="37"/>
        <v>#N/A</v>
      </c>
      <c r="L959" s="5" t="e">
        <f t="shared" si="38"/>
        <v>#N/A</v>
      </c>
      <c r="M959" s="55" t="e">
        <f t="shared" si="39"/>
        <v>#N/A</v>
      </c>
      <c r="N959" s="69" t="str">
        <f t="shared" si="40"/>
        <v>NoIndex</v>
      </c>
      <c r="O959" s="70" t="str">
        <f>IF(DATA!$D$18,IF((COUNTA(Q959)&gt;0),CONCATENATE("P",DATA!$B$18,"_",D959),""),"MISSING ID")</f>
        <v/>
      </c>
      <c r="P959" s="71"/>
      <c r="Q959" s="72"/>
      <c r="R959" s="72"/>
      <c r="S959" s="68"/>
      <c r="T959" s="73" t="str">
        <f>IF(OR($S$8="NextSeq",$S$8="NovaSeq"),IF((R959='Index_NextSeq or NovaSeq'!C$2),VLOOKUP(S959,'Index_NextSeq or NovaSeq'!B$3:I$110,2),IF((R959='Index_NextSeq or NovaSeq'!D$2),VLOOKUP(S959,'Index_NextSeq or NovaSeq'!B$3:I$110,3),IF((R959='Index_NextSeq or NovaSeq'!E$2),VLOOKUP(S959,'Index_NextSeq or NovaSeq'!B$3:I$110,4),IF((R959='Index_NextSeq or NovaSeq'!F$2),VLOOKUP(S959,'Index_NextSeq or NovaSeq'!B$3:I$110,5),IF((R959='Index_NextSeq or NovaSeq'!G$2),VLOOKUP(S959,'Index_NextSeq or NovaSeq'!B$3:I$110,6),IF((R959='Index_NextSeq or NovaSeq'!H$2),VLOOKUP(S959,'Index_NextSeq or NovaSeq'!B$3:I$110,7),IF((R959='Index_NextSeq or NovaSeq'!I$2),VLOOKUP(S959,'Index_NextSeq or NovaSeq'!B$3:I$110,8),IF((R959="Custom"),"","NoIndex")))))))),IF($S$8="MiSeq",IF((R959=Index_MiSeq!C$2),VLOOKUP(S959,Index_MiSeq!B$3:I$110,2),IF((R959=Index_MiSeq!D$2),VLOOKUP(S959,Index_MiSeq!B$3:I$110,3),IF((R959=Index_MiSeq!E$2),VLOOKUP(S959,Index_MiSeq!B$3:I$110,4),IF((R959=Index_MiSeq!F$2),VLOOKUP(S959,Index_MiSeq!B$3:I$110,5),IF((R959=Index_MiSeq!G$2),VLOOKUP(S959,Index_MiSeq!B$3:I$110,6),IF((R959=Index_MiSeq!H$2),VLOOKUP(S959,Index_MiSeq!B$3:I$110,7),IF((R959=Index_MiSeq!I$2),VLOOKUP(S959,Index_MiSeq!B$3:I$110,8),IF((R959="Custom"),"","NoIndex")))))))),"NoIndex"))</f>
        <v>NoIndex</v>
      </c>
      <c r="U959" s="74" t="str">
        <f t="shared" si="41"/>
        <v/>
      </c>
      <c r="V959" s="74"/>
      <c r="W959" s="74"/>
      <c r="X959" s="90"/>
      <c r="Y959" s="4"/>
      <c r="Z959" s="4"/>
      <c r="AA959" s="4"/>
      <c r="AB959" s="4"/>
      <c r="AC959" s="4"/>
      <c r="AD959" s="4"/>
      <c r="AE959" s="4"/>
    </row>
    <row r="960" spans="1:31" ht="18" customHeight="1" x14ac:dyDescent="0.15">
      <c r="A960" s="81"/>
      <c r="B960" s="64" t="s">
        <v>69</v>
      </c>
      <c r="C960" s="65" t="s">
        <v>1011</v>
      </c>
      <c r="D960" s="66">
        <f t="shared" si="32"/>
        <v>1941</v>
      </c>
      <c r="E960" s="65" t="s">
        <v>71</v>
      </c>
      <c r="F960" s="67" t="str">
        <f>IF(DATA!$D$18,CONCATENATE('Sample information'!O$6,"-",D960,"-",P960),"MISSING ID")</f>
        <v>P33105P1-1941-</v>
      </c>
      <c r="G960" s="68">
        <f t="shared" si="33"/>
        <v>0</v>
      </c>
      <c r="H960" s="55" t="e">
        <f t="shared" si="34"/>
        <v>#N/A</v>
      </c>
      <c r="I960" s="55" t="e">
        <f t="shared" si="35"/>
        <v>#N/A</v>
      </c>
      <c r="J960" s="55">
        <f t="shared" si="36"/>
        <v>0</v>
      </c>
      <c r="K960" s="55" t="e">
        <f t="shared" si="37"/>
        <v>#N/A</v>
      </c>
      <c r="L960" s="5" t="e">
        <f t="shared" si="38"/>
        <v>#N/A</v>
      </c>
      <c r="M960" s="55" t="e">
        <f t="shared" si="39"/>
        <v>#N/A</v>
      </c>
      <c r="N960" s="69" t="str">
        <f t="shared" si="40"/>
        <v>NoIndex</v>
      </c>
      <c r="O960" s="70" t="str">
        <f>IF(DATA!$D$18,IF((COUNTA(Q960)&gt;0),CONCATENATE("P",DATA!$B$18,"_",D960),""),"MISSING ID")</f>
        <v/>
      </c>
      <c r="P960" s="71"/>
      <c r="Q960" s="72"/>
      <c r="R960" s="72"/>
      <c r="S960" s="68"/>
      <c r="T960" s="73" t="str">
        <f>IF(OR($S$8="NextSeq",$S$8="NovaSeq"),IF((R960='Index_NextSeq or NovaSeq'!C$2),VLOOKUP(S960,'Index_NextSeq or NovaSeq'!B$3:I$110,2),IF((R960='Index_NextSeq or NovaSeq'!D$2),VLOOKUP(S960,'Index_NextSeq or NovaSeq'!B$3:I$110,3),IF((R960='Index_NextSeq or NovaSeq'!E$2),VLOOKUP(S960,'Index_NextSeq or NovaSeq'!B$3:I$110,4),IF((R960='Index_NextSeq or NovaSeq'!F$2),VLOOKUP(S960,'Index_NextSeq or NovaSeq'!B$3:I$110,5),IF((R960='Index_NextSeq or NovaSeq'!G$2),VLOOKUP(S960,'Index_NextSeq or NovaSeq'!B$3:I$110,6),IF((R960='Index_NextSeq or NovaSeq'!H$2),VLOOKUP(S960,'Index_NextSeq or NovaSeq'!B$3:I$110,7),IF((R960='Index_NextSeq or NovaSeq'!I$2),VLOOKUP(S960,'Index_NextSeq or NovaSeq'!B$3:I$110,8),IF((R960="Custom"),"","NoIndex")))))))),IF($S$8="MiSeq",IF((R960=Index_MiSeq!C$2),VLOOKUP(S960,Index_MiSeq!B$3:I$110,2),IF((R960=Index_MiSeq!D$2),VLOOKUP(S960,Index_MiSeq!B$3:I$110,3),IF((R960=Index_MiSeq!E$2),VLOOKUP(S960,Index_MiSeq!B$3:I$110,4),IF((R960=Index_MiSeq!F$2),VLOOKUP(S960,Index_MiSeq!B$3:I$110,5),IF((R960=Index_MiSeq!G$2),VLOOKUP(S960,Index_MiSeq!B$3:I$110,6),IF((R960=Index_MiSeq!H$2),VLOOKUP(S960,Index_MiSeq!B$3:I$110,7),IF((R960=Index_MiSeq!I$2),VLOOKUP(S960,Index_MiSeq!B$3:I$110,8),IF((R960="Custom"),"","NoIndex")))))))),"NoIndex"))</f>
        <v>NoIndex</v>
      </c>
      <c r="U960" s="74" t="str">
        <f t="shared" si="41"/>
        <v/>
      </c>
      <c r="V960" s="74"/>
      <c r="W960" s="74"/>
      <c r="X960" s="90"/>
      <c r="Y960" s="4"/>
      <c r="Z960" s="4"/>
      <c r="AA960" s="4"/>
      <c r="AB960" s="4"/>
      <c r="AC960" s="4"/>
      <c r="AD960" s="4"/>
      <c r="AE960" s="4"/>
    </row>
    <row r="961" spans="1:31" ht="18" customHeight="1" x14ac:dyDescent="0.15">
      <c r="A961" s="81"/>
      <c r="B961" s="64" t="s">
        <v>69</v>
      </c>
      <c r="C961" s="65" t="s">
        <v>1012</v>
      </c>
      <c r="D961" s="66">
        <f t="shared" si="32"/>
        <v>1942</v>
      </c>
      <c r="E961" s="65" t="s">
        <v>71</v>
      </c>
      <c r="F961" s="67" t="str">
        <f>IF(DATA!$D$18,CONCATENATE('Sample information'!O$6,"-",D961,"-",P961),"MISSING ID")</f>
        <v>P33105P1-1942-</v>
      </c>
      <c r="G961" s="68">
        <f t="shared" si="33"/>
        <v>0</v>
      </c>
      <c r="H961" s="55" t="e">
        <f t="shared" si="34"/>
        <v>#N/A</v>
      </c>
      <c r="I961" s="55" t="e">
        <f t="shared" si="35"/>
        <v>#N/A</v>
      </c>
      <c r="J961" s="55">
        <f t="shared" si="36"/>
        <v>0</v>
      </c>
      <c r="K961" s="55" t="e">
        <f t="shared" si="37"/>
        <v>#N/A</v>
      </c>
      <c r="L961" s="5" t="e">
        <f t="shared" si="38"/>
        <v>#N/A</v>
      </c>
      <c r="M961" s="55" t="e">
        <f t="shared" si="39"/>
        <v>#N/A</v>
      </c>
      <c r="N961" s="69" t="str">
        <f t="shared" si="40"/>
        <v>NoIndex</v>
      </c>
      <c r="O961" s="70" t="str">
        <f>IF(DATA!$D$18,IF((COUNTA(Q961)&gt;0),CONCATENATE("P",DATA!$B$18,"_",D961),""),"MISSING ID")</f>
        <v/>
      </c>
      <c r="P961" s="71"/>
      <c r="Q961" s="72"/>
      <c r="R961" s="72"/>
      <c r="S961" s="68"/>
      <c r="T961" s="73" t="str">
        <f>IF(OR($S$8="NextSeq",$S$8="NovaSeq"),IF((R961='Index_NextSeq or NovaSeq'!C$2),VLOOKUP(S961,'Index_NextSeq or NovaSeq'!B$3:I$110,2),IF((R961='Index_NextSeq or NovaSeq'!D$2),VLOOKUP(S961,'Index_NextSeq or NovaSeq'!B$3:I$110,3),IF((R961='Index_NextSeq or NovaSeq'!E$2),VLOOKUP(S961,'Index_NextSeq or NovaSeq'!B$3:I$110,4),IF((R961='Index_NextSeq or NovaSeq'!F$2),VLOOKUP(S961,'Index_NextSeq or NovaSeq'!B$3:I$110,5),IF((R961='Index_NextSeq or NovaSeq'!G$2),VLOOKUP(S961,'Index_NextSeq or NovaSeq'!B$3:I$110,6),IF((R961='Index_NextSeq or NovaSeq'!H$2),VLOOKUP(S961,'Index_NextSeq or NovaSeq'!B$3:I$110,7),IF((R961='Index_NextSeq or NovaSeq'!I$2),VLOOKUP(S961,'Index_NextSeq or NovaSeq'!B$3:I$110,8),IF((R961="Custom"),"","NoIndex")))))))),IF($S$8="MiSeq",IF((R961=Index_MiSeq!C$2),VLOOKUP(S961,Index_MiSeq!B$3:I$110,2),IF((R961=Index_MiSeq!D$2),VLOOKUP(S961,Index_MiSeq!B$3:I$110,3),IF((R961=Index_MiSeq!E$2),VLOOKUP(S961,Index_MiSeq!B$3:I$110,4),IF((R961=Index_MiSeq!F$2),VLOOKUP(S961,Index_MiSeq!B$3:I$110,5),IF((R961=Index_MiSeq!G$2),VLOOKUP(S961,Index_MiSeq!B$3:I$110,6),IF((R961=Index_MiSeq!H$2),VLOOKUP(S961,Index_MiSeq!B$3:I$110,7),IF((R961=Index_MiSeq!I$2),VLOOKUP(S961,Index_MiSeq!B$3:I$110,8),IF((R961="Custom"),"","NoIndex")))))))),"NoIndex"))</f>
        <v>NoIndex</v>
      </c>
      <c r="U961" s="74" t="str">
        <f t="shared" si="41"/>
        <v/>
      </c>
      <c r="V961" s="74"/>
      <c r="W961" s="74"/>
      <c r="X961" s="90"/>
      <c r="Y961" s="4"/>
      <c r="Z961" s="4"/>
      <c r="AA961" s="4"/>
      <c r="AB961" s="4"/>
      <c r="AC961" s="4"/>
      <c r="AD961" s="4"/>
      <c r="AE961" s="4"/>
    </row>
    <row r="962" spans="1:31" ht="18" customHeight="1" x14ac:dyDescent="0.15">
      <c r="A962" s="81"/>
      <c r="B962" s="64" t="s">
        <v>69</v>
      </c>
      <c r="C962" s="65" t="s">
        <v>1013</v>
      </c>
      <c r="D962" s="66">
        <f t="shared" si="32"/>
        <v>1943</v>
      </c>
      <c r="E962" s="65" t="s">
        <v>71</v>
      </c>
      <c r="F962" s="67" t="str">
        <f>IF(DATA!$D$18,CONCATENATE('Sample information'!O$6,"-",D962,"-",P962),"MISSING ID")</f>
        <v>P33105P1-1943-</v>
      </c>
      <c r="G962" s="68">
        <f t="shared" si="33"/>
        <v>0</v>
      </c>
      <c r="H962" s="55" t="e">
        <f t="shared" si="34"/>
        <v>#N/A</v>
      </c>
      <c r="I962" s="55" t="e">
        <f t="shared" si="35"/>
        <v>#N/A</v>
      </c>
      <c r="J962" s="55">
        <f t="shared" si="36"/>
        <v>0</v>
      </c>
      <c r="K962" s="55" t="e">
        <f t="shared" si="37"/>
        <v>#N/A</v>
      </c>
      <c r="L962" s="5" t="e">
        <f t="shared" si="38"/>
        <v>#N/A</v>
      </c>
      <c r="M962" s="55" t="e">
        <f t="shared" si="39"/>
        <v>#N/A</v>
      </c>
      <c r="N962" s="69" t="str">
        <f t="shared" si="40"/>
        <v>NoIndex</v>
      </c>
      <c r="O962" s="70" t="str">
        <f>IF(DATA!$D$18,IF((COUNTA(Q962)&gt;0),CONCATENATE("P",DATA!$B$18,"_",D962),""),"MISSING ID")</f>
        <v/>
      </c>
      <c r="P962" s="71"/>
      <c r="Q962" s="72"/>
      <c r="R962" s="72"/>
      <c r="S962" s="68"/>
      <c r="T962" s="73" t="str">
        <f>IF(OR($S$8="NextSeq",$S$8="NovaSeq"),IF((R962='Index_NextSeq or NovaSeq'!C$2),VLOOKUP(S962,'Index_NextSeq or NovaSeq'!B$3:I$110,2),IF((R962='Index_NextSeq or NovaSeq'!D$2),VLOOKUP(S962,'Index_NextSeq or NovaSeq'!B$3:I$110,3),IF((R962='Index_NextSeq or NovaSeq'!E$2),VLOOKUP(S962,'Index_NextSeq or NovaSeq'!B$3:I$110,4),IF((R962='Index_NextSeq or NovaSeq'!F$2),VLOOKUP(S962,'Index_NextSeq or NovaSeq'!B$3:I$110,5),IF((R962='Index_NextSeq or NovaSeq'!G$2),VLOOKUP(S962,'Index_NextSeq or NovaSeq'!B$3:I$110,6),IF((R962='Index_NextSeq or NovaSeq'!H$2),VLOOKUP(S962,'Index_NextSeq or NovaSeq'!B$3:I$110,7),IF((R962='Index_NextSeq or NovaSeq'!I$2),VLOOKUP(S962,'Index_NextSeq or NovaSeq'!B$3:I$110,8),IF((R962="Custom"),"","NoIndex")))))))),IF($S$8="MiSeq",IF((R962=Index_MiSeq!C$2),VLOOKUP(S962,Index_MiSeq!B$3:I$110,2),IF((R962=Index_MiSeq!D$2),VLOOKUP(S962,Index_MiSeq!B$3:I$110,3),IF((R962=Index_MiSeq!E$2),VLOOKUP(S962,Index_MiSeq!B$3:I$110,4),IF((R962=Index_MiSeq!F$2),VLOOKUP(S962,Index_MiSeq!B$3:I$110,5),IF((R962=Index_MiSeq!G$2),VLOOKUP(S962,Index_MiSeq!B$3:I$110,6),IF((R962=Index_MiSeq!H$2),VLOOKUP(S962,Index_MiSeq!B$3:I$110,7),IF((R962=Index_MiSeq!I$2),VLOOKUP(S962,Index_MiSeq!B$3:I$110,8),IF((R962="Custom"),"","NoIndex")))))))),"NoIndex"))</f>
        <v>NoIndex</v>
      </c>
      <c r="U962" s="74" t="str">
        <f t="shared" si="41"/>
        <v/>
      </c>
      <c r="V962" s="74"/>
      <c r="W962" s="74"/>
      <c r="X962" s="90"/>
      <c r="Y962" s="4"/>
      <c r="Z962" s="4"/>
      <c r="AA962" s="4"/>
      <c r="AB962" s="4"/>
      <c r="AC962" s="4"/>
      <c r="AD962" s="4"/>
      <c r="AE962" s="4"/>
    </row>
    <row r="963" spans="1:31" ht="18" customHeight="1" x14ac:dyDescent="0.15">
      <c r="A963" s="81"/>
      <c r="B963" s="64" t="s">
        <v>69</v>
      </c>
      <c r="C963" s="65" t="s">
        <v>1014</v>
      </c>
      <c r="D963" s="66">
        <f t="shared" si="32"/>
        <v>1944</v>
      </c>
      <c r="E963" s="65" t="s">
        <v>71</v>
      </c>
      <c r="F963" s="67" t="str">
        <f>IF(DATA!$D$18,CONCATENATE('Sample information'!O$6,"-",D963,"-",P963),"MISSING ID")</f>
        <v>P33105P1-1944-</v>
      </c>
      <c r="G963" s="68">
        <f t="shared" si="33"/>
        <v>0</v>
      </c>
      <c r="H963" s="55" t="e">
        <f t="shared" si="34"/>
        <v>#N/A</v>
      </c>
      <c r="I963" s="55" t="e">
        <f t="shared" si="35"/>
        <v>#N/A</v>
      </c>
      <c r="J963" s="55">
        <f t="shared" si="36"/>
        <v>0</v>
      </c>
      <c r="K963" s="55" t="e">
        <f t="shared" si="37"/>
        <v>#N/A</v>
      </c>
      <c r="L963" s="5" t="e">
        <f t="shared" si="38"/>
        <v>#N/A</v>
      </c>
      <c r="M963" s="55" t="e">
        <f t="shared" si="39"/>
        <v>#N/A</v>
      </c>
      <c r="N963" s="69" t="str">
        <f t="shared" si="40"/>
        <v>NoIndex</v>
      </c>
      <c r="O963" s="70" t="str">
        <f>IF(DATA!$D$18,IF((COUNTA(Q963)&gt;0),CONCATENATE("P",DATA!$B$18,"_",D963),""),"MISSING ID")</f>
        <v/>
      </c>
      <c r="P963" s="71"/>
      <c r="Q963" s="72"/>
      <c r="R963" s="72"/>
      <c r="S963" s="68"/>
      <c r="T963" s="73" t="str">
        <f>IF(OR($S$8="NextSeq",$S$8="NovaSeq"),IF((R963='Index_NextSeq or NovaSeq'!C$2),VLOOKUP(S963,'Index_NextSeq or NovaSeq'!B$3:I$110,2),IF((R963='Index_NextSeq or NovaSeq'!D$2),VLOOKUP(S963,'Index_NextSeq or NovaSeq'!B$3:I$110,3),IF((R963='Index_NextSeq or NovaSeq'!E$2),VLOOKUP(S963,'Index_NextSeq or NovaSeq'!B$3:I$110,4),IF((R963='Index_NextSeq or NovaSeq'!F$2),VLOOKUP(S963,'Index_NextSeq or NovaSeq'!B$3:I$110,5),IF((R963='Index_NextSeq or NovaSeq'!G$2),VLOOKUP(S963,'Index_NextSeq or NovaSeq'!B$3:I$110,6),IF((R963='Index_NextSeq or NovaSeq'!H$2),VLOOKUP(S963,'Index_NextSeq or NovaSeq'!B$3:I$110,7),IF((R963='Index_NextSeq or NovaSeq'!I$2),VLOOKUP(S963,'Index_NextSeq or NovaSeq'!B$3:I$110,8),IF((R963="Custom"),"","NoIndex")))))))),IF($S$8="MiSeq",IF((R963=Index_MiSeq!C$2),VLOOKUP(S963,Index_MiSeq!B$3:I$110,2),IF((R963=Index_MiSeq!D$2),VLOOKUP(S963,Index_MiSeq!B$3:I$110,3),IF((R963=Index_MiSeq!E$2),VLOOKUP(S963,Index_MiSeq!B$3:I$110,4),IF((R963=Index_MiSeq!F$2),VLOOKUP(S963,Index_MiSeq!B$3:I$110,5),IF((R963=Index_MiSeq!G$2),VLOOKUP(S963,Index_MiSeq!B$3:I$110,6),IF((R963=Index_MiSeq!H$2),VLOOKUP(S963,Index_MiSeq!B$3:I$110,7),IF((R963=Index_MiSeq!I$2),VLOOKUP(S963,Index_MiSeq!B$3:I$110,8),IF((R963="Custom"),"","NoIndex")))))))),"NoIndex"))</f>
        <v>NoIndex</v>
      </c>
      <c r="U963" s="74" t="str">
        <f t="shared" si="41"/>
        <v/>
      </c>
      <c r="V963" s="74"/>
      <c r="W963" s="74"/>
      <c r="X963" s="90"/>
      <c r="Y963" s="4"/>
      <c r="Z963" s="4"/>
      <c r="AA963" s="4"/>
      <c r="AB963" s="4"/>
      <c r="AC963" s="4"/>
      <c r="AD963" s="4"/>
      <c r="AE963" s="4"/>
    </row>
    <row r="964" spans="1:31" ht="18" customHeight="1" x14ac:dyDescent="0.15">
      <c r="A964" s="81"/>
      <c r="B964" s="64" t="s">
        <v>69</v>
      </c>
      <c r="C964" s="65" t="s">
        <v>1015</v>
      </c>
      <c r="D964" s="66">
        <f t="shared" si="32"/>
        <v>1945</v>
      </c>
      <c r="E964" s="65" t="s">
        <v>71</v>
      </c>
      <c r="F964" s="67" t="str">
        <f>IF(DATA!$D$18,CONCATENATE('Sample information'!O$6,"-",D964,"-",P964),"MISSING ID")</f>
        <v>P33105P1-1945-</v>
      </c>
      <c r="G964" s="68">
        <f t="shared" si="33"/>
        <v>0</v>
      </c>
      <c r="H964" s="55" t="e">
        <f t="shared" si="34"/>
        <v>#N/A</v>
      </c>
      <c r="I964" s="55" t="e">
        <f t="shared" si="35"/>
        <v>#N/A</v>
      </c>
      <c r="J964" s="55">
        <f t="shared" si="36"/>
        <v>0</v>
      </c>
      <c r="K964" s="55" t="e">
        <f t="shared" si="37"/>
        <v>#N/A</v>
      </c>
      <c r="L964" s="5" t="e">
        <f t="shared" si="38"/>
        <v>#N/A</v>
      </c>
      <c r="M964" s="55" t="e">
        <f t="shared" si="39"/>
        <v>#N/A</v>
      </c>
      <c r="N964" s="69" t="str">
        <f t="shared" si="40"/>
        <v>NoIndex</v>
      </c>
      <c r="O964" s="70" t="str">
        <f>IF(DATA!$D$18,IF((COUNTA(Q964)&gt;0),CONCATENATE("P",DATA!$B$18,"_",D964),""),"MISSING ID")</f>
        <v/>
      </c>
      <c r="P964" s="71"/>
      <c r="Q964" s="72"/>
      <c r="R964" s="72"/>
      <c r="S964" s="68"/>
      <c r="T964" s="73" t="str">
        <f>IF(OR($S$8="NextSeq",$S$8="NovaSeq"),IF((R964='Index_NextSeq or NovaSeq'!C$2),VLOOKUP(S964,'Index_NextSeq or NovaSeq'!B$3:I$110,2),IF((R964='Index_NextSeq or NovaSeq'!D$2),VLOOKUP(S964,'Index_NextSeq or NovaSeq'!B$3:I$110,3),IF((R964='Index_NextSeq or NovaSeq'!E$2),VLOOKUP(S964,'Index_NextSeq or NovaSeq'!B$3:I$110,4),IF((R964='Index_NextSeq or NovaSeq'!F$2),VLOOKUP(S964,'Index_NextSeq or NovaSeq'!B$3:I$110,5),IF((R964='Index_NextSeq or NovaSeq'!G$2),VLOOKUP(S964,'Index_NextSeq or NovaSeq'!B$3:I$110,6),IF((R964='Index_NextSeq or NovaSeq'!H$2),VLOOKUP(S964,'Index_NextSeq or NovaSeq'!B$3:I$110,7),IF((R964='Index_NextSeq or NovaSeq'!I$2),VLOOKUP(S964,'Index_NextSeq or NovaSeq'!B$3:I$110,8),IF((R964="Custom"),"","NoIndex")))))))),IF($S$8="MiSeq",IF((R964=Index_MiSeq!C$2),VLOOKUP(S964,Index_MiSeq!B$3:I$110,2),IF((R964=Index_MiSeq!D$2),VLOOKUP(S964,Index_MiSeq!B$3:I$110,3),IF((R964=Index_MiSeq!E$2),VLOOKUP(S964,Index_MiSeq!B$3:I$110,4),IF((R964=Index_MiSeq!F$2),VLOOKUP(S964,Index_MiSeq!B$3:I$110,5),IF((R964=Index_MiSeq!G$2),VLOOKUP(S964,Index_MiSeq!B$3:I$110,6),IF((R964=Index_MiSeq!H$2),VLOOKUP(S964,Index_MiSeq!B$3:I$110,7),IF((R964=Index_MiSeq!I$2),VLOOKUP(S964,Index_MiSeq!B$3:I$110,8),IF((R964="Custom"),"","NoIndex")))))))),"NoIndex"))</f>
        <v>NoIndex</v>
      </c>
      <c r="U964" s="74" t="str">
        <f t="shared" si="41"/>
        <v/>
      </c>
      <c r="V964" s="74"/>
      <c r="W964" s="74"/>
      <c r="X964" s="90"/>
      <c r="Y964" s="4"/>
      <c r="Z964" s="4"/>
      <c r="AA964" s="4"/>
      <c r="AB964" s="4"/>
      <c r="AC964" s="4"/>
      <c r="AD964" s="4"/>
      <c r="AE964" s="4"/>
    </row>
    <row r="965" spans="1:31" ht="18" customHeight="1" x14ac:dyDescent="0.15">
      <c r="A965" s="81"/>
      <c r="B965" s="64" t="s">
        <v>69</v>
      </c>
      <c r="C965" s="65" t="s">
        <v>1016</v>
      </c>
      <c r="D965" s="66">
        <f t="shared" si="32"/>
        <v>1946</v>
      </c>
      <c r="E965" s="65" t="s">
        <v>71</v>
      </c>
      <c r="F965" s="67" t="str">
        <f>IF(DATA!$D$18,CONCATENATE('Sample information'!O$6,"-",D965,"-",P965),"MISSING ID")</f>
        <v>P33105P1-1946-</v>
      </c>
      <c r="G965" s="68">
        <f t="shared" si="33"/>
        <v>0</v>
      </c>
      <c r="H965" s="55" t="e">
        <f t="shared" si="34"/>
        <v>#N/A</v>
      </c>
      <c r="I965" s="55" t="e">
        <f t="shared" si="35"/>
        <v>#N/A</v>
      </c>
      <c r="J965" s="55">
        <f t="shared" si="36"/>
        <v>0</v>
      </c>
      <c r="K965" s="55" t="e">
        <f t="shared" si="37"/>
        <v>#N/A</v>
      </c>
      <c r="L965" s="5" t="e">
        <f t="shared" si="38"/>
        <v>#N/A</v>
      </c>
      <c r="M965" s="55" t="e">
        <f t="shared" si="39"/>
        <v>#N/A</v>
      </c>
      <c r="N965" s="69" t="str">
        <f t="shared" si="40"/>
        <v>NoIndex</v>
      </c>
      <c r="O965" s="70" t="str">
        <f>IF(DATA!$D$18,IF((COUNTA(Q965)&gt;0),CONCATENATE("P",DATA!$B$18,"_",D965),""),"MISSING ID")</f>
        <v/>
      </c>
      <c r="P965" s="71"/>
      <c r="Q965" s="72"/>
      <c r="R965" s="72"/>
      <c r="S965" s="68"/>
      <c r="T965" s="73" t="str">
        <f>IF(OR($S$8="NextSeq",$S$8="NovaSeq"),IF((R965='Index_NextSeq or NovaSeq'!C$2),VLOOKUP(S965,'Index_NextSeq or NovaSeq'!B$3:I$110,2),IF((R965='Index_NextSeq or NovaSeq'!D$2),VLOOKUP(S965,'Index_NextSeq or NovaSeq'!B$3:I$110,3),IF((R965='Index_NextSeq or NovaSeq'!E$2),VLOOKUP(S965,'Index_NextSeq or NovaSeq'!B$3:I$110,4),IF((R965='Index_NextSeq or NovaSeq'!F$2),VLOOKUP(S965,'Index_NextSeq or NovaSeq'!B$3:I$110,5),IF((R965='Index_NextSeq or NovaSeq'!G$2),VLOOKUP(S965,'Index_NextSeq or NovaSeq'!B$3:I$110,6),IF((R965='Index_NextSeq or NovaSeq'!H$2),VLOOKUP(S965,'Index_NextSeq or NovaSeq'!B$3:I$110,7),IF((R965='Index_NextSeq or NovaSeq'!I$2),VLOOKUP(S965,'Index_NextSeq or NovaSeq'!B$3:I$110,8),IF((R965="Custom"),"","NoIndex")))))))),IF($S$8="MiSeq",IF((R965=Index_MiSeq!C$2),VLOOKUP(S965,Index_MiSeq!B$3:I$110,2),IF((R965=Index_MiSeq!D$2),VLOOKUP(S965,Index_MiSeq!B$3:I$110,3),IF((R965=Index_MiSeq!E$2),VLOOKUP(S965,Index_MiSeq!B$3:I$110,4),IF((R965=Index_MiSeq!F$2),VLOOKUP(S965,Index_MiSeq!B$3:I$110,5),IF((R965=Index_MiSeq!G$2),VLOOKUP(S965,Index_MiSeq!B$3:I$110,6),IF((R965=Index_MiSeq!H$2),VLOOKUP(S965,Index_MiSeq!B$3:I$110,7),IF((R965=Index_MiSeq!I$2),VLOOKUP(S965,Index_MiSeq!B$3:I$110,8),IF((R965="Custom"),"","NoIndex")))))))),"NoIndex"))</f>
        <v>NoIndex</v>
      </c>
      <c r="U965" s="74" t="str">
        <f t="shared" si="41"/>
        <v/>
      </c>
      <c r="V965" s="74"/>
      <c r="W965" s="74"/>
      <c r="X965" s="90"/>
      <c r="Y965" s="4"/>
      <c r="Z965" s="4"/>
      <c r="AA965" s="4"/>
      <c r="AB965" s="4"/>
      <c r="AC965" s="4"/>
      <c r="AD965" s="4"/>
      <c r="AE965" s="4"/>
    </row>
    <row r="966" spans="1:31" ht="18" customHeight="1" x14ac:dyDescent="0.15">
      <c r="A966" s="81"/>
      <c r="B966" s="64" t="s">
        <v>69</v>
      </c>
      <c r="C966" s="65" t="s">
        <v>1017</v>
      </c>
      <c r="D966" s="66">
        <f t="shared" si="32"/>
        <v>1947</v>
      </c>
      <c r="E966" s="65" t="s">
        <v>71</v>
      </c>
      <c r="F966" s="67" t="str">
        <f>IF(DATA!$D$18,CONCATENATE('Sample information'!O$6,"-",D966,"-",P966),"MISSING ID")</f>
        <v>P33105P1-1947-</v>
      </c>
      <c r="G966" s="68">
        <f t="shared" si="33"/>
        <v>0</v>
      </c>
      <c r="H966" s="55" t="e">
        <f t="shared" si="34"/>
        <v>#N/A</v>
      </c>
      <c r="I966" s="55" t="e">
        <f t="shared" si="35"/>
        <v>#N/A</v>
      </c>
      <c r="J966" s="55">
        <f t="shared" si="36"/>
        <v>0</v>
      </c>
      <c r="K966" s="55" t="e">
        <f t="shared" si="37"/>
        <v>#N/A</v>
      </c>
      <c r="L966" s="5" t="e">
        <f t="shared" si="38"/>
        <v>#N/A</v>
      </c>
      <c r="M966" s="55" t="e">
        <f t="shared" si="39"/>
        <v>#N/A</v>
      </c>
      <c r="N966" s="69" t="str">
        <f t="shared" si="40"/>
        <v>NoIndex</v>
      </c>
      <c r="O966" s="70" t="str">
        <f>IF(DATA!$D$18,IF((COUNTA(Q966)&gt;0),CONCATENATE("P",DATA!$B$18,"_",D966),""),"MISSING ID")</f>
        <v/>
      </c>
      <c r="P966" s="71"/>
      <c r="Q966" s="72"/>
      <c r="R966" s="72"/>
      <c r="S966" s="68"/>
      <c r="T966" s="73" t="str">
        <f>IF(OR($S$8="NextSeq",$S$8="NovaSeq"),IF((R966='Index_NextSeq or NovaSeq'!C$2),VLOOKUP(S966,'Index_NextSeq or NovaSeq'!B$3:I$110,2),IF((R966='Index_NextSeq or NovaSeq'!D$2),VLOOKUP(S966,'Index_NextSeq or NovaSeq'!B$3:I$110,3),IF((R966='Index_NextSeq or NovaSeq'!E$2),VLOOKUP(S966,'Index_NextSeq or NovaSeq'!B$3:I$110,4),IF((R966='Index_NextSeq or NovaSeq'!F$2),VLOOKUP(S966,'Index_NextSeq or NovaSeq'!B$3:I$110,5),IF((R966='Index_NextSeq or NovaSeq'!G$2),VLOOKUP(S966,'Index_NextSeq or NovaSeq'!B$3:I$110,6),IF((R966='Index_NextSeq or NovaSeq'!H$2),VLOOKUP(S966,'Index_NextSeq or NovaSeq'!B$3:I$110,7),IF((R966='Index_NextSeq or NovaSeq'!I$2),VLOOKUP(S966,'Index_NextSeq or NovaSeq'!B$3:I$110,8),IF((R966="Custom"),"","NoIndex")))))))),IF($S$8="MiSeq",IF((R966=Index_MiSeq!C$2),VLOOKUP(S966,Index_MiSeq!B$3:I$110,2),IF((R966=Index_MiSeq!D$2),VLOOKUP(S966,Index_MiSeq!B$3:I$110,3),IF((R966=Index_MiSeq!E$2),VLOOKUP(S966,Index_MiSeq!B$3:I$110,4),IF((R966=Index_MiSeq!F$2),VLOOKUP(S966,Index_MiSeq!B$3:I$110,5),IF((R966=Index_MiSeq!G$2),VLOOKUP(S966,Index_MiSeq!B$3:I$110,6),IF((R966=Index_MiSeq!H$2),VLOOKUP(S966,Index_MiSeq!B$3:I$110,7),IF((R966=Index_MiSeq!I$2),VLOOKUP(S966,Index_MiSeq!B$3:I$110,8),IF((R966="Custom"),"","NoIndex")))))))),"NoIndex"))</f>
        <v>NoIndex</v>
      </c>
      <c r="U966" s="74" t="str">
        <f t="shared" si="41"/>
        <v/>
      </c>
      <c r="V966" s="74"/>
      <c r="W966" s="74"/>
      <c r="X966" s="90"/>
      <c r="Y966" s="4"/>
      <c r="Z966" s="4"/>
      <c r="AA966" s="4"/>
      <c r="AB966" s="4"/>
      <c r="AC966" s="4"/>
      <c r="AD966" s="4"/>
      <c r="AE966" s="4"/>
    </row>
    <row r="967" spans="1:31" ht="18" customHeight="1" x14ac:dyDescent="0.15">
      <c r="A967" s="81"/>
      <c r="B967" s="64" t="s">
        <v>69</v>
      </c>
      <c r="C967" s="65" t="s">
        <v>1018</v>
      </c>
      <c r="D967" s="66">
        <f t="shared" si="32"/>
        <v>1948</v>
      </c>
      <c r="E967" s="65" t="s">
        <v>71</v>
      </c>
      <c r="F967" s="67" t="str">
        <f>IF(DATA!$D$18,CONCATENATE('Sample information'!O$6,"-",D967,"-",P967),"MISSING ID")</f>
        <v>P33105P1-1948-</v>
      </c>
      <c r="G967" s="68">
        <f t="shared" si="33"/>
        <v>0</v>
      </c>
      <c r="H967" s="55" t="e">
        <f t="shared" si="34"/>
        <v>#N/A</v>
      </c>
      <c r="I967" s="55" t="e">
        <f t="shared" si="35"/>
        <v>#N/A</v>
      </c>
      <c r="J967" s="55">
        <f t="shared" si="36"/>
        <v>0</v>
      </c>
      <c r="K967" s="55" t="e">
        <f t="shared" si="37"/>
        <v>#N/A</v>
      </c>
      <c r="L967" s="5" t="e">
        <f t="shared" si="38"/>
        <v>#N/A</v>
      </c>
      <c r="M967" s="55" t="e">
        <f t="shared" si="39"/>
        <v>#N/A</v>
      </c>
      <c r="N967" s="69" t="str">
        <f t="shared" si="40"/>
        <v>NoIndex</v>
      </c>
      <c r="O967" s="70" t="str">
        <f>IF(DATA!$D$18,IF((COUNTA(Q967)&gt;0),CONCATENATE("P",DATA!$B$18,"_",D967),""),"MISSING ID")</f>
        <v/>
      </c>
      <c r="P967" s="71"/>
      <c r="Q967" s="72"/>
      <c r="R967" s="72"/>
      <c r="S967" s="68"/>
      <c r="T967" s="73" t="str">
        <f>IF(OR($S$8="NextSeq",$S$8="NovaSeq"),IF((R967='Index_NextSeq or NovaSeq'!C$2),VLOOKUP(S967,'Index_NextSeq or NovaSeq'!B$3:I$110,2),IF((R967='Index_NextSeq or NovaSeq'!D$2),VLOOKUP(S967,'Index_NextSeq or NovaSeq'!B$3:I$110,3),IF((R967='Index_NextSeq or NovaSeq'!E$2),VLOOKUP(S967,'Index_NextSeq or NovaSeq'!B$3:I$110,4),IF((R967='Index_NextSeq or NovaSeq'!F$2),VLOOKUP(S967,'Index_NextSeq or NovaSeq'!B$3:I$110,5),IF((R967='Index_NextSeq or NovaSeq'!G$2),VLOOKUP(S967,'Index_NextSeq or NovaSeq'!B$3:I$110,6),IF((R967='Index_NextSeq or NovaSeq'!H$2),VLOOKUP(S967,'Index_NextSeq or NovaSeq'!B$3:I$110,7),IF((R967='Index_NextSeq or NovaSeq'!I$2),VLOOKUP(S967,'Index_NextSeq or NovaSeq'!B$3:I$110,8),IF((R967="Custom"),"","NoIndex")))))))),IF($S$8="MiSeq",IF((R967=Index_MiSeq!C$2),VLOOKUP(S967,Index_MiSeq!B$3:I$110,2),IF((R967=Index_MiSeq!D$2),VLOOKUP(S967,Index_MiSeq!B$3:I$110,3),IF((R967=Index_MiSeq!E$2),VLOOKUP(S967,Index_MiSeq!B$3:I$110,4),IF((R967=Index_MiSeq!F$2),VLOOKUP(S967,Index_MiSeq!B$3:I$110,5),IF((R967=Index_MiSeq!G$2),VLOOKUP(S967,Index_MiSeq!B$3:I$110,6),IF((R967=Index_MiSeq!H$2),VLOOKUP(S967,Index_MiSeq!B$3:I$110,7),IF((R967=Index_MiSeq!I$2),VLOOKUP(S967,Index_MiSeq!B$3:I$110,8),IF((R967="Custom"),"","NoIndex")))))))),"NoIndex"))</f>
        <v>NoIndex</v>
      </c>
      <c r="U967" s="74" t="str">
        <f t="shared" si="41"/>
        <v/>
      </c>
      <c r="V967" s="74"/>
      <c r="W967" s="74"/>
      <c r="X967" s="90"/>
      <c r="Y967" s="4"/>
      <c r="Z967" s="4"/>
      <c r="AA967" s="4"/>
      <c r="AB967" s="4"/>
      <c r="AC967" s="4"/>
      <c r="AD967" s="4"/>
      <c r="AE967" s="4"/>
    </row>
    <row r="968" spans="1:31" ht="18" customHeight="1" x14ac:dyDescent="0.15">
      <c r="A968" s="81"/>
      <c r="B968" s="64" t="s">
        <v>69</v>
      </c>
      <c r="C968" s="65" t="s">
        <v>1019</v>
      </c>
      <c r="D968" s="66">
        <f t="shared" si="32"/>
        <v>1949</v>
      </c>
      <c r="E968" s="65" t="s">
        <v>71</v>
      </c>
      <c r="F968" s="67" t="str">
        <f>IF(DATA!$D$18,CONCATENATE('Sample information'!O$6,"-",D968,"-",P968),"MISSING ID")</f>
        <v>P33105P1-1949-</v>
      </c>
      <c r="G968" s="68">
        <f t="shared" si="33"/>
        <v>0</v>
      </c>
      <c r="H968" s="55" t="e">
        <f t="shared" si="34"/>
        <v>#N/A</v>
      </c>
      <c r="I968" s="55" t="e">
        <f t="shared" si="35"/>
        <v>#N/A</v>
      </c>
      <c r="J968" s="55">
        <f t="shared" si="36"/>
        <v>0</v>
      </c>
      <c r="K968" s="55" t="e">
        <f t="shared" si="37"/>
        <v>#N/A</v>
      </c>
      <c r="L968" s="5" t="e">
        <f t="shared" si="38"/>
        <v>#N/A</v>
      </c>
      <c r="M968" s="55" t="e">
        <f t="shared" si="39"/>
        <v>#N/A</v>
      </c>
      <c r="N968" s="69" t="str">
        <f t="shared" si="40"/>
        <v>NoIndex</v>
      </c>
      <c r="O968" s="70" t="str">
        <f>IF(DATA!$D$18,IF((COUNTA(Q968)&gt;0),CONCATENATE("P",DATA!$B$18,"_",D968),""),"MISSING ID")</f>
        <v/>
      </c>
      <c r="P968" s="71"/>
      <c r="Q968" s="72"/>
      <c r="R968" s="72"/>
      <c r="S968" s="68"/>
      <c r="T968" s="73" t="str">
        <f>IF(OR($S$8="NextSeq",$S$8="NovaSeq"),IF((R968='Index_NextSeq or NovaSeq'!C$2),VLOOKUP(S968,'Index_NextSeq or NovaSeq'!B$3:I$110,2),IF((R968='Index_NextSeq or NovaSeq'!D$2),VLOOKUP(S968,'Index_NextSeq or NovaSeq'!B$3:I$110,3),IF((R968='Index_NextSeq or NovaSeq'!E$2),VLOOKUP(S968,'Index_NextSeq or NovaSeq'!B$3:I$110,4),IF((R968='Index_NextSeq or NovaSeq'!F$2),VLOOKUP(S968,'Index_NextSeq or NovaSeq'!B$3:I$110,5),IF((R968='Index_NextSeq or NovaSeq'!G$2),VLOOKUP(S968,'Index_NextSeq or NovaSeq'!B$3:I$110,6),IF((R968='Index_NextSeq or NovaSeq'!H$2),VLOOKUP(S968,'Index_NextSeq or NovaSeq'!B$3:I$110,7),IF((R968='Index_NextSeq or NovaSeq'!I$2),VLOOKUP(S968,'Index_NextSeq or NovaSeq'!B$3:I$110,8),IF((R968="Custom"),"","NoIndex")))))))),IF($S$8="MiSeq",IF((R968=Index_MiSeq!C$2),VLOOKUP(S968,Index_MiSeq!B$3:I$110,2),IF((R968=Index_MiSeq!D$2),VLOOKUP(S968,Index_MiSeq!B$3:I$110,3),IF((R968=Index_MiSeq!E$2),VLOOKUP(S968,Index_MiSeq!B$3:I$110,4),IF((R968=Index_MiSeq!F$2),VLOOKUP(S968,Index_MiSeq!B$3:I$110,5),IF((R968=Index_MiSeq!G$2),VLOOKUP(S968,Index_MiSeq!B$3:I$110,6),IF((R968=Index_MiSeq!H$2),VLOOKUP(S968,Index_MiSeq!B$3:I$110,7),IF((R968=Index_MiSeq!I$2),VLOOKUP(S968,Index_MiSeq!B$3:I$110,8),IF((R968="Custom"),"","NoIndex")))))))),"NoIndex"))</f>
        <v>NoIndex</v>
      </c>
      <c r="U968" s="74" t="str">
        <f t="shared" si="41"/>
        <v/>
      </c>
      <c r="V968" s="74"/>
      <c r="W968" s="74"/>
      <c r="X968" s="90"/>
      <c r="Y968" s="4"/>
      <c r="Z968" s="4"/>
      <c r="AA968" s="4"/>
      <c r="AB968" s="4"/>
      <c r="AC968" s="4"/>
      <c r="AD968" s="4"/>
      <c r="AE968" s="4"/>
    </row>
    <row r="969" spans="1:31" ht="18" customHeight="1" x14ac:dyDescent="0.15">
      <c r="A969" s="81"/>
      <c r="B969" s="64" t="s">
        <v>69</v>
      </c>
      <c r="C969" s="65" t="s">
        <v>1020</v>
      </c>
      <c r="D969" s="66">
        <f t="shared" si="32"/>
        <v>1950</v>
      </c>
      <c r="E969" s="65" t="s">
        <v>71</v>
      </c>
      <c r="F969" s="67" t="str">
        <f>IF(DATA!$D$18,CONCATENATE('Sample information'!O$6,"-",D969,"-",P969),"MISSING ID")</f>
        <v>P33105P1-1950-</v>
      </c>
      <c r="G969" s="68">
        <f t="shared" si="33"/>
        <v>0</v>
      </c>
      <c r="H969" s="55" t="e">
        <f t="shared" si="34"/>
        <v>#N/A</v>
      </c>
      <c r="I969" s="55" t="e">
        <f t="shared" si="35"/>
        <v>#N/A</v>
      </c>
      <c r="J969" s="55">
        <f t="shared" si="36"/>
        <v>0</v>
      </c>
      <c r="K969" s="55" t="e">
        <f t="shared" si="37"/>
        <v>#N/A</v>
      </c>
      <c r="L969" s="5" t="e">
        <f t="shared" si="38"/>
        <v>#N/A</v>
      </c>
      <c r="M969" s="55" t="e">
        <f t="shared" si="39"/>
        <v>#N/A</v>
      </c>
      <c r="N969" s="69" t="str">
        <f t="shared" si="40"/>
        <v>NoIndex</v>
      </c>
      <c r="O969" s="70" t="str">
        <f>IF(DATA!$D$18,IF((COUNTA(Q969)&gt;0),CONCATENATE("P",DATA!$B$18,"_",D969),""),"MISSING ID")</f>
        <v/>
      </c>
      <c r="P969" s="71"/>
      <c r="Q969" s="72"/>
      <c r="R969" s="72"/>
      <c r="S969" s="68"/>
      <c r="T969" s="73" t="str">
        <f>IF(OR($S$8="NextSeq",$S$8="NovaSeq"),IF((R969='Index_NextSeq or NovaSeq'!C$2),VLOOKUP(S969,'Index_NextSeq or NovaSeq'!B$3:I$110,2),IF((R969='Index_NextSeq or NovaSeq'!D$2),VLOOKUP(S969,'Index_NextSeq or NovaSeq'!B$3:I$110,3),IF((R969='Index_NextSeq or NovaSeq'!E$2),VLOOKUP(S969,'Index_NextSeq or NovaSeq'!B$3:I$110,4),IF((R969='Index_NextSeq or NovaSeq'!F$2),VLOOKUP(S969,'Index_NextSeq or NovaSeq'!B$3:I$110,5),IF((R969='Index_NextSeq or NovaSeq'!G$2),VLOOKUP(S969,'Index_NextSeq or NovaSeq'!B$3:I$110,6),IF((R969='Index_NextSeq or NovaSeq'!H$2),VLOOKUP(S969,'Index_NextSeq or NovaSeq'!B$3:I$110,7),IF((R969='Index_NextSeq or NovaSeq'!I$2),VLOOKUP(S969,'Index_NextSeq or NovaSeq'!B$3:I$110,8),IF((R969="Custom"),"","NoIndex")))))))),IF($S$8="MiSeq",IF((R969=Index_MiSeq!C$2),VLOOKUP(S969,Index_MiSeq!B$3:I$110,2),IF((R969=Index_MiSeq!D$2),VLOOKUP(S969,Index_MiSeq!B$3:I$110,3),IF((R969=Index_MiSeq!E$2),VLOOKUP(S969,Index_MiSeq!B$3:I$110,4),IF((R969=Index_MiSeq!F$2),VLOOKUP(S969,Index_MiSeq!B$3:I$110,5),IF((R969=Index_MiSeq!G$2),VLOOKUP(S969,Index_MiSeq!B$3:I$110,6),IF((R969=Index_MiSeq!H$2),VLOOKUP(S969,Index_MiSeq!B$3:I$110,7),IF((R969=Index_MiSeq!I$2),VLOOKUP(S969,Index_MiSeq!B$3:I$110,8),IF((R969="Custom"),"","NoIndex")))))))),"NoIndex"))</f>
        <v>NoIndex</v>
      </c>
      <c r="U969" s="74" t="str">
        <f t="shared" si="41"/>
        <v/>
      </c>
      <c r="V969" s="74"/>
      <c r="W969" s="74"/>
      <c r="X969" s="90"/>
      <c r="Y969" s="4"/>
      <c r="Z969" s="4"/>
      <c r="AA969" s="4"/>
      <c r="AB969" s="4"/>
      <c r="AC969" s="4"/>
      <c r="AD969" s="4"/>
      <c r="AE969" s="4"/>
    </row>
    <row r="970" spans="1:31" ht="18" customHeight="1" x14ac:dyDescent="0.15">
      <c r="A970" s="81"/>
      <c r="B970" s="64" t="s">
        <v>69</v>
      </c>
      <c r="C970" s="65" t="s">
        <v>1021</v>
      </c>
      <c r="D970" s="66">
        <f t="shared" si="32"/>
        <v>1951</v>
      </c>
      <c r="E970" s="65" t="s">
        <v>71</v>
      </c>
      <c r="F970" s="67" t="str">
        <f>IF(DATA!$D$18,CONCATENATE('Sample information'!O$6,"-",D970,"-",P970),"MISSING ID")</f>
        <v>P33105P1-1951-</v>
      </c>
      <c r="G970" s="68">
        <f t="shared" si="33"/>
        <v>0</v>
      </c>
      <c r="H970" s="55" t="e">
        <f t="shared" si="34"/>
        <v>#N/A</v>
      </c>
      <c r="I970" s="55" t="e">
        <f t="shared" si="35"/>
        <v>#N/A</v>
      </c>
      <c r="J970" s="55">
        <f t="shared" si="36"/>
        <v>0</v>
      </c>
      <c r="K970" s="55" t="e">
        <f t="shared" si="37"/>
        <v>#N/A</v>
      </c>
      <c r="L970" s="5" t="e">
        <f t="shared" si="38"/>
        <v>#N/A</v>
      </c>
      <c r="M970" s="55" t="e">
        <f t="shared" si="39"/>
        <v>#N/A</v>
      </c>
      <c r="N970" s="69" t="str">
        <f t="shared" si="40"/>
        <v>NoIndex</v>
      </c>
      <c r="O970" s="70" t="str">
        <f>IF(DATA!$D$18,IF((COUNTA(Q970)&gt;0),CONCATENATE("P",DATA!$B$18,"_",D970),""),"MISSING ID")</f>
        <v/>
      </c>
      <c r="P970" s="71"/>
      <c r="Q970" s="72"/>
      <c r="R970" s="72"/>
      <c r="S970" s="68"/>
      <c r="T970" s="73" t="str">
        <f>IF(OR($S$8="NextSeq",$S$8="NovaSeq"),IF((R970='Index_NextSeq or NovaSeq'!C$2),VLOOKUP(S970,'Index_NextSeq or NovaSeq'!B$3:I$110,2),IF((R970='Index_NextSeq or NovaSeq'!D$2),VLOOKUP(S970,'Index_NextSeq or NovaSeq'!B$3:I$110,3),IF((R970='Index_NextSeq or NovaSeq'!E$2),VLOOKUP(S970,'Index_NextSeq or NovaSeq'!B$3:I$110,4),IF((R970='Index_NextSeq or NovaSeq'!F$2),VLOOKUP(S970,'Index_NextSeq or NovaSeq'!B$3:I$110,5),IF((R970='Index_NextSeq or NovaSeq'!G$2),VLOOKUP(S970,'Index_NextSeq or NovaSeq'!B$3:I$110,6),IF((R970='Index_NextSeq or NovaSeq'!H$2),VLOOKUP(S970,'Index_NextSeq or NovaSeq'!B$3:I$110,7),IF((R970='Index_NextSeq or NovaSeq'!I$2),VLOOKUP(S970,'Index_NextSeq or NovaSeq'!B$3:I$110,8),IF((R970="Custom"),"","NoIndex")))))))),IF($S$8="MiSeq",IF((R970=Index_MiSeq!C$2),VLOOKUP(S970,Index_MiSeq!B$3:I$110,2),IF((R970=Index_MiSeq!D$2),VLOOKUP(S970,Index_MiSeq!B$3:I$110,3),IF((R970=Index_MiSeq!E$2),VLOOKUP(S970,Index_MiSeq!B$3:I$110,4),IF((R970=Index_MiSeq!F$2),VLOOKUP(S970,Index_MiSeq!B$3:I$110,5),IF((R970=Index_MiSeq!G$2),VLOOKUP(S970,Index_MiSeq!B$3:I$110,6),IF((R970=Index_MiSeq!H$2),VLOOKUP(S970,Index_MiSeq!B$3:I$110,7),IF((R970=Index_MiSeq!I$2),VLOOKUP(S970,Index_MiSeq!B$3:I$110,8),IF((R970="Custom"),"","NoIndex")))))))),"NoIndex"))</f>
        <v>NoIndex</v>
      </c>
      <c r="U970" s="74" t="str">
        <f t="shared" si="41"/>
        <v/>
      </c>
      <c r="V970" s="74"/>
      <c r="W970" s="74"/>
      <c r="X970" s="90"/>
      <c r="Y970" s="4"/>
      <c r="Z970" s="4"/>
      <c r="AA970" s="4"/>
      <c r="AB970" s="4"/>
      <c r="AC970" s="4"/>
      <c r="AD970" s="4"/>
      <c r="AE970" s="4"/>
    </row>
    <row r="971" spans="1:31" ht="18" customHeight="1" x14ac:dyDescent="0.15">
      <c r="A971" s="81"/>
      <c r="B971" s="64" t="s">
        <v>69</v>
      </c>
      <c r="C971" s="65" t="s">
        <v>1022</v>
      </c>
      <c r="D971" s="66">
        <f t="shared" si="32"/>
        <v>1952</v>
      </c>
      <c r="E971" s="65" t="s">
        <v>71</v>
      </c>
      <c r="F971" s="67" t="str">
        <f>IF(DATA!$D$18,CONCATENATE('Sample information'!O$6,"-",D971,"-",P971),"MISSING ID")</f>
        <v>P33105P1-1952-</v>
      </c>
      <c r="G971" s="68">
        <f t="shared" si="33"/>
        <v>0</v>
      </c>
      <c r="H971" s="55" t="e">
        <f t="shared" si="34"/>
        <v>#N/A</v>
      </c>
      <c r="I971" s="55" t="e">
        <f t="shared" si="35"/>
        <v>#N/A</v>
      </c>
      <c r="J971" s="55">
        <f t="shared" si="36"/>
        <v>0</v>
      </c>
      <c r="K971" s="55" t="e">
        <f t="shared" si="37"/>
        <v>#N/A</v>
      </c>
      <c r="L971" s="5" t="e">
        <f t="shared" si="38"/>
        <v>#N/A</v>
      </c>
      <c r="M971" s="55" t="e">
        <f t="shared" si="39"/>
        <v>#N/A</v>
      </c>
      <c r="N971" s="69" t="str">
        <f t="shared" si="40"/>
        <v>NoIndex</v>
      </c>
      <c r="O971" s="70" t="str">
        <f>IF(DATA!$D$18,IF((COUNTA(Q971)&gt;0),CONCATENATE("P",DATA!$B$18,"_",D971),""),"MISSING ID")</f>
        <v/>
      </c>
      <c r="P971" s="71"/>
      <c r="Q971" s="72"/>
      <c r="R971" s="72"/>
      <c r="S971" s="68"/>
      <c r="T971" s="73" t="str">
        <f>IF(OR($S$8="NextSeq",$S$8="NovaSeq"),IF((R971='Index_NextSeq or NovaSeq'!C$2),VLOOKUP(S971,'Index_NextSeq or NovaSeq'!B$3:I$110,2),IF((R971='Index_NextSeq or NovaSeq'!D$2),VLOOKUP(S971,'Index_NextSeq or NovaSeq'!B$3:I$110,3),IF((R971='Index_NextSeq or NovaSeq'!E$2),VLOOKUP(S971,'Index_NextSeq or NovaSeq'!B$3:I$110,4),IF((R971='Index_NextSeq or NovaSeq'!F$2),VLOOKUP(S971,'Index_NextSeq or NovaSeq'!B$3:I$110,5),IF((R971='Index_NextSeq or NovaSeq'!G$2),VLOOKUP(S971,'Index_NextSeq or NovaSeq'!B$3:I$110,6),IF((R971='Index_NextSeq or NovaSeq'!H$2),VLOOKUP(S971,'Index_NextSeq or NovaSeq'!B$3:I$110,7),IF((R971='Index_NextSeq or NovaSeq'!I$2),VLOOKUP(S971,'Index_NextSeq or NovaSeq'!B$3:I$110,8),IF((R971="Custom"),"","NoIndex")))))))),IF($S$8="MiSeq",IF((R971=Index_MiSeq!C$2),VLOOKUP(S971,Index_MiSeq!B$3:I$110,2),IF((R971=Index_MiSeq!D$2),VLOOKUP(S971,Index_MiSeq!B$3:I$110,3),IF((R971=Index_MiSeq!E$2),VLOOKUP(S971,Index_MiSeq!B$3:I$110,4),IF((R971=Index_MiSeq!F$2),VLOOKUP(S971,Index_MiSeq!B$3:I$110,5),IF((R971=Index_MiSeq!G$2),VLOOKUP(S971,Index_MiSeq!B$3:I$110,6),IF((R971=Index_MiSeq!H$2),VLOOKUP(S971,Index_MiSeq!B$3:I$110,7),IF((R971=Index_MiSeq!I$2),VLOOKUP(S971,Index_MiSeq!B$3:I$110,8),IF((R971="Custom"),"","NoIndex")))))))),"NoIndex"))</f>
        <v>NoIndex</v>
      </c>
      <c r="U971" s="74" t="str">
        <f t="shared" si="41"/>
        <v/>
      </c>
      <c r="V971" s="74"/>
      <c r="W971" s="74"/>
      <c r="X971" s="90"/>
      <c r="Y971" s="4"/>
      <c r="Z971" s="4"/>
      <c r="AA971" s="4"/>
      <c r="AB971" s="4"/>
      <c r="AC971" s="4"/>
      <c r="AD971" s="4"/>
      <c r="AE971" s="4"/>
    </row>
    <row r="972" spans="1:31" ht="18" customHeight="1" x14ac:dyDescent="0.15">
      <c r="A972" s="81"/>
      <c r="B972" s="64" t="s">
        <v>69</v>
      </c>
      <c r="C972" s="65" t="s">
        <v>1023</v>
      </c>
      <c r="D972" s="66">
        <f t="shared" si="32"/>
        <v>1953</v>
      </c>
      <c r="E972" s="65" t="s">
        <v>71</v>
      </c>
      <c r="F972" s="67" t="str">
        <f>IF(DATA!$D$18,CONCATENATE('Sample information'!O$6,"-",D972,"-",P972),"MISSING ID")</f>
        <v>P33105P1-1953-</v>
      </c>
      <c r="G972" s="68">
        <f t="shared" si="33"/>
        <v>0</v>
      </c>
      <c r="H972" s="55" t="e">
        <f t="shared" si="34"/>
        <v>#N/A</v>
      </c>
      <c r="I972" s="55" t="e">
        <f t="shared" si="35"/>
        <v>#N/A</v>
      </c>
      <c r="J972" s="55">
        <f t="shared" si="36"/>
        <v>0</v>
      </c>
      <c r="K972" s="55" t="e">
        <f t="shared" si="37"/>
        <v>#N/A</v>
      </c>
      <c r="L972" s="5" t="e">
        <f t="shared" si="38"/>
        <v>#N/A</v>
      </c>
      <c r="M972" s="55" t="e">
        <f t="shared" si="39"/>
        <v>#N/A</v>
      </c>
      <c r="N972" s="69" t="str">
        <f t="shared" si="40"/>
        <v>NoIndex</v>
      </c>
      <c r="O972" s="70" t="str">
        <f>IF(DATA!$D$18,IF((COUNTA(Q972)&gt;0),CONCATENATE("P",DATA!$B$18,"_",D972),""),"MISSING ID")</f>
        <v/>
      </c>
      <c r="P972" s="71"/>
      <c r="Q972" s="72"/>
      <c r="R972" s="72"/>
      <c r="S972" s="68"/>
      <c r="T972" s="73" t="str">
        <f>IF(OR($S$8="NextSeq",$S$8="NovaSeq"),IF((R972='Index_NextSeq or NovaSeq'!C$2),VLOOKUP(S972,'Index_NextSeq or NovaSeq'!B$3:I$110,2),IF((R972='Index_NextSeq or NovaSeq'!D$2),VLOOKUP(S972,'Index_NextSeq or NovaSeq'!B$3:I$110,3),IF((R972='Index_NextSeq or NovaSeq'!E$2),VLOOKUP(S972,'Index_NextSeq or NovaSeq'!B$3:I$110,4),IF((R972='Index_NextSeq or NovaSeq'!F$2),VLOOKUP(S972,'Index_NextSeq or NovaSeq'!B$3:I$110,5),IF((R972='Index_NextSeq or NovaSeq'!G$2),VLOOKUP(S972,'Index_NextSeq or NovaSeq'!B$3:I$110,6),IF((R972='Index_NextSeq or NovaSeq'!H$2),VLOOKUP(S972,'Index_NextSeq or NovaSeq'!B$3:I$110,7),IF((R972='Index_NextSeq or NovaSeq'!I$2),VLOOKUP(S972,'Index_NextSeq or NovaSeq'!B$3:I$110,8),IF((R972="Custom"),"","NoIndex")))))))),IF($S$8="MiSeq",IF((R972=Index_MiSeq!C$2),VLOOKUP(S972,Index_MiSeq!B$3:I$110,2),IF((R972=Index_MiSeq!D$2),VLOOKUP(S972,Index_MiSeq!B$3:I$110,3),IF((R972=Index_MiSeq!E$2),VLOOKUP(S972,Index_MiSeq!B$3:I$110,4),IF((R972=Index_MiSeq!F$2),VLOOKUP(S972,Index_MiSeq!B$3:I$110,5),IF((R972=Index_MiSeq!G$2),VLOOKUP(S972,Index_MiSeq!B$3:I$110,6),IF((R972=Index_MiSeq!H$2),VLOOKUP(S972,Index_MiSeq!B$3:I$110,7),IF((R972=Index_MiSeq!I$2),VLOOKUP(S972,Index_MiSeq!B$3:I$110,8),IF((R972="Custom"),"","NoIndex")))))))),"NoIndex"))</f>
        <v>NoIndex</v>
      </c>
      <c r="U972" s="74" t="str">
        <f t="shared" si="41"/>
        <v/>
      </c>
      <c r="V972" s="74"/>
      <c r="W972" s="74"/>
      <c r="X972" s="90"/>
      <c r="Y972" s="4"/>
      <c r="Z972" s="4"/>
      <c r="AA972" s="4"/>
      <c r="AB972" s="4"/>
      <c r="AC972" s="4"/>
      <c r="AD972" s="4"/>
      <c r="AE972" s="4"/>
    </row>
    <row r="973" spans="1:31" ht="18" customHeight="1" x14ac:dyDescent="0.15">
      <c r="A973" s="81"/>
      <c r="B973" s="64" t="s">
        <v>69</v>
      </c>
      <c r="C973" s="65" t="s">
        <v>1024</v>
      </c>
      <c r="D973" s="66">
        <f t="shared" si="32"/>
        <v>1954</v>
      </c>
      <c r="E973" s="65" t="s">
        <v>71</v>
      </c>
      <c r="F973" s="67" t="str">
        <f>IF(DATA!$D$18,CONCATENATE('Sample information'!O$6,"-",D973,"-",P973),"MISSING ID")</f>
        <v>P33105P1-1954-</v>
      </c>
      <c r="G973" s="68">
        <f t="shared" si="33"/>
        <v>0</v>
      </c>
      <c r="H973" s="55" t="e">
        <f t="shared" si="34"/>
        <v>#N/A</v>
      </c>
      <c r="I973" s="55" t="e">
        <f t="shared" si="35"/>
        <v>#N/A</v>
      </c>
      <c r="J973" s="55">
        <f t="shared" si="36"/>
        <v>0</v>
      </c>
      <c r="K973" s="55" t="e">
        <f t="shared" si="37"/>
        <v>#N/A</v>
      </c>
      <c r="L973" s="5" t="e">
        <f t="shared" si="38"/>
        <v>#N/A</v>
      </c>
      <c r="M973" s="55" t="e">
        <f t="shared" si="39"/>
        <v>#N/A</v>
      </c>
      <c r="N973" s="69" t="str">
        <f t="shared" si="40"/>
        <v>NoIndex</v>
      </c>
      <c r="O973" s="70" t="str">
        <f>IF(DATA!$D$18,IF((COUNTA(Q973)&gt;0),CONCATENATE("P",DATA!$B$18,"_",D973),""),"MISSING ID")</f>
        <v/>
      </c>
      <c r="P973" s="71"/>
      <c r="Q973" s="72"/>
      <c r="R973" s="72"/>
      <c r="S973" s="68"/>
      <c r="T973" s="73" t="str">
        <f>IF(OR($S$8="NextSeq",$S$8="NovaSeq"),IF((R973='Index_NextSeq or NovaSeq'!C$2),VLOOKUP(S973,'Index_NextSeq or NovaSeq'!B$3:I$110,2),IF((R973='Index_NextSeq or NovaSeq'!D$2),VLOOKUP(S973,'Index_NextSeq or NovaSeq'!B$3:I$110,3),IF((R973='Index_NextSeq or NovaSeq'!E$2),VLOOKUP(S973,'Index_NextSeq or NovaSeq'!B$3:I$110,4),IF((R973='Index_NextSeq or NovaSeq'!F$2),VLOOKUP(S973,'Index_NextSeq or NovaSeq'!B$3:I$110,5),IF((R973='Index_NextSeq or NovaSeq'!G$2),VLOOKUP(S973,'Index_NextSeq or NovaSeq'!B$3:I$110,6),IF((R973='Index_NextSeq or NovaSeq'!H$2),VLOOKUP(S973,'Index_NextSeq or NovaSeq'!B$3:I$110,7),IF((R973='Index_NextSeq or NovaSeq'!I$2),VLOOKUP(S973,'Index_NextSeq or NovaSeq'!B$3:I$110,8),IF((R973="Custom"),"","NoIndex")))))))),IF($S$8="MiSeq",IF((R973=Index_MiSeq!C$2),VLOOKUP(S973,Index_MiSeq!B$3:I$110,2),IF((R973=Index_MiSeq!D$2),VLOOKUP(S973,Index_MiSeq!B$3:I$110,3),IF((R973=Index_MiSeq!E$2),VLOOKUP(S973,Index_MiSeq!B$3:I$110,4),IF((R973=Index_MiSeq!F$2),VLOOKUP(S973,Index_MiSeq!B$3:I$110,5),IF((R973=Index_MiSeq!G$2),VLOOKUP(S973,Index_MiSeq!B$3:I$110,6),IF((R973=Index_MiSeq!H$2),VLOOKUP(S973,Index_MiSeq!B$3:I$110,7),IF((R973=Index_MiSeq!I$2),VLOOKUP(S973,Index_MiSeq!B$3:I$110,8),IF((R973="Custom"),"","NoIndex")))))))),"NoIndex"))</f>
        <v>NoIndex</v>
      </c>
      <c r="U973" s="74" t="str">
        <f t="shared" si="41"/>
        <v/>
      </c>
      <c r="V973" s="74"/>
      <c r="W973" s="74"/>
      <c r="X973" s="90"/>
      <c r="Y973" s="4"/>
      <c r="Z973" s="4"/>
      <c r="AA973" s="4"/>
      <c r="AB973" s="4"/>
      <c r="AC973" s="4"/>
      <c r="AD973" s="4"/>
      <c r="AE973" s="4"/>
    </row>
    <row r="974" spans="1:31" ht="18" customHeight="1" x14ac:dyDescent="0.15">
      <c r="A974" s="81"/>
      <c r="B974" s="64" t="s">
        <v>69</v>
      </c>
      <c r="C974" s="65" t="s">
        <v>1025</v>
      </c>
      <c r="D974" s="66">
        <f t="shared" si="32"/>
        <v>1955</v>
      </c>
      <c r="E974" s="65" t="s">
        <v>71</v>
      </c>
      <c r="F974" s="67" t="str">
        <f>IF(DATA!$D$18,CONCATENATE('Sample information'!O$6,"-",D974,"-",P974),"MISSING ID")</f>
        <v>P33105P1-1955-</v>
      </c>
      <c r="G974" s="68">
        <f t="shared" si="33"/>
        <v>0</v>
      </c>
      <c r="H974" s="55" t="e">
        <f t="shared" si="34"/>
        <v>#N/A</v>
      </c>
      <c r="I974" s="55" t="e">
        <f t="shared" si="35"/>
        <v>#N/A</v>
      </c>
      <c r="J974" s="55">
        <f t="shared" si="36"/>
        <v>0</v>
      </c>
      <c r="K974" s="55" t="e">
        <f t="shared" si="37"/>
        <v>#N/A</v>
      </c>
      <c r="L974" s="5" t="e">
        <f t="shared" si="38"/>
        <v>#N/A</v>
      </c>
      <c r="M974" s="55" t="e">
        <f t="shared" si="39"/>
        <v>#N/A</v>
      </c>
      <c r="N974" s="69" t="str">
        <f t="shared" si="40"/>
        <v>NoIndex</v>
      </c>
      <c r="O974" s="70" t="str">
        <f>IF(DATA!$D$18,IF((COUNTA(Q974)&gt;0),CONCATENATE("P",DATA!$B$18,"_",D974),""),"MISSING ID")</f>
        <v/>
      </c>
      <c r="P974" s="71"/>
      <c r="Q974" s="72"/>
      <c r="R974" s="72"/>
      <c r="S974" s="68"/>
      <c r="T974" s="73" t="str">
        <f>IF(OR($S$8="NextSeq",$S$8="NovaSeq"),IF((R974='Index_NextSeq or NovaSeq'!C$2),VLOOKUP(S974,'Index_NextSeq or NovaSeq'!B$3:I$110,2),IF((R974='Index_NextSeq or NovaSeq'!D$2),VLOOKUP(S974,'Index_NextSeq or NovaSeq'!B$3:I$110,3),IF((R974='Index_NextSeq or NovaSeq'!E$2),VLOOKUP(S974,'Index_NextSeq or NovaSeq'!B$3:I$110,4),IF((R974='Index_NextSeq or NovaSeq'!F$2),VLOOKUP(S974,'Index_NextSeq or NovaSeq'!B$3:I$110,5),IF((R974='Index_NextSeq or NovaSeq'!G$2),VLOOKUP(S974,'Index_NextSeq or NovaSeq'!B$3:I$110,6),IF((R974='Index_NextSeq or NovaSeq'!H$2),VLOOKUP(S974,'Index_NextSeq or NovaSeq'!B$3:I$110,7),IF((R974='Index_NextSeq or NovaSeq'!I$2),VLOOKUP(S974,'Index_NextSeq or NovaSeq'!B$3:I$110,8),IF((R974="Custom"),"","NoIndex")))))))),IF($S$8="MiSeq",IF((R974=Index_MiSeq!C$2),VLOOKUP(S974,Index_MiSeq!B$3:I$110,2),IF((R974=Index_MiSeq!D$2),VLOOKUP(S974,Index_MiSeq!B$3:I$110,3),IF((R974=Index_MiSeq!E$2),VLOOKUP(S974,Index_MiSeq!B$3:I$110,4),IF((R974=Index_MiSeq!F$2),VLOOKUP(S974,Index_MiSeq!B$3:I$110,5),IF((R974=Index_MiSeq!G$2),VLOOKUP(S974,Index_MiSeq!B$3:I$110,6),IF((R974=Index_MiSeq!H$2),VLOOKUP(S974,Index_MiSeq!B$3:I$110,7),IF((R974=Index_MiSeq!I$2),VLOOKUP(S974,Index_MiSeq!B$3:I$110,8),IF((R974="Custom"),"","NoIndex")))))))),"NoIndex"))</f>
        <v>NoIndex</v>
      </c>
      <c r="U974" s="74" t="str">
        <f t="shared" si="41"/>
        <v/>
      </c>
      <c r="V974" s="74"/>
      <c r="W974" s="74"/>
      <c r="X974" s="90"/>
      <c r="Y974" s="4"/>
      <c r="Z974" s="4"/>
      <c r="AA974" s="4"/>
      <c r="AB974" s="4"/>
      <c r="AC974" s="4"/>
      <c r="AD974" s="4"/>
      <c r="AE974" s="4"/>
    </row>
    <row r="975" spans="1:31" ht="18" customHeight="1" x14ac:dyDescent="0.15">
      <c r="A975" s="81"/>
      <c r="B975" s="64" t="s">
        <v>69</v>
      </c>
      <c r="C975" s="65" t="s">
        <v>1026</v>
      </c>
      <c r="D975" s="66">
        <f t="shared" si="32"/>
        <v>1956</v>
      </c>
      <c r="E975" s="65" t="s">
        <v>71</v>
      </c>
      <c r="F975" s="67" t="str">
        <f>IF(DATA!$D$18,CONCATENATE('Sample information'!O$6,"-",D975,"-",P975),"MISSING ID")</f>
        <v>P33105P1-1956-</v>
      </c>
      <c r="G975" s="68">
        <f t="shared" si="33"/>
        <v>0</v>
      </c>
      <c r="H975" s="55" t="e">
        <f t="shared" si="34"/>
        <v>#N/A</v>
      </c>
      <c r="I975" s="55" t="e">
        <f t="shared" si="35"/>
        <v>#N/A</v>
      </c>
      <c r="J975" s="55">
        <f t="shared" si="36"/>
        <v>0</v>
      </c>
      <c r="K975" s="55" t="e">
        <f t="shared" si="37"/>
        <v>#N/A</v>
      </c>
      <c r="L975" s="5" t="e">
        <f t="shared" si="38"/>
        <v>#N/A</v>
      </c>
      <c r="M975" s="55" t="e">
        <f t="shared" si="39"/>
        <v>#N/A</v>
      </c>
      <c r="N975" s="69" t="str">
        <f t="shared" si="40"/>
        <v>NoIndex</v>
      </c>
      <c r="O975" s="70" t="str">
        <f>IF(DATA!$D$18,IF((COUNTA(Q975)&gt;0),CONCATENATE("P",DATA!$B$18,"_",D975),""),"MISSING ID")</f>
        <v/>
      </c>
      <c r="P975" s="71"/>
      <c r="Q975" s="72"/>
      <c r="R975" s="72"/>
      <c r="S975" s="68"/>
      <c r="T975" s="73" t="str">
        <f>IF(OR($S$8="NextSeq",$S$8="NovaSeq"),IF((R975='Index_NextSeq or NovaSeq'!C$2),VLOOKUP(S975,'Index_NextSeq or NovaSeq'!B$3:I$110,2),IF((R975='Index_NextSeq or NovaSeq'!D$2),VLOOKUP(S975,'Index_NextSeq or NovaSeq'!B$3:I$110,3),IF((R975='Index_NextSeq or NovaSeq'!E$2),VLOOKUP(S975,'Index_NextSeq or NovaSeq'!B$3:I$110,4),IF((R975='Index_NextSeq or NovaSeq'!F$2),VLOOKUP(S975,'Index_NextSeq or NovaSeq'!B$3:I$110,5),IF((R975='Index_NextSeq or NovaSeq'!G$2),VLOOKUP(S975,'Index_NextSeq or NovaSeq'!B$3:I$110,6),IF((R975='Index_NextSeq or NovaSeq'!H$2),VLOOKUP(S975,'Index_NextSeq or NovaSeq'!B$3:I$110,7),IF((R975='Index_NextSeq or NovaSeq'!I$2),VLOOKUP(S975,'Index_NextSeq or NovaSeq'!B$3:I$110,8),IF((R975="Custom"),"","NoIndex")))))))),IF($S$8="MiSeq",IF((R975=Index_MiSeq!C$2),VLOOKUP(S975,Index_MiSeq!B$3:I$110,2),IF((R975=Index_MiSeq!D$2),VLOOKUP(S975,Index_MiSeq!B$3:I$110,3),IF((R975=Index_MiSeq!E$2),VLOOKUP(S975,Index_MiSeq!B$3:I$110,4),IF((R975=Index_MiSeq!F$2),VLOOKUP(S975,Index_MiSeq!B$3:I$110,5),IF((R975=Index_MiSeq!G$2),VLOOKUP(S975,Index_MiSeq!B$3:I$110,6),IF((R975=Index_MiSeq!H$2),VLOOKUP(S975,Index_MiSeq!B$3:I$110,7),IF((R975=Index_MiSeq!I$2),VLOOKUP(S975,Index_MiSeq!B$3:I$110,8),IF((R975="Custom"),"","NoIndex")))))))),"NoIndex"))</f>
        <v>NoIndex</v>
      </c>
      <c r="U975" s="74" t="str">
        <f t="shared" si="41"/>
        <v/>
      </c>
      <c r="V975" s="74"/>
      <c r="W975" s="74"/>
      <c r="X975" s="90"/>
      <c r="Y975" s="4"/>
      <c r="Z975" s="4"/>
      <c r="AA975" s="4"/>
      <c r="AB975" s="4"/>
      <c r="AC975" s="4"/>
      <c r="AD975" s="4"/>
      <c r="AE975" s="4"/>
    </row>
    <row r="976" spans="1:31" ht="18" customHeight="1" x14ac:dyDescent="0.15">
      <c r="A976" s="81"/>
      <c r="B976" s="64" t="s">
        <v>69</v>
      </c>
      <c r="C976" s="65" t="s">
        <v>1027</v>
      </c>
      <c r="D976" s="66">
        <f t="shared" si="32"/>
        <v>1957</v>
      </c>
      <c r="E976" s="65" t="s">
        <v>71</v>
      </c>
      <c r="F976" s="67" t="str">
        <f>IF(DATA!$D$18,CONCATENATE('Sample information'!O$6,"-",D976,"-",P976),"MISSING ID")</f>
        <v>P33105P1-1957-</v>
      </c>
      <c r="G976" s="68">
        <f t="shared" si="33"/>
        <v>0</v>
      </c>
      <c r="H976" s="55" t="e">
        <f t="shared" si="34"/>
        <v>#N/A</v>
      </c>
      <c r="I976" s="55" t="e">
        <f t="shared" si="35"/>
        <v>#N/A</v>
      </c>
      <c r="J976" s="55">
        <f t="shared" si="36"/>
        <v>0</v>
      </c>
      <c r="K976" s="55" t="e">
        <f t="shared" si="37"/>
        <v>#N/A</v>
      </c>
      <c r="L976" s="5" t="e">
        <f t="shared" si="38"/>
        <v>#N/A</v>
      </c>
      <c r="M976" s="55" t="e">
        <f t="shared" si="39"/>
        <v>#N/A</v>
      </c>
      <c r="N976" s="69" t="str">
        <f t="shared" si="40"/>
        <v>NoIndex</v>
      </c>
      <c r="O976" s="70" t="str">
        <f>IF(DATA!$D$18,IF((COUNTA(Q976)&gt;0),CONCATENATE("P",DATA!$B$18,"_",D976),""),"MISSING ID")</f>
        <v/>
      </c>
      <c r="P976" s="71"/>
      <c r="Q976" s="72"/>
      <c r="R976" s="72"/>
      <c r="S976" s="68"/>
      <c r="T976" s="73" t="str">
        <f>IF(OR($S$8="NextSeq",$S$8="NovaSeq"),IF((R976='Index_NextSeq or NovaSeq'!C$2),VLOOKUP(S976,'Index_NextSeq or NovaSeq'!B$3:I$110,2),IF((R976='Index_NextSeq or NovaSeq'!D$2),VLOOKUP(S976,'Index_NextSeq or NovaSeq'!B$3:I$110,3),IF((R976='Index_NextSeq or NovaSeq'!E$2),VLOOKUP(S976,'Index_NextSeq or NovaSeq'!B$3:I$110,4),IF((R976='Index_NextSeq or NovaSeq'!F$2),VLOOKUP(S976,'Index_NextSeq or NovaSeq'!B$3:I$110,5),IF((R976='Index_NextSeq or NovaSeq'!G$2),VLOOKUP(S976,'Index_NextSeq or NovaSeq'!B$3:I$110,6),IF((R976='Index_NextSeq or NovaSeq'!H$2),VLOOKUP(S976,'Index_NextSeq or NovaSeq'!B$3:I$110,7),IF((R976='Index_NextSeq or NovaSeq'!I$2),VLOOKUP(S976,'Index_NextSeq or NovaSeq'!B$3:I$110,8),IF((R976="Custom"),"","NoIndex")))))))),IF($S$8="MiSeq",IF((R976=Index_MiSeq!C$2),VLOOKUP(S976,Index_MiSeq!B$3:I$110,2),IF((R976=Index_MiSeq!D$2),VLOOKUP(S976,Index_MiSeq!B$3:I$110,3),IF((R976=Index_MiSeq!E$2),VLOOKUP(S976,Index_MiSeq!B$3:I$110,4),IF((R976=Index_MiSeq!F$2),VLOOKUP(S976,Index_MiSeq!B$3:I$110,5),IF((R976=Index_MiSeq!G$2),VLOOKUP(S976,Index_MiSeq!B$3:I$110,6),IF((R976=Index_MiSeq!H$2),VLOOKUP(S976,Index_MiSeq!B$3:I$110,7),IF((R976=Index_MiSeq!I$2),VLOOKUP(S976,Index_MiSeq!B$3:I$110,8),IF((R976="Custom"),"","NoIndex")))))))),"NoIndex"))</f>
        <v>NoIndex</v>
      </c>
      <c r="U976" s="74" t="str">
        <f t="shared" si="41"/>
        <v/>
      </c>
      <c r="V976" s="74"/>
      <c r="W976" s="74"/>
      <c r="X976" s="90"/>
      <c r="Y976" s="4"/>
      <c r="Z976" s="4"/>
      <c r="AA976" s="4"/>
      <c r="AB976" s="4"/>
      <c r="AC976" s="4"/>
      <c r="AD976" s="4"/>
      <c r="AE976" s="4"/>
    </row>
    <row r="977" spans="1:31" ht="18" customHeight="1" x14ac:dyDescent="0.15">
      <c r="A977" s="81"/>
      <c r="B977" s="64" t="s">
        <v>69</v>
      </c>
      <c r="C977" s="65" t="s">
        <v>1028</v>
      </c>
      <c r="D977" s="66">
        <f t="shared" si="32"/>
        <v>1958</v>
      </c>
      <c r="E977" s="65" t="s">
        <v>71</v>
      </c>
      <c r="F977" s="67" t="str">
        <f>IF(DATA!$D$18,CONCATENATE('Sample information'!O$6,"-",D977,"-",P977),"MISSING ID")</f>
        <v>P33105P1-1958-</v>
      </c>
      <c r="G977" s="68">
        <f t="shared" si="33"/>
        <v>0</v>
      </c>
      <c r="H977" s="55" t="e">
        <f t="shared" si="34"/>
        <v>#N/A</v>
      </c>
      <c r="I977" s="55" t="e">
        <f t="shared" si="35"/>
        <v>#N/A</v>
      </c>
      <c r="J977" s="55">
        <f t="shared" si="36"/>
        <v>0</v>
      </c>
      <c r="K977" s="55" t="e">
        <f t="shared" si="37"/>
        <v>#N/A</v>
      </c>
      <c r="L977" s="5" t="e">
        <f t="shared" si="38"/>
        <v>#N/A</v>
      </c>
      <c r="M977" s="55" t="e">
        <f t="shared" si="39"/>
        <v>#N/A</v>
      </c>
      <c r="N977" s="69" t="str">
        <f t="shared" si="40"/>
        <v>NoIndex</v>
      </c>
      <c r="O977" s="70" t="str">
        <f>IF(DATA!$D$18,IF((COUNTA(Q977)&gt;0),CONCATENATE("P",DATA!$B$18,"_",D977),""),"MISSING ID")</f>
        <v/>
      </c>
      <c r="P977" s="71"/>
      <c r="Q977" s="72"/>
      <c r="R977" s="72"/>
      <c r="S977" s="68"/>
      <c r="T977" s="73" t="str">
        <f>IF(OR($S$8="NextSeq",$S$8="NovaSeq"),IF((R977='Index_NextSeq or NovaSeq'!C$2),VLOOKUP(S977,'Index_NextSeq or NovaSeq'!B$3:I$110,2),IF((R977='Index_NextSeq or NovaSeq'!D$2),VLOOKUP(S977,'Index_NextSeq or NovaSeq'!B$3:I$110,3),IF((R977='Index_NextSeq or NovaSeq'!E$2),VLOOKUP(S977,'Index_NextSeq or NovaSeq'!B$3:I$110,4),IF((R977='Index_NextSeq or NovaSeq'!F$2),VLOOKUP(S977,'Index_NextSeq or NovaSeq'!B$3:I$110,5),IF((R977='Index_NextSeq or NovaSeq'!G$2),VLOOKUP(S977,'Index_NextSeq or NovaSeq'!B$3:I$110,6),IF((R977='Index_NextSeq or NovaSeq'!H$2),VLOOKUP(S977,'Index_NextSeq or NovaSeq'!B$3:I$110,7),IF((R977='Index_NextSeq or NovaSeq'!I$2),VLOOKUP(S977,'Index_NextSeq or NovaSeq'!B$3:I$110,8),IF((R977="Custom"),"","NoIndex")))))))),IF($S$8="MiSeq",IF((R977=Index_MiSeq!C$2),VLOOKUP(S977,Index_MiSeq!B$3:I$110,2),IF((R977=Index_MiSeq!D$2),VLOOKUP(S977,Index_MiSeq!B$3:I$110,3),IF((R977=Index_MiSeq!E$2),VLOOKUP(S977,Index_MiSeq!B$3:I$110,4),IF((R977=Index_MiSeq!F$2),VLOOKUP(S977,Index_MiSeq!B$3:I$110,5),IF((R977=Index_MiSeq!G$2),VLOOKUP(S977,Index_MiSeq!B$3:I$110,6),IF((R977=Index_MiSeq!H$2),VLOOKUP(S977,Index_MiSeq!B$3:I$110,7),IF((R977=Index_MiSeq!I$2),VLOOKUP(S977,Index_MiSeq!B$3:I$110,8),IF((R977="Custom"),"","NoIndex")))))))),"NoIndex"))</f>
        <v>NoIndex</v>
      </c>
      <c r="U977" s="74" t="str">
        <f t="shared" si="41"/>
        <v/>
      </c>
      <c r="V977" s="74"/>
      <c r="W977" s="74"/>
      <c r="X977" s="90"/>
      <c r="Y977" s="4"/>
      <c r="Z977" s="4"/>
      <c r="AA977" s="4"/>
      <c r="AB977" s="4"/>
      <c r="AC977" s="4"/>
      <c r="AD977" s="4"/>
      <c r="AE977" s="4"/>
    </row>
    <row r="978" spans="1:31" ht="18" customHeight="1" x14ac:dyDescent="0.15">
      <c r="A978" s="81"/>
      <c r="B978" s="64" t="s">
        <v>69</v>
      </c>
      <c r="C978" s="65" t="s">
        <v>1029</v>
      </c>
      <c r="D978" s="66">
        <f t="shared" si="32"/>
        <v>1959</v>
      </c>
      <c r="E978" s="65" t="s">
        <v>71</v>
      </c>
      <c r="F978" s="67" t="str">
        <f>IF(DATA!$D$18,CONCATENATE('Sample information'!O$6,"-",D978,"-",P978),"MISSING ID")</f>
        <v>P33105P1-1959-</v>
      </c>
      <c r="G978" s="68">
        <f t="shared" si="33"/>
        <v>0</v>
      </c>
      <c r="H978" s="55" t="e">
        <f t="shared" si="34"/>
        <v>#N/A</v>
      </c>
      <c r="I978" s="55" t="e">
        <f t="shared" si="35"/>
        <v>#N/A</v>
      </c>
      <c r="J978" s="55">
        <f t="shared" si="36"/>
        <v>0</v>
      </c>
      <c r="K978" s="55" t="e">
        <f t="shared" si="37"/>
        <v>#N/A</v>
      </c>
      <c r="L978" s="5" t="e">
        <f t="shared" si="38"/>
        <v>#N/A</v>
      </c>
      <c r="M978" s="55" t="e">
        <f t="shared" si="39"/>
        <v>#N/A</v>
      </c>
      <c r="N978" s="69" t="str">
        <f t="shared" si="40"/>
        <v>NoIndex</v>
      </c>
      <c r="O978" s="70" t="str">
        <f>IF(DATA!$D$18,IF((COUNTA(Q978)&gt;0),CONCATENATE("P",DATA!$B$18,"_",D978),""),"MISSING ID")</f>
        <v/>
      </c>
      <c r="P978" s="71"/>
      <c r="Q978" s="72"/>
      <c r="R978" s="72"/>
      <c r="S978" s="68"/>
      <c r="T978" s="73" t="str">
        <f>IF(OR($S$8="NextSeq",$S$8="NovaSeq"),IF((R978='Index_NextSeq or NovaSeq'!C$2),VLOOKUP(S978,'Index_NextSeq or NovaSeq'!B$3:I$110,2),IF((R978='Index_NextSeq or NovaSeq'!D$2),VLOOKUP(S978,'Index_NextSeq or NovaSeq'!B$3:I$110,3),IF((R978='Index_NextSeq or NovaSeq'!E$2),VLOOKUP(S978,'Index_NextSeq or NovaSeq'!B$3:I$110,4),IF((R978='Index_NextSeq or NovaSeq'!F$2),VLOOKUP(S978,'Index_NextSeq or NovaSeq'!B$3:I$110,5),IF((R978='Index_NextSeq or NovaSeq'!G$2),VLOOKUP(S978,'Index_NextSeq or NovaSeq'!B$3:I$110,6),IF((R978='Index_NextSeq or NovaSeq'!H$2),VLOOKUP(S978,'Index_NextSeq or NovaSeq'!B$3:I$110,7),IF((R978='Index_NextSeq or NovaSeq'!I$2),VLOOKUP(S978,'Index_NextSeq or NovaSeq'!B$3:I$110,8),IF((R978="Custom"),"","NoIndex")))))))),IF($S$8="MiSeq",IF((R978=Index_MiSeq!C$2),VLOOKUP(S978,Index_MiSeq!B$3:I$110,2),IF((R978=Index_MiSeq!D$2),VLOOKUP(S978,Index_MiSeq!B$3:I$110,3),IF((R978=Index_MiSeq!E$2),VLOOKUP(S978,Index_MiSeq!B$3:I$110,4),IF((R978=Index_MiSeq!F$2),VLOOKUP(S978,Index_MiSeq!B$3:I$110,5),IF((R978=Index_MiSeq!G$2),VLOOKUP(S978,Index_MiSeq!B$3:I$110,6),IF((R978=Index_MiSeq!H$2),VLOOKUP(S978,Index_MiSeq!B$3:I$110,7),IF((R978=Index_MiSeq!I$2),VLOOKUP(S978,Index_MiSeq!B$3:I$110,8),IF((R978="Custom"),"","NoIndex")))))))),"NoIndex"))</f>
        <v>NoIndex</v>
      </c>
      <c r="U978" s="74" t="str">
        <f t="shared" si="41"/>
        <v/>
      </c>
      <c r="V978" s="74"/>
      <c r="W978" s="74"/>
      <c r="X978" s="90"/>
      <c r="Y978" s="4"/>
      <c r="Z978" s="4"/>
      <c r="AA978" s="4"/>
      <c r="AB978" s="4"/>
      <c r="AC978" s="4"/>
      <c r="AD978" s="4"/>
      <c r="AE978" s="4"/>
    </row>
    <row r="979" spans="1:31" ht="18" customHeight="1" x14ac:dyDescent="0.15">
      <c r="A979" s="81"/>
      <c r="B979" s="64" t="s">
        <v>69</v>
      </c>
      <c r="C979" s="65" t="s">
        <v>1030</v>
      </c>
      <c r="D979" s="66">
        <f t="shared" si="32"/>
        <v>1960</v>
      </c>
      <c r="E979" s="65" t="s">
        <v>71</v>
      </c>
      <c r="F979" s="67" t="str">
        <f>IF(DATA!$D$18,CONCATENATE('Sample information'!O$6,"-",D979,"-",P979),"MISSING ID")</f>
        <v>P33105P1-1960-</v>
      </c>
      <c r="G979" s="68">
        <f t="shared" si="33"/>
        <v>0</v>
      </c>
      <c r="H979" s="55" t="e">
        <f t="shared" si="34"/>
        <v>#N/A</v>
      </c>
      <c r="I979" s="55" t="e">
        <f t="shared" si="35"/>
        <v>#N/A</v>
      </c>
      <c r="J979" s="55">
        <f t="shared" si="36"/>
        <v>0</v>
      </c>
      <c r="K979" s="55" t="e">
        <f t="shared" si="37"/>
        <v>#N/A</v>
      </c>
      <c r="L979" s="5" t="e">
        <f t="shared" si="38"/>
        <v>#N/A</v>
      </c>
      <c r="M979" s="55" t="e">
        <f t="shared" si="39"/>
        <v>#N/A</v>
      </c>
      <c r="N979" s="69" t="str">
        <f t="shared" si="40"/>
        <v>NoIndex</v>
      </c>
      <c r="O979" s="70" t="str">
        <f>IF(DATA!$D$18,IF((COUNTA(Q979)&gt;0),CONCATENATE("P",DATA!$B$18,"_",D979),""),"MISSING ID")</f>
        <v/>
      </c>
      <c r="P979" s="71"/>
      <c r="Q979" s="72"/>
      <c r="R979" s="72"/>
      <c r="S979" s="68"/>
      <c r="T979" s="73" t="str">
        <f>IF(OR($S$8="NextSeq",$S$8="NovaSeq"),IF((R979='Index_NextSeq or NovaSeq'!C$2),VLOOKUP(S979,'Index_NextSeq or NovaSeq'!B$3:I$110,2),IF((R979='Index_NextSeq or NovaSeq'!D$2),VLOOKUP(S979,'Index_NextSeq or NovaSeq'!B$3:I$110,3),IF((R979='Index_NextSeq or NovaSeq'!E$2),VLOOKUP(S979,'Index_NextSeq or NovaSeq'!B$3:I$110,4),IF((R979='Index_NextSeq or NovaSeq'!F$2),VLOOKUP(S979,'Index_NextSeq or NovaSeq'!B$3:I$110,5),IF((R979='Index_NextSeq or NovaSeq'!G$2),VLOOKUP(S979,'Index_NextSeq or NovaSeq'!B$3:I$110,6),IF((R979='Index_NextSeq or NovaSeq'!H$2),VLOOKUP(S979,'Index_NextSeq or NovaSeq'!B$3:I$110,7),IF((R979='Index_NextSeq or NovaSeq'!I$2),VLOOKUP(S979,'Index_NextSeq or NovaSeq'!B$3:I$110,8),IF((R979="Custom"),"","NoIndex")))))))),IF($S$8="MiSeq",IF((R979=Index_MiSeq!C$2),VLOOKUP(S979,Index_MiSeq!B$3:I$110,2),IF((R979=Index_MiSeq!D$2),VLOOKUP(S979,Index_MiSeq!B$3:I$110,3),IF((R979=Index_MiSeq!E$2),VLOOKUP(S979,Index_MiSeq!B$3:I$110,4),IF((R979=Index_MiSeq!F$2),VLOOKUP(S979,Index_MiSeq!B$3:I$110,5),IF((R979=Index_MiSeq!G$2),VLOOKUP(S979,Index_MiSeq!B$3:I$110,6),IF((R979=Index_MiSeq!H$2),VLOOKUP(S979,Index_MiSeq!B$3:I$110,7),IF((R979=Index_MiSeq!I$2),VLOOKUP(S979,Index_MiSeq!B$3:I$110,8),IF((R979="Custom"),"","NoIndex")))))))),"NoIndex"))</f>
        <v>NoIndex</v>
      </c>
      <c r="U979" s="74" t="str">
        <f t="shared" si="41"/>
        <v/>
      </c>
      <c r="V979" s="74"/>
      <c r="W979" s="74"/>
      <c r="X979" s="90"/>
      <c r="Y979" s="4"/>
      <c r="Z979" s="4"/>
      <c r="AA979" s="4"/>
      <c r="AB979" s="4"/>
      <c r="AC979" s="4"/>
      <c r="AD979" s="4"/>
      <c r="AE979" s="4"/>
    </row>
    <row r="980" spans="1:31" ht="18" customHeight="1" x14ac:dyDescent="0.15">
      <c r="A980" s="81"/>
      <c r="B980" s="64" t="s">
        <v>69</v>
      </c>
      <c r="C980" s="65" t="s">
        <v>1031</v>
      </c>
      <c r="D980" s="66">
        <f t="shared" si="32"/>
        <v>1961</v>
      </c>
      <c r="E980" s="65" t="s">
        <v>71</v>
      </c>
      <c r="F980" s="67" t="str">
        <f>IF(DATA!$D$18,CONCATENATE('Sample information'!O$6,"-",D980,"-",P980),"MISSING ID")</f>
        <v>P33105P1-1961-</v>
      </c>
      <c r="G980" s="68">
        <f t="shared" si="33"/>
        <v>0</v>
      </c>
      <c r="H980" s="55" t="e">
        <f t="shared" si="34"/>
        <v>#N/A</v>
      </c>
      <c r="I980" s="55" t="e">
        <f t="shared" si="35"/>
        <v>#N/A</v>
      </c>
      <c r="J980" s="55">
        <f t="shared" si="36"/>
        <v>0</v>
      </c>
      <c r="K980" s="55" t="e">
        <f t="shared" si="37"/>
        <v>#N/A</v>
      </c>
      <c r="L980" s="5" t="e">
        <f t="shared" si="38"/>
        <v>#N/A</v>
      </c>
      <c r="M980" s="55" t="e">
        <f t="shared" si="39"/>
        <v>#N/A</v>
      </c>
      <c r="N980" s="69" t="str">
        <f t="shared" si="40"/>
        <v>NoIndex</v>
      </c>
      <c r="O980" s="70" t="str">
        <f>IF(DATA!$D$18,IF((COUNTA(Q980)&gt;0),CONCATENATE("P",DATA!$B$18,"_",D980),""),"MISSING ID")</f>
        <v/>
      </c>
      <c r="P980" s="71"/>
      <c r="Q980" s="72"/>
      <c r="R980" s="72"/>
      <c r="S980" s="68"/>
      <c r="T980" s="73" t="str">
        <f>IF(OR($S$8="NextSeq",$S$8="NovaSeq"),IF((R980='Index_NextSeq or NovaSeq'!C$2),VLOOKUP(S980,'Index_NextSeq or NovaSeq'!B$3:I$110,2),IF((R980='Index_NextSeq or NovaSeq'!D$2),VLOOKUP(S980,'Index_NextSeq or NovaSeq'!B$3:I$110,3),IF((R980='Index_NextSeq or NovaSeq'!E$2),VLOOKUP(S980,'Index_NextSeq or NovaSeq'!B$3:I$110,4),IF((R980='Index_NextSeq or NovaSeq'!F$2),VLOOKUP(S980,'Index_NextSeq or NovaSeq'!B$3:I$110,5),IF((R980='Index_NextSeq or NovaSeq'!G$2),VLOOKUP(S980,'Index_NextSeq or NovaSeq'!B$3:I$110,6),IF((R980='Index_NextSeq or NovaSeq'!H$2),VLOOKUP(S980,'Index_NextSeq or NovaSeq'!B$3:I$110,7),IF((R980='Index_NextSeq or NovaSeq'!I$2),VLOOKUP(S980,'Index_NextSeq or NovaSeq'!B$3:I$110,8),IF((R980="Custom"),"","NoIndex")))))))),IF($S$8="MiSeq",IF((R980=Index_MiSeq!C$2),VLOOKUP(S980,Index_MiSeq!B$3:I$110,2),IF((R980=Index_MiSeq!D$2),VLOOKUP(S980,Index_MiSeq!B$3:I$110,3),IF((R980=Index_MiSeq!E$2),VLOOKUP(S980,Index_MiSeq!B$3:I$110,4),IF((R980=Index_MiSeq!F$2),VLOOKUP(S980,Index_MiSeq!B$3:I$110,5),IF((R980=Index_MiSeq!G$2),VLOOKUP(S980,Index_MiSeq!B$3:I$110,6),IF((R980=Index_MiSeq!H$2),VLOOKUP(S980,Index_MiSeq!B$3:I$110,7),IF((R980=Index_MiSeq!I$2),VLOOKUP(S980,Index_MiSeq!B$3:I$110,8),IF((R980="Custom"),"","NoIndex")))))))),"NoIndex"))</f>
        <v>NoIndex</v>
      </c>
      <c r="U980" s="74" t="str">
        <f t="shared" si="41"/>
        <v/>
      </c>
      <c r="V980" s="74"/>
      <c r="W980" s="74"/>
      <c r="X980" s="90"/>
      <c r="Y980" s="4"/>
      <c r="Z980" s="4"/>
      <c r="AA980" s="4"/>
      <c r="AB980" s="4"/>
      <c r="AC980" s="4"/>
      <c r="AD980" s="4"/>
      <c r="AE980" s="4"/>
    </row>
    <row r="981" spans="1:31" ht="18" customHeight="1" x14ac:dyDescent="0.15">
      <c r="A981" s="81"/>
      <c r="B981" s="64" t="s">
        <v>69</v>
      </c>
      <c r="C981" s="65" t="s">
        <v>1032</v>
      </c>
      <c r="D981" s="66">
        <f t="shared" si="32"/>
        <v>1962</v>
      </c>
      <c r="E981" s="65" t="s">
        <v>71</v>
      </c>
      <c r="F981" s="67" t="str">
        <f>IF(DATA!$D$18,CONCATENATE('Sample information'!O$6,"-",D981,"-",P981),"MISSING ID")</f>
        <v>P33105P1-1962-</v>
      </c>
      <c r="G981" s="68">
        <f t="shared" si="33"/>
        <v>0</v>
      </c>
      <c r="H981" s="55" t="e">
        <f t="shared" si="34"/>
        <v>#N/A</v>
      </c>
      <c r="I981" s="55" t="e">
        <f t="shared" si="35"/>
        <v>#N/A</v>
      </c>
      <c r="J981" s="55">
        <f t="shared" si="36"/>
        <v>0</v>
      </c>
      <c r="K981" s="55" t="e">
        <f t="shared" si="37"/>
        <v>#N/A</v>
      </c>
      <c r="L981" s="5" t="e">
        <f t="shared" si="38"/>
        <v>#N/A</v>
      </c>
      <c r="M981" s="55" t="e">
        <f t="shared" si="39"/>
        <v>#N/A</v>
      </c>
      <c r="N981" s="69" t="str">
        <f t="shared" si="40"/>
        <v>NoIndex</v>
      </c>
      <c r="O981" s="70" t="str">
        <f>IF(DATA!$D$18,IF((COUNTA(Q981)&gt;0),CONCATENATE("P",DATA!$B$18,"_",D981),""),"MISSING ID")</f>
        <v/>
      </c>
      <c r="P981" s="71"/>
      <c r="Q981" s="72"/>
      <c r="R981" s="72"/>
      <c r="S981" s="68"/>
      <c r="T981" s="73" t="str">
        <f>IF(OR($S$8="NextSeq",$S$8="NovaSeq"),IF((R981='Index_NextSeq or NovaSeq'!C$2),VLOOKUP(S981,'Index_NextSeq or NovaSeq'!B$3:I$110,2),IF((R981='Index_NextSeq or NovaSeq'!D$2),VLOOKUP(S981,'Index_NextSeq or NovaSeq'!B$3:I$110,3),IF((R981='Index_NextSeq or NovaSeq'!E$2),VLOOKUP(S981,'Index_NextSeq or NovaSeq'!B$3:I$110,4),IF((R981='Index_NextSeq or NovaSeq'!F$2),VLOOKUP(S981,'Index_NextSeq or NovaSeq'!B$3:I$110,5),IF((R981='Index_NextSeq or NovaSeq'!G$2),VLOOKUP(S981,'Index_NextSeq or NovaSeq'!B$3:I$110,6),IF((R981='Index_NextSeq or NovaSeq'!H$2),VLOOKUP(S981,'Index_NextSeq or NovaSeq'!B$3:I$110,7),IF((R981='Index_NextSeq or NovaSeq'!I$2),VLOOKUP(S981,'Index_NextSeq or NovaSeq'!B$3:I$110,8),IF((R981="Custom"),"","NoIndex")))))))),IF($S$8="MiSeq",IF((R981=Index_MiSeq!C$2),VLOOKUP(S981,Index_MiSeq!B$3:I$110,2),IF((R981=Index_MiSeq!D$2),VLOOKUP(S981,Index_MiSeq!B$3:I$110,3),IF((R981=Index_MiSeq!E$2),VLOOKUP(S981,Index_MiSeq!B$3:I$110,4),IF((R981=Index_MiSeq!F$2),VLOOKUP(S981,Index_MiSeq!B$3:I$110,5),IF((R981=Index_MiSeq!G$2),VLOOKUP(S981,Index_MiSeq!B$3:I$110,6),IF((R981=Index_MiSeq!H$2),VLOOKUP(S981,Index_MiSeq!B$3:I$110,7),IF((R981=Index_MiSeq!I$2),VLOOKUP(S981,Index_MiSeq!B$3:I$110,8),IF((R981="Custom"),"","NoIndex")))))))),"NoIndex"))</f>
        <v>NoIndex</v>
      </c>
      <c r="U981" s="74" t="str">
        <f t="shared" si="41"/>
        <v/>
      </c>
      <c r="V981" s="74"/>
      <c r="W981" s="74"/>
      <c r="X981" s="90"/>
      <c r="Y981" s="4"/>
      <c r="Z981" s="4"/>
      <c r="AA981" s="4"/>
      <c r="AB981" s="4"/>
      <c r="AC981" s="4"/>
      <c r="AD981" s="4"/>
      <c r="AE981" s="4"/>
    </row>
    <row r="982" spans="1:31" ht="18" customHeight="1" x14ac:dyDescent="0.15">
      <c r="A982" s="81"/>
      <c r="B982" s="64" t="s">
        <v>69</v>
      </c>
      <c r="C982" s="65" t="s">
        <v>1033</v>
      </c>
      <c r="D982" s="66">
        <f t="shared" si="32"/>
        <v>1963</v>
      </c>
      <c r="E982" s="65" t="s">
        <v>71</v>
      </c>
      <c r="F982" s="67" t="str">
        <f>IF(DATA!$D$18,CONCATENATE('Sample information'!O$6,"-",D982,"-",P982),"MISSING ID")</f>
        <v>P33105P1-1963-</v>
      </c>
      <c r="G982" s="68">
        <f t="shared" si="33"/>
        <v>0</v>
      </c>
      <c r="H982" s="55" t="e">
        <f t="shared" si="34"/>
        <v>#N/A</v>
      </c>
      <c r="I982" s="55" t="e">
        <f t="shared" si="35"/>
        <v>#N/A</v>
      </c>
      <c r="J982" s="55">
        <f t="shared" si="36"/>
        <v>0</v>
      </c>
      <c r="K982" s="55" t="e">
        <f t="shared" si="37"/>
        <v>#N/A</v>
      </c>
      <c r="L982" s="5" t="e">
        <f t="shared" si="38"/>
        <v>#N/A</v>
      </c>
      <c r="M982" s="55" t="e">
        <f t="shared" si="39"/>
        <v>#N/A</v>
      </c>
      <c r="N982" s="69" t="str">
        <f t="shared" si="40"/>
        <v>NoIndex</v>
      </c>
      <c r="O982" s="70" t="str">
        <f>IF(DATA!$D$18,IF((COUNTA(Q982)&gt;0),CONCATENATE("P",DATA!$B$18,"_",D982),""),"MISSING ID")</f>
        <v/>
      </c>
      <c r="P982" s="71"/>
      <c r="Q982" s="72"/>
      <c r="R982" s="72"/>
      <c r="S982" s="68"/>
      <c r="T982" s="73" t="str">
        <f>IF(OR($S$8="NextSeq",$S$8="NovaSeq"),IF((R982='Index_NextSeq or NovaSeq'!C$2),VLOOKUP(S982,'Index_NextSeq or NovaSeq'!B$3:I$110,2),IF((R982='Index_NextSeq or NovaSeq'!D$2),VLOOKUP(S982,'Index_NextSeq or NovaSeq'!B$3:I$110,3),IF((R982='Index_NextSeq or NovaSeq'!E$2),VLOOKUP(S982,'Index_NextSeq or NovaSeq'!B$3:I$110,4),IF((R982='Index_NextSeq or NovaSeq'!F$2),VLOOKUP(S982,'Index_NextSeq or NovaSeq'!B$3:I$110,5),IF((R982='Index_NextSeq or NovaSeq'!G$2),VLOOKUP(S982,'Index_NextSeq or NovaSeq'!B$3:I$110,6),IF((R982='Index_NextSeq or NovaSeq'!H$2),VLOOKUP(S982,'Index_NextSeq or NovaSeq'!B$3:I$110,7),IF((R982='Index_NextSeq or NovaSeq'!I$2),VLOOKUP(S982,'Index_NextSeq or NovaSeq'!B$3:I$110,8),IF((R982="Custom"),"","NoIndex")))))))),IF($S$8="MiSeq",IF((R982=Index_MiSeq!C$2),VLOOKUP(S982,Index_MiSeq!B$3:I$110,2),IF((R982=Index_MiSeq!D$2),VLOOKUP(S982,Index_MiSeq!B$3:I$110,3),IF((R982=Index_MiSeq!E$2),VLOOKUP(S982,Index_MiSeq!B$3:I$110,4),IF((R982=Index_MiSeq!F$2),VLOOKUP(S982,Index_MiSeq!B$3:I$110,5),IF((R982=Index_MiSeq!G$2),VLOOKUP(S982,Index_MiSeq!B$3:I$110,6),IF((R982=Index_MiSeq!H$2),VLOOKUP(S982,Index_MiSeq!B$3:I$110,7),IF((R982=Index_MiSeq!I$2),VLOOKUP(S982,Index_MiSeq!B$3:I$110,8),IF((R982="Custom"),"","NoIndex")))))))),"NoIndex"))</f>
        <v>NoIndex</v>
      </c>
      <c r="U982" s="74" t="str">
        <f t="shared" si="41"/>
        <v/>
      </c>
      <c r="V982" s="74"/>
      <c r="W982" s="74"/>
      <c r="X982" s="90"/>
      <c r="Y982" s="4"/>
      <c r="Z982" s="4"/>
      <c r="AA982" s="4"/>
      <c r="AB982" s="4"/>
      <c r="AC982" s="4"/>
      <c r="AD982" s="4"/>
      <c r="AE982" s="4"/>
    </row>
    <row r="983" spans="1:31" ht="18" customHeight="1" x14ac:dyDescent="0.15">
      <c r="A983" s="81"/>
      <c r="B983" s="64" t="s">
        <v>69</v>
      </c>
      <c r="C983" s="65" t="s">
        <v>1034</v>
      </c>
      <c r="D983" s="66">
        <f t="shared" si="32"/>
        <v>1964</v>
      </c>
      <c r="E983" s="65" t="s">
        <v>71</v>
      </c>
      <c r="F983" s="67" t="str">
        <f>IF(DATA!$D$18,CONCATENATE('Sample information'!O$6,"-",D983,"-",P983),"MISSING ID")</f>
        <v>P33105P1-1964-</v>
      </c>
      <c r="G983" s="68">
        <f t="shared" si="33"/>
        <v>0</v>
      </c>
      <c r="H983" s="55" t="e">
        <f t="shared" si="34"/>
        <v>#N/A</v>
      </c>
      <c r="I983" s="55" t="e">
        <f t="shared" si="35"/>
        <v>#N/A</v>
      </c>
      <c r="J983" s="55">
        <f t="shared" si="36"/>
        <v>0</v>
      </c>
      <c r="K983" s="55" t="e">
        <f t="shared" si="37"/>
        <v>#N/A</v>
      </c>
      <c r="L983" s="5" t="e">
        <f t="shared" si="38"/>
        <v>#N/A</v>
      </c>
      <c r="M983" s="55" t="e">
        <f t="shared" si="39"/>
        <v>#N/A</v>
      </c>
      <c r="N983" s="69" t="str">
        <f t="shared" si="40"/>
        <v>NoIndex</v>
      </c>
      <c r="O983" s="70" t="str">
        <f>IF(DATA!$D$18,IF((COUNTA(Q983)&gt;0),CONCATENATE("P",DATA!$B$18,"_",D983),""),"MISSING ID")</f>
        <v/>
      </c>
      <c r="P983" s="71"/>
      <c r="Q983" s="72"/>
      <c r="R983" s="72"/>
      <c r="S983" s="68"/>
      <c r="T983" s="73" t="str">
        <f>IF(OR($S$8="NextSeq",$S$8="NovaSeq"),IF((R983='Index_NextSeq or NovaSeq'!C$2),VLOOKUP(S983,'Index_NextSeq or NovaSeq'!B$3:I$110,2),IF((R983='Index_NextSeq or NovaSeq'!D$2),VLOOKUP(S983,'Index_NextSeq or NovaSeq'!B$3:I$110,3),IF((R983='Index_NextSeq or NovaSeq'!E$2),VLOOKUP(S983,'Index_NextSeq or NovaSeq'!B$3:I$110,4),IF((R983='Index_NextSeq or NovaSeq'!F$2),VLOOKUP(S983,'Index_NextSeq or NovaSeq'!B$3:I$110,5),IF((R983='Index_NextSeq or NovaSeq'!G$2),VLOOKUP(S983,'Index_NextSeq or NovaSeq'!B$3:I$110,6),IF((R983='Index_NextSeq or NovaSeq'!H$2),VLOOKUP(S983,'Index_NextSeq or NovaSeq'!B$3:I$110,7),IF((R983='Index_NextSeq or NovaSeq'!I$2),VLOOKUP(S983,'Index_NextSeq or NovaSeq'!B$3:I$110,8),IF((R983="Custom"),"","NoIndex")))))))),IF($S$8="MiSeq",IF((R983=Index_MiSeq!C$2),VLOOKUP(S983,Index_MiSeq!B$3:I$110,2),IF((R983=Index_MiSeq!D$2),VLOOKUP(S983,Index_MiSeq!B$3:I$110,3),IF((R983=Index_MiSeq!E$2),VLOOKUP(S983,Index_MiSeq!B$3:I$110,4),IF((R983=Index_MiSeq!F$2),VLOOKUP(S983,Index_MiSeq!B$3:I$110,5),IF((R983=Index_MiSeq!G$2),VLOOKUP(S983,Index_MiSeq!B$3:I$110,6),IF((R983=Index_MiSeq!H$2),VLOOKUP(S983,Index_MiSeq!B$3:I$110,7),IF((R983=Index_MiSeq!I$2),VLOOKUP(S983,Index_MiSeq!B$3:I$110,8),IF((R983="Custom"),"","NoIndex")))))))),"NoIndex"))</f>
        <v>NoIndex</v>
      </c>
      <c r="U983" s="74" t="str">
        <f t="shared" si="41"/>
        <v/>
      </c>
      <c r="V983" s="74"/>
      <c r="W983" s="74"/>
      <c r="X983" s="90"/>
      <c r="Y983" s="4"/>
      <c r="Z983" s="4"/>
      <c r="AA983" s="4"/>
      <c r="AB983" s="4"/>
      <c r="AC983" s="4"/>
      <c r="AD983" s="4"/>
      <c r="AE983" s="4"/>
    </row>
    <row r="984" spans="1:31" ht="18" customHeight="1" x14ac:dyDescent="0.15">
      <c r="A984" s="81"/>
      <c r="B984" s="64" t="s">
        <v>69</v>
      </c>
      <c r="C984" s="65" t="s">
        <v>1035</v>
      </c>
      <c r="D984" s="66">
        <f t="shared" si="32"/>
        <v>1965</v>
      </c>
      <c r="E984" s="65" t="s">
        <v>71</v>
      </c>
      <c r="F984" s="67" t="str">
        <f>IF(DATA!$D$18,CONCATENATE('Sample information'!O$6,"-",D984,"-",P984),"MISSING ID")</f>
        <v>P33105P1-1965-</v>
      </c>
      <c r="G984" s="68">
        <f t="shared" si="33"/>
        <v>0</v>
      </c>
      <c r="H984" s="55" t="e">
        <f t="shared" si="34"/>
        <v>#N/A</v>
      </c>
      <c r="I984" s="55" t="e">
        <f t="shared" si="35"/>
        <v>#N/A</v>
      </c>
      <c r="J984" s="55">
        <f t="shared" si="36"/>
        <v>0</v>
      </c>
      <c r="K984" s="55" t="e">
        <f t="shared" si="37"/>
        <v>#N/A</v>
      </c>
      <c r="L984" s="5" t="e">
        <f t="shared" si="38"/>
        <v>#N/A</v>
      </c>
      <c r="M984" s="55" t="e">
        <f t="shared" si="39"/>
        <v>#N/A</v>
      </c>
      <c r="N984" s="69" t="str">
        <f t="shared" si="40"/>
        <v>NoIndex</v>
      </c>
      <c r="O984" s="70" t="str">
        <f>IF(DATA!$D$18,IF((COUNTA(Q984)&gt;0),CONCATENATE("P",DATA!$B$18,"_",D984),""),"MISSING ID")</f>
        <v/>
      </c>
      <c r="P984" s="71"/>
      <c r="Q984" s="72"/>
      <c r="R984" s="72"/>
      <c r="S984" s="68"/>
      <c r="T984" s="73" t="str">
        <f>IF(OR($S$8="NextSeq",$S$8="NovaSeq"),IF((R984='Index_NextSeq or NovaSeq'!C$2),VLOOKUP(S984,'Index_NextSeq or NovaSeq'!B$3:I$110,2),IF((R984='Index_NextSeq or NovaSeq'!D$2),VLOOKUP(S984,'Index_NextSeq or NovaSeq'!B$3:I$110,3),IF((R984='Index_NextSeq or NovaSeq'!E$2),VLOOKUP(S984,'Index_NextSeq or NovaSeq'!B$3:I$110,4),IF((R984='Index_NextSeq or NovaSeq'!F$2),VLOOKUP(S984,'Index_NextSeq or NovaSeq'!B$3:I$110,5),IF((R984='Index_NextSeq or NovaSeq'!G$2),VLOOKUP(S984,'Index_NextSeq or NovaSeq'!B$3:I$110,6),IF((R984='Index_NextSeq or NovaSeq'!H$2),VLOOKUP(S984,'Index_NextSeq or NovaSeq'!B$3:I$110,7),IF((R984='Index_NextSeq or NovaSeq'!I$2),VLOOKUP(S984,'Index_NextSeq or NovaSeq'!B$3:I$110,8),IF((R984="Custom"),"","NoIndex")))))))),IF($S$8="MiSeq",IF((R984=Index_MiSeq!C$2),VLOOKUP(S984,Index_MiSeq!B$3:I$110,2),IF((R984=Index_MiSeq!D$2),VLOOKUP(S984,Index_MiSeq!B$3:I$110,3),IF((R984=Index_MiSeq!E$2),VLOOKUP(S984,Index_MiSeq!B$3:I$110,4),IF((R984=Index_MiSeq!F$2),VLOOKUP(S984,Index_MiSeq!B$3:I$110,5),IF((R984=Index_MiSeq!G$2),VLOOKUP(S984,Index_MiSeq!B$3:I$110,6),IF((R984=Index_MiSeq!H$2),VLOOKUP(S984,Index_MiSeq!B$3:I$110,7),IF((R984=Index_MiSeq!I$2),VLOOKUP(S984,Index_MiSeq!B$3:I$110,8),IF((R984="Custom"),"","NoIndex")))))))),"NoIndex"))</f>
        <v>NoIndex</v>
      </c>
      <c r="U984" s="74" t="str">
        <f t="shared" si="41"/>
        <v/>
      </c>
      <c r="V984" s="74"/>
      <c r="W984" s="74"/>
      <c r="X984" s="90"/>
      <c r="Y984" s="4"/>
      <c r="Z984" s="4"/>
      <c r="AA984" s="4"/>
      <c r="AB984" s="4"/>
      <c r="AC984" s="4"/>
      <c r="AD984" s="4"/>
      <c r="AE984" s="4"/>
    </row>
    <row r="985" spans="1:31" ht="18" customHeight="1" x14ac:dyDescent="0.15">
      <c r="A985" s="81"/>
      <c r="B985" s="64" t="s">
        <v>69</v>
      </c>
      <c r="C985" s="65" t="s">
        <v>1036</v>
      </c>
      <c r="D985" s="66">
        <f t="shared" si="32"/>
        <v>1966</v>
      </c>
      <c r="E985" s="65" t="s">
        <v>71</v>
      </c>
      <c r="F985" s="67" t="str">
        <f>IF(DATA!$D$18,CONCATENATE('Sample information'!O$6,"-",D985,"-",P985),"MISSING ID")</f>
        <v>P33105P1-1966-</v>
      </c>
      <c r="G985" s="68">
        <f t="shared" si="33"/>
        <v>0</v>
      </c>
      <c r="H985" s="55" t="e">
        <f t="shared" si="34"/>
        <v>#N/A</v>
      </c>
      <c r="I985" s="55" t="e">
        <f t="shared" si="35"/>
        <v>#N/A</v>
      </c>
      <c r="J985" s="55">
        <f t="shared" si="36"/>
        <v>0</v>
      </c>
      <c r="K985" s="55" t="e">
        <f t="shared" si="37"/>
        <v>#N/A</v>
      </c>
      <c r="L985" s="5" t="e">
        <f t="shared" si="38"/>
        <v>#N/A</v>
      </c>
      <c r="M985" s="55" t="e">
        <f t="shared" si="39"/>
        <v>#N/A</v>
      </c>
      <c r="N985" s="69" t="str">
        <f t="shared" si="40"/>
        <v>NoIndex</v>
      </c>
      <c r="O985" s="70" t="str">
        <f>IF(DATA!$D$18,IF((COUNTA(Q985)&gt;0),CONCATENATE("P",DATA!$B$18,"_",D985),""),"MISSING ID")</f>
        <v/>
      </c>
      <c r="P985" s="71"/>
      <c r="Q985" s="72"/>
      <c r="R985" s="72"/>
      <c r="S985" s="68"/>
      <c r="T985" s="73" t="str">
        <f>IF(OR($S$8="NextSeq",$S$8="NovaSeq"),IF((R985='Index_NextSeq or NovaSeq'!C$2),VLOOKUP(S985,'Index_NextSeq or NovaSeq'!B$3:I$110,2),IF((R985='Index_NextSeq or NovaSeq'!D$2),VLOOKUP(S985,'Index_NextSeq or NovaSeq'!B$3:I$110,3),IF((R985='Index_NextSeq or NovaSeq'!E$2),VLOOKUP(S985,'Index_NextSeq or NovaSeq'!B$3:I$110,4),IF((R985='Index_NextSeq or NovaSeq'!F$2),VLOOKUP(S985,'Index_NextSeq or NovaSeq'!B$3:I$110,5),IF((R985='Index_NextSeq or NovaSeq'!G$2),VLOOKUP(S985,'Index_NextSeq or NovaSeq'!B$3:I$110,6),IF((R985='Index_NextSeq or NovaSeq'!H$2),VLOOKUP(S985,'Index_NextSeq or NovaSeq'!B$3:I$110,7),IF((R985='Index_NextSeq or NovaSeq'!I$2),VLOOKUP(S985,'Index_NextSeq or NovaSeq'!B$3:I$110,8),IF((R985="Custom"),"","NoIndex")))))))),IF($S$8="MiSeq",IF((R985=Index_MiSeq!C$2),VLOOKUP(S985,Index_MiSeq!B$3:I$110,2),IF((R985=Index_MiSeq!D$2),VLOOKUP(S985,Index_MiSeq!B$3:I$110,3),IF((R985=Index_MiSeq!E$2),VLOOKUP(S985,Index_MiSeq!B$3:I$110,4),IF((R985=Index_MiSeq!F$2),VLOOKUP(S985,Index_MiSeq!B$3:I$110,5),IF((R985=Index_MiSeq!G$2),VLOOKUP(S985,Index_MiSeq!B$3:I$110,6),IF((R985=Index_MiSeq!H$2),VLOOKUP(S985,Index_MiSeq!B$3:I$110,7),IF((R985=Index_MiSeq!I$2),VLOOKUP(S985,Index_MiSeq!B$3:I$110,8),IF((R985="Custom"),"","NoIndex")))))))),"NoIndex"))</f>
        <v>NoIndex</v>
      </c>
      <c r="U985" s="74" t="str">
        <f t="shared" si="41"/>
        <v/>
      </c>
      <c r="V985" s="74"/>
      <c r="W985" s="74"/>
      <c r="X985" s="90"/>
      <c r="Y985" s="4"/>
      <c r="Z985" s="4"/>
      <c r="AA985" s="4"/>
      <c r="AB985" s="4"/>
      <c r="AC985" s="4"/>
      <c r="AD985" s="4"/>
      <c r="AE985" s="4"/>
    </row>
    <row r="986" spans="1:31" ht="18" customHeight="1" x14ac:dyDescent="0.15">
      <c r="A986" s="81"/>
      <c r="B986" s="64" t="s">
        <v>69</v>
      </c>
      <c r="C986" s="65" t="s">
        <v>1037</v>
      </c>
      <c r="D986" s="66">
        <f t="shared" si="32"/>
        <v>1967</v>
      </c>
      <c r="E986" s="65" t="s">
        <v>71</v>
      </c>
      <c r="F986" s="67" t="str">
        <f>IF(DATA!$D$18,CONCATENATE('Sample information'!O$6,"-",D986,"-",P986),"MISSING ID")</f>
        <v>P33105P1-1967-</v>
      </c>
      <c r="G986" s="68">
        <f t="shared" si="33"/>
        <v>0</v>
      </c>
      <c r="H986" s="55" t="e">
        <f t="shared" si="34"/>
        <v>#N/A</v>
      </c>
      <c r="I986" s="55" t="e">
        <f t="shared" si="35"/>
        <v>#N/A</v>
      </c>
      <c r="J986" s="55">
        <f t="shared" si="36"/>
        <v>0</v>
      </c>
      <c r="K986" s="55" t="e">
        <f t="shared" si="37"/>
        <v>#N/A</v>
      </c>
      <c r="L986" s="5" t="e">
        <f t="shared" si="38"/>
        <v>#N/A</v>
      </c>
      <c r="M986" s="55" t="e">
        <f t="shared" si="39"/>
        <v>#N/A</v>
      </c>
      <c r="N986" s="69" t="str">
        <f t="shared" si="40"/>
        <v>NoIndex</v>
      </c>
      <c r="O986" s="70" t="str">
        <f>IF(DATA!$D$18,IF((COUNTA(Q986)&gt;0),CONCATENATE("P",DATA!$B$18,"_",D986),""),"MISSING ID")</f>
        <v/>
      </c>
      <c r="P986" s="71"/>
      <c r="Q986" s="72"/>
      <c r="R986" s="72"/>
      <c r="S986" s="68"/>
      <c r="T986" s="73" t="str">
        <f>IF(OR($S$8="NextSeq",$S$8="NovaSeq"),IF((R986='Index_NextSeq or NovaSeq'!C$2),VLOOKUP(S986,'Index_NextSeq or NovaSeq'!B$3:I$110,2),IF((R986='Index_NextSeq or NovaSeq'!D$2),VLOOKUP(S986,'Index_NextSeq or NovaSeq'!B$3:I$110,3),IF((R986='Index_NextSeq or NovaSeq'!E$2),VLOOKUP(S986,'Index_NextSeq or NovaSeq'!B$3:I$110,4),IF((R986='Index_NextSeq or NovaSeq'!F$2),VLOOKUP(S986,'Index_NextSeq or NovaSeq'!B$3:I$110,5),IF((R986='Index_NextSeq or NovaSeq'!G$2),VLOOKUP(S986,'Index_NextSeq or NovaSeq'!B$3:I$110,6),IF((R986='Index_NextSeq or NovaSeq'!H$2),VLOOKUP(S986,'Index_NextSeq or NovaSeq'!B$3:I$110,7),IF((R986='Index_NextSeq or NovaSeq'!I$2),VLOOKUP(S986,'Index_NextSeq or NovaSeq'!B$3:I$110,8),IF((R986="Custom"),"","NoIndex")))))))),IF($S$8="MiSeq",IF((R986=Index_MiSeq!C$2),VLOOKUP(S986,Index_MiSeq!B$3:I$110,2),IF((R986=Index_MiSeq!D$2),VLOOKUP(S986,Index_MiSeq!B$3:I$110,3),IF((R986=Index_MiSeq!E$2),VLOOKUP(S986,Index_MiSeq!B$3:I$110,4),IF((R986=Index_MiSeq!F$2),VLOOKUP(S986,Index_MiSeq!B$3:I$110,5),IF((R986=Index_MiSeq!G$2),VLOOKUP(S986,Index_MiSeq!B$3:I$110,6),IF((R986=Index_MiSeq!H$2),VLOOKUP(S986,Index_MiSeq!B$3:I$110,7),IF((R986=Index_MiSeq!I$2),VLOOKUP(S986,Index_MiSeq!B$3:I$110,8),IF((R986="Custom"),"","NoIndex")))))))),"NoIndex"))</f>
        <v>NoIndex</v>
      </c>
      <c r="U986" s="74" t="str">
        <f t="shared" si="41"/>
        <v/>
      </c>
      <c r="V986" s="74"/>
      <c r="W986" s="74"/>
      <c r="X986" s="90"/>
      <c r="Y986" s="4"/>
      <c r="Z986" s="4"/>
      <c r="AA986" s="4"/>
      <c r="AB986" s="4"/>
      <c r="AC986" s="4"/>
      <c r="AD986" s="4"/>
      <c r="AE986" s="4"/>
    </row>
    <row r="987" spans="1:31" ht="18" customHeight="1" x14ac:dyDescent="0.15">
      <c r="A987" s="81"/>
      <c r="B987" s="64" t="s">
        <v>69</v>
      </c>
      <c r="C987" s="65" t="s">
        <v>1038</v>
      </c>
      <c r="D987" s="66">
        <f t="shared" si="32"/>
        <v>1968</v>
      </c>
      <c r="E987" s="65" t="s">
        <v>71</v>
      </c>
      <c r="F987" s="67" t="str">
        <f>IF(DATA!$D$18,CONCATENATE('Sample information'!O$6,"-",D987,"-",P987),"MISSING ID")</f>
        <v>P33105P1-1968-</v>
      </c>
      <c r="G987" s="68">
        <f t="shared" si="33"/>
        <v>0</v>
      </c>
      <c r="H987" s="55" t="e">
        <f t="shared" si="34"/>
        <v>#N/A</v>
      </c>
      <c r="I987" s="55" t="e">
        <f t="shared" si="35"/>
        <v>#N/A</v>
      </c>
      <c r="J987" s="55">
        <f t="shared" si="36"/>
        <v>0</v>
      </c>
      <c r="K987" s="55" t="e">
        <f t="shared" si="37"/>
        <v>#N/A</v>
      </c>
      <c r="L987" s="5" t="e">
        <f t="shared" si="38"/>
        <v>#N/A</v>
      </c>
      <c r="M987" s="55" t="e">
        <f t="shared" si="39"/>
        <v>#N/A</v>
      </c>
      <c r="N987" s="69" t="str">
        <f t="shared" si="40"/>
        <v>NoIndex</v>
      </c>
      <c r="O987" s="70" t="str">
        <f>IF(DATA!$D$18,IF((COUNTA(Q987)&gt;0),CONCATENATE("P",DATA!$B$18,"_",D987),""),"MISSING ID")</f>
        <v/>
      </c>
      <c r="P987" s="71"/>
      <c r="Q987" s="72"/>
      <c r="R987" s="72"/>
      <c r="S987" s="68"/>
      <c r="T987" s="73" t="str">
        <f>IF(OR($S$8="NextSeq",$S$8="NovaSeq"),IF((R987='Index_NextSeq or NovaSeq'!C$2),VLOOKUP(S987,'Index_NextSeq or NovaSeq'!B$3:I$110,2),IF((R987='Index_NextSeq or NovaSeq'!D$2),VLOOKUP(S987,'Index_NextSeq or NovaSeq'!B$3:I$110,3),IF((R987='Index_NextSeq or NovaSeq'!E$2),VLOOKUP(S987,'Index_NextSeq or NovaSeq'!B$3:I$110,4),IF((R987='Index_NextSeq or NovaSeq'!F$2),VLOOKUP(S987,'Index_NextSeq or NovaSeq'!B$3:I$110,5),IF((R987='Index_NextSeq or NovaSeq'!G$2),VLOOKUP(S987,'Index_NextSeq or NovaSeq'!B$3:I$110,6),IF((R987='Index_NextSeq or NovaSeq'!H$2),VLOOKUP(S987,'Index_NextSeq or NovaSeq'!B$3:I$110,7),IF((R987='Index_NextSeq or NovaSeq'!I$2),VLOOKUP(S987,'Index_NextSeq or NovaSeq'!B$3:I$110,8),IF((R987="Custom"),"","NoIndex")))))))),IF($S$8="MiSeq",IF((R987=Index_MiSeq!C$2),VLOOKUP(S987,Index_MiSeq!B$3:I$110,2),IF((R987=Index_MiSeq!D$2),VLOOKUP(S987,Index_MiSeq!B$3:I$110,3),IF((R987=Index_MiSeq!E$2),VLOOKUP(S987,Index_MiSeq!B$3:I$110,4),IF((R987=Index_MiSeq!F$2),VLOOKUP(S987,Index_MiSeq!B$3:I$110,5),IF((R987=Index_MiSeq!G$2),VLOOKUP(S987,Index_MiSeq!B$3:I$110,6),IF((R987=Index_MiSeq!H$2),VLOOKUP(S987,Index_MiSeq!B$3:I$110,7),IF((R987=Index_MiSeq!I$2),VLOOKUP(S987,Index_MiSeq!B$3:I$110,8),IF((R987="Custom"),"","NoIndex")))))))),"NoIndex"))</f>
        <v>NoIndex</v>
      </c>
      <c r="U987" s="74" t="str">
        <f t="shared" si="41"/>
        <v/>
      </c>
      <c r="V987" s="74"/>
      <c r="W987" s="74"/>
      <c r="X987" s="90"/>
      <c r="Y987" s="4"/>
      <c r="Z987" s="4"/>
      <c r="AA987" s="4"/>
      <c r="AB987" s="4"/>
      <c r="AC987" s="4"/>
      <c r="AD987" s="4"/>
      <c r="AE987" s="4"/>
    </row>
    <row r="988" spans="1:31" ht="18" customHeight="1" x14ac:dyDescent="0.15">
      <c r="A988" s="81"/>
      <c r="B988" s="64" t="s">
        <v>69</v>
      </c>
      <c r="C988" s="65" t="s">
        <v>1039</v>
      </c>
      <c r="D988" s="66">
        <f t="shared" si="32"/>
        <v>1969</v>
      </c>
      <c r="E988" s="65" t="s">
        <v>71</v>
      </c>
      <c r="F988" s="67" t="str">
        <f>IF(DATA!$D$18,CONCATENATE('Sample information'!O$6,"-",D988,"-",P988),"MISSING ID")</f>
        <v>P33105P1-1969-</v>
      </c>
      <c r="G988" s="68">
        <f t="shared" si="33"/>
        <v>0</v>
      </c>
      <c r="H988" s="55" t="e">
        <f t="shared" si="34"/>
        <v>#N/A</v>
      </c>
      <c r="I988" s="55" t="e">
        <f t="shared" si="35"/>
        <v>#N/A</v>
      </c>
      <c r="J988" s="55">
        <f t="shared" si="36"/>
        <v>0</v>
      </c>
      <c r="K988" s="55" t="e">
        <f t="shared" si="37"/>
        <v>#N/A</v>
      </c>
      <c r="L988" s="5" t="e">
        <f t="shared" si="38"/>
        <v>#N/A</v>
      </c>
      <c r="M988" s="55" t="e">
        <f t="shared" si="39"/>
        <v>#N/A</v>
      </c>
      <c r="N988" s="69" t="str">
        <f t="shared" si="40"/>
        <v>NoIndex</v>
      </c>
      <c r="O988" s="70" t="str">
        <f>IF(DATA!$D$18,IF((COUNTA(Q988)&gt;0),CONCATENATE("P",DATA!$B$18,"_",D988),""),"MISSING ID")</f>
        <v/>
      </c>
      <c r="P988" s="71"/>
      <c r="Q988" s="72"/>
      <c r="R988" s="72"/>
      <c r="S988" s="68"/>
      <c r="T988" s="73" t="str">
        <f>IF(OR($S$8="NextSeq",$S$8="NovaSeq"),IF((R988='Index_NextSeq or NovaSeq'!C$2),VLOOKUP(S988,'Index_NextSeq or NovaSeq'!B$3:I$110,2),IF((R988='Index_NextSeq or NovaSeq'!D$2),VLOOKUP(S988,'Index_NextSeq or NovaSeq'!B$3:I$110,3),IF((R988='Index_NextSeq or NovaSeq'!E$2),VLOOKUP(S988,'Index_NextSeq or NovaSeq'!B$3:I$110,4),IF((R988='Index_NextSeq or NovaSeq'!F$2),VLOOKUP(S988,'Index_NextSeq or NovaSeq'!B$3:I$110,5),IF((R988='Index_NextSeq or NovaSeq'!G$2),VLOOKUP(S988,'Index_NextSeq or NovaSeq'!B$3:I$110,6),IF((R988='Index_NextSeq or NovaSeq'!H$2),VLOOKUP(S988,'Index_NextSeq or NovaSeq'!B$3:I$110,7),IF((R988='Index_NextSeq or NovaSeq'!I$2),VLOOKUP(S988,'Index_NextSeq or NovaSeq'!B$3:I$110,8),IF((R988="Custom"),"","NoIndex")))))))),IF($S$8="MiSeq",IF((R988=Index_MiSeq!C$2),VLOOKUP(S988,Index_MiSeq!B$3:I$110,2),IF((R988=Index_MiSeq!D$2),VLOOKUP(S988,Index_MiSeq!B$3:I$110,3),IF((R988=Index_MiSeq!E$2),VLOOKUP(S988,Index_MiSeq!B$3:I$110,4),IF((R988=Index_MiSeq!F$2),VLOOKUP(S988,Index_MiSeq!B$3:I$110,5),IF((R988=Index_MiSeq!G$2),VLOOKUP(S988,Index_MiSeq!B$3:I$110,6),IF((R988=Index_MiSeq!H$2),VLOOKUP(S988,Index_MiSeq!B$3:I$110,7),IF((R988=Index_MiSeq!I$2),VLOOKUP(S988,Index_MiSeq!B$3:I$110,8),IF((R988="Custom"),"","NoIndex")))))))),"NoIndex"))</f>
        <v>NoIndex</v>
      </c>
      <c r="U988" s="74" t="str">
        <f t="shared" si="41"/>
        <v/>
      </c>
      <c r="V988" s="74"/>
      <c r="W988" s="74"/>
      <c r="X988" s="90"/>
      <c r="Y988" s="4"/>
      <c r="Z988" s="4"/>
      <c r="AA988" s="4"/>
      <c r="AB988" s="4"/>
      <c r="AC988" s="4"/>
      <c r="AD988" s="4"/>
      <c r="AE988" s="4"/>
    </row>
    <row r="989" spans="1:31" ht="18" customHeight="1" x14ac:dyDescent="0.15">
      <c r="A989" s="81"/>
      <c r="B989" s="64" t="s">
        <v>69</v>
      </c>
      <c r="C989" s="65" t="s">
        <v>1040</v>
      </c>
      <c r="D989" s="66">
        <f t="shared" si="32"/>
        <v>1970</v>
      </c>
      <c r="E989" s="65" t="s">
        <v>71</v>
      </c>
      <c r="F989" s="67" t="str">
        <f>IF(DATA!$D$18,CONCATENATE('Sample information'!O$6,"-",D989,"-",P989),"MISSING ID")</f>
        <v>P33105P1-1970-</v>
      </c>
      <c r="G989" s="68">
        <f t="shared" si="33"/>
        <v>0</v>
      </c>
      <c r="H989" s="55" t="e">
        <f t="shared" si="34"/>
        <v>#N/A</v>
      </c>
      <c r="I989" s="55" t="e">
        <f t="shared" si="35"/>
        <v>#N/A</v>
      </c>
      <c r="J989" s="55">
        <f t="shared" si="36"/>
        <v>0</v>
      </c>
      <c r="K989" s="55" t="e">
        <f t="shared" si="37"/>
        <v>#N/A</v>
      </c>
      <c r="L989" s="5" t="e">
        <f t="shared" si="38"/>
        <v>#N/A</v>
      </c>
      <c r="M989" s="55" t="e">
        <f t="shared" si="39"/>
        <v>#N/A</v>
      </c>
      <c r="N989" s="69" t="str">
        <f t="shared" si="40"/>
        <v>NoIndex</v>
      </c>
      <c r="O989" s="70" t="str">
        <f>IF(DATA!$D$18,IF((COUNTA(Q989)&gt;0),CONCATENATE("P",DATA!$B$18,"_",D989),""),"MISSING ID")</f>
        <v/>
      </c>
      <c r="P989" s="71"/>
      <c r="Q989" s="72"/>
      <c r="R989" s="72"/>
      <c r="S989" s="68"/>
      <c r="T989" s="73" t="str">
        <f>IF(OR($S$8="NextSeq",$S$8="NovaSeq"),IF((R989='Index_NextSeq or NovaSeq'!C$2),VLOOKUP(S989,'Index_NextSeq or NovaSeq'!B$3:I$110,2),IF((R989='Index_NextSeq or NovaSeq'!D$2),VLOOKUP(S989,'Index_NextSeq or NovaSeq'!B$3:I$110,3),IF((R989='Index_NextSeq or NovaSeq'!E$2),VLOOKUP(S989,'Index_NextSeq or NovaSeq'!B$3:I$110,4),IF((R989='Index_NextSeq or NovaSeq'!F$2),VLOOKUP(S989,'Index_NextSeq or NovaSeq'!B$3:I$110,5),IF((R989='Index_NextSeq or NovaSeq'!G$2),VLOOKUP(S989,'Index_NextSeq or NovaSeq'!B$3:I$110,6),IF((R989='Index_NextSeq or NovaSeq'!H$2),VLOOKUP(S989,'Index_NextSeq or NovaSeq'!B$3:I$110,7),IF((R989='Index_NextSeq or NovaSeq'!I$2),VLOOKUP(S989,'Index_NextSeq or NovaSeq'!B$3:I$110,8),IF((R989="Custom"),"","NoIndex")))))))),IF($S$8="MiSeq",IF((R989=Index_MiSeq!C$2),VLOOKUP(S989,Index_MiSeq!B$3:I$110,2),IF((R989=Index_MiSeq!D$2),VLOOKUP(S989,Index_MiSeq!B$3:I$110,3),IF((R989=Index_MiSeq!E$2),VLOOKUP(S989,Index_MiSeq!B$3:I$110,4),IF((R989=Index_MiSeq!F$2),VLOOKUP(S989,Index_MiSeq!B$3:I$110,5),IF((R989=Index_MiSeq!G$2),VLOOKUP(S989,Index_MiSeq!B$3:I$110,6),IF((R989=Index_MiSeq!H$2),VLOOKUP(S989,Index_MiSeq!B$3:I$110,7),IF((R989=Index_MiSeq!I$2),VLOOKUP(S989,Index_MiSeq!B$3:I$110,8),IF((R989="Custom"),"","NoIndex")))))))),"NoIndex"))</f>
        <v>NoIndex</v>
      </c>
      <c r="U989" s="74" t="str">
        <f t="shared" si="41"/>
        <v/>
      </c>
      <c r="V989" s="74"/>
      <c r="W989" s="74"/>
      <c r="X989" s="90"/>
      <c r="Y989" s="4"/>
      <c r="Z989" s="4"/>
      <c r="AA989" s="4"/>
      <c r="AB989" s="4"/>
      <c r="AC989" s="4"/>
      <c r="AD989" s="4"/>
      <c r="AE989" s="4"/>
    </row>
    <row r="990" spans="1:31" ht="18" customHeight="1" x14ac:dyDescent="0.15">
      <c r="A990" s="81"/>
      <c r="B990" s="64" t="s">
        <v>69</v>
      </c>
      <c r="C990" s="65" t="s">
        <v>1041</v>
      </c>
      <c r="D990" s="66">
        <f t="shared" si="32"/>
        <v>1971</v>
      </c>
      <c r="E990" s="65" t="s">
        <v>71</v>
      </c>
      <c r="F990" s="67" t="str">
        <f>IF(DATA!$D$18,CONCATENATE('Sample information'!O$6,"-",D990,"-",P990),"MISSING ID")</f>
        <v>P33105P1-1971-</v>
      </c>
      <c r="G990" s="68">
        <f t="shared" si="33"/>
        <v>0</v>
      </c>
      <c r="H990" s="55" t="e">
        <f t="shared" si="34"/>
        <v>#N/A</v>
      </c>
      <c r="I990" s="55" t="e">
        <f t="shared" si="35"/>
        <v>#N/A</v>
      </c>
      <c r="J990" s="55">
        <f t="shared" si="36"/>
        <v>0</v>
      </c>
      <c r="K990" s="55" t="e">
        <f t="shared" si="37"/>
        <v>#N/A</v>
      </c>
      <c r="L990" s="5" t="e">
        <f t="shared" si="38"/>
        <v>#N/A</v>
      </c>
      <c r="M990" s="55" t="e">
        <f t="shared" si="39"/>
        <v>#N/A</v>
      </c>
      <c r="N990" s="69" t="str">
        <f t="shared" si="40"/>
        <v>NoIndex</v>
      </c>
      <c r="O990" s="70" t="str">
        <f>IF(DATA!$D$18,IF((COUNTA(Q990)&gt;0),CONCATENATE("P",DATA!$B$18,"_",D990),""),"MISSING ID")</f>
        <v/>
      </c>
      <c r="P990" s="71"/>
      <c r="Q990" s="72"/>
      <c r="R990" s="72"/>
      <c r="S990" s="68"/>
      <c r="T990" s="73" t="str">
        <f>IF(OR($S$8="NextSeq",$S$8="NovaSeq"),IF((R990='Index_NextSeq or NovaSeq'!C$2),VLOOKUP(S990,'Index_NextSeq or NovaSeq'!B$3:I$110,2),IF((R990='Index_NextSeq or NovaSeq'!D$2),VLOOKUP(S990,'Index_NextSeq or NovaSeq'!B$3:I$110,3),IF((R990='Index_NextSeq or NovaSeq'!E$2),VLOOKUP(S990,'Index_NextSeq or NovaSeq'!B$3:I$110,4),IF((R990='Index_NextSeq or NovaSeq'!F$2),VLOOKUP(S990,'Index_NextSeq or NovaSeq'!B$3:I$110,5),IF((R990='Index_NextSeq or NovaSeq'!G$2),VLOOKUP(S990,'Index_NextSeq or NovaSeq'!B$3:I$110,6),IF((R990='Index_NextSeq or NovaSeq'!H$2),VLOOKUP(S990,'Index_NextSeq or NovaSeq'!B$3:I$110,7),IF((R990='Index_NextSeq or NovaSeq'!I$2),VLOOKUP(S990,'Index_NextSeq or NovaSeq'!B$3:I$110,8),IF((R990="Custom"),"","NoIndex")))))))),IF($S$8="MiSeq",IF((R990=Index_MiSeq!C$2),VLOOKUP(S990,Index_MiSeq!B$3:I$110,2),IF((R990=Index_MiSeq!D$2),VLOOKUP(S990,Index_MiSeq!B$3:I$110,3),IF((R990=Index_MiSeq!E$2),VLOOKUP(S990,Index_MiSeq!B$3:I$110,4),IF((R990=Index_MiSeq!F$2),VLOOKUP(S990,Index_MiSeq!B$3:I$110,5),IF((R990=Index_MiSeq!G$2),VLOOKUP(S990,Index_MiSeq!B$3:I$110,6),IF((R990=Index_MiSeq!H$2),VLOOKUP(S990,Index_MiSeq!B$3:I$110,7),IF((R990=Index_MiSeq!I$2),VLOOKUP(S990,Index_MiSeq!B$3:I$110,8),IF((R990="Custom"),"","NoIndex")))))))),"NoIndex"))</f>
        <v>NoIndex</v>
      </c>
      <c r="U990" s="74" t="str">
        <f t="shared" si="41"/>
        <v/>
      </c>
      <c r="V990" s="74"/>
      <c r="W990" s="74"/>
      <c r="X990" s="90"/>
      <c r="Y990" s="4"/>
      <c r="Z990" s="4"/>
      <c r="AA990" s="4"/>
      <c r="AB990" s="4"/>
      <c r="AC990" s="4"/>
      <c r="AD990" s="4"/>
      <c r="AE990" s="4"/>
    </row>
    <row r="991" spans="1:31" ht="18" customHeight="1" x14ac:dyDescent="0.15">
      <c r="A991" s="81"/>
      <c r="B991" s="64" t="s">
        <v>69</v>
      </c>
      <c r="C991" s="65" t="s">
        <v>1042</v>
      </c>
      <c r="D991" s="66">
        <f t="shared" si="32"/>
        <v>1972</v>
      </c>
      <c r="E991" s="65" t="s">
        <v>71</v>
      </c>
      <c r="F991" s="67" t="str">
        <f>IF(DATA!$D$18,CONCATENATE('Sample information'!O$6,"-",D991,"-",P991),"MISSING ID")</f>
        <v>P33105P1-1972-</v>
      </c>
      <c r="G991" s="68">
        <f t="shared" si="33"/>
        <v>0</v>
      </c>
      <c r="H991" s="55" t="e">
        <f t="shared" si="34"/>
        <v>#N/A</v>
      </c>
      <c r="I991" s="55" t="e">
        <f t="shared" si="35"/>
        <v>#N/A</v>
      </c>
      <c r="J991" s="55">
        <f t="shared" si="36"/>
        <v>0</v>
      </c>
      <c r="K991" s="55" t="e">
        <f t="shared" si="37"/>
        <v>#N/A</v>
      </c>
      <c r="L991" s="5" t="e">
        <f t="shared" si="38"/>
        <v>#N/A</v>
      </c>
      <c r="M991" s="55" t="e">
        <f t="shared" si="39"/>
        <v>#N/A</v>
      </c>
      <c r="N991" s="69" t="str">
        <f t="shared" si="40"/>
        <v>NoIndex</v>
      </c>
      <c r="O991" s="70" t="str">
        <f>IF(DATA!$D$18,IF((COUNTA(Q991)&gt;0),CONCATENATE("P",DATA!$B$18,"_",D991),""),"MISSING ID")</f>
        <v/>
      </c>
      <c r="P991" s="71"/>
      <c r="Q991" s="72"/>
      <c r="R991" s="72"/>
      <c r="S991" s="68"/>
      <c r="T991" s="73" t="str">
        <f>IF(OR($S$8="NextSeq",$S$8="NovaSeq"),IF((R991='Index_NextSeq or NovaSeq'!C$2),VLOOKUP(S991,'Index_NextSeq or NovaSeq'!B$3:I$110,2),IF((R991='Index_NextSeq or NovaSeq'!D$2),VLOOKUP(S991,'Index_NextSeq or NovaSeq'!B$3:I$110,3),IF((R991='Index_NextSeq or NovaSeq'!E$2),VLOOKUP(S991,'Index_NextSeq or NovaSeq'!B$3:I$110,4),IF((R991='Index_NextSeq or NovaSeq'!F$2),VLOOKUP(S991,'Index_NextSeq or NovaSeq'!B$3:I$110,5),IF((R991='Index_NextSeq or NovaSeq'!G$2),VLOOKUP(S991,'Index_NextSeq or NovaSeq'!B$3:I$110,6),IF((R991='Index_NextSeq or NovaSeq'!H$2),VLOOKUP(S991,'Index_NextSeq or NovaSeq'!B$3:I$110,7),IF((R991='Index_NextSeq or NovaSeq'!I$2),VLOOKUP(S991,'Index_NextSeq or NovaSeq'!B$3:I$110,8),IF((R991="Custom"),"","NoIndex")))))))),IF($S$8="MiSeq",IF((R991=Index_MiSeq!C$2),VLOOKUP(S991,Index_MiSeq!B$3:I$110,2),IF((R991=Index_MiSeq!D$2),VLOOKUP(S991,Index_MiSeq!B$3:I$110,3),IF((R991=Index_MiSeq!E$2),VLOOKUP(S991,Index_MiSeq!B$3:I$110,4),IF((R991=Index_MiSeq!F$2),VLOOKUP(S991,Index_MiSeq!B$3:I$110,5),IF((R991=Index_MiSeq!G$2),VLOOKUP(S991,Index_MiSeq!B$3:I$110,6),IF((R991=Index_MiSeq!H$2),VLOOKUP(S991,Index_MiSeq!B$3:I$110,7),IF((R991=Index_MiSeq!I$2),VLOOKUP(S991,Index_MiSeq!B$3:I$110,8),IF((R991="Custom"),"","NoIndex")))))))),"NoIndex"))</f>
        <v>NoIndex</v>
      </c>
      <c r="U991" s="74" t="str">
        <f t="shared" si="41"/>
        <v/>
      </c>
      <c r="V991" s="74"/>
      <c r="W991" s="74"/>
      <c r="X991" s="90"/>
      <c r="Y991" s="4"/>
      <c r="Z991" s="4"/>
      <c r="AA991" s="4"/>
      <c r="AB991" s="4"/>
      <c r="AC991" s="4"/>
      <c r="AD991" s="4"/>
      <c r="AE991" s="4"/>
    </row>
    <row r="992" spans="1:31" ht="18" customHeight="1" x14ac:dyDescent="0.15">
      <c r="A992" s="81"/>
      <c r="B992" s="64" t="s">
        <v>69</v>
      </c>
      <c r="C992" s="65" t="s">
        <v>1043</v>
      </c>
      <c r="D992" s="66">
        <f t="shared" si="32"/>
        <v>1973</v>
      </c>
      <c r="E992" s="65" t="s">
        <v>71</v>
      </c>
      <c r="F992" s="67" t="str">
        <f>IF(DATA!$D$18,CONCATENATE('Sample information'!O$6,"-",D992,"-",P992),"MISSING ID")</f>
        <v>P33105P1-1973-</v>
      </c>
      <c r="G992" s="68">
        <f t="shared" si="33"/>
        <v>0</v>
      </c>
      <c r="H992" s="55" t="e">
        <f t="shared" si="34"/>
        <v>#N/A</v>
      </c>
      <c r="I992" s="55" t="e">
        <f t="shared" si="35"/>
        <v>#N/A</v>
      </c>
      <c r="J992" s="55">
        <f t="shared" si="36"/>
        <v>0</v>
      </c>
      <c r="K992" s="55" t="e">
        <f t="shared" si="37"/>
        <v>#N/A</v>
      </c>
      <c r="L992" s="5" t="e">
        <f t="shared" si="38"/>
        <v>#N/A</v>
      </c>
      <c r="M992" s="55" t="e">
        <f t="shared" si="39"/>
        <v>#N/A</v>
      </c>
      <c r="N992" s="69" t="str">
        <f t="shared" si="40"/>
        <v>NoIndex</v>
      </c>
      <c r="O992" s="70" t="str">
        <f>IF(DATA!$D$18,IF((COUNTA(Q992)&gt;0),CONCATENATE("P",DATA!$B$18,"_",D992),""),"MISSING ID")</f>
        <v/>
      </c>
      <c r="P992" s="71"/>
      <c r="Q992" s="72"/>
      <c r="R992" s="72"/>
      <c r="S992" s="68"/>
      <c r="T992" s="73" t="str">
        <f>IF(OR($S$8="NextSeq",$S$8="NovaSeq"),IF((R992='Index_NextSeq or NovaSeq'!C$2),VLOOKUP(S992,'Index_NextSeq or NovaSeq'!B$3:I$110,2),IF((R992='Index_NextSeq or NovaSeq'!D$2),VLOOKUP(S992,'Index_NextSeq or NovaSeq'!B$3:I$110,3),IF((R992='Index_NextSeq or NovaSeq'!E$2),VLOOKUP(S992,'Index_NextSeq or NovaSeq'!B$3:I$110,4),IF((R992='Index_NextSeq or NovaSeq'!F$2),VLOOKUP(S992,'Index_NextSeq or NovaSeq'!B$3:I$110,5),IF((R992='Index_NextSeq or NovaSeq'!G$2),VLOOKUP(S992,'Index_NextSeq or NovaSeq'!B$3:I$110,6),IF((R992='Index_NextSeq or NovaSeq'!H$2),VLOOKUP(S992,'Index_NextSeq or NovaSeq'!B$3:I$110,7),IF((R992='Index_NextSeq or NovaSeq'!I$2),VLOOKUP(S992,'Index_NextSeq or NovaSeq'!B$3:I$110,8),IF((R992="Custom"),"","NoIndex")))))))),IF($S$8="MiSeq",IF((R992=Index_MiSeq!C$2),VLOOKUP(S992,Index_MiSeq!B$3:I$110,2),IF((R992=Index_MiSeq!D$2),VLOOKUP(S992,Index_MiSeq!B$3:I$110,3),IF((R992=Index_MiSeq!E$2),VLOOKUP(S992,Index_MiSeq!B$3:I$110,4),IF((R992=Index_MiSeq!F$2),VLOOKUP(S992,Index_MiSeq!B$3:I$110,5),IF((R992=Index_MiSeq!G$2),VLOOKUP(S992,Index_MiSeq!B$3:I$110,6),IF((R992=Index_MiSeq!H$2),VLOOKUP(S992,Index_MiSeq!B$3:I$110,7),IF((R992=Index_MiSeq!I$2),VLOOKUP(S992,Index_MiSeq!B$3:I$110,8),IF((R992="Custom"),"","NoIndex")))))))),"NoIndex"))</f>
        <v>NoIndex</v>
      </c>
      <c r="U992" s="74" t="str">
        <f t="shared" si="41"/>
        <v/>
      </c>
      <c r="V992" s="74"/>
      <c r="W992" s="74"/>
      <c r="X992" s="90"/>
      <c r="Y992" s="4"/>
      <c r="Z992" s="4"/>
      <c r="AA992" s="4"/>
      <c r="AB992" s="4"/>
      <c r="AC992" s="4"/>
      <c r="AD992" s="4"/>
      <c r="AE992" s="4"/>
    </row>
    <row r="993" spans="1:31" ht="18" customHeight="1" x14ac:dyDescent="0.15">
      <c r="A993" s="81"/>
      <c r="B993" s="64" t="s">
        <v>69</v>
      </c>
      <c r="C993" s="65" t="s">
        <v>1044</v>
      </c>
      <c r="D993" s="66">
        <f t="shared" si="32"/>
        <v>1974</v>
      </c>
      <c r="E993" s="65" t="s">
        <v>71</v>
      </c>
      <c r="F993" s="67" t="str">
        <f>IF(DATA!$D$18,CONCATENATE('Sample information'!O$6,"-",D993,"-",P993),"MISSING ID")</f>
        <v>P33105P1-1974-</v>
      </c>
      <c r="G993" s="68">
        <f t="shared" si="33"/>
        <v>0</v>
      </c>
      <c r="H993" s="55" t="e">
        <f t="shared" si="34"/>
        <v>#N/A</v>
      </c>
      <c r="I993" s="55" t="e">
        <f t="shared" si="35"/>
        <v>#N/A</v>
      </c>
      <c r="J993" s="55">
        <f t="shared" si="36"/>
        <v>0</v>
      </c>
      <c r="K993" s="55" t="e">
        <f t="shared" si="37"/>
        <v>#N/A</v>
      </c>
      <c r="L993" s="5" t="e">
        <f t="shared" si="38"/>
        <v>#N/A</v>
      </c>
      <c r="M993" s="55" t="e">
        <f t="shared" si="39"/>
        <v>#N/A</v>
      </c>
      <c r="N993" s="69" t="str">
        <f t="shared" si="40"/>
        <v>NoIndex</v>
      </c>
      <c r="O993" s="70" t="str">
        <f>IF(DATA!$D$18,IF((COUNTA(Q993)&gt;0),CONCATENATE("P",DATA!$B$18,"_",D993),""),"MISSING ID")</f>
        <v/>
      </c>
      <c r="P993" s="71"/>
      <c r="Q993" s="72"/>
      <c r="R993" s="72"/>
      <c r="S993" s="68"/>
      <c r="T993" s="73" t="str">
        <f>IF(OR($S$8="NextSeq",$S$8="NovaSeq"),IF((R993='Index_NextSeq or NovaSeq'!C$2),VLOOKUP(S993,'Index_NextSeq or NovaSeq'!B$3:I$110,2),IF((R993='Index_NextSeq or NovaSeq'!D$2),VLOOKUP(S993,'Index_NextSeq or NovaSeq'!B$3:I$110,3),IF((R993='Index_NextSeq or NovaSeq'!E$2),VLOOKUP(S993,'Index_NextSeq or NovaSeq'!B$3:I$110,4),IF((R993='Index_NextSeq or NovaSeq'!F$2),VLOOKUP(S993,'Index_NextSeq or NovaSeq'!B$3:I$110,5),IF((R993='Index_NextSeq or NovaSeq'!G$2),VLOOKUP(S993,'Index_NextSeq or NovaSeq'!B$3:I$110,6),IF((R993='Index_NextSeq or NovaSeq'!H$2),VLOOKUP(S993,'Index_NextSeq or NovaSeq'!B$3:I$110,7),IF((R993='Index_NextSeq or NovaSeq'!I$2),VLOOKUP(S993,'Index_NextSeq or NovaSeq'!B$3:I$110,8),IF((R993="Custom"),"","NoIndex")))))))),IF($S$8="MiSeq",IF((R993=Index_MiSeq!C$2),VLOOKUP(S993,Index_MiSeq!B$3:I$110,2),IF((R993=Index_MiSeq!D$2),VLOOKUP(S993,Index_MiSeq!B$3:I$110,3),IF((R993=Index_MiSeq!E$2),VLOOKUP(S993,Index_MiSeq!B$3:I$110,4),IF((R993=Index_MiSeq!F$2),VLOOKUP(S993,Index_MiSeq!B$3:I$110,5),IF((R993=Index_MiSeq!G$2),VLOOKUP(S993,Index_MiSeq!B$3:I$110,6),IF((R993=Index_MiSeq!H$2),VLOOKUP(S993,Index_MiSeq!B$3:I$110,7),IF((R993=Index_MiSeq!I$2),VLOOKUP(S993,Index_MiSeq!B$3:I$110,8),IF((R993="Custom"),"","NoIndex")))))))),"NoIndex"))</f>
        <v>NoIndex</v>
      </c>
      <c r="U993" s="74" t="str">
        <f t="shared" si="41"/>
        <v/>
      </c>
      <c r="V993" s="74"/>
      <c r="W993" s="74"/>
      <c r="X993" s="90"/>
      <c r="Y993" s="4"/>
      <c r="Z993" s="4"/>
      <c r="AA993" s="4"/>
      <c r="AB993" s="4"/>
      <c r="AC993" s="4"/>
      <c r="AD993" s="4"/>
      <c r="AE993" s="4"/>
    </row>
    <row r="994" spans="1:31" ht="18" customHeight="1" x14ac:dyDescent="0.15">
      <c r="A994" s="81"/>
      <c r="B994" s="64" t="s">
        <v>69</v>
      </c>
      <c r="C994" s="65" t="s">
        <v>1045</v>
      </c>
      <c r="D994" s="66">
        <f t="shared" si="32"/>
        <v>1975</v>
      </c>
      <c r="E994" s="65" t="s">
        <v>71</v>
      </c>
      <c r="F994" s="67" t="str">
        <f>IF(DATA!$D$18,CONCATENATE('Sample information'!O$6,"-",D994,"-",P994),"MISSING ID")</f>
        <v>P33105P1-1975-</v>
      </c>
      <c r="G994" s="68">
        <f t="shared" si="33"/>
        <v>0</v>
      </c>
      <c r="H994" s="55" t="e">
        <f t="shared" si="34"/>
        <v>#N/A</v>
      </c>
      <c r="I994" s="55" t="e">
        <f t="shared" si="35"/>
        <v>#N/A</v>
      </c>
      <c r="J994" s="55">
        <f t="shared" si="36"/>
        <v>0</v>
      </c>
      <c r="K994" s="55" t="e">
        <f t="shared" si="37"/>
        <v>#N/A</v>
      </c>
      <c r="L994" s="5" t="e">
        <f t="shared" si="38"/>
        <v>#N/A</v>
      </c>
      <c r="M994" s="55" t="e">
        <f t="shared" si="39"/>
        <v>#N/A</v>
      </c>
      <c r="N994" s="69" t="str">
        <f t="shared" si="40"/>
        <v>NoIndex</v>
      </c>
      <c r="O994" s="70" t="str">
        <f>IF(DATA!$D$18,IF((COUNTA(Q994)&gt;0),CONCATENATE("P",DATA!$B$18,"_",D994),""),"MISSING ID")</f>
        <v/>
      </c>
      <c r="P994" s="71"/>
      <c r="Q994" s="72"/>
      <c r="R994" s="72"/>
      <c r="S994" s="68"/>
      <c r="T994" s="73" t="str">
        <f>IF(OR($S$8="NextSeq",$S$8="NovaSeq"),IF((R994='Index_NextSeq or NovaSeq'!C$2),VLOOKUP(S994,'Index_NextSeq or NovaSeq'!B$3:I$110,2),IF((R994='Index_NextSeq or NovaSeq'!D$2),VLOOKUP(S994,'Index_NextSeq or NovaSeq'!B$3:I$110,3),IF((R994='Index_NextSeq or NovaSeq'!E$2),VLOOKUP(S994,'Index_NextSeq or NovaSeq'!B$3:I$110,4),IF((R994='Index_NextSeq or NovaSeq'!F$2),VLOOKUP(S994,'Index_NextSeq or NovaSeq'!B$3:I$110,5),IF((R994='Index_NextSeq or NovaSeq'!G$2),VLOOKUP(S994,'Index_NextSeq or NovaSeq'!B$3:I$110,6),IF((R994='Index_NextSeq or NovaSeq'!H$2),VLOOKUP(S994,'Index_NextSeq or NovaSeq'!B$3:I$110,7),IF((R994='Index_NextSeq or NovaSeq'!I$2),VLOOKUP(S994,'Index_NextSeq or NovaSeq'!B$3:I$110,8),IF((R994="Custom"),"","NoIndex")))))))),IF($S$8="MiSeq",IF((R994=Index_MiSeq!C$2),VLOOKUP(S994,Index_MiSeq!B$3:I$110,2),IF((R994=Index_MiSeq!D$2),VLOOKUP(S994,Index_MiSeq!B$3:I$110,3),IF((R994=Index_MiSeq!E$2),VLOOKUP(S994,Index_MiSeq!B$3:I$110,4),IF((R994=Index_MiSeq!F$2),VLOOKUP(S994,Index_MiSeq!B$3:I$110,5),IF((R994=Index_MiSeq!G$2),VLOOKUP(S994,Index_MiSeq!B$3:I$110,6),IF((R994=Index_MiSeq!H$2),VLOOKUP(S994,Index_MiSeq!B$3:I$110,7),IF((R994=Index_MiSeq!I$2),VLOOKUP(S994,Index_MiSeq!B$3:I$110,8),IF((R994="Custom"),"","NoIndex")))))))),"NoIndex"))</f>
        <v>NoIndex</v>
      </c>
      <c r="U994" s="74" t="str">
        <f t="shared" si="41"/>
        <v/>
      </c>
      <c r="V994" s="74"/>
      <c r="W994" s="74"/>
      <c r="X994" s="90"/>
      <c r="Y994" s="4"/>
      <c r="Z994" s="4"/>
      <c r="AA994" s="4"/>
      <c r="AB994" s="4"/>
      <c r="AC994" s="4"/>
      <c r="AD994" s="4"/>
      <c r="AE994" s="4"/>
    </row>
    <row r="995" spans="1:31" ht="18" customHeight="1" x14ac:dyDescent="0.15">
      <c r="A995" s="81"/>
      <c r="B995" s="64" t="s">
        <v>69</v>
      </c>
      <c r="C995" s="65" t="s">
        <v>1046</v>
      </c>
      <c r="D995" s="66">
        <f t="shared" si="32"/>
        <v>1976</v>
      </c>
      <c r="E995" s="65" t="s">
        <v>71</v>
      </c>
      <c r="F995" s="67" t="str">
        <f>IF(DATA!$D$18,CONCATENATE('Sample information'!O$6,"-",D995,"-",P995),"MISSING ID")</f>
        <v>P33105P1-1976-</v>
      </c>
      <c r="G995" s="68">
        <f t="shared" si="33"/>
        <v>0</v>
      </c>
      <c r="H995" s="55" t="e">
        <f t="shared" si="34"/>
        <v>#N/A</v>
      </c>
      <c r="I995" s="55" t="e">
        <f t="shared" si="35"/>
        <v>#N/A</v>
      </c>
      <c r="J995" s="55">
        <f t="shared" si="36"/>
        <v>0</v>
      </c>
      <c r="K995" s="55" t="e">
        <f t="shared" si="37"/>
        <v>#N/A</v>
      </c>
      <c r="L995" s="5" t="e">
        <f t="shared" si="38"/>
        <v>#N/A</v>
      </c>
      <c r="M995" s="55" t="e">
        <f t="shared" si="39"/>
        <v>#N/A</v>
      </c>
      <c r="N995" s="69" t="str">
        <f t="shared" si="40"/>
        <v>NoIndex</v>
      </c>
      <c r="O995" s="70" t="str">
        <f>IF(DATA!$D$18,IF((COUNTA(Q995)&gt;0),CONCATENATE("P",DATA!$B$18,"_",D995),""),"MISSING ID")</f>
        <v/>
      </c>
      <c r="P995" s="71"/>
      <c r="Q995" s="72"/>
      <c r="R995" s="72"/>
      <c r="S995" s="68"/>
      <c r="T995" s="73" t="str">
        <f>IF(OR($S$8="NextSeq",$S$8="NovaSeq"),IF((R995='Index_NextSeq or NovaSeq'!C$2),VLOOKUP(S995,'Index_NextSeq or NovaSeq'!B$3:I$110,2),IF((R995='Index_NextSeq or NovaSeq'!D$2),VLOOKUP(S995,'Index_NextSeq or NovaSeq'!B$3:I$110,3),IF((R995='Index_NextSeq or NovaSeq'!E$2),VLOOKUP(S995,'Index_NextSeq or NovaSeq'!B$3:I$110,4),IF((R995='Index_NextSeq or NovaSeq'!F$2),VLOOKUP(S995,'Index_NextSeq or NovaSeq'!B$3:I$110,5),IF((R995='Index_NextSeq or NovaSeq'!G$2),VLOOKUP(S995,'Index_NextSeq or NovaSeq'!B$3:I$110,6),IF((R995='Index_NextSeq or NovaSeq'!H$2),VLOOKUP(S995,'Index_NextSeq or NovaSeq'!B$3:I$110,7),IF((R995='Index_NextSeq or NovaSeq'!I$2),VLOOKUP(S995,'Index_NextSeq or NovaSeq'!B$3:I$110,8),IF((R995="Custom"),"","NoIndex")))))))),IF($S$8="MiSeq",IF((R995=Index_MiSeq!C$2),VLOOKUP(S995,Index_MiSeq!B$3:I$110,2),IF((R995=Index_MiSeq!D$2),VLOOKUP(S995,Index_MiSeq!B$3:I$110,3),IF((R995=Index_MiSeq!E$2),VLOOKUP(S995,Index_MiSeq!B$3:I$110,4),IF((R995=Index_MiSeq!F$2),VLOOKUP(S995,Index_MiSeq!B$3:I$110,5),IF((R995=Index_MiSeq!G$2),VLOOKUP(S995,Index_MiSeq!B$3:I$110,6),IF((R995=Index_MiSeq!H$2),VLOOKUP(S995,Index_MiSeq!B$3:I$110,7),IF((R995=Index_MiSeq!I$2),VLOOKUP(S995,Index_MiSeq!B$3:I$110,8),IF((R995="Custom"),"","NoIndex")))))))),"NoIndex"))</f>
        <v>NoIndex</v>
      </c>
      <c r="U995" s="74" t="str">
        <f t="shared" si="41"/>
        <v/>
      </c>
      <c r="V995" s="74"/>
      <c r="W995" s="74"/>
      <c r="X995" s="90"/>
      <c r="Y995" s="4"/>
      <c r="Z995" s="4"/>
      <c r="AA995" s="4"/>
      <c r="AB995" s="4"/>
      <c r="AC995" s="4"/>
      <c r="AD995" s="4"/>
      <c r="AE995" s="4"/>
    </row>
    <row r="996" spans="1:31" ht="18" customHeight="1" x14ac:dyDescent="0.15">
      <c r="A996" s="81"/>
      <c r="B996" s="64" t="s">
        <v>69</v>
      </c>
      <c r="C996" s="65" t="s">
        <v>1047</v>
      </c>
      <c r="D996" s="66">
        <f t="shared" si="32"/>
        <v>1977</v>
      </c>
      <c r="E996" s="65" t="s">
        <v>71</v>
      </c>
      <c r="F996" s="67" t="str">
        <f>IF(DATA!$D$18,CONCATENATE('Sample information'!O$6,"-",D996,"-",P996),"MISSING ID")</f>
        <v>P33105P1-1977-</v>
      </c>
      <c r="G996" s="68">
        <f t="shared" si="33"/>
        <v>0</v>
      </c>
      <c r="H996" s="55" t="e">
        <f t="shared" si="34"/>
        <v>#N/A</v>
      </c>
      <c r="I996" s="55" t="e">
        <f t="shared" si="35"/>
        <v>#N/A</v>
      </c>
      <c r="J996" s="55">
        <f t="shared" si="36"/>
        <v>0</v>
      </c>
      <c r="K996" s="55" t="e">
        <f t="shared" si="37"/>
        <v>#N/A</v>
      </c>
      <c r="L996" s="5" t="e">
        <f t="shared" si="38"/>
        <v>#N/A</v>
      </c>
      <c r="M996" s="55" t="e">
        <f t="shared" si="39"/>
        <v>#N/A</v>
      </c>
      <c r="N996" s="69" t="str">
        <f t="shared" si="40"/>
        <v>NoIndex</v>
      </c>
      <c r="O996" s="70" t="str">
        <f>IF(DATA!$D$18,IF((COUNTA(Q996)&gt;0),CONCATENATE("P",DATA!$B$18,"_",D996),""),"MISSING ID")</f>
        <v/>
      </c>
      <c r="P996" s="71"/>
      <c r="Q996" s="72"/>
      <c r="R996" s="72"/>
      <c r="S996" s="68"/>
      <c r="T996" s="73" t="str">
        <f>IF(OR($S$8="NextSeq",$S$8="NovaSeq"),IF((R996='Index_NextSeq or NovaSeq'!C$2),VLOOKUP(S996,'Index_NextSeq or NovaSeq'!B$3:I$110,2),IF((R996='Index_NextSeq or NovaSeq'!D$2),VLOOKUP(S996,'Index_NextSeq or NovaSeq'!B$3:I$110,3),IF((R996='Index_NextSeq or NovaSeq'!E$2),VLOOKUP(S996,'Index_NextSeq or NovaSeq'!B$3:I$110,4),IF((R996='Index_NextSeq or NovaSeq'!F$2),VLOOKUP(S996,'Index_NextSeq or NovaSeq'!B$3:I$110,5),IF((R996='Index_NextSeq or NovaSeq'!G$2),VLOOKUP(S996,'Index_NextSeq or NovaSeq'!B$3:I$110,6),IF((R996='Index_NextSeq or NovaSeq'!H$2),VLOOKUP(S996,'Index_NextSeq or NovaSeq'!B$3:I$110,7),IF((R996='Index_NextSeq or NovaSeq'!I$2),VLOOKUP(S996,'Index_NextSeq or NovaSeq'!B$3:I$110,8),IF((R996="Custom"),"","NoIndex")))))))),IF($S$8="MiSeq",IF((R996=Index_MiSeq!C$2),VLOOKUP(S996,Index_MiSeq!B$3:I$110,2),IF((R996=Index_MiSeq!D$2),VLOOKUP(S996,Index_MiSeq!B$3:I$110,3),IF((R996=Index_MiSeq!E$2),VLOOKUP(S996,Index_MiSeq!B$3:I$110,4),IF((R996=Index_MiSeq!F$2),VLOOKUP(S996,Index_MiSeq!B$3:I$110,5),IF((R996=Index_MiSeq!G$2),VLOOKUP(S996,Index_MiSeq!B$3:I$110,6),IF((R996=Index_MiSeq!H$2),VLOOKUP(S996,Index_MiSeq!B$3:I$110,7),IF((R996=Index_MiSeq!I$2),VLOOKUP(S996,Index_MiSeq!B$3:I$110,8),IF((R996="Custom"),"","NoIndex")))))))),"NoIndex"))</f>
        <v>NoIndex</v>
      </c>
      <c r="U996" s="74" t="str">
        <f t="shared" si="41"/>
        <v/>
      </c>
      <c r="V996" s="74"/>
      <c r="W996" s="74"/>
      <c r="X996" s="90"/>
      <c r="Y996" s="4"/>
      <c r="Z996" s="4"/>
      <c r="AA996" s="4"/>
      <c r="AB996" s="4"/>
      <c r="AC996" s="4"/>
      <c r="AD996" s="4"/>
      <c r="AE996" s="4"/>
    </row>
    <row r="997" spans="1:31" ht="18" customHeight="1" x14ac:dyDescent="0.15">
      <c r="A997" s="81"/>
      <c r="B997" s="64" t="s">
        <v>69</v>
      </c>
      <c r="C997" s="65" t="s">
        <v>1048</v>
      </c>
      <c r="D997" s="66">
        <f t="shared" si="32"/>
        <v>1978</v>
      </c>
      <c r="E997" s="65" t="s">
        <v>71</v>
      </c>
      <c r="F997" s="67" t="str">
        <f>IF(DATA!$D$18,CONCATENATE('Sample information'!O$6,"-",D997,"-",P997),"MISSING ID")</f>
        <v>P33105P1-1978-</v>
      </c>
      <c r="G997" s="68">
        <f t="shared" si="33"/>
        <v>0</v>
      </c>
      <c r="H997" s="55" t="e">
        <f t="shared" si="34"/>
        <v>#N/A</v>
      </c>
      <c r="I997" s="55" t="e">
        <f t="shared" si="35"/>
        <v>#N/A</v>
      </c>
      <c r="J997" s="55">
        <f t="shared" si="36"/>
        <v>0</v>
      </c>
      <c r="K997" s="55" t="e">
        <f t="shared" si="37"/>
        <v>#N/A</v>
      </c>
      <c r="L997" s="5" t="e">
        <f t="shared" si="38"/>
        <v>#N/A</v>
      </c>
      <c r="M997" s="55" t="e">
        <f t="shared" si="39"/>
        <v>#N/A</v>
      </c>
      <c r="N997" s="69" t="str">
        <f t="shared" si="40"/>
        <v>NoIndex</v>
      </c>
      <c r="O997" s="70" t="str">
        <f>IF(DATA!$D$18,IF((COUNTA(Q997)&gt;0),CONCATENATE("P",DATA!$B$18,"_",D997),""),"MISSING ID")</f>
        <v/>
      </c>
      <c r="P997" s="71"/>
      <c r="Q997" s="72"/>
      <c r="R997" s="72"/>
      <c r="S997" s="68"/>
      <c r="T997" s="73" t="str">
        <f>IF(OR($S$8="NextSeq",$S$8="NovaSeq"),IF((R997='Index_NextSeq or NovaSeq'!C$2),VLOOKUP(S997,'Index_NextSeq or NovaSeq'!B$3:I$110,2),IF((R997='Index_NextSeq or NovaSeq'!D$2),VLOOKUP(S997,'Index_NextSeq or NovaSeq'!B$3:I$110,3),IF((R997='Index_NextSeq or NovaSeq'!E$2),VLOOKUP(S997,'Index_NextSeq or NovaSeq'!B$3:I$110,4),IF((R997='Index_NextSeq or NovaSeq'!F$2),VLOOKUP(S997,'Index_NextSeq or NovaSeq'!B$3:I$110,5),IF((R997='Index_NextSeq or NovaSeq'!G$2),VLOOKUP(S997,'Index_NextSeq or NovaSeq'!B$3:I$110,6),IF((R997='Index_NextSeq or NovaSeq'!H$2),VLOOKUP(S997,'Index_NextSeq or NovaSeq'!B$3:I$110,7),IF((R997='Index_NextSeq or NovaSeq'!I$2),VLOOKUP(S997,'Index_NextSeq or NovaSeq'!B$3:I$110,8),IF((R997="Custom"),"","NoIndex")))))))),IF($S$8="MiSeq",IF((R997=Index_MiSeq!C$2),VLOOKUP(S997,Index_MiSeq!B$3:I$110,2),IF((R997=Index_MiSeq!D$2),VLOOKUP(S997,Index_MiSeq!B$3:I$110,3),IF((R997=Index_MiSeq!E$2),VLOOKUP(S997,Index_MiSeq!B$3:I$110,4),IF((R997=Index_MiSeq!F$2),VLOOKUP(S997,Index_MiSeq!B$3:I$110,5),IF((R997=Index_MiSeq!G$2),VLOOKUP(S997,Index_MiSeq!B$3:I$110,6),IF((R997=Index_MiSeq!H$2),VLOOKUP(S997,Index_MiSeq!B$3:I$110,7),IF((R997=Index_MiSeq!I$2),VLOOKUP(S997,Index_MiSeq!B$3:I$110,8),IF((R997="Custom"),"","NoIndex")))))))),"NoIndex"))</f>
        <v>NoIndex</v>
      </c>
      <c r="U997" s="74" t="str">
        <f t="shared" si="41"/>
        <v/>
      </c>
      <c r="V997" s="74"/>
      <c r="W997" s="74"/>
      <c r="X997" s="90"/>
      <c r="Y997" s="4"/>
      <c r="Z997" s="4"/>
      <c r="AA997" s="4"/>
      <c r="AB997" s="4"/>
      <c r="AC997" s="4"/>
      <c r="AD997" s="4"/>
      <c r="AE997" s="4"/>
    </row>
    <row r="998" spans="1:31" ht="18" customHeight="1" x14ac:dyDescent="0.15">
      <c r="A998" s="81"/>
      <c r="B998" s="64" t="s">
        <v>69</v>
      </c>
      <c r="C998" s="65" t="s">
        <v>1049</v>
      </c>
      <c r="D998" s="66">
        <f t="shared" si="32"/>
        <v>1979</v>
      </c>
      <c r="E998" s="65" t="s">
        <v>71</v>
      </c>
      <c r="F998" s="67" t="str">
        <f>IF(DATA!$D$18,CONCATENATE('Sample information'!O$6,"-",D998,"-",P998),"MISSING ID")</f>
        <v>P33105P1-1979-</v>
      </c>
      <c r="G998" s="68">
        <f t="shared" si="33"/>
        <v>0</v>
      </c>
      <c r="H998" s="55" t="e">
        <f t="shared" si="34"/>
        <v>#N/A</v>
      </c>
      <c r="I998" s="55" t="e">
        <f t="shared" si="35"/>
        <v>#N/A</v>
      </c>
      <c r="J998" s="55">
        <f t="shared" si="36"/>
        <v>0</v>
      </c>
      <c r="K998" s="55" t="e">
        <f t="shared" si="37"/>
        <v>#N/A</v>
      </c>
      <c r="L998" s="5" t="e">
        <f t="shared" si="38"/>
        <v>#N/A</v>
      </c>
      <c r="M998" s="55" t="e">
        <f t="shared" si="39"/>
        <v>#N/A</v>
      </c>
      <c r="N998" s="69" t="str">
        <f t="shared" si="40"/>
        <v>NoIndex</v>
      </c>
      <c r="O998" s="70" t="str">
        <f>IF(DATA!$D$18,IF((COUNTA(Q998)&gt;0),CONCATENATE("P",DATA!$B$18,"_",D998),""),"MISSING ID")</f>
        <v/>
      </c>
      <c r="P998" s="71"/>
      <c r="Q998" s="72"/>
      <c r="R998" s="72"/>
      <c r="S998" s="68"/>
      <c r="T998" s="73" t="str">
        <f>IF(OR($S$8="NextSeq",$S$8="NovaSeq"),IF((R998='Index_NextSeq or NovaSeq'!C$2),VLOOKUP(S998,'Index_NextSeq or NovaSeq'!B$3:I$110,2),IF((R998='Index_NextSeq or NovaSeq'!D$2),VLOOKUP(S998,'Index_NextSeq or NovaSeq'!B$3:I$110,3),IF((R998='Index_NextSeq or NovaSeq'!E$2),VLOOKUP(S998,'Index_NextSeq or NovaSeq'!B$3:I$110,4),IF((R998='Index_NextSeq or NovaSeq'!F$2),VLOOKUP(S998,'Index_NextSeq or NovaSeq'!B$3:I$110,5),IF((R998='Index_NextSeq or NovaSeq'!G$2),VLOOKUP(S998,'Index_NextSeq or NovaSeq'!B$3:I$110,6),IF((R998='Index_NextSeq or NovaSeq'!H$2),VLOOKUP(S998,'Index_NextSeq or NovaSeq'!B$3:I$110,7),IF((R998='Index_NextSeq or NovaSeq'!I$2),VLOOKUP(S998,'Index_NextSeq or NovaSeq'!B$3:I$110,8),IF((R998="Custom"),"","NoIndex")))))))),IF($S$8="MiSeq",IF((R998=Index_MiSeq!C$2),VLOOKUP(S998,Index_MiSeq!B$3:I$110,2),IF((R998=Index_MiSeq!D$2),VLOOKUP(S998,Index_MiSeq!B$3:I$110,3),IF((R998=Index_MiSeq!E$2),VLOOKUP(S998,Index_MiSeq!B$3:I$110,4),IF((R998=Index_MiSeq!F$2),VLOOKUP(S998,Index_MiSeq!B$3:I$110,5),IF((R998=Index_MiSeq!G$2),VLOOKUP(S998,Index_MiSeq!B$3:I$110,6),IF((R998=Index_MiSeq!H$2),VLOOKUP(S998,Index_MiSeq!B$3:I$110,7),IF((R998=Index_MiSeq!I$2),VLOOKUP(S998,Index_MiSeq!B$3:I$110,8),IF((R998="Custom"),"","NoIndex")))))))),"NoIndex"))</f>
        <v>NoIndex</v>
      </c>
      <c r="U998" s="74" t="str">
        <f t="shared" si="41"/>
        <v/>
      </c>
      <c r="V998" s="74"/>
      <c r="W998" s="74"/>
      <c r="X998" s="90"/>
      <c r="Y998" s="4"/>
      <c r="Z998" s="4"/>
      <c r="AA998" s="4"/>
      <c r="AB998" s="4"/>
      <c r="AC998" s="4"/>
      <c r="AD998" s="4"/>
      <c r="AE998" s="4"/>
    </row>
    <row r="999" spans="1:31" ht="18" customHeight="1" x14ac:dyDescent="0.15">
      <c r="A999" s="81"/>
      <c r="B999" s="64" t="s">
        <v>69</v>
      </c>
      <c r="C999" s="65" t="s">
        <v>1050</v>
      </c>
      <c r="D999" s="66">
        <f t="shared" si="32"/>
        <v>1980</v>
      </c>
      <c r="E999" s="65" t="s">
        <v>71</v>
      </c>
      <c r="F999" s="67" t="str">
        <f>IF(DATA!$D$18,CONCATENATE('Sample information'!O$6,"-",D999,"-",P999),"MISSING ID")</f>
        <v>P33105P1-1980-</v>
      </c>
      <c r="G999" s="68">
        <f t="shared" si="33"/>
        <v>0</v>
      </c>
      <c r="H999" s="55" t="e">
        <f t="shared" si="34"/>
        <v>#N/A</v>
      </c>
      <c r="I999" s="55" t="e">
        <f t="shared" si="35"/>
        <v>#N/A</v>
      </c>
      <c r="J999" s="55">
        <f t="shared" si="36"/>
        <v>0</v>
      </c>
      <c r="K999" s="55" t="e">
        <f t="shared" si="37"/>
        <v>#N/A</v>
      </c>
      <c r="L999" s="5" t="e">
        <f t="shared" si="38"/>
        <v>#N/A</v>
      </c>
      <c r="M999" s="55" t="e">
        <f t="shared" si="39"/>
        <v>#N/A</v>
      </c>
      <c r="N999" s="69" t="str">
        <f t="shared" si="40"/>
        <v>NoIndex</v>
      </c>
      <c r="O999" s="70" t="str">
        <f>IF(DATA!$D$18,IF((COUNTA(Q999)&gt;0),CONCATENATE("P",DATA!$B$18,"_",D999),""),"MISSING ID")</f>
        <v/>
      </c>
      <c r="P999" s="71"/>
      <c r="Q999" s="72"/>
      <c r="R999" s="72"/>
      <c r="S999" s="68"/>
      <c r="T999" s="73" t="str">
        <f>IF(OR($S$8="NextSeq",$S$8="NovaSeq"),IF((R999='Index_NextSeq or NovaSeq'!C$2),VLOOKUP(S999,'Index_NextSeq or NovaSeq'!B$3:I$110,2),IF((R999='Index_NextSeq or NovaSeq'!D$2),VLOOKUP(S999,'Index_NextSeq or NovaSeq'!B$3:I$110,3),IF((R999='Index_NextSeq or NovaSeq'!E$2),VLOOKUP(S999,'Index_NextSeq or NovaSeq'!B$3:I$110,4),IF((R999='Index_NextSeq or NovaSeq'!F$2),VLOOKUP(S999,'Index_NextSeq or NovaSeq'!B$3:I$110,5),IF((R999='Index_NextSeq or NovaSeq'!G$2),VLOOKUP(S999,'Index_NextSeq or NovaSeq'!B$3:I$110,6),IF((R999='Index_NextSeq or NovaSeq'!H$2),VLOOKUP(S999,'Index_NextSeq or NovaSeq'!B$3:I$110,7),IF((R999='Index_NextSeq or NovaSeq'!I$2),VLOOKUP(S999,'Index_NextSeq or NovaSeq'!B$3:I$110,8),IF((R999="Custom"),"","NoIndex")))))))),IF($S$8="MiSeq",IF((R999=Index_MiSeq!C$2),VLOOKUP(S999,Index_MiSeq!B$3:I$110,2),IF((R999=Index_MiSeq!D$2),VLOOKUP(S999,Index_MiSeq!B$3:I$110,3),IF((R999=Index_MiSeq!E$2),VLOOKUP(S999,Index_MiSeq!B$3:I$110,4),IF((R999=Index_MiSeq!F$2),VLOOKUP(S999,Index_MiSeq!B$3:I$110,5),IF((R999=Index_MiSeq!G$2),VLOOKUP(S999,Index_MiSeq!B$3:I$110,6),IF((R999=Index_MiSeq!H$2),VLOOKUP(S999,Index_MiSeq!B$3:I$110,7),IF((R999=Index_MiSeq!I$2),VLOOKUP(S999,Index_MiSeq!B$3:I$110,8),IF((R999="Custom"),"","NoIndex")))))))),"NoIndex"))</f>
        <v>NoIndex</v>
      </c>
      <c r="U999" s="74" t="str">
        <f t="shared" si="41"/>
        <v/>
      </c>
      <c r="V999" s="74"/>
      <c r="W999" s="74"/>
      <c r="X999" s="90"/>
      <c r="Y999" s="4"/>
      <c r="Z999" s="4"/>
      <c r="AA999" s="4"/>
      <c r="AB999" s="4"/>
      <c r="AC999" s="4"/>
      <c r="AD999" s="4"/>
      <c r="AE999" s="4"/>
    </row>
    <row r="1000" spans="1:31" ht="18" customHeight="1" x14ac:dyDescent="0.15">
      <c r="A1000" s="81"/>
      <c r="B1000" s="64" t="s">
        <v>69</v>
      </c>
      <c r="C1000" s="65" t="s">
        <v>1051</v>
      </c>
      <c r="D1000" s="66">
        <f t="shared" si="32"/>
        <v>1981</v>
      </c>
      <c r="E1000" s="65" t="s">
        <v>71</v>
      </c>
      <c r="F1000" s="67" t="str">
        <f>IF(DATA!$D$18,CONCATENATE('Sample information'!O$6,"-",D1000,"-",P1000),"MISSING ID")</f>
        <v>P33105P1-1981-</v>
      </c>
      <c r="G1000" s="68">
        <f t="shared" si="33"/>
        <v>0</v>
      </c>
      <c r="H1000" s="55" t="e">
        <f t="shared" si="34"/>
        <v>#N/A</v>
      </c>
      <c r="I1000" s="55" t="e">
        <f t="shared" si="35"/>
        <v>#N/A</v>
      </c>
      <c r="J1000" s="55">
        <f t="shared" si="36"/>
        <v>0</v>
      </c>
      <c r="K1000" s="55" t="e">
        <f t="shared" si="37"/>
        <v>#N/A</v>
      </c>
      <c r="L1000" s="5" t="e">
        <f t="shared" si="38"/>
        <v>#N/A</v>
      </c>
      <c r="M1000" s="55" t="e">
        <f t="shared" si="39"/>
        <v>#N/A</v>
      </c>
      <c r="N1000" s="69" t="str">
        <f t="shared" si="40"/>
        <v>NoIndex</v>
      </c>
      <c r="O1000" s="70" t="str">
        <f>IF(DATA!$D$18,IF((COUNTA(Q1000)&gt;0),CONCATENATE("P",DATA!$B$18,"_",D1000),""),"MISSING ID")</f>
        <v/>
      </c>
      <c r="P1000" s="71"/>
      <c r="Q1000" s="72"/>
      <c r="R1000" s="72"/>
      <c r="S1000" s="68"/>
      <c r="T1000" s="73" t="str">
        <f>IF(OR($S$8="NextSeq",$S$8="NovaSeq"),IF((R1000='Index_NextSeq or NovaSeq'!C$2),VLOOKUP(S1000,'Index_NextSeq or NovaSeq'!B$3:I$110,2),IF((R1000='Index_NextSeq or NovaSeq'!D$2),VLOOKUP(S1000,'Index_NextSeq or NovaSeq'!B$3:I$110,3),IF((R1000='Index_NextSeq or NovaSeq'!E$2),VLOOKUP(S1000,'Index_NextSeq or NovaSeq'!B$3:I$110,4),IF((R1000='Index_NextSeq or NovaSeq'!F$2),VLOOKUP(S1000,'Index_NextSeq or NovaSeq'!B$3:I$110,5),IF((R1000='Index_NextSeq or NovaSeq'!G$2),VLOOKUP(S1000,'Index_NextSeq or NovaSeq'!B$3:I$110,6),IF((R1000='Index_NextSeq or NovaSeq'!H$2),VLOOKUP(S1000,'Index_NextSeq or NovaSeq'!B$3:I$110,7),IF((R1000='Index_NextSeq or NovaSeq'!I$2),VLOOKUP(S1000,'Index_NextSeq or NovaSeq'!B$3:I$110,8),IF((R1000="Custom"),"","NoIndex")))))))),IF($S$8="MiSeq",IF((R1000=Index_MiSeq!C$2),VLOOKUP(S1000,Index_MiSeq!B$3:I$110,2),IF((R1000=Index_MiSeq!D$2),VLOOKUP(S1000,Index_MiSeq!B$3:I$110,3),IF((R1000=Index_MiSeq!E$2),VLOOKUP(S1000,Index_MiSeq!B$3:I$110,4),IF((R1000=Index_MiSeq!F$2),VLOOKUP(S1000,Index_MiSeq!B$3:I$110,5),IF((R1000=Index_MiSeq!G$2),VLOOKUP(S1000,Index_MiSeq!B$3:I$110,6),IF((R1000=Index_MiSeq!H$2),VLOOKUP(S1000,Index_MiSeq!B$3:I$110,7),IF((R1000=Index_MiSeq!I$2),VLOOKUP(S1000,Index_MiSeq!B$3:I$110,8),IF((R1000="Custom"),"","NoIndex")))))))),"NoIndex"))</f>
        <v>NoIndex</v>
      </c>
      <c r="U1000" s="74" t="str">
        <f t="shared" si="41"/>
        <v/>
      </c>
      <c r="V1000" s="74"/>
      <c r="W1000" s="74"/>
      <c r="X1000" s="90"/>
      <c r="Y1000" s="4"/>
      <c r="Z1000" s="4"/>
      <c r="AA1000" s="4"/>
      <c r="AB1000" s="4"/>
      <c r="AC1000" s="4"/>
      <c r="AD1000" s="4"/>
      <c r="AE1000" s="4"/>
    </row>
    <row r="1001" spans="1:31" ht="18" customHeight="1" x14ac:dyDescent="0.15">
      <c r="A1001" s="81"/>
      <c r="B1001" s="64" t="s">
        <v>69</v>
      </c>
      <c r="C1001" s="65" t="s">
        <v>1052</v>
      </c>
      <c r="D1001" s="66">
        <f t="shared" si="32"/>
        <v>1982</v>
      </c>
      <c r="E1001" s="65" t="s">
        <v>71</v>
      </c>
      <c r="F1001" s="67" t="str">
        <f>IF(DATA!$D$18,CONCATENATE('Sample information'!O$6,"-",D1001,"-",P1001),"MISSING ID")</f>
        <v>P33105P1-1982-</v>
      </c>
      <c r="G1001" s="68">
        <f t="shared" si="33"/>
        <v>0</v>
      </c>
      <c r="H1001" s="55" t="e">
        <f t="shared" si="34"/>
        <v>#N/A</v>
      </c>
      <c r="I1001" s="55" t="e">
        <f t="shared" si="35"/>
        <v>#N/A</v>
      </c>
      <c r="J1001" s="55">
        <f t="shared" si="36"/>
        <v>0</v>
      </c>
      <c r="K1001" s="55" t="e">
        <f t="shared" si="37"/>
        <v>#N/A</v>
      </c>
      <c r="L1001" s="5" t="e">
        <f t="shared" si="38"/>
        <v>#N/A</v>
      </c>
      <c r="M1001" s="55" t="e">
        <f t="shared" si="39"/>
        <v>#N/A</v>
      </c>
      <c r="N1001" s="69" t="str">
        <f t="shared" si="40"/>
        <v>NoIndex</v>
      </c>
      <c r="O1001" s="70" t="str">
        <f>IF(DATA!$D$18,IF((COUNTA(Q1001)&gt;0),CONCATENATE("P",DATA!$B$18,"_",D1001),""),"MISSING ID")</f>
        <v/>
      </c>
      <c r="P1001" s="71"/>
      <c r="Q1001" s="72"/>
      <c r="R1001" s="72"/>
      <c r="S1001" s="68"/>
      <c r="T1001" s="73" t="str">
        <f>IF(OR($S$8="NextSeq",$S$8="NovaSeq"),IF((R1001='Index_NextSeq or NovaSeq'!C$2),VLOOKUP(S1001,'Index_NextSeq or NovaSeq'!B$3:I$110,2),IF((R1001='Index_NextSeq or NovaSeq'!D$2),VLOOKUP(S1001,'Index_NextSeq or NovaSeq'!B$3:I$110,3),IF((R1001='Index_NextSeq or NovaSeq'!E$2),VLOOKUP(S1001,'Index_NextSeq or NovaSeq'!B$3:I$110,4),IF((R1001='Index_NextSeq or NovaSeq'!F$2),VLOOKUP(S1001,'Index_NextSeq or NovaSeq'!B$3:I$110,5),IF((R1001='Index_NextSeq or NovaSeq'!G$2),VLOOKUP(S1001,'Index_NextSeq or NovaSeq'!B$3:I$110,6),IF((R1001='Index_NextSeq or NovaSeq'!H$2),VLOOKUP(S1001,'Index_NextSeq or NovaSeq'!B$3:I$110,7),IF((R1001='Index_NextSeq or NovaSeq'!I$2),VLOOKUP(S1001,'Index_NextSeq or NovaSeq'!B$3:I$110,8),IF((R1001="Custom"),"","NoIndex")))))))),IF($S$8="MiSeq",IF((R1001=Index_MiSeq!C$2),VLOOKUP(S1001,Index_MiSeq!B$3:I$110,2),IF((R1001=Index_MiSeq!D$2),VLOOKUP(S1001,Index_MiSeq!B$3:I$110,3),IF((R1001=Index_MiSeq!E$2),VLOOKUP(S1001,Index_MiSeq!B$3:I$110,4),IF((R1001=Index_MiSeq!F$2),VLOOKUP(S1001,Index_MiSeq!B$3:I$110,5),IF((R1001=Index_MiSeq!G$2),VLOOKUP(S1001,Index_MiSeq!B$3:I$110,6),IF((R1001=Index_MiSeq!H$2),VLOOKUP(S1001,Index_MiSeq!B$3:I$110,7),IF((R1001=Index_MiSeq!I$2),VLOOKUP(S1001,Index_MiSeq!B$3:I$110,8),IF((R1001="Custom"),"","NoIndex")))))))),"NoIndex"))</f>
        <v>NoIndex</v>
      </c>
      <c r="U1001" s="74" t="str">
        <f t="shared" si="41"/>
        <v/>
      </c>
      <c r="V1001" s="74"/>
      <c r="W1001" s="74"/>
      <c r="X1001" s="90"/>
      <c r="Y1001" s="4"/>
      <c r="Z1001" s="4"/>
      <c r="AA1001" s="4"/>
      <c r="AB1001" s="4"/>
      <c r="AC1001" s="4"/>
      <c r="AD1001" s="4"/>
      <c r="AE1001" s="4"/>
    </row>
    <row r="1002" spans="1:31" ht="18" customHeight="1" x14ac:dyDescent="0.15">
      <c r="A1002" s="81"/>
      <c r="B1002" s="64" t="s">
        <v>69</v>
      </c>
      <c r="C1002" s="65" t="s">
        <v>1053</v>
      </c>
      <c r="D1002" s="66">
        <f t="shared" si="32"/>
        <v>1983</v>
      </c>
      <c r="E1002" s="65" t="s">
        <v>71</v>
      </c>
      <c r="F1002" s="67" t="str">
        <f>IF(DATA!$D$18,CONCATENATE('Sample information'!O$6,"-",D1002,"-",P1002),"MISSING ID")</f>
        <v>P33105P1-1983-</v>
      </c>
      <c r="G1002" s="68">
        <f t="shared" si="33"/>
        <v>0</v>
      </c>
      <c r="H1002" s="55" t="e">
        <f t="shared" si="34"/>
        <v>#N/A</v>
      </c>
      <c r="I1002" s="55" t="e">
        <f t="shared" si="35"/>
        <v>#N/A</v>
      </c>
      <c r="J1002" s="55">
        <f t="shared" si="36"/>
        <v>0</v>
      </c>
      <c r="K1002" s="55" t="e">
        <f t="shared" si="37"/>
        <v>#N/A</v>
      </c>
      <c r="L1002" s="5" t="e">
        <f t="shared" si="38"/>
        <v>#N/A</v>
      </c>
      <c r="M1002" s="55" t="e">
        <f t="shared" si="39"/>
        <v>#N/A</v>
      </c>
      <c r="N1002" s="69" t="str">
        <f t="shared" si="40"/>
        <v>NoIndex</v>
      </c>
      <c r="O1002" s="70" t="str">
        <f>IF(DATA!$D$18,IF((COUNTA(Q1002)&gt;0),CONCATENATE("P",DATA!$B$18,"_",D1002),""),"MISSING ID")</f>
        <v/>
      </c>
      <c r="P1002" s="71"/>
      <c r="Q1002" s="72"/>
      <c r="R1002" s="72"/>
      <c r="S1002" s="68"/>
      <c r="T1002" s="73" t="str">
        <f>IF(OR($S$8="NextSeq",$S$8="NovaSeq"),IF((R1002='Index_NextSeq or NovaSeq'!C$2),VLOOKUP(S1002,'Index_NextSeq or NovaSeq'!B$3:I$110,2),IF((R1002='Index_NextSeq or NovaSeq'!D$2),VLOOKUP(S1002,'Index_NextSeq or NovaSeq'!B$3:I$110,3),IF((R1002='Index_NextSeq or NovaSeq'!E$2),VLOOKUP(S1002,'Index_NextSeq or NovaSeq'!B$3:I$110,4),IF((R1002='Index_NextSeq or NovaSeq'!F$2),VLOOKUP(S1002,'Index_NextSeq or NovaSeq'!B$3:I$110,5),IF((R1002='Index_NextSeq or NovaSeq'!G$2),VLOOKUP(S1002,'Index_NextSeq or NovaSeq'!B$3:I$110,6),IF((R1002='Index_NextSeq or NovaSeq'!H$2),VLOOKUP(S1002,'Index_NextSeq or NovaSeq'!B$3:I$110,7),IF((R1002='Index_NextSeq or NovaSeq'!I$2),VLOOKUP(S1002,'Index_NextSeq or NovaSeq'!B$3:I$110,8),IF((R1002="Custom"),"","NoIndex")))))))),IF($S$8="MiSeq",IF((R1002=Index_MiSeq!C$2),VLOOKUP(S1002,Index_MiSeq!B$3:I$110,2),IF((R1002=Index_MiSeq!D$2),VLOOKUP(S1002,Index_MiSeq!B$3:I$110,3),IF((R1002=Index_MiSeq!E$2),VLOOKUP(S1002,Index_MiSeq!B$3:I$110,4),IF((R1002=Index_MiSeq!F$2),VLOOKUP(S1002,Index_MiSeq!B$3:I$110,5),IF((R1002=Index_MiSeq!G$2),VLOOKUP(S1002,Index_MiSeq!B$3:I$110,6),IF((R1002=Index_MiSeq!H$2),VLOOKUP(S1002,Index_MiSeq!B$3:I$110,7),IF((R1002=Index_MiSeq!I$2),VLOOKUP(S1002,Index_MiSeq!B$3:I$110,8),IF((R1002="Custom"),"","NoIndex")))))))),"NoIndex"))</f>
        <v>NoIndex</v>
      </c>
      <c r="U1002" s="74" t="str">
        <f t="shared" si="41"/>
        <v/>
      </c>
      <c r="V1002" s="74"/>
      <c r="W1002" s="74"/>
      <c r="X1002" s="90"/>
      <c r="Y1002" s="4"/>
      <c r="Z1002" s="4"/>
      <c r="AA1002" s="4"/>
      <c r="AB1002" s="4"/>
      <c r="AC1002" s="4"/>
      <c r="AD1002" s="4"/>
      <c r="AE1002" s="4"/>
    </row>
    <row r="1003" spans="1:31" ht="18" customHeight="1" x14ac:dyDescent="0.15">
      <c r="A1003" s="81"/>
      <c r="B1003" s="64" t="s">
        <v>69</v>
      </c>
      <c r="C1003" s="65" t="s">
        <v>1054</v>
      </c>
      <c r="D1003" s="66">
        <f t="shared" si="32"/>
        <v>1984</v>
      </c>
      <c r="E1003" s="65" t="s">
        <v>71</v>
      </c>
      <c r="F1003" s="67" t="str">
        <f>IF(DATA!$D$18,CONCATENATE('Sample information'!O$6,"-",D1003,"-",P1003),"MISSING ID")</f>
        <v>P33105P1-1984-</v>
      </c>
      <c r="G1003" s="68">
        <f t="shared" si="33"/>
        <v>0</v>
      </c>
      <c r="H1003" s="55" t="e">
        <f t="shared" si="34"/>
        <v>#N/A</v>
      </c>
      <c r="I1003" s="55" t="e">
        <f t="shared" si="35"/>
        <v>#N/A</v>
      </c>
      <c r="J1003" s="55">
        <f t="shared" si="36"/>
        <v>0</v>
      </c>
      <c r="K1003" s="55" t="e">
        <f t="shared" si="37"/>
        <v>#N/A</v>
      </c>
      <c r="L1003" s="5" t="e">
        <f t="shared" si="38"/>
        <v>#N/A</v>
      </c>
      <c r="M1003" s="55" t="e">
        <f t="shared" si="39"/>
        <v>#N/A</v>
      </c>
      <c r="N1003" s="69" t="str">
        <f t="shared" si="40"/>
        <v>NoIndex</v>
      </c>
      <c r="O1003" s="70" t="str">
        <f>IF(DATA!$D$18,IF((COUNTA(Q1003)&gt;0),CONCATENATE("P",DATA!$B$18,"_",D1003),""),"MISSING ID")</f>
        <v/>
      </c>
      <c r="P1003" s="71"/>
      <c r="Q1003" s="72"/>
      <c r="R1003" s="72"/>
      <c r="S1003" s="68"/>
      <c r="T1003" s="73" t="str">
        <f>IF(OR($S$8="NextSeq",$S$8="NovaSeq"),IF((R1003='Index_NextSeq or NovaSeq'!C$2),VLOOKUP(S1003,'Index_NextSeq or NovaSeq'!B$3:I$110,2),IF((R1003='Index_NextSeq or NovaSeq'!D$2),VLOOKUP(S1003,'Index_NextSeq or NovaSeq'!B$3:I$110,3),IF((R1003='Index_NextSeq or NovaSeq'!E$2),VLOOKUP(S1003,'Index_NextSeq or NovaSeq'!B$3:I$110,4),IF((R1003='Index_NextSeq or NovaSeq'!F$2),VLOOKUP(S1003,'Index_NextSeq or NovaSeq'!B$3:I$110,5),IF((R1003='Index_NextSeq or NovaSeq'!G$2),VLOOKUP(S1003,'Index_NextSeq or NovaSeq'!B$3:I$110,6),IF((R1003='Index_NextSeq or NovaSeq'!H$2),VLOOKUP(S1003,'Index_NextSeq or NovaSeq'!B$3:I$110,7),IF((R1003='Index_NextSeq or NovaSeq'!I$2),VLOOKUP(S1003,'Index_NextSeq or NovaSeq'!B$3:I$110,8),IF((R1003="Custom"),"","NoIndex")))))))),IF($S$8="MiSeq",IF((R1003=Index_MiSeq!C$2),VLOOKUP(S1003,Index_MiSeq!B$3:I$110,2),IF((R1003=Index_MiSeq!D$2),VLOOKUP(S1003,Index_MiSeq!B$3:I$110,3),IF((R1003=Index_MiSeq!E$2),VLOOKUP(S1003,Index_MiSeq!B$3:I$110,4),IF((R1003=Index_MiSeq!F$2),VLOOKUP(S1003,Index_MiSeq!B$3:I$110,5),IF((R1003=Index_MiSeq!G$2),VLOOKUP(S1003,Index_MiSeq!B$3:I$110,6),IF((R1003=Index_MiSeq!H$2),VLOOKUP(S1003,Index_MiSeq!B$3:I$110,7),IF((R1003=Index_MiSeq!I$2),VLOOKUP(S1003,Index_MiSeq!B$3:I$110,8),IF((R1003="Custom"),"","NoIndex")))))))),"NoIndex"))</f>
        <v>NoIndex</v>
      </c>
      <c r="U1003" s="74" t="str">
        <f t="shared" si="41"/>
        <v/>
      </c>
      <c r="V1003" s="74"/>
      <c r="W1003" s="74"/>
      <c r="X1003" s="90"/>
      <c r="Y1003" s="4"/>
      <c r="Z1003" s="4"/>
      <c r="AA1003" s="4"/>
      <c r="AB1003" s="4"/>
      <c r="AC1003" s="4"/>
      <c r="AD1003" s="4"/>
      <c r="AE1003" s="4"/>
    </row>
    <row r="1004" spans="1:31" ht="18" customHeight="1" x14ac:dyDescent="0.15">
      <c r="A1004" s="81"/>
      <c r="B1004" s="64" t="s">
        <v>69</v>
      </c>
      <c r="C1004" s="65" t="s">
        <v>1055</v>
      </c>
      <c r="D1004" s="66">
        <f t="shared" si="32"/>
        <v>1985</v>
      </c>
      <c r="E1004" s="65" t="s">
        <v>71</v>
      </c>
      <c r="F1004" s="67" t="str">
        <f>IF(DATA!$D$18,CONCATENATE('Sample information'!O$6,"-",D1004,"-",P1004),"MISSING ID")</f>
        <v>P33105P1-1985-</v>
      </c>
      <c r="G1004" s="68">
        <f t="shared" si="33"/>
        <v>0</v>
      </c>
      <c r="H1004" s="55" t="e">
        <f t="shared" si="34"/>
        <v>#N/A</v>
      </c>
      <c r="I1004" s="55" t="e">
        <f t="shared" si="35"/>
        <v>#N/A</v>
      </c>
      <c r="J1004" s="55">
        <f t="shared" si="36"/>
        <v>0</v>
      </c>
      <c r="K1004" s="55" t="e">
        <f t="shared" si="37"/>
        <v>#N/A</v>
      </c>
      <c r="L1004" s="5" t="e">
        <f t="shared" si="38"/>
        <v>#N/A</v>
      </c>
      <c r="M1004" s="55" t="e">
        <f t="shared" si="39"/>
        <v>#N/A</v>
      </c>
      <c r="N1004" s="69" t="str">
        <f t="shared" si="40"/>
        <v>NoIndex</v>
      </c>
      <c r="O1004" s="70" t="str">
        <f>IF(DATA!$D$18,IF((COUNTA(Q1004)&gt;0),CONCATENATE("P",DATA!$B$18,"_",D1004),""),"MISSING ID")</f>
        <v/>
      </c>
      <c r="P1004" s="71"/>
      <c r="Q1004" s="72"/>
      <c r="R1004" s="72"/>
      <c r="S1004" s="68"/>
      <c r="T1004" s="73" t="str">
        <f>IF(OR($S$8="NextSeq",$S$8="NovaSeq"),IF((R1004='Index_NextSeq or NovaSeq'!C$2),VLOOKUP(S1004,'Index_NextSeq or NovaSeq'!B$3:I$110,2),IF((R1004='Index_NextSeq or NovaSeq'!D$2),VLOOKUP(S1004,'Index_NextSeq or NovaSeq'!B$3:I$110,3),IF((R1004='Index_NextSeq or NovaSeq'!E$2),VLOOKUP(S1004,'Index_NextSeq or NovaSeq'!B$3:I$110,4),IF((R1004='Index_NextSeq or NovaSeq'!F$2),VLOOKUP(S1004,'Index_NextSeq or NovaSeq'!B$3:I$110,5),IF((R1004='Index_NextSeq or NovaSeq'!G$2),VLOOKUP(S1004,'Index_NextSeq or NovaSeq'!B$3:I$110,6),IF((R1004='Index_NextSeq or NovaSeq'!H$2),VLOOKUP(S1004,'Index_NextSeq or NovaSeq'!B$3:I$110,7),IF((R1004='Index_NextSeq or NovaSeq'!I$2),VLOOKUP(S1004,'Index_NextSeq or NovaSeq'!B$3:I$110,8),IF((R1004="Custom"),"","NoIndex")))))))),IF($S$8="MiSeq",IF((R1004=Index_MiSeq!C$2),VLOOKUP(S1004,Index_MiSeq!B$3:I$110,2),IF((R1004=Index_MiSeq!D$2),VLOOKUP(S1004,Index_MiSeq!B$3:I$110,3),IF((R1004=Index_MiSeq!E$2),VLOOKUP(S1004,Index_MiSeq!B$3:I$110,4),IF((R1004=Index_MiSeq!F$2),VLOOKUP(S1004,Index_MiSeq!B$3:I$110,5),IF((R1004=Index_MiSeq!G$2),VLOOKUP(S1004,Index_MiSeq!B$3:I$110,6),IF((R1004=Index_MiSeq!H$2),VLOOKUP(S1004,Index_MiSeq!B$3:I$110,7),IF((R1004=Index_MiSeq!I$2),VLOOKUP(S1004,Index_MiSeq!B$3:I$110,8),IF((R1004="Custom"),"","NoIndex")))))))),"NoIndex"))</f>
        <v>NoIndex</v>
      </c>
      <c r="U1004" s="74" t="str">
        <f t="shared" si="41"/>
        <v/>
      </c>
      <c r="V1004" s="74"/>
      <c r="W1004" s="74"/>
      <c r="X1004" s="90"/>
      <c r="Y1004" s="4"/>
      <c r="Z1004" s="4"/>
      <c r="AA1004" s="4"/>
      <c r="AB1004" s="4"/>
      <c r="AC1004" s="4"/>
      <c r="AD1004" s="4"/>
      <c r="AE1004" s="4"/>
    </row>
    <row r="1005" spans="1:31" ht="18" customHeight="1" x14ac:dyDescent="0.15">
      <c r="A1005" s="81"/>
      <c r="B1005" s="64" t="s">
        <v>69</v>
      </c>
      <c r="C1005" s="65" t="s">
        <v>1056</v>
      </c>
      <c r="D1005" s="66">
        <f t="shared" si="32"/>
        <v>1986</v>
      </c>
      <c r="E1005" s="65" t="s">
        <v>71</v>
      </c>
      <c r="F1005" s="67" t="str">
        <f>IF(DATA!$D$18,CONCATENATE('Sample information'!O$6,"-",D1005,"-",P1005),"MISSING ID")</f>
        <v>P33105P1-1986-</v>
      </c>
      <c r="G1005" s="68">
        <f t="shared" si="33"/>
        <v>0</v>
      </c>
      <c r="H1005" s="55" t="e">
        <f t="shared" si="34"/>
        <v>#N/A</v>
      </c>
      <c r="I1005" s="55" t="e">
        <f t="shared" si="35"/>
        <v>#N/A</v>
      </c>
      <c r="J1005" s="55">
        <f t="shared" si="36"/>
        <v>0</v>
      </c>
      <c r="K1005" s="55" t="e">
        <f t="shared" si="37"/>
        <v>#N/A</v>
      </c>
      <c r="L1005" s="5" t="e">
        <f t="shared" si="38"/>
        <v>#N/A</v>
      </c>
      <c r="M1005" s="55" t="e">
        <f t="shared" si="39"/>
        <v>#N/A</v>
      </c>
      <c r="N1005" s="69" t="str">
        <f t="shared" si="40"/>
        <v>NoIndex</v>
      </c>
      <c r="O1005" s="70" t="str">
        <f>IF(DATA!$D$18,IF((COUNTA(Q1005)&gt;0),CONCATENATE("P",DATA!$B$18,"_",D1005),""),"MISSING ID")</f>
        <v/>
      </c>
      <c r="P1005" s="71"/>
      <c r="Q1005" s="72"/>
      <c r="R1005" s="72"/>
      <c r="S1005" s="68"/>
      <c r="T1005" s="73" t="str">
        <f>IF(OR($S$8="NextSeq",$S$8="NovaSeq"),IF((R1005='Index_NextSeq or NovaSeq'!C$2),VLOOKUP(S1005,'Index_NextSeq or NovaSeq'!B$3:I$110,2),IF((R1005='Index_NextSeq or NovaSeq'!D$2),VLOOKUP(S1005,'Index_NextSeq or NovaSeq'!B$3:I$110,3),IF((R1005='Index_NextSeq or NovaSeq'!E$2),VLOOKUP(S1005,'Index_NextSeq or NovaSeq'!B$3:I$110,4),IF((R1005='Index_NextSeq or NovaSeq'!F$2),VLOOKUP(S1005,'Index_NextSeq or NovaSeq'!B$3:I$110,5),IF((R1005='Index_NextSeq or NovaSeq'!G$2),VLOOKUP(S1005,'Index_NextSeq or NovaSeq'!B$3:I$110,6),IF((R1005='Index_NextSeq or NovaSeq'!H$2),VLOOKUP(S1005,'Index_NextSeq or NovaSeq'!B$3:I$110,7),IF((R1005='Index_NextSeq or NovaSeq'!I$2),VLOOKUP(S1005,'Index_NextSeq or NovaSeq'!B$3:I$110,8),IF((R1005="Custom"),"","NoIndex")))))))),IF($S$8="MiSeq",IF((R1005=Index_MiSeq!C$2),VLOOKUP(S1005,Index_MiSeq!B$3:I$110,2),IF((R1005=Index_MiSeq!D$2),VLOOKUP(S1005,Index_MiSeq!B$3:I$110,3),IF((R1005=Index_MiSeq!E$2),VLOOKUP(S1005,Index_MiSeq!B$3:I$110,4),IF((R1005=Index_MiSeq!F$2),VLOOKUP(S1005,Index_MiSeq!B$3:I$110,5),IF((R1005=Index_MiSeq!G$2),VLOOKUP(S1005,Index_MiSeq!B$3:I$110,6),IF((R1005=Index_MiSeq!H$2),VLOOKUP(S1005,Index_MiSeq!B$3:I$110,7),IF((R1005=Index_MiSeq!I$2),VLOOKUP(S1005,Index_MiSeq!B$3:I$110,8),IF((R1005="Custom"),"","NoIndex")))))))),"NoIndex"))</f>
        <v>NoIndex</v>
      </c>
      <c r="U1005" s="74" t="str">
        <f t="shared" si="41"/>
        <v/>
      </c>
      <c r="V1005" s="74"/>
      <c r="W1005" s="74"/>
      <c r="X1005" s="90"/>
      <c r="Y1005" s="4"/>
      <c r="Z1005" s="4"/>
      <c r="AA1005" s="4"/>
      <c r="AB1005" s="4"/>
      <c r="AC1005" s="4"/>
      <c r="AD1005" s="4"/>
      <c r="AE1005" s="4"/>
    </row>
    <row r="1006" spans="1:31" ht="18" customHeight="1" x14ac:dyDescent="0.15">
      <c r="A1006" s="81"/>
      <c r="B1006" s="64" t="s">
        <v>69</v>
      </c>
      <c r="C1006" s="65" t="s">
        <v>1057</v>
      </c>
      <c r="D1006" s="66">
        <f t="shared" si="32"/>
        <v>1987</v>
      </c>
      <c r="E1006" s="65" t="s">
        <v>71</v>
      </c>
      <c r="F1006" s="67" t="str">
        <f>IF(DATA!$D$18,CONCATENATE('Sample information'!O$6,"-",D1006,"-",P1006),"MISSING ID")</f>
        <v>P33105P1-1987-</v>
      </c>
      <c r="G1006" s="68">
        <f t="shared" si="33"/>
        <v>0</v>
      </c>
      <c r="H1006" s="55" t="e">
        <f t="shared" si="34"/>
        <v>#N/A</v>
      </c>
      <c r="I1006" s="55" t="e">
        <f t="shared" si="35"/>
        <v>#N/A</v>
      </c>
      <c r="J1006" s="55">
        <f t="shared" si="36"/>
        <v>0</v>
      </c>
      <c r="K1006" s="55" t="e">
        <f t="shared" si="37"/>
        <v>#N/A</v>
      </c>
      <c r="L1006" s="5" t="e">
        <f t="shared" si="38"/>
        <v>#N/A</v>
      </c>
      <c r="M1006" s="55" t="e">
        <f t="shared" si="39"/>
        <v>#N/A</v>
      </c>
      <c r="N1006" s="69" t="str">
        <f t="shared" si="40"/>
        <v>NoIndex</v>
      </c>
      <c r="O1006" s="70" t="str">
        <f>IF(DATA!$D$18,IF((COUNTA(Q1006)&gt;0),CONCATENATE("P",DATA!$B$18,"_",D1006),""),"MISSING ID")</f>
        <v/>
      </c>
      <c r="P1006" s="71"/>
      <c r="Q1006" s="72"/>
      <c r="R1006" s="72"/>
      <c r="S1006" s="68"/>
      <c r="T1006" s="73" t="str">
        <f>IF(OR($S$8="NextSeq",$S$8="NovaSeq"),IF((R1006='Index_NextSeq or NovaSeq'!C$2),VLOOKUP(S1006,'Index_NextSeq or NovaSeq'!B$3:I$110,2),IF((R1006='Index_NextSeq or NovaSeq'!D$2),VLOOKUP(S1006,'Index_NextSeq or NovaSeq'!B$3:I$110,3),IF((R1006='Index_NextSeq or NovaSeq'!E$2),VLOOKUP(S1006,'Index_NextSeq or NovaSeq'!B$3:I$110,4),IF((R1006='Index_NextSeq or NovaSeq'!F$2),VLOOKUP(S1006,'Index_NextSeq or NovaSeq'!B$3:I$110,5),IF((R1006='Index_NextSeq or NovaSeq'!G$2),VLOOKUP(S1006,'Index_NextSeq or NovaSeq'!B$3:I$110,6),IF((R1006='Index_NextSeq or NovaSeq'!H$2),VLOOKUP(S1006,'Index_NextSeq or NovaSeq'!B$3:I$110,7),IF((R1006='Index_NextSeq or NovaSeq'!I$2),VLOOKUP(S1006,'Index_NextSeq or NovaSeq'!B$3:I$110,8),IF((R1006="Custom"),"","NoIndex")))))))),IF($S$8="MiSeq",IF((R1006=Index_MiSeq!C$2),VLOOKUP(S1006,Index_MiSeq!B$3:I$110,2),IF((R1006=Index_MiSeq!D$2),VLOOKUP(S1006,Index_MiSeq!B$3:I$110,3),IF((R1006=Index_MiSeq!E$2),VLOOKUP(S1006,Index_MiSeq!B$3:I$110,4),IF((R1006=Index_MiSeq!F$2),VLOOKUP(S1006,Index_MiSeq!B$3:I$110,5),IF((R1006=Index_MiSeq!G$2),VLOOKUP(S1006,Index_MiSeq!B$3:I$110,6),IF((R1006=Index_MiSeq!H$2),VLOOKUP(S1006,Index_MiSeq!B$3:I$110,7),IF((R1006=Index_MiSeq!I$2),VLOOKUP(S1006,Index_MiSeq!B$3:I$110,8),IF((R1006="Custom"),"","NoIndex")))))))),"NoIndex"))</f>
        <v>NoIndex</v>
      </c>
      <c r="U1006" s="74" t="str">
        <f t="shared" si="41"/>
        <v/>
      </c>
      <c r="V1006" s="74"/>
      <c r="W1006" s="74"/>
      <c r="X1006" s="90"/>
      <c r="Y1006" s="4"/>
      <c r="Z1006" s="4"/>
      <c r="AA1006" s="4"/>
      <c r="AB1006" s="4"/>
      <c r="AC1006" s="4"/>
      <c r="AD1006" s="4"/>
      <c r="AE1006" s="4"/>
    </row>
    <row r="1007" spans="1:31" ht="18" customHeight="1" x14ac:dyDescent="0.15">
      <c r="A1007" s="81"/>
      <c r="B1007" s="64" t="s">
        <v>69</v>
      </c>
      <c r="C1007" s="65" t="s">
        <v>1058</v>
      </c>
      <c r="D1007" s="66">
        <f t="shared" si="32"/>
        <v>1988</v>
      </c>
      <c r="E1007" s="65" t="s">
        <v>71</v>
      </c>
      <c r="F1007" s="67" t="str">
        <f>IF(DATA!$D$18,CONCATENATE('Sample information'!O$6,"-",D1007,"-",P1007),"MISSING ID")</f>
        <v>P33105P1-1988-</v>
      </c>
      <c r="G1007" s="68">
        <f t="shared" si="33"/>
        <v>0</v>
      </c>
      <c r="H1007" s="55" t="e">
        <f t="shared" si="34"/>
        <v>#N/A</v>
      </c>
      <c r="I1007" s="55" t="e">
        <f t="shared" si="35"/>
        <v>#N/A</v>
      </c>
      <c r="J1007" s="55">
        <f t="shared" si="36"/>
        <v>0</v>
      </c>
      <c r="K1007" s="55" t="e">
        <f t="shared" si="37"/>
        <v>#N/A</v>
      </c>
      <c r="L1007" s="5" t="e">
        <f t="shared" si="38"/>
        <v>#N/A</v>
      </c>
      <c r="M1007" s="55" t="e">
        <f t="shared" si="39"/>
        <v>#N/A</v>
      </c>
      <c r="N1007" s="69" t="str">
        <f t="shared" si="40"/>
        <v>NoIndex</v>
      </c>
      <c r="O1007" s="70" t="str">
        <f>IF(DATA!$D$18,IF((COUNTA(Q1007)&gt;0),CONCATENATE("P",DATA!$B$18,"_",D1007),""),"MISSING ID")</f>
        <v/>
      </c>
      <c r="P1007" s="71"/>
      <c r="Q1007" s="72"/>
      <c r="R1007" s="72"/>
      <c r="S1007" s="68"/>
      <c r="T1007" s="73" t="str">
        <f>IF(OR($S$8="NextSeq",$S$8="NovaSeq"),IF((R1007='Index_NextSeq or NovaSeq'!C$2),VLOOKUP(S1007,'Index_NextSeq or NovaSeq'!B$3:I$110,2),IF((R1007='Index_NextSeq or NovaSeq'!D$2),VLOOKUP(S1007,'Index_NextSeq or NovaSeq'!B$3:I$110,3),IF((R1007='Index_NextSeq or NovaSeq'!E$2),VLOOKUP(S1007,'Index_NextSeq or NovaSeq'!B$3:I$110,4),IF((R1007='Index_NextSeq or NovaSeq'!F$2),VLOOKUP(S1007,'Index_NextSeq or NovaSeq'!B$3:I$110,5),IF((R1007='Index_NextSeq or NovaSeq'!G$2),VLOOKUP(S1007,'Index_NextSeq or NovaSeq'!B$3:I$110,6),IF((R1007='Index_NextSeq or NovaSeq'!H$2),VLOOKUP(S1007,'Index_NextSeq or NovaSeq'!B$3:I$110,7),IF((R1007='Index_NextSeq or NovaSeq'!I$2),VLOOKUP(S1007,'Index_NextSeq or NovaSeq'!B$3:I$110,8),IF((R1007="Custom"),"","NoIndex")))))))),IF($S$8="MiSeq",IF((R1007=Index_MiSeq!C$2),VLOOKUP(S1007,Index_MiSeq!B$3:I$110,2),IF((R1007=Index_MiSeq!D$2),VLOOKUP(S1007,Index_MiSeq!B$3:I$110,3),IF((R1007=Index_MiSeq!E$2),VLOOKUP(S1007,Index_MiSeq!B$3:I$110,4),IF((R1007=Index_MiSeq!F$2),VLOOKUP(S1007,Index_MiSeq!B$3:I$110,5),IF((R1007=Index_MiSeq!G$2),VLOOKUP(S1007,Index_MiSeq!B$3:I$110,6),IF((R1007=Index_MiSeq!H$2),VLOOKUP(S1007,Index_MiSeq!B$3:I$110,7),IF((R1007=Index_MiSeq!I$2),VLOOKUP(S1007,Index_MiSeq!B$3:I$110,8),IF((R1007="Custom"),"","NoIndex")))))))),"NoIndex"))</f>
        <v>NoIndex</v>
      </c>
      <c r="U1007" s="74" t="str">
        <f t="shared" si="41"/>
        <v/>
      </c>
      <c r="V1007" s="74"/>
      <c r="W1007" s="74"/>
      <c r="X1007" s="90"/>
      <c r="Y1007" s="4"/>
      <c r="Z1007" s="4"/>
      <c r="AA1007" s="4"/>
      <c r="AB1007" s="4"/>
      <c r="AC1007" s="4"/>
      <c r="AD1007" s="4"/>
      <c r="AE1007" s="4"/>
    </row>
    <row r="1008" spans="1:31" ht="18" customHeight="1" x14ac:dyDescent="0.15">
      <c r="A1008" s="81"/>
      <c r="B1008" s="64" t="s">
        <v>69</v>
      </c>
      <c r="C1008" s="65" t="s">
        <v>1059</v>
      </c>
      <c r="D1008" s="66">
        <f t="shared" si="32"/>
        <v>1989</v>
      </c>
      <c r="E1008" s="65" t="s">
        <v>71</v>
      </c>
      <c r="F1008" s="67" t="str">
        <f>IF(DATA!$D$18,CONCATENATE('Sample information'!O$6,"-",D1008,"-",P1008),"MISSING ID")</f>
        <v>P33105P1-1989-</v>
      </c>
      <c r="G1008" s="68">
        <f t="shared" si="33"/>
        <v>0</v>
      </c>
      <c r="H1008" s="55" t="e">
        <f t="shared" si="34"/>
        <v>#N/A</v>
      </c>
      <c r="I1008" s="55" t="e">
        <f t="shared" si="35"/>
        <v>#N/A</v>
      </c>
      <c r="J1008" s="55">
        <f t="shared" si="36"/>
        <v>0</v>
      </c>
      <c r="K1008" s="55" t="e">
        <f t="shared" si="37"/>
        <v>#N/A</v>
      </c>
      <c r="L1008" s="5" t="e">
        <f t="shared" si="38"/>
        <v>#N/A</v>
      </c>
      <c r="M1008" s="55" t="e">
        <f t="shared" si="39"/>
        <v>#N/A</v>
      </c>
      <c r="N1008" s="69" t="str">
        <f t="shared" si="40"/>
        <v>NoIndex</v>
      </c>
      <c r="O1008" s="70" t="str">
        <f>IF(DATA!$D$18,IF((COUNTA(Q1008)&gt;0),CONCATENATE("P",DATA!$B$18,"_",D1008),""),"MISSING ID")</f>
        <v/>
      </c>
      <c r="P1008" s="71"/>
      <c r="Q1008" s="72"/>
      <c r="R1008" s="72"/>
      <c r="S1008" s="68"/>
      <c r="T1008" s="73" t="str">
        <f>IF(OR($S$8="NextSeq",$S$8="NovaSeq"),IF((R1008='Index_NextSeq or NovaSeq'!C$2),VLOOKUP(S1008,'Index_NextSeq or NovaSeq'!B$3:I$110,2),IF((R1008='Index_NextSeq or NovaSeq'!D$2),VLOOKUP(S1008,'Index_NextSeq or NovaSeq'!B$3:I$110,3),IF((R1008='Index_NextSeq or NovaSeq'!E$2),VLOOKUP(S1008,'Index_NextSeq or NovaSeq'!B$3:I$110,4),IF((R1008='Index_NextSeq or NovaSeq'!F$2),VLOOKUP(S1008,'Index_NextSeq or NovaSeq'!B$3:I$110,5),IF((R1008='Index_NextSeq or NovaSeq'!G$2),VLOOKUP(S1008,'Index_NextSeq or NovaSeq'!B$3:I$110,6),IF((R1008='Index_NextSeq or NovaSeq'!H$2),VLOOKUP(S1008,'Index_NextSeq or NovaSeq'!B$3:I$110,7),IF((R1008='Index_NextSeq or NovaSeq'!I$2),VLOOKUP(S1008,'Index_NextSeq or NovaSeq'!B$3:I$110,8),IF((R1008="Custom"),"","NoIndex")))))))),IF($S$8="MiSeq",IF((R1008=Index_MiSeq!C$2),VLOOKUP(S1008,Index_MiSeq!B$3:I$110,2),IF((R1008=Index_MiSeq!D$2),VLOOKUP(S1008,Index_MiSeq!B$3:I$110,3),IF((R1008=Index_MiSeq!E$2),VLOOKUP(S1008,Index_MiSeq!B$3:I$110,4),IF((R1008=Index_MiSeq!F$2),VLOOKUP(S1008,Index_MiSeq!B$3:I$110,5),IF((R1008=Index_MiSeq!G$2),VLOOKUP(S1008,Index_MiSeq!B$3:I$110,6),IF((R1008=Index_MiSeq!H$2),VLOOKUP(S1008,Index_MiSeq!B$3:I$110,7),IF((R1008=Index_MiSeq!I$2),VLOOKUP(S1008,Index_MiSeq!B$3:I$110,8),IF((R1008="Custom"),"","NoIndex")))))))),"NoIndex"))</f>
        <v>NoIndex</v>
      </c>
      <c r="U1008" s="74" t="str">
        <f t="shared" si="41"/>
        <v/>
      </c>
      <c r="V1008" s="74"/>
      <c r="W1008" s="74"/>
      <c r="X1008" s="90"/>
      <c r="Y1008" s="4"/>
      <c r="Z1008" s="4"/>
      <c r="AA1008" s="4"/>
      <c r="AB1008" s="4"/>
      <c r="AC1008" s="4"/>
      <c r="AD1008" s="4"/>
      <c r="AE1008" s="4"/>
    </row>
    <row r="1009" spans="1:31" ht="18" customHeight="1" x14ac:dyDescent="0.15">
      <c r="A1009" s="81"/>
      <c r="B1009" s="64" t="s">
        <v>69</v>
      </c>
      <c r="C1009" s="65" t="s">
        <v>1060</v>
      </c>
      <c r="D1009" s="66">
        <f t="shared" si="32"/>
        <v>1990</v>
      </c>
      <c r="E1009" s="65" t="s">
        <v>71</v>
      </c>
      <c r="F1009" s="67" t="str">
        <f>IF(DATA!$D$18,CONCATENATE('Sample information'!O$6,"-",D1009,"-",P1009),"MISSING ID")</f>
        <v>P33105P1-1990-</v>
      </c>
      <c r="G1009" s="68">
        <f t="shared" si="33"/>
        <v>0</v>
      </c>
      <c r="H1009" s="55" t="e">
        <f t="shared" si="34"/>
        <v>#N/A</v>
      </c>
      <c r="I1009" s="55" t="e">
        <f t="shared" si="35"/>
        <v>#N/A</v>
      </c>
      <c r="J1009" s="55">
        <f t="shared" si="36"/>
        <v>0</v>
      </c>
      <c r="K1009" s="55" t="e">
        <f t="shared" si="37"/>
        <v>#N/A</v>
      </c>
      <c r="L1009" s="5" t="e">
        <f t="shared" si="38"/>
        <v>#N/A</v>
      </c>
      <c r="M1009" s="55" t="e">
        <f t="shared" si="39"/>
        <v>#N/A</v>
      </c>
      <c r="N1009" s="69" t="str">
        <f t="shared" si="40"/>
        <v>NoIndex</v>
      </c>
      <c r="O1009" s="70" t="str">
        <f>IF(DATA!$D$18,IF((COUNTA(Q1009)&gt;0),CONCATENATE("P",DATA!$B$18,"_",D1009),""),"MISSING ID")</f>
        <v/>
      </c>
      <c r="P1009" s="71"/>
      <c r="Q1009" s="72"/>
      <c r="R1009" s="72"/>
      <c r="S1009" s="68"/>
      <c r="T1009" s="73" t="str">
        <f>IF(OR($S$8="NextSeq",$S$8="NovaSeq"),IF((R1009='Index_NextSeq or NovaSeq'!C$2),VLOOKUP(S1009,'Index_NextSeq or NovaSeq'!B$3:I$110,2),IF((R1009='Index_NextSeq or NovaSeq'!D$2),VLOOKUP(S1009,'Index_NextSeq or NovaSeq'!B$3:I$110,3),IF((R1009='Index_NextSeq or NovaSeq'!E$2),VLOOKUP(S1009,'Index_NextSeq or NovaSeq'!B$3:I$110,4),IF((R1009='Index_NextSeq or NovaSeq'!F$2),VLOOKUP(S1009,'Index_NextSeq or NovaSeq'!B$3:I$110,5),IF((R1009='Index_NextSeq or NovaSeq'!G$2),VLOOKUP(S1009,'Index_NextSeq or NovaSeq'!B$3:I$110,6),IF((R1009='Index_NextSeq or NovaSeq'!H$2),VLOOKUP(S1009,'Index_NextSeq or NovaSeq'!B$3:I$110,7),IF((R1009='Index_NextSeq or NovaSeq'!I$2),VLOOKUP(S1009,'Index_NextSeq or NovaSeq'!B$3:I$110,8),IF((R1009="Custom"),"","NoIndex")))))))),IF($S$8="MiSeq",IF((R1009=Index_MiSeq!C$2),VLOOKUP(S1009,Index_MiSeq!B$3:I$110,2),IF((R1009=Index_MiSeq!D$2),VLOOKUP(S1009,Index_MiSeq!B$3:I$110,3),IF((R1009=Index_MiSeq!E$2),VLOOKUP(S1009,Index_MiSeq!B$3:I$110,4),IF((R1009=Index_MiSeq!F$2),VLOOKUP(S1009,Index_MiSeq!B$3:I$110,5),IF((R1009=Index_MiSeq!G$2),VLOOKUP(S1009,Index_MiSeq!B$3:I$110,6),IF((R1009=Index_MiSeq!H$2),VLOOKUP(S1009,Index_MiSeq!B$3:I$110,7),IF((R1009=Index_MiSeq!I$2),VLOOKUP(S1009,Index_MiSeq!B$3:I$110,8),IF((R1009="Custom"),"","NoIndex")))))))),"NoIndex"))</f>
        <v>NoIndex</v>
      </c>
      <c r="U1009" s="74" t="str">
        <f t="shared" si="41"/>
        <v/>
      </c>
      <c r="V1009" s="74"/>
      <c r="W1009" s="74"/>
      <c r="X1009" s="90"/>
      <c r="Y1009" s="4"/>
      <c r="Z1009" s="4"/>
      <c r="AA1009" s="4"/>
      <c r="AB1009" s="4"/>
      <c r="AC1009" s="4"/>
      <c r="AD1009" s="4"/>
      <c r="AE1009" s="4"/>
    </row>
    <row r="1010" spans="1:31" ht="18" customHeight="1" x14ac:dyDescent="0.15">
      <c r="A1010" s="81"/>
      <c r="B1010" s="64" t="s">
        <v>69</v>
      </c>
      <c r="C1010" s="65" t="s">
        <v>1061</v>
      </c>
      <c r="D1010" s="66">
        <f t="shared" si="32"/>
        <v>1991</v>
      </c>
      <c r="E1010" s="65" t="s">
        <v>71</v>
      </c>
      <c r="F1010" s="67" t="str">
        <f>IF(DATA!$D$18,CONCATENATE('Sample information'!O$6,"-",D1010,"-",P1010),"MISSING ID")</f>
        <v>P33105P1-1991-</v>
      </c>
      <c r="G1010" s="68">
        <f t="shared" si="33"/>
        <v>0</v>
      </c>
      <c r="H1010" s="55" t="e">
        <f t="shared" si="34"/>
        <v>#N/A</v>
      </c>
      <c r="I1010" s="55" t="e">
        <f t="shared" si="35"/>
        <v>#N/A</v>
      </c>
      <c r="J1010" s="55">
        <f t="shared" si="36"/>
        <v>0</v>
      </c>
      <c r="K1010" s="55" t="e">
        <f t="shared" si="37"/>
        <v>#N/A</v>
      </c>
      <c r="L1010" s="5" t="e">
        <f t="shared" si="38"/>
        <v>#N/A</v>
      </c>
      <c r="M1010" s="55" t="e">
        <f t="shared" si="39"/>
        <v>#N/A</v>
      </c>
      <c r="N1010" s="69" t="str">
        <f t="shared" si="40"/>
        <v>NoIndex</v>
      </c>
      <c r="O1010" s="70" t="str">
        <f>IF(DATA!$D$18,IF((COUNTA(Q1010)&gt;0),CONCATENATE("P",DATA!$B$18,"_",D1010),""),"MISSING ID")</f>
        <v/>
      </c>
      <c r="P1010" s="71"/>
      <c r="Q1010" s="72"/>
      <c r="R1010" s="72"/>
      <c r="S1010" s="68"/>
      <c r="T1010" s="73" t="str">
        <f>IF(OR($S$8="NextSeq",$S$8="NovaSeq"),IF((R1010='Index_NextSeq or NovaSeq'!C$2),VLOOKUP(S1010,'Index_NextSeq or NovaSeq'!B$3:I$110,2),IF((R1010='Index_NextSeq or NovaSeq'!D$2),VLOOKUP(S1010,'Index_NextSeq or NovaSeq'!B$3:I$110,3),IF((R1010='Index_NextSeq or NovaSeq'!E$2),VLOOKUP(S1010,'Index_NextSeq or NovaSeq'!B$3:I$110,4),IF((R1010='Index_NextSeq or NovaSeq'!F$2),VLOOKUP(S1010,'Index_NextSeq or NovaSeq'!B$3:I$110,5),IF((R1010='Index_NextSeq or NovaSeq'!G$2),VLOOKUP(S1010,'Index_NextSeq or NovaSeq'!B$3:I$110,6),IF((R1010='Index_NextSeq or NovaSeq'!H$2),VLOOKUP(S1010,'Index_NextSeq or NovaSeq'!B$3:I$110,7),IF((R1010='Index_NextSeq or NovaSeq'!I$2),VLOOKUP(S1010,'Index_NextSeq or NovaSeq'!B$3:I$110,8),IF((R1010="Custom"),"","NoIndex")))))))),IF($S$8="MiSeq",IF((R1010=Index_MiSeq!C$2),VLOOKUP(S1010,Index_MiSeq!B$3:I$110,2),IF((R1010=Index_MiSeq!D$2),VLOOKUP(S1010,Index_MiSeq!B$3:I$110,3),IF((R1010=Index_MiSeq!E$2),VLOOKUP(S1010,Index_MiSeq!B$3:I$110,4),IF((R1010=Index_MiSeq!F$2),VLOOKUP(S1010,Index_MiSeq!B$3:I$110,5),IF((R1010=Index_MiSeq!G$2),VLOOKUP(S1010,Index_MiSeq!B$3:I$110,6),IF((R1010=Index_MiSeq!H$2),VLOOKUP(S1010,Index_MiSeq!B$3:I$110,7),IF((R1010=Index_MiSeq!I$2),VLOOKUP(S1010,Index_MiSeq!B$3:I$110,8),IF((R1010="Custom"),"","NoIndex")))))))),"NoIndex"))</f>
        <v>NoIndex</v>
      </c>
      <c r="U1010" s="74" t="str">
        <f t="shared" si="41"/>
        <v/>
      </c>
      <c r="V1010" s="74"/>
      <c r="W1010" s="74"/>
      <c r="X1010" s="90"/>
      <c r="Y1010" s="4"/>
      <c r="Z1010" s="4"/>
      <c r="AA1010" s="4"/>
      <c r="AB1010" s="4"/>
      <c r="AC1010" s="4"/>
      <c r="AD1010" s="4"/>
      <c r="AE1010" s="4"/>
    </row>
    <row r="1011" spans="1:31" ht="18" customHeight="1" x14ac:dyDescent="0.15">
      <c r="A1011" s="81"/>
      <c r="B1011" s="64" t="s">
        <v>69</v>
      </c>
      <c r="C1011" s="65" t="s">
        <v>1062</v>
      </c>
      <c r="D1011" s="66">
        <f t="shared" si="32"/>
        <v>1992</v>
      </c>
      <c r="E1011" s="65" t="s">
        <v>71</v>
      </c>
      <c r="F1011" s="67" t="str">
        <f>IF(DATA!$D$18,CONCATENATE('Sample information'!O$6,"-",D1011,"-",P1011),"MISSING ID")</f>
        <v>P33105P1-1992-</v>
      </c>
      <c r="G1011" s="68">
        <f t="shared" si="33"/>
        <v>0</v>
      </c>
      <c r="H1011" s="55" t="e">
        <f t="shared" si="34"/>
        <v>#N/A</v>
      </c>
      <c r="I1011" s="55" t="e">
        <f t="shared" si="35"/>
        <v>#N/A</v>
      </c>
      <c r="J1011" s="55">
        <f t="shared" si="36"/>
        <v>0</v>
      </c>
      <c r="K1011" s="55" t="e">
        <f t="shared" si="37"/>
        <v>#N/A</v>
      </c>
      <c r="L1011" s="5" t="e">
        <f t="shared" si="38"/>
        <v>#N/A</v>
      </c>
      <c r="M1011" s="55" t="e">
        <f t="shared" si="39"/>
        <v>#N/A</v>
      </c>
      <c r="N1011" s="69" t="str">
        <f t="shared" si="40"/>
        <v>NoIndex</v>
      </c>
      <c r="O1011" s="70" t="str">
        <f>IF(DATA!$D$18,IF((COUNTA(Q1011)&gt;0),CONCATENATE("P",DATA!$B$18,"_",D1011),""),"MISSING ID")</f>
        <v/>
      </c>
      <c r="P1011" s="71"/>
      <c r="Q1011" s="72"/>
      <c r="R1011" s="72"/>
      <c r="S1011" s="68"/>
      <c r="T1011" s="73" t="str">
        <f>IF(OR($S$8="NextSeq",$S$8="NovaSeq"),IF((R1011='Index_NextSeq or NovaSeq'!C$2),VLOOKUP(S1011,'Index_NextSeq or NovaSeq'!B$3:I$110,2),IF((R1011='Index_NextSeq or NovaSeq'!D$2),VLOOKUP(S1011,'Index_NextSeq or NovaSeq'!B$3:I$110,3),IF((R1011='Index_NextSeq or NovaSeq'!E$2),VLOOKUP(S1011,'Index_NextSeq or NovaSeq'!B$3:I$110,4),IF((R1011='Index_NextSeq or NovaSeq'!F$2),VLOOKUP(S1011,'Index_NextSeq or NovaSeq'!B$3:I$110,5),IF((R1011='Index_NextSeq or NovaSeq'!G$2),VLOOKUP(S1011,'Index_NextSeq or NovaSeq'!B$3:I$110,6),IF((R1011='Index_NextSeq or NovaSeq'!H$2),VLOOKUP(S1011,'Index_NextSeq or NovaSeq'!B$3:I$110,7),IF((R1011='Index_NextSeq or NovaSeq'!I$2),VLOOKUP(S1011,'Index_NextSeq or NovaSeq'!B$3:I$110,8),IF((R1011="Custom"),"","NoIndex")))))))),IF($S$8="MiSeq",IF((R1011=Index_MiSeq!C$2),VLOOKUP(S1011,Index_MiSeq!B$3:I$110,2),IF((R1011=Index_MiSeq!D$2),VLOOKUP(S1011,Index_MiSeq!B$3:I$110,3),IF((R1011=Index_MiSeq!E$2),VLOOKUP(S1011,Index_MiSeq!B$3:I$110,4),IF((R1011=Index_MiSeq!F$2),VLOOKUP(S1011,Index_MiSeq!B$3:I$110,5),IF((R1011=Index_MiSeq!G$2),VLOOKUP(S1011,Index_MiSeq!B$3:I$110,6),IF((R1011=Index_MiSeq!H$2),VLOOKUP(S1011,Index_MiSeq!B$3:I$110,7),IF((R1011=Index_MiSeq!I$2),VLOOKUP(S1011,Index_MiSeq!B$3:I$110,8),IF((R1011="Custom"),"","NoIndex")))))))),"NoIndex"))</f>
        <v>NoIndex</v>
      </c>
      <c r="U1011" s="74" t="str">
        <f t="shared" si="41"/>
        <v/>
      </c>
      <c r="V1011" s="74"/>
      <c r="W1011" s="74"/>
      <c r="X1011" s="90"/>
      <c r="Y1011" s="4"/>
      <c r="Z1011" s="4"/>
      <c r="AA1011" s="4"/>
      <c r="AB1011" s="4"/>
      <c r="AC1011" s="4"/>
      <c r="AD1011" s="4"/>
      <c r="AE1011" s="4"/>
    </row>
    <row r="1012" spans="1:31" ht="18" customHeight="1" x14ac:dyDescent="0.15">
      <c r="A1012" s="81"/>
      <c r="B1012" s="64" t="s">
        <v>69</v>
      </c>
      <c r="C1012" s="65" t="s">
        <v>1063</v>
      </c>
      <c r="D1012" s="66">
        <f t="shared" si="32"/>
        <v>1993</v>
      </c>
      <c r="E1012" s="65" t="s">
        <v>71</v>
      </c>
      <c r="F1012" s="67" t="str">
        <f>IF(DATA!$D$18,CONCATENATE('Sample information'!O$6,"-",D1012,"-",P1012),"MISSING ID")</f>
        <v>P33105P1-1993-</v>
      </c>
      <c r="G1012" s="68">
        <f t="shared" si="33"/>
        <v>0</v>
      </c>
      <c r="H1012" s="55" t="e">
        <f t="shared" si="34"/>
        <v>#N/A</v>
      </c>
      <c r="I1012" s="55" t="e">
        <f t="shared" si="35"/>
        <v>#N/A</v>
      </c>
      <c r="J1012" s="55">
        <f t="shared" si="36"/>
        <v>0</v>
      </c>
      <c r="K1012" s="55" t="e">
        <f t="shared" si="37"/>
        <v>#N/A</v>
      </c>
      <c r="L1012" s="5" t="e">
        <f t="shared" si="38"/>
        <v>#N/A</v>
      </c>
      <c r="M1012" s="55" t="e">
        <f t="shared" si="39"/>
        <v>#N/A</v>
      </c>
      <c r="N1012" s="69" t="str">
        <f t="shared" si="40"/>
        <v>NoIndex</v>
      </c>
      <c r="O1012" s="70" t="str">
        <f>IF(DATA!$D$18,IF((COUNTA(Q1012)&gt;0),CONCATENATE("P",DATA!$B$18,"_",D1012),""),"MISSING ID")</f>
        <v/>
      </c>
      <c r="P1012" s="71"/>
      <c r="Q1012" s="72"/>
      <c r="R1012" s="72"/>
      <c r="S1012" s="68"/>
      <c r="T1012" s="73" t="str">
        <f>IF(OR($S$8="NextSeq",$S$8="NovaSeq"),IF((R1012='Index_NextSeq or NovaSeq'!C$2),VLOOKUP(S1012,'Index_NextSeq or NovaSeq'!B$3:I$110,2),IF((R1012='Index_NextSeq or NovaSeq'!D$2),VLOOKUP(S1012,'Index_NextSeq or NovaSeq'!B$3:I$110,3),IF((R1012='Index_NextSeq or NovaSeq'!E$2),VLOOKUP(S1012,'Index_NextSeq or NovaSeq'!B$3:I$110,4),IF((R1012='Index_NextSeq or NovaSeq'!F$2),VLOOKUP(S1012,'Index_NextSeq or NovaSeq'!B$3:I$110,5),IF((R1012='Index_NextSeq or NovaSeq'!G$2),VLOOKUP(S1012,'Index_NextSeq or NovaSeq'!B$3:I$110,6),IF((R1012='Index_NextSeq or NovaSeq'!H$2),VLOOKUP(S1012,'Index_NextSeq or NovaSeq'!B$3:I$110,7),IF((R1012='Index_NextSeq or NovaSeq'!I$2),VLOOKUP(S1012,'Index_NextSeq or NovaSeq'!B$3:I$110,8),IF((R1012="Custom"),"","NoIndex")))))))),IF($S$8="MiSeq",IF((R1012=Index_MiSeq!C$2),VLOOKUP(S1012,Index_MiSeq!B$3:I$110,2),IF((R1012=Index_MiSeq!D$2),VLOOKUP(S1012,Index_MiSeq!B$3:I$110,3),IF((R1012=Index_MiSeq!E$2),VLOOKUP(S1012,Index_MiSeq!B$3:I$110,4),IF((R1012=Index_MiSeq!F$2),VLOOKUP(S1012,Index_MiSeq!B$3:I$110,5),IF((R1012=Index_MiSeq!G$2),VLOOKUP(S1012,Index_MiSeq!B$3:I$110,6),IF((R1012=Index_MiSeq!H$2),VLOOKUP(S1012,Index_MiSeq!B$3:I$110,7),IF((R1012=Index_MiSeq!I$2),VLOOKUP(S1012,Index_MiSeq!B$3:I$110,8),IF((R1012="Custom"),"","NoIndex")))))))),"NoIndex"))</f>
        <v>NoIndex</v>
      </c>
      <c r="U1012" s="74" t="str">
        <f t="shared" si="41"/>
        <v/>
      </c>
      <c r="V1012" s="74"/>
      <c r="W1012" s="74"/>
      <c r="X1012" s="90"/>
      <c r="Y1012" s="4"/>
      <c r="Z1012" s="4"/>
      <c r="AA1012" s="4"/>
      <c r="AB1012" s="4"/>
      <c r="AC1012" s="4"/>
      <c r="AD1012" s="4"/>
      <c r="AE1012" s="4"/>
    </row>
    <row r="1013" spans="1:31" ht="18" customHeight="1" x14ac:dyDescent="0.15">
      <c r="A1013" s="81"/>
      <c r="B1013" s="64" t="s">
        <v>69</v>
      </c>
      <c r="C1013" s="65" t="s">
        <v>1064</v>
      </c>
      <c r="D1013" s="66">
        <f t="shared" si="32"/>
        <v>1994</v>
      </c>
      <c r="E1013" s="65" t="s">
        <v>71</v>
      </c>
      <c r="F1013" s="67" t="str">
        <f>IF(DATA!$D$18,CONCATENATE('Sample information'!O$6,"-",D1013,"-",P1013),"MISSING ID")</f>
        <v>P33105P1-1994-</v>
      </c>
      <c r="G1013" s="68">
        <f t="shared" si="33"/>
        <v>0</v>
      </c>
      <c r="H1013" s="55" t="e">
        <f t="shared" si="34"/>
        <v>#N/A</v>
      </c>
      <c r="I1013" s="55" t="e">
        <f t="shared" si="35"/>
        <v>#N/A</v>
      </c>
      <c r="J1013" s="55">
        <f t="shared" si="36"/>
        <v>0</v>
      </c>
      <c r="K1013" s="55" t="e">
        <f t="shared" si="37"/>
        <v>#N/A</v>
      </c>
      <c r="L1013" s="5" t="e">
        <f t="shared" si="38"/>
        <v>#N/A</v>
      </c>
      <c r="M1013" s="55" t="e">
        <f t="shared" si="39"/>
        <v>#N/A</v>
      </c>
      <c r="N1013" s="69" t="str">
        <f t="shared" si="40"/>
        <v>NoIndex</v>
      </c>
      <c r="O1013" s="70" t="str">
        <f>IF(DATA!$D$18,IF((COUNTA(Q1013)&gt;0),CONCATENATE("P",DATA!$B$18,"_",D1013),""),"MISSING ID")</f>
        <v/>
      </c>
      <c r="P1013" s="71"/>
      <c r="Q1013" s="72"/>
      <c r="R1013" s="72"/>
      <c r="S1013" s="68"/>
      <c r="T1013" s="73" t="str">
        <f>IF(OR($S$8="NextSeq",$S$8="NovaSeq"),IF((R1013='Index_NextSeq or NovaSeq'!C$2),VLOOKUP(S1013,'Index_NextSeq or NovaSeq'!B$3:I$110,2),IF((R1013='Index_NextSeq or NovaSeq'!D$2),VLOOKUP(S1013,'Index_NextSeq or NovaSeq'!B$3:I$110,3),IF((R1013='Index_NextSeq or NovaSeq'!E$2),VLOOKUP(S1013,'Index_NextSeq or NovaSeq'!B$3:I$110,4),IF((R1013='Index_NextSeq or NovaSeq'!F$2),VLOOKUP(S1013,'Index_NextSeq or NovaSeq'!B$3:I$110,5),IF((R1013='Index_NextSeq or NovaSeq'!G$2),VLOOKUP(S1013,'Index_NextSeq or NovaSeq'!B$3:I$110,6),IF((R1013='Index_NextSeq or NovaSeq'!H$2),VLOOKUP(S1013,'Index_NextSeq or NovaSeq'!B$3:I$110,7),IF((R1013='Index_NextSeq or NovaSeq'!I$2),VLOOKUP(S1013,'Index_NextSeq or NovaSeq'!B$3:I$110,8),IF((R1013="Custom"),"","NoIndex")))))))),IF($S$8="MiSeq",IF((R1013=Index_MiSeq!C$2),VLOOKUP(S1013,Index_MiSeq!B$3:I$110,2),IF((R1013=Index_MiSeq!D$2),VLOOKUP(S1013,Index_MiSeq!B$3:I$110,3),IF((R1013=Index_MiSeq!E$2),VLOOKUP(S1013,Index_MiSeq!B$3:I$110,4),IF((R1013=Index_MiSeq!F$2),VLOOKUP(S1013,Index_MiSeq!B$3:I$110,5),IF((R1013=Index_MiSeq!G$2),VLOOKUP(S1013,Index_MiSeq!B$3:I$110,6),IF((R1013=Index_MiSeq!H$2),VLOOKUP(S1013,Index_MiSeq!B$3:I$110,7),IF((R1013=Index_MiSeq!I$2),VLOOKUP(S1013,Index_MiSeq!B$3:I$110,8),IF((R1013="Custom"),"","NoIndex")))))))),"NoIndex"))</f>
        <v>NoIndex</v>
      </c>
      <c r="U1013" s="74" t="str">
        <f t="shared" si="41"/>
        <v/>
      </c>
      <c r="V1013" s="74"/>
      <c r="W1013" s="74"/>
      <c r="X1013" s="90"/>
      <c r="Y1013" s="4"/>
      <c r="Z1013" s="4"/>
      <c r="AA1013" s="4"/>
      <c r="AB1013" s="4"/>
      <c r="AC1013" s="4"/>
      <c r="AD1013" s="4"/>
      <c r="AE1013" s="4"/>
    </row>
    <row r="1014" spans="1:31" ht="18" customHeight="1" x14ac:dyDescent="0.15">
      <c r="A1014" s="81"/>
      <c r="B1014" s="64" t="s">
        <v>69</v>
      </c>
      <c r="C1014" s="65" t="s">
        <v>1065</v>
      </c>
      <c r="D1014" s="66">
        <f t="shared" si="32"/>
        <v>1995</v>
      </c>
      <c r="E1014" s="65" t="s">
        <v>71</v>
      </c>
      <c r="F1014" s="67" t="str">
        <f>IF(DATA!$D$18,CONCATENATE('Sample information'!O$6,"-",D1014,"-",P1014),"MISSING ID")</f>
        <v>P33105P1-1995-</v>
      </c>
      <c r="G1014" s="68">
        <f t="shared" si="33"/>
        <v>0</v>
      </c>
      <c r="H1014" s="55" t="e">
        <f t="shared" si="34"/>
        <v>#N/A</v>
      </c>
      <c r="I1014" s="55" t="e">
        <f t="shared" si="35"/>
        <v>#N/A</v>
      </c>
      <c r="J1014" s="55">
        <f t="shared" si="36"/>
        <v>0</v>
      </c>
      <c r="K1014" s="55" t="e">
        <f t="shared" si="37"/>
        <v>#N/A</v>
      </c>
      <c r="L1014" s="5" t="e">
        <f t="shared" si="38"/>
        <v>#N/A</v>
      </c>
      <c r="M1014" s="55" t="e">
        <f t="shared" si="39"/>
        <v>#N/A</v>
      </c>
      <c r="N1014" s="69" t="str">
        <f t="shared" si="40"/>
        <v>NoIndex</v>
      </c>
      <c r="O1014" s="70" t="str">
        <f>IF(DATA!$D$18,IF((COUNTA(Q1014)&gt;0),CONCATENATE("P",DATA!$B$18,"_",D1014),""),"MISSING ID")</f>
        <v/>
      </c>
      <c r="P1014" s="71"/>
      <c r="Q1014" s="72"/>
      <c r="R1014" s="72"/>
      <c r="S1014" s="68"/>
      <c r="T1014" s="73" t="str">
        <f>IF(OR($S$8="NextSeq",$S$8="NovaSeq"),IF((R1014='Index_NextSeq or NovaSeq'!C$2),VLOOKUP(S1014,'Index_NextSeq or NovaSeq'!B$3:I$110,2),IF((R1014='Index_NextSeq or NovaSeq'!D$2),VLOOKUP(S1014,'Index_NextSeq or NovaSeq'!B$3:I$110,3),IF((R1014='Index_NextSeq or NovaSeq'!E$2),VLOOKUP(S1014,'Index_NextSeq or NovaSeq'!B$3:I$110,4),IF((R1014='Index_NextSeq or NovaSeq'!F$2),VLOOKUP(S1014,'Index_NextSeq or NovaSeq'!B$3:I$110,5),IF((R1014='Index_NextSeq or NovaSeq'!G$2),VLOOKUP(S1014,'Index_NextSeq or NovaSeq'!B$3:I$110,6),IF((R1014='Index_NextSeq or NovaSeq'!H$2),VLOOKUP(S1014,'Index_NextSeq or NovaSeq'!B$3:I$110,7),IF((R1014='Index_NextSeq or NovaSeq'!I$2),VLOOKUP(S1014,'Index_NextSeq or NovaSeq'!B$3:I$110,8),IF((R1014="Custom"),"","NoIndex")))))))),IF($S$8="MiSeq",IF((R1014=Index_MiSeq!C$2),VLOOKUP(S1014,Index_MiSeq!B$3:I$110,2),IF((R1014=Index_MiSeq!D$2),VLOOKUP(S1014,Index_MiSeq!B$3:I$110,3),IF((R1014=Index_MiSeq!E$2),VLOOKUP(S1014,Index_MiSeq!B$3:I$110,4),IF((R1014=Index_MiSeq!F$2),VLOOKUP(S1014,Index_MiSeq!B$3:I$110,5),IF((R1014=Index_MiSeq!G$2),VLOOKUP(S1014,Index_MiSeq!B$3:I$110,6),IF((R1014=Index_MiSeq!H$2),VLOOKUP(S1014,Index_MiSeq!B$3:I$110,7),IF((R1014=Index_MiSeq!I$2),VLOOKUP(S1014,Index_MiSeq!B$3:I$110,8),IF((R1014="Custom"),"","NoIndex")))))))),"NoIndex"))</f>
        <v>NoIndex</v>
      </c>
      <c r="U1014" s="74" t="str">
        <f t="shared" si="41"/>
        <v/>
      </c>
      <c r="V1014" s="74"/>
      <c r="W1014" s="74"/>
      <c r="X1014" s="90"/>
      <c r="Y1014" s="4"/>
      <c r="Z1014" s="4"/>
      <c r="AA1014" s="4"/>
      <c r="AB1014" s="4"/>
      <c r="AC1014" s="4"/>
      <c r="AD1014" s="4"/>
      <c r="AE1014" s="4"/>
    </row>
    <row r="1015" spans="1:31" ht="18" customHeight="1" x14ac:dyDescent="0.15">
      <c r="A1015" s="81"/>
      <c r="B1015" s="64" t="s">
        <v>69</v>
      </c>
      <c r="C1015" s="65" t="s">
        <v>1066</v>
      </c>
      <c r="D1015" s="66">
        <f t="shared" si="32"/>
        <v>1996</v>
      </c>
      <c r="E1015" s="65" t="s">
        <v>71</v>
      </c>
      <c r="F1015" s="67" t="str">
        <f>IF(DATA!$D$18,CONCATENATE('Sample information'!O$6,"-",D1015,"-",P1015),"MISSING ID")</f>
        <v>P33105P1-1996-</v>
      </c>
      <c r="G1015" s="68">
        <f t="shared" si="33"/>
        <v>0</v>
      </c>
      <c r="H1015" s="55" t="e">
        <f t="shared" si="34"/>
        <v>#N/A</v>
      </c>
      <c r="I1015" s="55" t="e">
        <f t="shared" si="35"/>
        <v>#N/A</v>
      </c>
      <c r="J1015" s="55">
        <f t="shared" si="36"/>
        <v>0</v>
      </c>
      <c r="K1015" s="55" t="e">
        <f t="shared" si="37"/>
        <v>#N/A</v>
      </c>
      <c r="L1015" s="5" t="e">
        <f t="shared" si="38"/>
        <v>#N/A</v>
      </c>
      <c r="M1015" s="55" t="e">
        <f t="shared" si="39"/>
        <v>#N/A</v>
      </c>
      <c r="N1015" s="69" t="str">
        <f t="shared" si="40"/>
        <v>NoIndex</v>
      </c>
      <c r="O1015" s="70" t="str">
        <f>IF(DATA!$D$18,IF((COUNTA(Q1015)&gt;0),CONCATENATE("P",DATA!$B$18,"_",D1015),""),"MISSING ID")</f>
        <v/>
      </c>
      <c r="P1015" s="71"/>
      <c r="Q1015" s="72"/>
      <c r="R1015" s="72"/>
      <c r="S1015" s="68"/>
      <c r="T1015" s="73" t="str">
        <f>IF(OR($S$8="NextSeq",$S$8="NovaSeq"),IF((R1015='Index_NextSeq or NovaSeq'!C$2),VLOOKUP(S1015,'Index_NextSeq or NovaSeq'!B$3:I$110,2),IF((R1015='Index_NextSeq or NovaSeq'!D$2),VLOOKUP(S1015,'Index_NextSeq or NovaSeq'!B$3:I$110,3),IF((R1015='Index_NextSeq or NovaSeq'!E$2),VLOOKUP(S1015,'Index_NextSeq or NovaSeq'!B$3:I$110,4),IF((R1015='Index_NextSeq or NovaSeq'!F$2),VLOOKUP(S1015,'Index_NextSeq or NovaSeq'!B$3:I$110,5),IF((R1015='Index_NextSeq or NovaSeq'!G$2),VLOOKUP(S1015,'Index_NextSeq or NovaSeq'!B$3:I$110,6),IF((R1015='Index_NextSeq or NovaSeq'!H$2),VLOOKUP(S1015,'Index_NextSeq or NovaSeq'!B$3:I$110,7),IF((R1015='Index_NextSeq or NovaSeq'!I$2),VLOOKUP(S1015,'Index_NextSeq or NovaSeq'!B$3:I$110,8),IF((R1015="Custom"),"","NoIndex")))))))),IF($S$8="MiSeq",IF((R1015=Index_MiSeq!C$2),VLOOKUP(S1015,Index_MiSeq!B$3:I$110,2),IF((R1015=Index_MiSeq!D$2),VLOOKUP(S1015,Index_MiSeq!B$3:I$110,3),IF((R1015=Index_MiSeq!E$2),VLOOKUP(S1015,Index_MiSeq!B$3:I$110,4),IF((R1015=Index_MiSeq!F$2),VLOOKUP(S1015,Index_MiSeq!B$3:I$110,5),IF((R1015=Index_MiSeq!G$2),VLOOKUP(S1015,Index_MiSeq!B$3:I$110,6),IF((R1015=Index_MiSeq!H$2),VLOOKUP(S1015,Index_MiSeq!B$3:I$110,7),IF((R1015=Index_MiSeq!I$2),VLOOKUP(S1015,Index_MiSeq!B$3:I$110,8),IF((R1015="Custom"),"","NoIndex")))))))),"NoIndex"))</f>
        <v>NoIndex</v>
      </c>
      <c r="U1015" s="74" t="str">
        <f t="shared" si="41"/>
        <v/>
      </c>
      <c r="V1015" s="74"/>
      <c r="W1015" s="74"/>
      <c r="X1015" s="90"/>
      <c r="Y1015" s="4"/>
      <c r="Z1015" s="4"/>
      <c r="AA1015" s="4"/>
      <c r="AB1015" s="4"/>
      <c r="AC1015" s="4"/>
      <c r="AD1015" s="4"/>
      <c r="AE1015" s="4"/>
    </row>
    <row r="1016" spans="1:31" ht="18" customHeight="1" x14ac:dyDescent="0.15">
      <c r="A1016" s="81"/>
      <c r="B1016" s="64" t="s">
        <v>69</v>
      </c>
      <c r="C1016" s="65" t="s">
        <v>1067</v>
      </c>
      <c r="D1016" s="66">
        <f t="shared" si="32"/>
        <v>1997</v>
      </c>
      <c r="E1016" s="65" t="s">
        <v>71</v>
      </c>
      <c r="F1016" s="67" t="str">
        <f>IF(DATA!$D$18,CONCATENATE('Sample information'!O$6,"-",D1016,"-",P1016),"MISSING ID")</f>
        <v>P33105P1-1997-</v>
      </c>
      <c r="G1016" s="68">
        <f t="shared" si="33"/>
        <v>0</v>
      </c>
      <c r="H1016" s="55" t="e">
        <f t="shared" si="34"/>
        <v>#N/A</v>
      </c>
      <c r="I1016" s="55" t="e">
        <f t="shared" si="35"/>
        <v>#N/A</v>
      </c>
      <c r="J1016" s="55">
        <f t="shared" si="36"/>
        <v>0</v>
      </c>
      <c r="K1016" s="55" t="e">
        <f t="shared" si="37"/>
        <v>#N/A</v>
      </c>
      <c r="L1016" s="5" t="e">
        <f t="shared" si="38"/>
        <v>#N/A</v>
      </c>
      <c r="M1016" s="55" t="e">
        <f t="shared" si="39"/>
        <v>#N/A</v>
      </c>
      <c r="N1016" s="69" t="str">
        <f t="shared" si="40"/>
        <v>NoIndex</v>
      </c>
      <c r="O1016" s="70" t="str">
        <f>IF(DATA!$D$18,IF((COUNTA(Q1016)&gt;0),CONCATENATE("P",DATA!$B$18,"_",D1016),""),"MISSING ID")</f>
        <v/>
      </c>
      <c r="P1016" s="71"/>
      <c r="Q1016" s="72"/>
      <c r="R1016" s="72"/>
      <c r="S1016" s="68"/>
      <c r="T1016" s="73" t="str">
        <f>IF(OR($S$8="NextSeq",$S$8="NovaSeq"),IF((R1016='Index_NextSeq or NovaSeq'!C$2),VLOOKUP(S1016,'Index_NextSeq or NovaSeq'!B$3:I$110,2),IF((R1016='Index_NextSeq or NovaSeq'!D$2),VLOOKUP(S1016,'Index_NextSeq or NovaSeq'!B$3:I$110,3),IF((R1016='Index_NextSeq or NovaSeq'!E$2),VLOOKUP(S1016,'Index_NextSeq or NovaSeq'!B$3:I$110,4),IF((R1016='Index_NextSeq or NovaSeq'!F$2),VLOOKUP(S1016,'Index_NextSeq or NovaSeq'!B$3:I$110,5),IF((R1016='Index_NextSeq or NovaSeq'!G$2),VLOOKUP(S1016,'Index_NextSeq or NovaSeq'!B$3:I$110,6),IF((R1016='Index_NextSeq or NovaSeq'!H$2),VLOOKUP(S1016,'Index_NextSeq or NovaSeq'!B$3:I$110,7),IF((R1016='Index_NextSeq or NovaSeq'!I$2),VLOOKUP(S1016,'Index_NextSeq or NovaSeq'!B$3:I$110,8),IF((R1016="Custom"),"","NoIndex")))))))),IF($S$8="MiSeq",IF((R1016=Index_MiSeq!C$2),VLOOKUP(S1016,Index_MiSeq!B$3:I$110,2),IF((R1016=Index_MiSeq!D$2),VLOOKUP(S1016,Index_MiSeq!B$3:I$110,3),IF((R1016=Index_MiSeq!E$2),VLOOKUP(S1016,Index_MiSeq!B$3:I$110,4),IF((R1016=Index_MiSeq!F$2),VLOOKUP(S1016,Index_MiSeq!B$3:I$110,5),IF((R1016=Index_MiSeq!G$2),VLOOKUP(S1016,Index_MiSeq!B$3:I$110,6),IF((R1016=Index_MiSeq!H$2),VLOOKUP(S1016,Index_MiSeq!B$3:I$110,7),IF((R1016=Index_MiSeq!I$2),VLOOKUP(S1016,Index_MiSeq!B$3:I$110,8),IF((R1016="Custom"),"","NoIndex")))))))),"NoIndex"))</f>
        <v>NoIndex</v>
      </c>
      <c r="U1016" s="74" t="str">
        <f t="shared" si="41"/>
        <v/>
      </c>
      <c r="V1016" s="74"/>
      <c r="W1016" s="74"/>
      <c r="X1016" s="90"/>
      <c r="Y1016" s="4"/>
      <c r="Z1016" s="4"/>
      <c r="AA1016" s="4"/>
      <c r="AB1016" s="4"/>
      <c r="AC1016" s="4"/>
      <c r="AD1016" s="4"/>
      <c r="AE1016" s="4"/>
    </row>
    <row r="1017" spans="1:31" ht="18" customHeight="1" x14ac:dyDescent="0.15">
      <c r="A1017" s="81"/>
      <c r="B1017" s="64" t="s">
        <v>69</v>
      </c>
      <c r="C1017" s="65" t="s">
        <v>1068</v>
      </c>
      <c r="D1017" s="66">
        <f t="shared" si="32"/>
        <v>1998</v>
      </c>
      <c r="E1017" s="65" t="s">
        <v>71</v>
      </c>
      <c r="F1017" s="67" t="str">
        <f>IF(DATA!$D$18,CONCATENATE('Sample information'!O$6,"-",D1017,"-",P1017),"MISSING ID")</f>
        <v>P33105P1-1998-</v>
      </c>
      <c r="G1017" s="68">
        <f t="shared" si="33"/>
        <v>0</v>
      </c>
      <c r="H1017" s="55" t="e">
        <f t="shared" si="34"/>
        <v>#N/A</v>
      </c>
      <c r="I1017" s="55" t="e">
        <f t="shared" si="35"/>
        <v>#N/A</v>
      </c>
      <c r="J1017" s="55">
        <f t="shared" si="36"/>
        <v>0</v>
      </c>
      <c r="K1017" s="55" t="e">
        <f t="shared" si="37"/>
        <v>#N/A</v>
      </c>
      <c r="L1017" s="5" t="e">
        <f t="shared" si="38"/>
        <v>#N/A</v>
      </c>
      <c r="M1017" s="55" t="e">
        <f t="shared" si="39"/>
        <v>#N/A</v>
      </c>
      <c r="N1017" s="69" t="str">
        <f t="shared" si="40"/>
        <v>NoIndex</v>
      </c>
      <c r="O1017" s="70" t="str">
        <f>IF(DATA!$D$18,IF((COUNTA(Q1017)&gt;0),CONCATENATE("P",DATA!$B$18,"_",D1017),""),"MISSING ID")</f>
        <v/>
      </c>
      <c r="P1017" s="71"/>
      <c r="Q1017" s="72"/>
      <c r="R1017" s="72"/>
      <c r="S1017" s="68"/>
      <c r="T1017" s="73" t="str">
        <f>IF(OR($S$8="NextSeq",$S$8="NovaSeq"),IF((R1017='Index_NextSeq or NovaSeq'!C$2),VLOOKUP(S1017,'Index_NextSeq or NovaSeq'!B$3:I$110,2),IF((R1017='Index_NextSeq or NovaSeq'!D$2),VLOOKUP(S1017,'Index_NextSeq or NovaSeq'!B$3:I$110,3),IF((R1017='Index_NextSeq or NovaSeq'!E$2),VLOOKUP(S1017,'Index_NextSeq or NovaSeq'!B$3:I$110,4),IF((R1017='Index_NextSeq or NovaSeq'!F$2),VLOOKUP(S1017,'Index_NextSeq or NovaSeq'!B$3:I$110,5),IF((R1017='Index_NextSeq or NovaSeq'!G$2),VLOOKUP(S1017,'Index_NextSeq or NovaSeq'!B$3:I$110,6),IF((R1017='Index_NextSeq or NovaSeq'!H$2),VLOOKUP(S1017,'Index_NextSeq or NovaSeq'!B$3:I$110,7),IF((R1017='Index_NextSeq or NovaSeq'!I$2),VLOOKUP(S1017,'Index_NextSeq or NovaSeq'!B$3:I$110,8),IF((R1017="Custom"),"","NoIndex")))))))),IF($S$8="MiSeq",IF((R1017=Index_MiSeq!C$2),VLOOKUP(S1017,Index_MiSeq!B$3:I$110,2),IF((R1017=Index_MiSeq!D$2),VLOOKUP(S1017,Index_MiSeq!B$3:I$110,3),IF((R1017=Index_MiSeq!E$2),VLOOKUP(S1017,Index_MiSeq!B$3:I$110,4),IF((R1017=Index_MiSeq!F$2),VLOOKUP(S1017,Index_MiSeq!B$3:I$110,5),IF((R1017=Index_MiSeq!G$2),VLOOKUP(S1017,Index_MiSeq!B$3:I$110,6),IF((R1017=Index_MiSeq!H$2),VLOOKUP(S1017,Index_MiSeq!B$3:I$110,7),IF((R1017=Index_MiSeq!I$2),VLOOKUP(S1017,Index_MiSeq!B$3:I$110,8),IF((R1017="Custom"),"","NoIndex")))))))),"NoIndex"))</f>
        <v>NoIndex</v>
      </c>
      <c r="U1017" s="74" t="str">
        <f t="shared" si="41"/>
        <v/>
      </c>
      <c r="V1017" s="74"/>
      <c r="W1017" s="74"/>
      <c r="X1017" s="90"/>
      <c r="Y1017" s="4"/>
      <c r="Z1017" s="4"/>
      <c r="AA1017" s="4"/>
      <c r="AB1017" s="4"/>
      <c r="AC1017" s="4"/>
      <c r="AD1017" s="4"/>
      <c r="AE1017" s="4"/>
    </row>
    <row r="1018" spans="1:31" ht="18" customHeight="1" x14ac:dyDescent="0.15">
      <c r="A1018" s="81"/>
      <c r="B1018" s="64" t="s">
        <v>69</v>
      </c>
      <c r="C1018" s="65" t="s">
        <v>1069</v>
      </c>
      <c r="D1018" s="66">
        <f t="shared" si="32"/>
        <v>1999</v>
      </c>
      <c r="E1018" s="65" t="s">
        <v>71</v>
      </c>
      <c r="F1018" s="67" t="str">
        <f>IF(DATA!$D$18,CONCATENATE('Sample information'!O$6,"-",D1018,"-",P1018),"MISSING ID")</f>
        <v>P33105P1-1999-</v>
      </c>
      <c r="G1018" s="68">
        <f t="shared" si="33"/>
        <v>0</v>
      </c>
      <c r="H1018" s="55" t="e">
        <f t="shared" si="34"/>
        <v>#N/A</v>
      </c>
      <c r="I1018" s="55" t="e">
        <f t="shared" si="35"/>
        <v>#N/A</v>
      </c>
      <c r="J1018" s="55">
        <f t="shared" si="36"/>
        <v>0</v>
      </c>
      <c r="K1018" s="55" t="e">
        <f t="shared" si="37"/>
        <v>#N/A</v>
      </c>
      <c r="L1018" s="5" t="e">
        <f t="shared" si="38"/>
        <v>#N/A</v>
      </c>
      <c r="M1018" s="55" t="e">
        <f t="shared" si="39"/>
        <v>#N/A</v>
      </c>
      <c r="N1018" s="69" t="str">
        <f t="shared" si="40"/>
        <v>NoIndex</v>
      </c>
      <c r="O1018" s="70" t="str">
        <f>IF(DATA!$D$18,IF((COUNTA(Q1018)&gt;0),CONCATENATE("P",DATA!$B$18,"_",D1018),""),"MISSING ID")</f>
        <v/>
      </c>
      <c r="P1018" s="71"/>
      <c r="Q1018" s="72"/>
      <c r="R1018" s="72"/>
      <c r="S1018" s="68"/>
      <c r="T1018" s="73" t="str">
        <f>IF(OR($S$8="NextSeq",$S$8="NovaSeq"),IF((R1018='Index_NextSeq or NovaSeq'!C$2),VLOOKUP(S1018,'Index_NextSeq or NovaSeq'!B$3:I$110,2),IF((R1018='Index_NextSeq or NovaSeq'!D$2),VLOOKUP(S1018,'Index_NextSeq or NovaSeq'!B$3:I$110,3),IF((R1018='Index_NextSeq or NovaSeq'!E$2),VLOOKUP(S1018,'Index_NextSeq or NovaSeq'!B$3:I$110,4),IF((R1018='Index_NextSeq or NovaSeq'!F$2),VLOOKUP(S1018,'Index_NextSeq or NovaSeq'!B$3:I$110,5),IF((R1018='Index_NextSeq or NovaSeq'!G$2),VLOOKUP(S1018,'Index_NextSeq or NovaSeq'!B$3:I$110,6),IF((R1018='Index_NextSeq or NovaSeq'!H$2),VLOOKUP(S1018,'Index_NextSeq or NovaSeq'!B$3:I$110,7),IF((R1018='Index_NextSeq or NovaSeq'!I$2),VLOOKUP(S1018,'Index_NextSeq or NovaSeq'!B$3:I$110,8),IF((R1018="Custom"),"","NoIndex")))))))),IF($S$8="MiSeq",IF((R1018=Index_MiSeq!C$2),VLOOKUP(S1018,Index_MiSeq!B$3:I$110,2),IF((R1018=Index_MiSeq!D$2),VLOOKUP(S1018,Index_MiSeq!B$3:I$110,3),IF((R1018=Index_MiSeq!E$2),VLOOKUP(S1018,Index_MiSeq!B$3:I$110,4),IF((R1018=Index_MiSeq!F$2),VLOOKUP(S1018,Index_MiSeq!B$3:I$110,5),IF((R1018=Index_MiSeq!G$2),VLOOKUP(S1018,Index_MiSeq!B$3:I$110,6),IF((R1018=Index_MiSeq!H$2),VLOOKUP(S1018,Index_MiSeq!B$3:I$110,7),IF((R1018=Index_MiSeq!I$2),VLOOKUP(S1018,Index_MiSeq!B$3:I$110,8),IF((R1018="Custom"),"","NoIndex")))))))),"NoIndex"))</f>
        <v>NoIndex</v>
      </c>
      <c r="U1018" s="74" t="str">
        <f t="shared" si="41"/>
        <v/>
      </c>
      <c r="V1018" s="74"/>
      <c r="W1018" s="74"/>
      <c r="X1018" s="90"/>
      <c r="Y1018" s="4"/>
      <c r="Z1018" s="4"/>
      <c r="AA1018" s="4"/>
      <c r="AB1018" s="4"/>
      <c r="AC1018" s="4"/>
      <c r="AD1018" s="4"/>
      <c r="AE1018" s="4"/>
    </row>
    <row r="1019" spans="1:31" ht="18" hidden="1" customHeight="1" x14ac:dyDescent="0.15">
      <c r="A1019" s="91" t="s">
        <v>1070</v>
      </c>
      <c r="B1019" s="91"/>
      <c r="C1019" s="91"/>
      <c r="D1019" s="91"/>
      <c r="E1019" s="91"/>
      <c r="F1019" s="91"/>
      <c r="G1019" s="91"/>
      <c r="H1019" s="91"/>
      <c r="I1019" s="55" t="e">
        <f t="shared" si="35"/>
        <v>#N/A</v>
      </c>
      <c r="J1019" s="91"/>
      <c r="K1019" s="91"/>
      <c r="L1019" s="91"/>
      <c r="M1019" s="91"/>
      <c r="N1019" s="91"/>
      <c r="O1019" s="91"/>
      <c r="P1019" s="91"/>
      <c r="Q1019" s="91"/>
      <c r="R1019" s="91"/>
      <c r="S1019" s="91"/>
      <c r="T1019" s="91"/>
      <c r="U1019" s="91"/>
      <c r="V1019" s="92"/>
      <c r="W1019" s="91"/>
      <c r="X1019" s="91"/>
      <c r="Y1019" s="4"/>
      <c r="Z1019" s="4"/>
      <c r="AA1019" s="4"/>
      <c r="AB1019" s="4"/>
      <c r="AC1019" s="4"/>
      <c r="AD1019" s="4"/>
      <c r="AE1019" s="4"/>
    </row>
  </sheetData>
  <mergeCells count="9">
    <mergeCell ref="O11:T11"/>
    <mergeCell ref="W11:AE11"/>
    <mergeCell ref="A1:N3"/>
    <mergeCell ref="O5:P5"/>
    <mergeCell ref="Q5:Q6"/>
    <mergeCell ref="O6:P6"/>
    <mergeCell ref="O8:P8"/>
    <mergeCell ref="O9:P9"/>
    <mergeCell ref="O10:P10"/>
  </mergeCells>
  <conditionalFormatting sqref="B6:B10">
    <cfRule type="cellIs" dxfId="6" priority="4" stopIfTrue="1" operator="greaterThan">
      <formula>0</formula>
    </cfRule>
  </conditionalFormatting>
  <conditionalFormatting sqref="F20:F1018 O20:O1018">
    <cfRule type="containsText" dxfId="5" priority="1" stopIfTrue="1" operator="containsText" text="MISSING ID">
      <formula>NOT(ISERROR(SEARCH(("MISSING ID"),(F20))))</formula>
    </cfRule>
  </conditionalFormatting>
  <conditionalFormatting sqref="P5">
    <cfRule type="containsText" dxfId="4" priority="2" stopIfTrue="1" operator="containsText" text="REQUIRED">
      <formula>NOT(ISERROR(SEARCH(("REQUIRED"),(P5))))</formula>
    </cfRule>
  </conditionalFormatting>
  <conditionalFormatting sqref="Q8">
    <cfRule type="containsBlanks" dxfId="3" priority="3" stopIfTrue="1">
      <formula>LEN(TRIM(Q8))=0</formula>
    </cfRule>
  </conditionalFormatting>
  <conditionalFormatting sqref="S8">
    <cfRule type="containsBlanks" dxfId="2" priority="7">
      <formula>LEN(TRIM(S8))=0</formula>
    </cfRule>
  </conditionalFormatting>
  <conditionalFormatting sqref="AB13">
    <cfRule type="containsText" dxfId="1" priority="6" operator="containsText" text="REQUIRED">
      <formula>NOT(ISERROR(SEARCH(("REQUIRED"),(AB13))))</formula>
    </cfRule>
  </conditionalFormatting>
  <conditionalFormatting sqref="AD13">
    <cfRule type="containsText" dxfId="0" priority="5" operator="containsText" text="REQUIRED">
      <formula>NOT(ISERROR(SEARCH(("REQUIRED"),(AD13))))</formula>
    </cfRule>
  </conditionalFormatting>
  <dataValidations count="1">
    <dataValidation type="list" allowBlank="1" sqref="S8" xr:uid="{00000000-0002-0000-0000-000000000000}">
      <formula1>"MiSeq,NextSeq,NovaSeq"</formula1>
    </dataValidation>
  </dataValidations>
  <pageMargins left="0.75" right="0.75" top="1" bottom="1" header="0" footer="0"/>
  <pageSetup paperSize="9" orientation="portrait"/>
  <extLst>
    <ext xmlns:x14="http://schemas.microsoft.com/office/spreadsheetml/2009/9/main" uri="{CCE6A557-97BC-4b89-ADB6-D9C93CAAB3DF}">
      <x14:dataValidations xmlns:xm="http://schemas.microsoft.com/office/excel/2006/main" count="4">
        <x14:dataValidation type="list" allowBlank="1" showErrorMessage="1" xr:uid="{00000000-0002-0000-0000-000001000000}">
          <x14:formula1>
            <xm:f>DATA!$B$5:$B$7</xm:f>
          </x14:formula1>
          <xm:sqref>Y20:Y146</xm:sqref>
        </x14:dataValidation>
        <x14:dataValidation type="list" allowBlank="1" showErrorMessage="1" xr:uid="{00000000-0002-0000-0000-000002000000}">
          <x14:formula1>
            <xm:f>DATA!$A$5:$A$6</xm:f>
          </x14:formula1>
          <xm:sqref>Q8</xm:sqref>
        </x14:dataValidation>
        <x14:dataValidation type="list" allowBlank="1" xr:uid="{00000000-0002-0000-0000-000003000000}">
          <x14:formula1>
            <xm:f>DATA!C5:C10</xm:f>
          </x14:formula1>
          <xm:sqref>Q9</xm:sqref>
        </x14:dataValidation>
        <x14:dataValidation type="list" allowBlank="1" showErrorMessage="1" xr:uid="{00000000-0002-0000-0000-000004000000}">
          <x14:formula1>
            <xm:f>'Index_NextSeq or NovaSeq'!$A$3:$A$11</xm:f>
          </x14:formula1>
          <xm:sqref>R20:R1018</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R1000"/>
  <sheetViews>
    <sheetView workbookViewId="0"/>
  </sheetViews>
  <sheetFormatPr baseColWidth="10" defaultColWidth="12.6640625" defaultRowHeight="15" customHeight="1" x14ac:dyDescent="0.15"/>
  <cols>
    <col min="1" max="1" width="30.5" customWidth="1"/>
    <col min="2" max="3" width="17.1640625" customWidth="1"/>
    <col min="4" max="4" width="32.5" customWidth="1"/>
    <col min="5" max="6" width="17.1640625" customWidth="1"/>
    <col min="7" max="7" width="18.5" customWidth="1"/>
    <col min="8" max="26" width="17.1640625" customWidth="1"/>
  </cols>
  <sheetData>
    <row r="1" spans="1:18" ht="12.75" customHeight="1" x14ac:dyDescent="0.2">
      <c r="A1" s="127" t="s">
        <v>1071</v>
      </c>
      <c r="B1" s="112"/>
      <c r="C1" s="112"/>
      <c r="D1" s="112"/>
      <c r="E1" s="112"/>
      <c r="F1" s="112"/>
      <c r="G1" s="112"/>
      <c r="H1" s="112"/>
      <c r="I1" s="112"/>
      <c r="J1" s="112"/>
      <c r="K1" s="112"/>
      <c r="L1" s="112"/>
      <c r="M1" s="112"/>
      <c r="N1" s="112"/>
      <c r="O1" s="112"/>
      <c r="P1" s="112"/>
      <c r="Q1" s="112"/>
      <c r="R1" s="112"/>
    </row>
    <row r="2" spans="1:18" ht="12.75" customHeight="1" x14ac:dyDescent="0.15"/>
    <row r="3" spans="1:18" ht="12.75" customHeight="1" x14ac:dyDescent="0.2">
      <c r="A3" s="128" t="s">
        <v>1072</v>
      </c>
      <c r="B3" s="112"/>
      <c r="C3" s="112"/>
      <c r="D3" s="112"/>
      <c r="E3" s="112"/>
      <c r="F3" s="112"/>
      <c r="G3" s="112"/>
      <c r="H3" s="112"/>
      <c r="I3" s="112"/>
      <c r="J3" s="112"/>
      <c r="K3" s="112"/>
      <c r="L3" s="112"/>
      <c r="M3" s="112"/>
      <c r="N3" s="112"/>
      <c r="O3" s="112"/>
      <c r="P3" s="112"/>
      <c r="Q3" s="112"/>
      <c r="R3" s="112"/>
    </row>
    <row r="4" spans="1:18" ht="12.75" customHeight="1" x14ac:dyDescent="0.15">
      <c r="A4" s="94" t="s">
        <v>1073</v>
      </c>
      <c r="B4" s="94" t="s">
        <v>1074</v>
      </c>
      <c r="C4" s="94" t="s">
        <v>1075</v>
      </c>
    </row>
    <row r="5" spans="1:18" ht="12.75" customHeight="1" x14ac:dyDescent="0.15">
      <c r="A5" s="95" t="s">
        <v>1076</v>
      </c>
      <c r="B5" s="95" t="s">
        <v>1077</v>
      </c>
      <c r="C5" s="95" t="s">
        <v>1078</v>
      </c>
    </row>
    <row r="6" spans="1:18" ht="12.75" customHeight="1" x14ac:dyDescent="0.15">
      <c r="A6" s="95" t="s">
        <v>1079</v>
      </c>
      <c r="B6" s="95" t="s">
        <v>1080</v>
      </c>
      <c r="C6" s="95" t="s">
        <v>1081</v>
      </c>
    </row>
    <row r="7" spans="1:18" ht="12.75" customHeight="1" x14ac:dyDescent="0.15">
      <c r="B7" s="95" t="s">
        <v>1082</v>
      </c>
      <c r="C7" s="95" t="s">
        <v>1083</v>
      </c>
    </row>
    <row r="8" spans="1:18" ht="12.75" customHeight="1" x14ac:dyDescent="0.15">
      <c r="C8" s="95" t="s">
        <v>1084</v>
      </c>
    </row>
    <row r="9" spans="1:18" ht="12.75" customHeight="1" x14ac:dyDescent="0.15">
      <c r="C9" s="95" t="s">
        <v>1085</v>
      </c>
    </row>
    <row r="10" spans="1:18" ht="12.75" customHeight="1" x14ac:dyDescent="0.15">
      <c r="C10" s="95" t="s">
        <v>1086</v>
      </c>
    </row>
    <row r="11" spans="1:18" ht="12.75" customHeight="1" x14ac:dyDescent="0.15"/>
    <row r="12" spans="1:18" ht="12.75" customHeight="1" x14ac:dyDescent="0.15"/>
    <row r="13" spans="1:18" ht="12.75" customHeight="1" x14ac:dyDescent="0.15"/>
    <row r="14" spans="1:18" ht="12.75" customHeight="1" x14ac:dyDescent="0.15"/>
    <row r="15" spans="1:18" ht="12.75" customHeight="1" x14ac:dyDescent="0.2">
      <c r="A15" s="128" t="s">
        <v>1087</v>
      </c>
      <c r="B15" s="112"/>
      <c r="C15" s="112"/>
      <c r="D15" s="112"/>
      <c r="E15" s="112"/>
      <c r="F15" s="112"/>
      <c r="G15" s="112"/>
      <c r="H15" s="112"/>
      <c r="I15" s="112"/>
      <c r="J15" s="112"/>
      <c r="K15" s="112"/>
      <c r="L15" s="112"/>
      <c r="M15" s="112"/>
      <c r="N15" s="112"/>
      <c r="O15" s="112"/>
      <c r="P15" s="112"/>
      <c r="Q15" s="112"/>
      <c r="R15" s="112"/>
    </row>
    <row r="16" spans="1:18" ht="12.75" customHeight="1" x14ac:dyDescent="0.15">
      <c r="A16" s="96"/>
      <c r="B16" s="96"/>
    </row>
    <row r="17" spans="1:4" ht="12.75" customHeight="1" x14ac:dyDescent="0.15">
      <c r="A17" s="94"/>
      <c r="B17" s="94" t="s">
        <v>1088</v>
      </c>
      <c r="C17" s="94" t="s">
        <v>1089</v>
      </c>
      <c r="D17" s="94" t="s">
        <v>1090</v>
      </c>
    </row>
    <row r="18" spans="1:4" ht="12.75" customHeight="1" x14ac:dyDescent="0.15">
      <c r="B18" s="95" t="str">
        <f>MID('Sample information'!O6,2,(FIND("P",'Sample information'!O6,2)-2))</f>
        <v>33105</v>
      </c>
      <c r="C18" s="95" t="str">
        <f>RIGHT('Sample information'!O6,1)</f>
        <v>1</v>
      </c>
      <c r="D18" s="95" t="b">
        <f>AND(ISNUMBER(VALUE(B18)),ISNUMBER(VALUE(C18)),(LEN(B18)&gt;=3))</f>
        <v>1</v>
      </c>
    </row>
    <row r="19" spans="1:4" ht="12.75" customHeight="1" x14ac:dyDescent="0.15"/>
    <row r="20" spans="1:4" ht="12.75" customHeight="1" x14ac:dyDescent="0.15"/>
    <row r="21" spans="1:4" ht="12.75" customHeight="1" x14ac:dyDescent="0.15"/>
    <row r="22" spans="1:4" ht="12.75" customHeight="1" x14ac:dyDescent="0.15"/>
    <row r="23" spans="1:4" ht="12.75" customHeight="1" x14ac:dyDescent="0.15"/>
    <row r="24" spans="1:4" ht="12.75" customHeight="1" x14ac:dyDescent="0.15"/>
    <row r="25" spans="1:4" ht="12.75" customHeight="1" x14ac:dyDescent="0.15"/>
    <row r="26" spans="1:4" ht="12.75" customHeight="1" x14ac:dyDescent="0.15"/>
    <row r="27" spans="1:4" ht="12.75" customHeight="1" x14ac:dyDescent="0.15"/>
    <row r="28" spans="1:4" ht="12.75" customHeight="1" x14ac:dyDescent="0.15"/>
    <row r="29" spans="1:4" ht="12.75" customHeight="1" x14ac:dyDescent="0.15"/>
    <row r="30" spans="1:4" ht="12.75" customHeight="1" x14ac:dyDescent="0.15"/>
    <row r="31" spans="1:4" ht="12.75" customHeight="1" x14ac:dyDescent="0.15"/>
    <row r="32" spans="1:4" ht="12.75" customHeight="1" x14ac:dyDescent="0.15"/>
    <row r="33" ht="12.75" customHeight="1" x14ac:dyDescent="0.15"/>
    <row r="34" ht="12.75" customHeight="1" x14ac:dyDescent="0.15"/>
    <row r="35" ht="12.75" customHeight="1" x14ac:dyDescent="0.15"/>
    <row r="36" ht="12.75" customHeight="1" x14ac:dyDescent="0.15"/>
    <row r="37" ht="12.75" customHeight="1" x14ac:dyDescent="0.15"/>
    <row r="38" ht="12.75" customHeight="1" x14ac:dyDescent="0.15"/>
    <row r="39" ht="12.75" customHeight="1" x14ac:dyDescent="0.15"/>
    <row r="40" ht="12.75" customHeight="1" x14ac:dyDescent="0.15"/>
    <row r="41" ht="12.75" customHeight="1" x14ac:dyDescent="0.15"/>
    <row r="42" ht="12.75" customHeight="1" x14ac:dyDescent="0.15"/>
    <row r="43" ht="12.75" customHeight="1" x14ac:dyDescent="0.15"/>
    <row r="44" ht="12.75" customHeight="1" x14ac:dyDescent="0.15"/>
    <row r="45" ht="12.75" customHeight="1" x14ac:dyDescent="0.15"/>
    <row r="46" ht="12.75" customHeight="1" x14ac:dyDescent="0.15"/>
    <row r="47" ht="12.75" customHeight="1" x14ac:dyDescent="0.15"/>
    <row r="48" ht="12.75" customHeight="1" x14ac:dyDescent="0.15"/>
    <row r="49" ht="12.75" customHeight="1" x14ac:dyDescent="0.15"/>
    <row r="50" ht="12.75" customHeight="1" x14ac:dyDescent="0.15"/>
    <row r="51" ht="12.75" customHeight="1" x14ac:dyDescent="0.15"/>
    <row r="52" ht="12.75" customHeight="1" x14ac:dyDescent="0.15"/>
    <row r="53" ht="12.75" customHeight="1" x14ac:dyDescent="0.15"/>
    <row r="54" ht="12.75" customHeight="1" x14ac:dyDescent="0.15"/>
    <row r="55" ht="12.75" customHeight="1" x14ac:dyDescent="0.15"/>
    <row r="56" ht="12.75" customHeight="1" x14ac:dyDescent="0.15"/>
    <row r="57" ht="12.75" customHeight="1" x14ac:dyDescent="0.15"/>
    <row r="58" ht="12.75" customHeight="1" x14ac:dyDescent="0.15"/>
    <row r="59" ht="12.75" customHeight="1" x14ac:dyDescent="0.15"/>
    <row r="60" ht="12.75" customHeight="1" x14ac:dyDescent="0.15"/>
    <row r="61" ht="12.75" customHeight="1" x14ac:dyDescent="0.15"/>
    <row r="62" ht="12.75" customHeight="1" x14ac:dyDescent="0.15"/>
    <row r="63" ht="12.75" customHeight="1" x14ac:dyDescent="0.15"/>
    <row r="64" ht="12.75" customHeight="1" x14ac:dyDescent="0.15"/>
    <row r="65" ht="12.75" customHeight="1" x14ac:dyDescent="0.15"/>
    <row r="66" ht="12.75" customHeight="1" x14ac:dyDescent="0.15"/>
    <row r="67" ht="12.75" customHeight="1" x14ac:dyDescent="0.15"/>
    <row r="68" ht="12.75" customHeight="1" x14ac:dyDescent="0.15"/>
    <row r="69" ht="12.75" customHeight="1" x14ac:dyDescent="0.15"/>
    <row r="70" ht="12.75" customHeight="1" x14ac:dyDescent="0.15"/>
    <row r="71" ht="12.75" customHeight="1" x14ac:dyDescent="0.15"/>
    <row r="72" ht="12.75" customHeight="1" x14ac:dyDescent="0.15"/>
    <row r="73" ht="12.75" customHeight="1" x14ac:dyDescent="0.15"/>
    <row r="74" ht="12.75" customHeight="1" x14ac:dyDescent="0.15"/>
    <row r="75" ht="12.75" customHeight="1" x14ac:dyDescent="0.15"/>
    <row r="76" ht="12.75" customHeight="1" x14ac:dyDescent="0.15"/>
    <row r="77" ht="12.75" customHeight="1" x14ac:dyDescent="0.15"/>
    <row r="78" ht="12.75" customHeight="1" x14ac:dyDescent="0.15"/>
    <row r="79" ht="12.75" customHeight="1" x14ac:dyDescent="0.15"/>
    <row r="80" ht="12.75" customHeight="1" x14ac:dyDescent="0.15"/>
    <row r="81" ht="12.75" customHeight="1" x14ac:dyDescent="0.15"/>
    <row r="82" ht="12.75" customHeight="1" x14ac:dyDescent="0.15"/>
    <row r="83" ht="12.75" customHeight="1" x14ac:dyDescent="0.15"/>
    <row r="84" ht="12.75" customHeight="1" x14ac:dyDescent="0.15"/>
    <row r="85" ht="12.75" customHeight="1" x14ac:dyDescent="0.15"/>
    <row r="86" ht="12.75" customHeight="1" x14ac:dyDescent="0.15"/>
    <row r="87" ht="12.75" customHeight="1" x14ac:dyDescent="0.15"/>
    <row r="88" ht="12.75" customHeight="1" x14ac:dyDescent="0.15"/>
    <row r="89" ht="12.75" customHeight="1" x14ac:dyDescent="0.15"/>
    <row r="90" ht="12.75" customHeight="1" x14ac:dyDescent="0.15"/>
    <row r="91" ht="12.75" customHeight="1" x14ac:dyDescent="0.15"/>
    <row r="92" ht="12.75" customHeight="1" x14ac:dyDescent="0.15"/>
    <row r="93" ht="12.75" customHeight="1" x14ac:dyDescent="0.15"/>
    <row r="94" ht="12.75" customHeight="1" x14ac:dyDescent="0.15"/>
    <row r="95" ht="12.75" customHeight="1" x14ac:dyDescent="0.15"/>
    <row r="96" ht="12.75" customHeight="1" x14ac:dyDescent="0.15"/>
    <row r="97" ht="12.75" customHeight="1" x14ac:dyDescent="0.15"/>
    <row r="98" ht="12.75" customHeight="1" x14ac:dyDescent="0.15"/>
    <row r="99" ht="12.75" customHeight="1" x14ac:dyDescent="0.15"/>
    <row r="100" ht="12.75" customHeight="1" x14ac:dyDescent="0.15"/>
    <row r="101" ht="12.75" customHeight="1" x14ac:dyDescent="0.15"/>
    <row r="102" ht="12.75" customHeight="1" x14ac:dyDescent="0.15"/>
    <row r="103" ht="12.75" customHeight="1" x14ac:dyDescent="0.15"/>
    <row r="104" ht="12.75" customHeight="1" x14ac:dyDescent="0.15"/>
    <row r="105" ht="12.75" customHeight="1" x14ac:dyDescent="0.15"/>
    <row r="106" ht="12.75" customHeight="1" x14ac:dyDescent="0.15"/>
    <row r="107" ht="12.75" customHeight="1" x14ac:dyDescent="0.15"/>
    <row r="108" ht="12.75" customHeight="1" x14ac:dyDescent="0.15"/>
    <row r="109" ht="12.75" customHeight="1" x14ac:dyDescent="0.15"/>
    <row r="110" ht="12.75" customHeight="1" x14ac:dyDescent="0.15"/>
    <row r="111" ht="12.75" customHeight="1" x14ac:dyDescent="0.15"/>
    <row r="112" ht="12.75" customHeight="1" x14ac:dyDescent="0.15"/>
    <row r="113" ht="12.75" customHeight="1" x14ac:dyDescent="0.15"/>
    <row r="114" ht="12.75" customHeight="1" x14ac:dyDescent="0.15"/>
    <row r="115" ht="12.75" customHeight="1" x14ac:dyDescent="0.15"/>
    <row r="116" ht="12.75" customHeight="1" x14ac:dyDescent="0.15"/>
    <row r="117" ht="12.75" customHeight="1" x14ac:dyDescent="0.15"/>
    <row r="118" ht="12.75" customHeight="1" x14ac:dyDescent="0.15"/>
    <row r="119" ht="12.75" customHeight="1" x14ac:dyDescent="0.15"/>
    <row r="120" ht="12.75" customHeight="1" x14ac:dyDescent="0.15"/>
    <row r="121" ht="12.75" customHeight="1" x14ac:dyDescent="0.15"/>
    <row r="122" ht="12.75" customHeight="1" x14ac:dyDescent="0.15"/>
    <row r="123" ht="12.75" customHeight="1" x14ac:dyDescent="0.15"/>
    <row r="124" ht="12.75" customHeight="1" x14ac:dyDescent="0.15"/>
    <row r="125" ht="12.75" customHeight="1" x14ac:dyDescent="0.15"/>
    <row r="126" ht="12.75" customHeight="1" x14ac:dyDescent="0.15"/>
    <row r="127" ht="12.75" customHeight="1" x14ac:dyDescent="0.15"/>
    <row r="128" ht="12.75" customHeight="1" x14ac:dyDescent="0.15"/>
    <row r="129" ht="12.75" customHeight="1" x14ac:dyDescent="0.15"/>
    <row r="130" ht="12.75" customHeight="1" x14ac:dyDescent="0.15"/>
    <row r="131" ht="12.75" customHeight="1" x14ac:dyDescent="0.15"/>
    <row r="132" ht="12.75" customHeight="1" x14ac:dyDescent="0.15"/>
    <row r="133" ht="12.75" customHeight="1" x14ac:dyDescent="0.15"/>
    <row r="134" ht="12.75" customHeight="1" x14ac:dyDescent="0.15"/>
    <row r="135" ht="12.75" customHeight="1" x14ac:dyDescent="0.15"/>
    <row r="136" ht="12.75" customHeight="1" x14ac:dyDescent="0.15"/>
    <row r="137" ht="12.75" customHeight="1" x14ac:dyDescent="0.15"/>
    <row r="138" ht="12.75" customHeight="1" x14ac:dyDescent="0.15"/>
    <row r="139" ht="12.75" customHeight="1" x14ac:dyDescent="0.15"/>
    <row r="140" ht="12.75" customHeight="1" x14ac:dyDescent="0.15"/>
    <row r="141" ht="12.75" customHeight="1" x14ac:dyDescent="0.15"/>
    <row r="142" ht="12.75" customHeight="1" x14ac:dyDescent="0.15"/>
    <row r="143" ht="12.75" customHeight="1" x14ac:dyDescent="0.15"/>
    <row r="144" ht="12.75" customHeight="1" x14ac:dyDescent="0.15"/>
    <row r="145" ht="12.75" customHeight="1" x14ac:dyDescent="0.15"/>
    <row r="146" ht="12.75" customHeight="1" x14ac:dyDescent="0.15"/>
    <row r="147" ht="12.75" customHeight="1" x14ac:dyDescent="0.15"/>
    <row r="148" ht="12.75" customHeight="1" x14ac:dyDescent="0.15"/>
    <row r="149" ht="12.75" customHeight="1" x14ac:dyDescent="0.15"/>
    <row r="150" ht="12.75" customHeight="1" x14ac:dyDescent="0.15"/>
    <row r="151" ht="12.75" customHeight="1" x14ac:dyDescent="0.15"/>
    <row r="152" ht="12.75" customHeight="1" x14ac:dyDescent="0.15"/>
    <row r="153" ht="12.75" customHeight="1" x14ac:dyDescent="0.15"/>
    <row r="154" ht="12.75" customHeight="1" x14ac:dyDescent="0.15"/>
    <row r="155" ht="12.75" customHeight="1" x14ac:dyDescent="0.15"/>
    <row r="156" ht="12.75" customHeight="1" x14ac:dyDescent="0.15"/>
    <row r="157" ht="12.75" customHeight="1" x14ac:dyDescent="0.15"/>
    <row r="158" ht="12.75" customHeight="1" x14ac:dyDescent="0.15"/>
    <row r="159" ht="12.75" customHeight="1" x14ac:dyDescent="0.15"/>
    <row r="160" ht="12.75" customHeight="1" x14ac:dyDescent="0.15"/>
    <row r="161" ht="12.75" customHeight="1" x14ac:dyDescent="0.15"/>
    <row r="162" ht="12.75" customHeight="1" x14ac:dyDescent="0.15"/>
    <row r="163" ht="12.75" customHeight="1" x14ac:dyDescent="0.15"/>
    <row r="164" ht="12.75" customHeight="1" x14ac:dyDescent="0.15"/>
    <row r="165" ht="12.75" customHeight="1" x14ac:dyDescent="0.15"/>
    <row r="166" ht="12.75" customHeight="1" x14ac:dyDescent="0.15"/>
    <row r="167" ht="12.75" customHeight="1" x14ac:dyDescent="0.15"/>
    <row r="168" ht="12.75" customHeight="1" x14ac:dyDescent="0.15"/>
    <row r="169" ht="12.75" customHeight="1" x14ac:dyDescent="0.15"/>
    <row r="170" ht="12.75" customHeight="1" x14ac:dyDescent="0.15"/>
    <row r="171" ht="12.75" customHeight="1" x14ac:dyDescent="0.15"/>
    <row r="172" ht="12.75" customHeight="1" x14ac:dyDescent="0.15"/>
    <row r="173" ht="12.75" customHeight="1" x14ac:dyDescent="0.15"/>
    <row r="174" ht="12.75" customHeight="1" x14ac:dyDescent="0.15"/>
    <row r="175" ht="12.75" customHeight="1" x14ac:dyDescent="0.15"/>
    <row r="176" ht="12.75" customHeight="1" x14ac:dyDescent="0.15"/>
    <row r="177" ht="12.75" customHeight="1" x14ac:dyDescent="0.15"/>
    <row r="178" ht="12.75" customHeight="1" x14ac:dyDescent="0.15"/>
    <row r="179" ht="12.75" customHeight="1" x14ac:dyDescent="0.15"/>
    <row r="180" ht="12.75" customHeight="1" x14ac:dyDescent="0.15"/>
    <row r="181" ht="12.75" customHeight="1" x14ac:dyDescent="0.15"/>
    <row r="182" ht="12.75" customHeight="1" x14ac:dyDescent="0.15"/>
    <row r="183" ht="12.75" customHeight="1" x14ac:dyDescent="0.15"/>
    <row r="184" ht="12.75" customHeight="1" x14ac:dyDescent="0.15"/>
    <row r="185" ht="12.75" customHeight="1" x14ac:dyDescent="0.15"/>
    <row r="186" ht="12.75" customHeight="1" x14ac:dyDescent="0.15"/>
    <row r="187" ht="12.75" customHeight="1" x14ac:dyDescent="0.15"/>
    <row r="188" ht="12.75" customHeight="1" x14ac:dyDescent="0.15"/>
    <row r="189" ht="12.75" customHeight="1" x14ac:dyDescent="0.15"/>
    <row r="190" ht="12.75" customHeight="1" x14ac:dyDescent="0.15"/>
    <row r="191" ht="12.75" customHeight="1" x14ac:dyDescent="0.15"/>
    <row r="192" ht="12.75" customHeight="1" x14ac:dyDescent="0.15"/>
    <row r="193" ht="12.75" customHeight="1" x14ac:dyDescent="0.15"/>
    <row r="194" ht="12.75" customHeight="1" x14ac:dyDescent="0.15"/>
    <row r="195" ht="12.75" customHeight="1" x14ac:dyDescent="0.15"/>
    <row r="196" ht="12.75" customHeight="1" x14ac:dyDescent="0.15"/>
    <row r="197" ht="12.75" customHeight="1" x14ac:dyDescent="0.15"/>
    <row r="198" ht="12.75" customHeight="1" x14ac:dyDescent="0.15"/>
    <row r="199" ht="12.75" customHeight="1" x14ac:dyDescent="0.15"/>
    <row r="200" ht="12.75" customHeight="1" x14ac:dyDescent="0.15"/>
    <row r="201" ht="12.75" customHeight="1" x14ac:dyDescent="0.15"/>
    <row r="202" ht="12.75" customHeight="1" x14ac:dyDescent="0.15"/>
    <row r="203" ht="12.75" customHeight="1" x14ac:dyDescent="0.15"/>
    <row r="204" ht="12.75" customHeight="1" x14ac:dyDescent="0.15"/>
    <row r="205" ht="12.75" customHeight="1" x14ac:dyDescent="0.15"/>
    <row r="206" ht="12.75" customHeight="1" x14ac:dyDescent="0.15"/>
    <row r="207" ht="12.75" customHeight="1" x14ac:dyDescent="0.15"/>
    <row r="208" ht="12.75" customHeight="1" x14ac:dyDescent="0.15"/>
    <row r="209" ht="12.75" customHeight="1" x14ac:dyDescent="0.15"/>
    <row r="210" ht="12.75" customHeight="1" x14ac:dyDescent="0.15"/>
    <row r="211" ht="12.75" customHeight="1" x14ac:dyDescent="0.15"/>
    <row r="212" ht="12.75" customHeight="1" x14ac:dyDescent="0.15"/>
    <row r="213" ht="12.75" customHeight="1" x14ac:dyDescent="0.15"/>
    <row r="214" ht="12.75" customHeight="1" x14ac:dyDescent="0.15"/>
    <row r="215" ht="12.75" customHeight="1" x14ac:dyDescent="0.15"/>
    <row r="216" ht="12.75" customHeight="1" x14ac:dyDescent="0.15"/>
    <row r="217" ht="12.75" customHeight="1" x14ac:dyDescent="0.15"/>
    <row r="218" ht="12.75" customHeight="1" x14ac:dyDescent="0.15"/>
    <row r="219" ht="12.75" customHeight="1" x14ac:dyDescent="0.15"/>
    <row r="220" ht="12.75" customHeight="1" x14ac:dyDescent="0.15"/>
    <row r="221" ht="12.75" customHeight="1" x14ac:dyDescent="0.15"/>
    <row r="222" ht="12.75" customHeight="1" x14ac:dyDescent="0.15"/>
    <row r="223" ht="12.75" customHeight="1" x14ac:dyDescent="0.15"/>
    <row r="224" ht="12.75" customHeight="1" x14ac:dyDescent="0.15"/>
    <row r="225" ht="12.75" customHeight="1" x14ac:dyDescent="0.15"/>
    <row r="226" ht="12.75" customHeight="1" x14ac:dyDescent="0.15"/>
    <row r="227" ht="12.75" customHeight="1" x14ac:dyDescent="0.15"/>
    <row r="228" ht="12.75" customHeight="1" x14ac:dyDescent="0.15"/>
    <row r="229" ht="12.75" customHeight="1" x14ac:dyDescent="0.15"/>
    <row r="230" ht="12.75" customHeight="1" x14ac:dyDescent="0.15"/>
    <row r="231" ht="12.75" customHeight="1" x14ac:dyDescent="0.15"/>
    <row r="232" ht="12.75" customHeight="1" x14ac:dyDescent="0.15"/>
    <row r="233" ht="12.75" customHeight="1" x14ac:dyDescent="0.15"/>
    <row r="234" ht="12.75" customHeight="1" x14ac:dyDescent="0.15"/>
    <row r="235" ht="12.75" customHeight="1" x14ac:dyDescent="0.15"/>
    <row r="236" ht="12.75" customHeight="1" x14ac:dyDescent="0.15"/>
    <row r="237" ht="12.75" customHeight="1" x14ac:dyDescent="0.15"/>
    <row r="238" ht="12.75" customHeight="1" x14ac:dyDescent="0.15"/>
    <row r="239" ht="12.75" customHeight="1" x14ac:dyDescent="0.15"/>
    <row r="240" ht="12.75" customHeight="1" x14ac:dyDescent="0.15"/>
    <row r="241" ht="12.75" customHeight="1" x14ac:dyDescent="0.15"/>
    <row r="242" ht="12.75" customHeight="1" x14ac:dyDescent="0.15"/>
    <row r="243" ht="12.75" customHeight="1" x14ac:dyDescent="0.15"/>
    <row r="244" ht="12.75" customHeight="1" x14ac:dyDescent="0.15"/>
    <row r="245" ht="12.75" customHeight="1" x14ac:dyDescent="0.15"/>
    <row r="246" ht="12.75" customHeight="1" x14ac:dyDescent="0.15"/>
    <row r="247" ht="12.75" customHeight="1" x14ac:dyDescent="0.15"/>
    <row r="248" ht="12.75" customHeight="1" x14ac:dyDescent="0.15"/>
    <row r="249" ht="12.75" customHeight="1" x14ac:dyDescent="0.15"/>
    <row r="250" ht="12.75" customHeight="1" x14ac:dyDescent="0.15"/>
    <row r="251" ht="12.75" customHeight="1" x14ac:dyDescent="0.15"/>
    <row r="252" ht="12.75" customHeight="1" x14ac:dyDescent="0.15"/>
    <row r="253" ht="12.75" customHeight="1" x14ac:dyDescent="0.15"/>
    <row r="254" ht="12.75" customHeight="1" x14ac:dyDescent="0.15"/>
    <row r="255" ht="12.75" customHeight="1" x14ac:dyDescent="0.15"/>
    <row r="256" ht="12.75" customHeight="1" x14ac:dyDescent="0.15"/>
    <row r="257" ht="12.75" customHeight="1" x14ac:dyDescent="0.15"/>
    <row r="258" ht="12.75" customHeight="1" x14ac:dyDescent="0.15"/>
    <row r="259" ht="12.75" customHeight="1" x14ac:dyDescent="0.15"/>
    <row r="260" ht="12.75" customHeight="1" x14ac:dyDescent="0.15"/>
    <row r="261" ht="12.75" customHeight="1" x14ac:dyDescent="0.15"/>
    <row r="262" ht="12.75" customHeight="1" x14ac:dyDescent="0.15"/>
    <row r="263" ht="12.75" customHeight="1" x14ac:dyDescent="0.15"/>
    <row r="264" ht="12.75" customHeight="1" x14ac:dyDescent="0.15"/>
    <row r="265" ht="12.75" customHeight="1" x14ac:dyDescent="0.15"/>
    <row r="266" ht="12.75" customHeight="1" x14ac:dyDescent="0.15"/>
    <row r="267" ht="12.75" customHeight="1" x14ac:dyDescent="0.15"/>
    <row r="268" ht="12.75" customHeight="1" x14ac:dyDescent="0.15"/>
    <row r="269" ht="12.75" customHeight="1" x14ac:dyDescent="0.15"/>
    <row r="270" ht="12.75" customHeight="1" x14ac:dyDescent="0.15"/>
    <row r="271" ht="12.75" customHeight="1" x14ac:dyDescent="0.15"/>
    <row r="272" ht="12.75" customHeight="1" x14ac:dyDescent="0.15"/>
    <row r="273" ht="12.75" customHeight="1" x14ac:dyDescent="0.15"/>
    <row r="274" ht="12.75" customHeight="1" x14ac:dyDescent="0.15"/>
    <row r="275" ht="12.75" customHeight="1" x14ac:dyDescent="0.15"/>
    <row r="276" ht="12.75" customHeight="1" x14ac:dyDescent="0.15"/>
    <row r="277" ht="12.75" customHeight="1" x14ac:dyDescent="0.15"/>
    <row r="278" ht="12.75" customHeight="1" x14ac:dyDescent="0.15"/>
    <row r="279" ht="12.75" customHeight="1" x14ac:dyDescent="0.15"/>
    <row r="280" ht="12.75" customHeight="1" x14ac:dyDescent="0.15"/>
    <row r="281" ht="12.75" customHeight="1" x14ac:dyDescent="0.15"/>
    <row r="282" ht="12.75" customHeight="1" x14ac:dyDescent="0.15"/>
    <row r="283" ht="12.75" customHeight="1" x14ac:dyDescent="0.15"/>
    <row r="284" ht="12.75" customHeight="1" x14ac:dyDescent="0.15"/>
    <row r="285" ht="12.75" customHeight="1" x14ac:dyDescent="0.15"/>
    <row r="286" ht="12.75" customHeight="1" x14ac:dyDescent="0.15"/>
    <row r="287" ht="12.75" customHeight="1" x14ac:dyDescent="0.15"/>
    <row r="288" ht="12.75" customHeight="1" x14ac:dyDescent="0.15"/>
    <row r="289" ht="12.75" customHeight="1" x14ac:dyDescent="0.15"/>
    <row r="290" ht="12.75" customHeight="1" x14ac:dyDescent="0.15"/>
    <row r="291" ht="12.75" customHeight="1" x14ac:dyDescent="0.15"/>
    <row r="292" ht="12.75" customHeight="1" x14ac:dyDescent="0.15"/>
    <row r="293" ht="12.75" customHeight="1" x14ac:dyDescent="0.15"/>
    <row r="294" ht="12.75" customHeight="1" x14ac:dyDescent="0.15"/>
    <row r="295" ht="12.75" customHeight="1" x14ac:dyDescent="0.15"/>
    <row r="296" ht="12.75" customHeight="1" x14ac:dyDescent="0.15"/>
    <row r="297" ht="12.75" customHeight="1" x14ac:dyDescent="0.15"/>
    <row r="298" ht="12.75" customHeight="1" x14ac:dyDescent="0.15"/>
    <row r="299" ht="12.75" customHeight="1" x14ac:dyDescent="0.15"/>
    <row r="300" ht="12.75" customHeight="1" x14ac:dyDescent="0.15"/>
    <row r="301" ht="12.75" customHeight="1" x14ac:dyDescent="0.15"/>
    <row r="302" ht="12.75" customHeight="1" x14ac:dyDescent="0.15"/>
    <row r="303" ht="12.75" customHeight="1" x14ac:dyDescent="0.15"/>
    <row r="304" ht="12.75" customHeight="1" x14ac:dyDescent="0.15"/>
    <row r="305" ht="12.75" customHeight="1" x14ac:dyDescent="0.15"/>
    <row r="306" ht="12.75" customHeight="1" x14ac:dyDescent="0.15"/>
    <row r="307" ht="12.75" customHeight="1" x14ac:dyDescent="0.15"/>
    <row r="308" ht="12.75" customHeight="1" x14ac:dyDescent="0.15"/>
    <row r="309" ht="12.75" customHeight="1" x14ac:dyDescent="0.15"/>
    <row r="310" ht="12.75" customHeight="1" x14ac:dyDescent="0.15"/>
    <row r="311" ht="12.75" customHeight="1" x14ac:dyDescent="0.15"/>
    <row r="312" ht="12.75" customHeight="1" x14ac:dyDescent="0.15"/>
    <row r="313" ht="12.75" customHeight="1" x14ac:dyDescent="0.15"/>
    <row r="314" ht="12.75" customHeight="1" x14ac:dyDescent="0.15"/>
    <row r="315" ht="12.75" customHeight="1" x14ac:dyDescent="0.15"/>
    <row r="316" ht="12.75" customHeight="1" x14ac:dyDescent="0.15"/>
    <row r="317" ht="12.75" customHeight="1" x14ac:dyDescent="0.15"/>
    <row r="318" ht="12.75" customHeight="1" x14ac:dyDescent="0.15"/>
    <row r="319" ht="12.75" customHeight="1" x14ac:dyDescent="0.15"/>
    <row r="320" ht="12.75" customHeight="1" x14ac:dyDescent="0.15"/>
    <row r="321" ht="12.75" customHeight="1" x14ac:dyDescent="0.15"/>
    <row r="322" ht="12.75" customHeight="1" x14ac:dyDescent="0.15"/>
    <row r="323" ht="12.75" customHeight="1" x14ac:dyDescent="0.15"/>
    <row r="324" ht="12.75" customHeight="1" x14ac:dyDescent="0.15"/>
    <row r="325" ht="12.75" customHeight="1" x14ac:dyDescent="0.15"/>
    <row r="326" ht="12.75" customHeight="1" x14ac:dyDescent="0.15"/>
    <row r="327" ht="12.75" customHeight="1" x14ac:dyDescent="0.15"/>
    <row r="328" ht="12.75" customHeight="1" x14ac:dyDescent="0.15"/>
    <row r="329" ht="12.75" customHeight="1" x14ac:dyDescent="0.15"/>
    <row r="330" ht="12.75" customHeight="1" x14ac:dyDescent="0.15"/>
    <row r="331" ht="12.75" customHeight="1" x14ac:dyDescent="0.15"/>
    <row r="332" ht="12.75" customHeight="1" x14ac:dyDescent="0.15"/>
    <row r="333" ht="12.75" customHeight="1" x14ac:dyDescent="0.15"/>
    <row r="334" ht="12.75" customHeight="1" x14ac:dyDescent="0.15"/>
    <row r="335" ht="12.75" customHeight="1" x14ac:dyDescent="0.15"/>
    <row r="336" ht="12.75" customHeight="1" x14ac:dyDescent="0.15"/>
    <row r="337" ht="12.75" customHeight="1" x14ac:dyDescent="0.15"/>
    <row r="338" ht="12.75" customHeight="1" x14ac:dyDescent="0.15"/>
    <row r="339" ht="12.75" customHeight="1" x14ac:dyDescent="0.15"/>
    <row r="340" ht="12.75" customHeight="1" x14ac:dyDescent="0.15"/>
    <row r="341" ht="12.75" customHeight="1" x14ac:dyDescent="0.15"/>
    <row r="342" ht="12.75" customHeight="1" x14ac:dyDescent="0.15"/>
    <row r="343" ht="12.75" customHeight="1" x14ac:dyDescent="0.15"/>
    <row r="344" ht="12.75" customHeight="1" x14ac:dyDescent="0.15"/>
    <row r="345" ht="12.75" customHeight="1" x14ac:dyDescent="0.15"/>
    <row r="346" ht="12.75" customHeight="1" x14ac:dyDescent="0.15"/>
    <row r="347" ht="12.75" customHeight="1" x14ac:dyDescent="0.15"/>
    <row r="348" ht="12.75" customHeight="1" x14ac:dyDescent="0.15"/>
    <row r="349" ht="12.75" customHeight="1" x14ac:dyDescent="0.15"/>
    <row r="350" ht="12.75" customHeight="1" x14ac:dyDescent="0.15"/>
    <row r="351" ht="12.75" customHeight="1" x14ac:dyDescent="0.15"/>
    <row r="352" ht="12.75" customHeight="1" x14ac:dyDescent="0.15"/>
    <row r="353" ht="12.75" customHeight="1" x14ac:dyDescent="0.15"/>
    <row r="354" ht="12.75" customHeight="1" x14ac:dyDescent="0.15"/>
    <row r="355" ht="12.75" customHeight="1" x14ac:dyDescent="0.15"/>
    <row r="356" ht="12.75" customHeight="1" x14ac:dyDescent="0.15"/>
    <row r="357" ht="12.75" customHeight="1" x14ac:dyDescent="0.15"/>
    <row r="358" ht="12.75" customHeight="1" x14ac:dyDescent="0.15"/>
    <row r="359" ht="12.75" customHeight="1" x14ac:dyDescent="0.15"/>
    <row r="360" ht="12.75" customHeight="1" x14ac:dyDescent="0.15"/>
    <row r="361" ht="12.75" customHeight="1" x14ac:dyDescent="0.15"/>
    <row r="362" ht="12.75" customHeight="1" x14ac:dyDescent="0.15"/>
    <row r="363" ht="12.75" customHeight="1" x14ac:dyDescent="0.15"/>
    <row r="364" ht="12.75" customHeight="1" x14ac:dyDescent="0.15"/>
    <row r="365" ht="12.75" customHeight="1" x14ac:dyDescent="0.15"/>
    <row r="366" ht="12.75" customHeight="1" x14ac:dyDescent="0.15"/>
    <row r="367" ht="12.75" customHeight="1" x14ac:dyDescent="0.15"/>
    <row r="368" ht="12.75" customHeight="1" x14ac:dyDescent="0.15"/>
    <row r="369" ht="12.75" customHeight="1" x14ac:dyDescent="0.15"/>
    <row r="370" ht="12.75" customHeight="1" x14ac:dyDescent="0.15"/>
    <row r="371" ht="12.75" customHeight="1" x14ac:dyDescent="0.15"/>
    <row r="372" ht="12.75" customHeight="1" x14ac:dyDescent="0.15"/>
    <row r="373" ht="12.75" customHeight="1" x14ac:dyDescent="0.15"/>
    <row r="374" ht="12.75" customHeight="1" x14ac:dyDescent="0.15"/>
    <row r="375" ht="12.75" customHeight="1" x14ac:dyDescent="0.15"/>
    <row r="376" ht="12.75" customHeight="1" x14ac:dyDescent="0.15"/>
    <row r="377" ht="12.75" customHeight="1" x14ac:dyDescent="0.15"/>
    <row r="378" ht="12.75" customHeight="1" x14ac:dyDescent="0.15"/>
    <row r="379" ht="12.75" customHeight="1" x14ac:dyDescent="0.15"/>
    <row r="380" ht="12.75" customHeight="1" x14ac:dyDescent="0.15"/>
    <row r="381" ht="12.75" customHeight="1" x14ac:dyDescent="0.15"/>
    <row r="382" ht="12.75" customHeight="1" x14ac:dyDescent="0.15"/>
    <row r="383" ht="12.75" customHeight="1" x14ac:dyDescent="0.15"/>
    <row r="384" ht="12.75" customHeight="1" x14ac:dyDescent="0.15"/>
    <row r="385" ht="12.75" customHeight="1" x14ac:dyDescent="0.15"/>
    <row r="386" ht="12.75" customHeight="1" x14ac:dyDescent="0.15"/>
    <row r="387" ht="12.75" customHeight="1" x14ac:dyDescent="0.15"/>
    <row r="388" ht="12.75" customHeight="1" x14ac:dyDescent="0.15"/>
    <row r="389" ht="12.75" customHeight="1" x14ac:dyDescent="0.15"/>
    <row r="390" ht="12.75" customHeight="1" x14ac:dyDescent="0.15"/>
    <row r="391" ht="12.75" customHeight="1" x14ac:dyDescent="0.15"/>
    <row r="392" ht="12.75" customHeight="1" x14ac:dyDescent="0.15"/>
    <row r="393" ht="12.75" customHeight="1" x14ac:dyDescent="0.15"/>
    <row r="394" ht="12.75" customHeight="1" x14ac:dyDescent="0.15"/>
    <row r="395" ht="12.75" customHeight="1" x14ac:dyDescent="0.15"/>
    <row r="396" ht="12.75" customHeight="1" x14ac:dyDescent="0.15"/>
    <row r="397" ht="12.75" customHeight="1" x14ac:dyDescent="0.15"/>
    <row r="398" ht="12.75" customHeight="1" x14ac:dyDescent="0.15"/>
    <row r="399" ht="12.75" customHeight="1" x14ac:dyDescent="0.15"/>
    <row r="400" ht="12.75" customHeight="1" x14ac:dyDescent="0.15"/>
    <row r="401" ht="12.75" customHeight="1" x14ac:dyDescent="0.15"/>
    <row r="402" ht="12.75" customHeight="1" x14ac:dyDescent="0.15"/>
    <row r="403" ht="12.75" customHeight="1" x14ac:dyDescent="0.15"/>
    <row r="404" ht="12.75" customHeight="1" x14ac:dyDescent="0.15"/>
    <row r="405" ht="12.75" customHeight="1" x14ac:dyDescent="0.15"/>
    <row r="406" ht="12.75" customHeight="1" x14ac:dyDescent="0.15"/>
    <row r="407" ht="12.75" customHeight="1" x14ac:dyDescent="0.15"/>
    <row r="408" ht="12.75" customHeight="1" x14ac:dyDescent="0.15"/>
    <row r="409" ht="12.75" customHeight="1" x14ac:dyDescent="0.15"/>
    <row r="410" ht="12.75" customHeight="1" x14ac:dyDescent="0.15"/>
    <row r="411" ht="12.75" customHeight="1" x14ac:dyDescent="0.15"/>
    <row r="412" ht="12.75" customHeight="1" x14ac:dyDescent="0.15"/>
    <row r="413" ht="12.75" customHeight="1" x14ac:dyDescent="0.15"/>
    <row r="414" ht="12.75" customHeight="1" x14ac:dyDescent="0.15"/>
    <row r="415" ht="12.75" customHeight="1" x14ac:dyDescent="0.15"/>
    <row r="416" ht="12.75" customHeight="1" x14ac:dyDescent="0.15"/>
    <row r="417" ht="12.75" customHeight="1" x14ac:dyDescent="0.15"/>
    <row r="418" ht="12.75" customHeight="1" x14ac:dyDescent="0.15"/>
    <row r="419" ht="12.75" customHeight="1" x14ac:dyDescent="0.15"/>
    <row r="420" ht="12.75" customHeight="1" x14ac:dyDescent="0.15"/>
    <row r="421" ht="12.75" customHeight="1" x14ac:dyDescent="0.15"/>
    <row r="422" ht="12.75" customHeight="1" x14ac:dyDescent="0.15"/>
    <row r="423" ht="12.75" customHeight="1" x14ac:dyDescent="0.15"/>
    <row r="424" ht="12.75" customHeight="1" x14ac:dyDescent="0.15"/>
    <row r="425" ht="12.75" customHeight="1" x14ac:dyDescent="0.15"/>
    <row r="426" ht="12.75" customHeight="1" x14ac:dyDescent="0.15"/>
    <row r="427" ht="12.75" customHeight="1" x14ac:dyDescent="0.15"/>
    <row r="428" ht="12.75" customHeight="1" x14ac:dyDescent="0.15"/>
    <row r="429" ht="12.75" customHeight="1" x14ac:dyDescent="0.15"/>
    <row r="430" ht="12.75" customHeight="1" x14ac:dyDescent="0.15"/>
    <row r="431" ht="12.75" customHeight="1" x14ac:dyDescent="0.15"/>
    <row r="432" ht="12.75" customHeight="1" x14ac:dyDescent="0.15"/>
    <row r="433" ht="12.75" customHeight="1" x14ac:dyDescent="0.15"/>
    <row r="434" ht="12.75" customHeight="1" x14ac:dyDescent="0.15"/>
    <row r="435" ht="12.75" customHeight="1" x14ac:dyDescent="0.15"/>
    <row r="436" ht="12.75" customHeight="1" x14ac:dyDescent="0.15"/>
    <row r="437" ht="12.75" customHeight="1" x14ac:dyDescent="0.15"/>
    <row r="438" ht="12.75" customHeight="1" x14ac:dyDescent="0.15"/>
    <row r="439" ht="12.75" customHeight="1" x14ac:dyDescent="0.15"/>
    <row r="440" ht="12.75" customHeight="1" x14ac:dyDescent="0.15"/>
    <row r="441" ht="12.75" customHeight="1" x14ac:dyDescent="0.15"/>
    <row r="442" ht="12.75" customHeight="1" x14ac:dyDescent="0.15"/>
    <row r="443" ht="12.75" customHeight="1" x14ac:dyDescent="0.15"/>
    <row r="444" ht="12.75" customHeight="1" x14ac:dyDescent="0.15"/>
    <row r="445" ht="12.75" customHeight="1" x14ac:dyDescent="0.15"/>
    <row r="446" ht="12.75" customHeight="1" x14ac:dyDescent="0.15"/>
    <row r="447" ht="12.75" customHeight="1" x14ac:dyDescent="0.15"/>
    <row r="448" ht="12.75" customHeight="1" x14ac:dyDescent="0.15"/>
    <row r="449" ht="12.75" customHeight="1" x14ac:dyDescent="0.15"/>
    <row r="450" ht="12.75" customHeight="1" x14ac:dyDescent="0.15"/>
    <row r="451" ht="12.75" customHeight="1" x14ac:dyDescent="0.15"/>
    <row r="452" ht="12.75" customHeight="1" x14ac:dyDescent="0.15"/>
    <row r="453" ht="12.75" customHeight="1" x14ac:dyDescent="0.15"/>
    <row r="454" ht="12.75" customHeight="1" x14ac:dyDescent="0.15"/>
    <row r="455" ht="12.75" customHeight="1" x14ac:dyDescent="0.15"/>
    <row r="456" ht="12.75" customHeight="1" x14ac:dyDescent="0.15"/>
    <row r="457" ht="12.75" customHeight="1" x14ac:dyDescent="0.15"/>
    <row r="458" ht="12.75" customHeight="1" x14ac:dyDescent="0.15"/>
    <row r="459" ht="12.75" customHeight="1" x14ac:dyDescent="0.15"/>
    <row r="460" ht="12.75" customHeight="1" x14ac:dyDescent="0.15"/>
    <row r="461" ht="12.75" customHeight="1" x14ac:dyDescent="0.15"/>
    <row r="462" ht="12.75" customHeight="1" x14ac:dyDescent="0.15"/>
    <row r="463" ht="12.75" customHeight="1" x14ac:dyDescent="0.15"/>
    <row r="464" ht="12.75" customHeight="1" x14ac:dyDescent="0.15"/>
    <row r="465" ht="12.75" customHeight="1" x14ac:dyDescent="0.15"/>
    <row r="466" ht="12.75" customHeight="1" x14ac:dyDescent="0.15"/>
    <row r="467" ht="12.75" customHeight="1" x14ac:dyDescent="0.15"/>
    <row r="468" ht="12.75" customHeight="1" x14ac:dyDescent="0.15"/>
    <row r="469" ht="12.75" customHeight="1" x14ac:dyDescent="0.15"/>
    <row r="470" ht="12.75" customHeight="1" x14ac:dyDescent="0.15"/>
    <row r="471" ht="12.75" customHeight="1" x14ac:dyDescent="0.15"/>
    <row r="472" ht="12.75" customHeight="1" x14ac:dyDescent="0.15"/>
    <row r="473" ht="12.75" customHeight="1" x14ac:dyDescent="0.15"/>
    <row r="474" ht="12.75" customHeight="1" x14ac:dyDescent="0.15"/>
    <row r="475" ht="12.75" customHeight="1" x14ac:dyDescent="0.15"/>
    <row r="476" ht="12.75" customHeight="1" x14ac:dyDescent="0.15"/>
    <row r="477" ht="12.75" customHeight="1" x14ac:dyDescent="0.15"/>
    <row r="478" ht="12.75" customHeight="1" x14ac:dyDescent="0.15"/>
    <row r="479" ht="12.75" customHeight="1" x14ac:dyDescent="0.15"/>
    <row r="480" ht="12.75" customHeight="1" x14ac:dyDescent="0.15"/>
    <row r="481" ht="12.75" customHeight="1" x14ac:dyDescent="0.15"/>
    <row r="482" ht="12.75" customHeight="1" x14ac:dyDescent="0.15"/>
    <row r="483" ht="12.75" customHeight="1" x14ac:dyDescent="0.15"/>
    <row r="484" ht="12.75" customHeight="1" x14ac:dyDescent="0.15"/>
    <row r="485" ht="12.75" customHeight="1" x14ac:dyDescent="0.15"/>
    <row r="486" ht="12.75" customHeight="1" x14ac:dyDescent="0.15"/>
    <row r="487" ht="12.75" customHeight="1" x14ac:dyDescent="0.15"/>
    <row r="488" ht="12.75" customHeight="1" x14ac:dyDescent="0.15"/>
    <row r="489" ht="12.75" customHeight="1" x14ac:dyDescent="0.15"/>
    <row r="490" ht="12.75" customHeight="1" x14ac:dyDescent="0.15"/>
    <row r="491" ht="12.75" customHeight="1" x14ac:dyDescent="0.15"/>
    <row r="492" ht="12.75" customHeight="1" x14ac:dyDescent="0.15"/>
    <row r="493" ht="12.75" customHeight="1" x14ac:dyDescent="0.15"/>
    <row r="494" ht="12.75" customHeight="1" x14ac:dyDescent="0.15"/>
    <row r="495" ht="12.75" customHeight="1" x14ac:dyDescent="0.15"/>
    <row r="496" ht="12.75" customHeight="1" x14ac:dyDescent="0.15"/>
    <row r="497" ht="12.75" customHeight="1" x14ac:dyDescent="0.15"/>
    <row r="498" ht="12.75" customHeight="1" x14ac:dyDescent="0.15"/>
    <row r="499" ht="12.75" customHeight="1" x14ac:dyDescent="0.15"/>
    <row r="500" ht="12.75" customHeight="1" x14ac:dyDescent="0.15"/>
    <row r="501" ht="12.75" customHeight="1" x14ac:dyDescent="0.15"/>
    <row r="502" ht="12.75" customHeight="1" x14ac:dyDescent="0.15"/>
    <row r="503" ht="12.75" customHeight="1" x14ac:dyDescent="0.15"/>
    <row r="504" ht="12.75" customHeight="1" x14ac:dyDescent="0.15"/>
    <row r="505" ht="12.75" customHeight="1" x14ac:dyDescent="0.15"/>
    <row r="506" ht="12.75" customHeight="1" x14ac:dyDescent="0.15"/>
    <row r="507" ht="12.75" customHeight="1" x14ac:dyDescent="0.15"/>
    <row r="508" ht="12.75" customHeight="1" x14ac:dyDescent="0.15"/>
    <row r="509" ht="12.75" customHeight="1" x14ac:dyDescent="0.15"/>
    <row r="510" ht="12.75" customHeight="1" x14ac:dyDescent="0.15"/>
    <row r="511" ht="12.75" customHeight="1" x14ac:dyDescent="0.15"/>
    <row r="512" ht="12.75" customHeight="1" x14ac:dyDescent="0.15"/>
    <row r="513" ht="12.75" customHeight="1" x14ac:dyDescent="0.15"/>
    <row r="514" ht="12.75" customHeight="1" x14ac:dyDescent="0.15"/>
    <row r="515" ht="12.75" customHeight="1" x14ac:dyDescent="0.15"/>
    <row r="516" ht="12.75" customHeight="1" x14ac:dyDescent="0.15"/>
    <row r="517" ht="12.75" customHeight="1" x14ac:dyDescent="0.15"/>
    <row r="518" ht="12.75" customHeight="1" x14ac:dyDescent="0.15"/>
    <row r="519" ht="12.75" customHeight="1" x14ac:dyDescent="0.15"/>
    <row r="520" ht="12.75" customHeight="1" x14ac:dyDescent="0.15"/>
    <row r="521" ht="12.75" customHeight="1" x14ac:dyDescent="0.15"/>
    <row r="522" ht="12.75" customHeight="1" x14ac:dyDescent="0.15"/>
    <row r="523" ht="12.75" customHeight="1" x14ac:dyDescent="0.15"/>
    <row r="524" ht="12.75" customHeight="1" x14ac:dyDescent="0.15"/>
    <row r="525" ht="12.75" customHeight="1" x14ac:dyDescent="0.15"/>
    <row r="526" ht="12.75" customHeight="1" x14ac:dyDescent="0.15"/>
    <row r="527" ht="12.75" customHeight="1" x14ac:dyDescent="0.15"/>
    <row r="528" ht="12.75" customHeight="1" x14ac:dyDescent="0.15"/>
    <row r="529" ht="12.75" customHeight="1" x14ac:dyDescent="0.15"/>
    <row r="530" ht="12.75" customHeight="1" x14ac:dyDescent="0.15"/>
    <row r="531" ht="12.75" customHeight="1" x14ac:dyDescent="0.15"/>
    <row r="532" ht="12.75" customHeight="1" x14ac:dyDescent="0.15"/>
    <row r="533" ht="12.75" customHeight="1" x14ac:dyDescent="0.15"/>
    <row r="534" ht="12.75" customHeight="1" x14ac:dyDescent="0.15"/>
    <row r="535" ht="12.75" customHeight="1" x14ac:dyDescent="0.15"/>
    <row r="536" ht="12.75" customHeight="1" x14ac:dyDescent="0.15"/>
    <row r="537" ht="12.75" customHeight="1" x14ac:dyDescent="0.15"/>
    <row r="538" ht="12.75" customHeight="1" x14ac:dyDescent="0.15"/>
    <row r="539" ht="12.75" customHeight="1" x14ac:dyDescent="0.15"/>
    <row r="540" ht="12.75" customHeight="1" x14ac:dyDescent="0.15"/>
    <row r="541" ht="12.75" customHeight="1" x14ac:dyDescent="0.15"/>
    <row r="542" ht="12.75" customHeight="1" x14ac:dyDescent="0.15"/>
    <row r="543" ht="12.75" customHeight="1" x14ac:dyDescent="0.15"/>
    <row r="544" ht="12.75" customHeight="1" x14ac:dyDescent="0.15"/>
    <row r="545" ht="12.75" customHeight="1" x14ac:dyDescent="0.15"/>
    <row r="546" ht="12.75" customHeight="1" x14ac:dyDescent="0.15"/>
    <row r="547" ht="12.75" customHeight="1" x14ac:dyDescent="0.15"/>
    <row r="548" ht="12.75" customHeight="1" x14ac:dyDescent="0.15"/>
    <row r="549" ht="12.75" customHeight="1" x14ac:dyDescent="0.15"/>
    <row r="550" ht="12.75" customHeight="1" x14ac:dyDescent="0.15"/>
    <row r="551" ht="12.75" customHeight="1" x14ac:dyDescent="0.15"/>
    <row r="552" ht="12.75" customHeight="1" x14ac:dyDescent="0.15"/>
    <row r="553" ht="12.75" customHeight="1" x14ac:dyDescent="0.15"/>
    <row r="554" ht="12.75" customHeight="1" x14ac:dyDescent="0.15"/>
    <row r="555" ht="12.75" customHeight="1" x14ac:dyDescent="0.15"/>
    <row r="556" ht="12.75" customHeight="1" x14ac:dyDescent="0.15"/>
    <row r="557" ht="12.75" customHeight="1" x14ac:dyDescent="0.15"/>
    <row r="558" ht="12.75" customHeight="1" x14ac:dyDescent="0.15"/>
    <row r="559" ht="12.75" customHeight="1" x14ac:dyDescent="0.15"/>
    <row r="560" ht="12.75" customHeight="1" x14ac:dyDescent="0.15"/>
    <row r="561" ht="12.75" customHeight="1" x14ac:dyDescent="0.15"/>
    <row r="562" ht="12.75" customHeight="1" x14ac:dyDescent="0.15"/>
    <row r="563" ht="12.75" customHeight="1" x14ac:dyDescent="0.15"/>
    <row r="564" ht="12.75" customHeight="1" x14ac:dyDescent="0.15"/>
    <row r="565" ht="12.75" customHeight="1" x14ac:dyDescent="0.15"/>
    <row r="566" ht="12.75" customHeight="1" x14ac:dyDescent="0.15"/>
    <row r="567" ht="12.75" customHeight="1" x14ac:dyDescent="0.15"/>
    <row r="568" ht="12.75" customHeight="1" x14ac:dyDescent="0.15"/>
    <row r="569" ht="12.75" customHeight="1" x14ac:dyDescent="0.15"/>
    <row r="570" ht="12.75" customHeight="1" x14ac:dyDescent="0.15"/>
    <row r="571" ht="12.75" customHeight="1" x14ac:dyDescent="0.15"/>
    <row r="572" ht="12.75" customHeight="1" x14ac:dyDescent="0.15"/>
    <row r="573" ht="12.75" customHeight="1" x14ac:dyDescent="0.15"/>
    <row r="574" ht="12.75" customHeight="1" x14ac:dyDescent="0.15"/>
    <row r="575" ht="12.75" customHeight="1" x14ac:dyDescent="0.15"/>
    <row r="576" ht="12.75" customHeight="1" x14ac:dyDescent="0.15"/>
    <row r="577" ht="12.75" customHeight="1" x14ac:dyDescent="0.15"/>
    <row r="578" ht="12.75" customHeight="1" x14ac:dyDescent="0.15"/>
    <row r="579" ht="12.75" customHeight="1" x14ac:dyDescent="0.15"/>
    <row r="580" ht="12.75" customHeight="1" x14ac:dyDescent="0.15"/>
    <row r="581" ht="12.75" customHeight="1" x14ac:dyDescent="0.15"/>
    <row r="582" ht="12.75" customHeight="1" x14ac:dyDescent="0.15"/>
    <row r="583" ht="12.75" customHeight="1" x14ac:dyDescent="0.15"/>
    <row r="584" ht="12.75" customHeight="1" x14ac:dyDescent="0.15"/>
    <row r="585" ht="12.75" customHeight="1" x14ac:dyDescent="0.15"/>
    <row r="586" ht="12.75" customHeight="1" x14ac:dyDescent="0.15"/>
    <row r="587" ht="12.75" customHeight="1" x14ac:dyDescent="0.15"/>
    <row r="588" ht="12.75" customHeight="1" x14ac:dyDescent="0.15"/>
    <row r="589" ht="12.75" customHeight="1" x14ac:dyDescent="0.15"/>
    <row r="590" ht="12.75" customHeight="1" x14ac:dyDescent="0.15"/>
    <row r="591" ht="12.75" customHeight="1" x14ac:dyDescent="0.15"/>
    <row r="592" ht="12.75" customHeight="1" x14ac:dyDescent="0.15"/>
    <row r="593" ht="12.75" customHeight="1" x14ac:dyDescent="0.15"/>
    <row r="594" ht="12.75" customHeight="1" x14ac:dyDescent="0.15"/>
    <row r="595" ht="12.75" customHeight="1" x14ac:dyDescent="0.15"/>
    <row r="596" ht="12.75" customHeight="1" x14ac:dyDescent="0.15"/>
    <row r="597" ht="12.75" customHeight="1" x14ac:dyDescent="0.15"/>
    <row r="598" ht="12.75" customHeight="1" x14ac:dyDescent="0.15"/>
    <row r="599" ht="12.75" customHeight="1" x14ac:dyDescent="0.15"/>
    <row r="600" ht="12.75" customHeight="1" x14ac:dyDescent="0.15"/>
    <row r="601" ht="12.75" customHeight="1" x14ac:dyDescent="0.15"/>
    <row r="602" ht="12.75" customHeight="1" x14ac:dyDescent="0.15"/>
    <row r="603" ht="12.75" customHeight="1" x14ac:dyDescent="0.15"/>
    <row r="604" ht="12.75" customHeight="1" x14ac:dyDescent="0.15"/>
    <row r="605" ht="12.75" customHeight="1" x14ac:dyDescent="0.15"/>
    <row r="606" ht="12.75" customHeight="1" x14ac:dyDescent="0.15"/>
    <row r="607" ht="12.75" customHeight="1" x14ac:dyDescent="0.15"/>
    <row r="608" ht="12.75" customHeight="1" x14ac:dyDescent="0.15"/>
    <row r="609" ht="12.75" customHeight="1" x14ac:dyDescent="0.15"/>
    <row r="610" ht="12.75" customHeight="1" x14ac:dyDescent="0.15"/>
    <row r="611" ht="12.75" customHeight="1" x14ac:dyDescent="0.15"/>
    <row r="612" ht="12.75" customHeight="1" x14ac:dyDescent="0.15"/>
    <row r="613" ht="12.75" customHeight="1" x14ac:dyDescent="0.15"/>
    <row r="614" ht="12.75" customHeight="1" x14ac:dyDescent="0.15"/>
    <row r="615" ht="12.75" customHeight="1" x14ac:dyDescent="0.15"/>
    <row r="616" ht="12.75" customHeight="1" x14ac:dyDescent="0.15"/>
    <row r="617" ht="12.75" customHeight="1" x14ac:dyDescent="0.15"/>
    <row r="618" ht="12.75" customHeight="1" x14ac:dyDescent="0.15"/>
    <row r="619" ht="12.75" customHeight="1" x14ac:dyDescent="0.15"/>
    <row r="620" ht="12.75" customHeight="1" x14ac:dyDescent="0.15"/>
    <row r="621" ht="12.75" customHeight="1" x14ac:dyDescent="0.15"/>
    <row r="622" ht="12.75" customHeight="1" x14ac:dyDescent="0.15"/>
    <row r="623" ht="12.75" customHeight="1" x14ac:dyDescent="0.15"/>
    <row r="624" ht="12.75" customHeight="1" x14ac:dyDescent="0.15"/>
    <row r="625" ht="12.75" customHeight="1" x14ac:dyDescent="0.15"/>
    <row r="626" ht="12.75" customHeight="1" x14ac:dyDescent="0.15"/>
    <row r="627" ht="12.75" customHeight="1" x14ac:dyDescent="0.15"/>
    <row r="628" ht="12.75" customHeight="1" x14ac:dyDescent="0.15"/>
    <row r="629" ht="12.75" customHeight="1" x14ac:dyDescent="0.15"/>
    <row r="630" ht="12.75" customHeight="1" x14ac:dyDescent="0.15"/>
    <row r="631" ht="12.75" customHeight="1" x14ac:dyDescent="0.15"/>
    <row r="632" ht="12.75" customHeight="1" x14ac:dyDescent="0.15"/>
    <row r="633" ht="12.75" customHeight="1" x14ac:dyDescent="0.15"/>
    <row r="634" ht="12.75" customHeight="1" x14ac:dyDescent="0.15"/>
    <row r="635" ht="12.75" customHeight="1" x14ac:dyDescent="0.15"/>
    <row r="636" ht="12.75" customHeight="1" x14ac:dyDescent="0.15"/>
    <row r="637" ht="12.75" customHeight="1" x14ac:dyDescent="0.15"/>
    <row r="638" ht="12.75" customHeight="1" x14ac:dyDescent="0.15"/>
    <row r="639" ht="12.75" customHeight="1" x14ac:dyDescent="0.15"/>
    <row r="640" ht="12.75" customHeight="1" x14ac:dyDescent="0.15"/>
    <row r="641" ht="12.75" customHeight="1" x14ac:dyDescent="0.15"/>
    <row r="642" ht="12.75" customHeight="1" x14ac:dyDescent="0.15"/>
    <row r="643" ht="12.75" customHeight="1" x14ac:dyDescent="0.15"/>
    <row r="644" ht="12.75" customHeight="1" x14ac:dyDescent="0.15"/>
    <row r="645" ht="12.75" customHeight="1" x14ac:dyDescent="0.15"/>
    <row r="646" ht="12.75" customHeight="1" x14ac:dyDescent="0.15"/>
    <row r="647" ht="12.75" customHeight="1" x14ac:dyDescent="0.15"/>
    <row r="648" ht="12.75" customHeight="1" x14ac:dyDescent="0.15"/>
    <row r="649" ht="12.75" customHeight="1" x14ac:dyDescent="0.15"/>
    <row r="650" ht="12.75" customHeight="1" x14ac:dyDescent="0.15"/>
    <row r="651" ht="12.75" customHeight="1" x14ac:dyDescent="0.15"/>
    <row r="652" ht="12.75" customHeight="1" x14ac:dyDescent="0.15"/>
    <row r="653" ht="12.75" customHeight="1" x14ac:dyDescent="0.15"/>
    <row r="654" ht="12.75" customHeight="1" x14ac:dyDescent="0.15"/>
    <row r="655" ht="12.75" customHeight="1" x14ac:dyDescent="0.15"/>
    <row r="656" ht="12.75" customHeight="1" x14ac:dyDescent="0.15"/>
    <row r="657" ht="12.75" customHeight="1" x14ac:dyDescent="0.15"/>
    <row r="658" ht="12.75" customHeight="1" x14ac:dyDescent="0.15"/>
    <row r="659" ht="12.75" customHeight="1" x14ac:dyDescent="0.15"/>
    <row r="660" ht="12.75" customHeight="1" x14ac:dyDescent="0.15"/>
    <row r="661" ht="12.75" customHeight="1" x14ac:dyDescent="0.15"/>
    <row r="662" ht="12.75" customHeight="1" x14ac:dyDescent="0.15"/>
    <row r="663" ht="12.75" customHeight="1" x14ac:dyDescent="0.15"/>
    <row r="664" ht="12.75" customHeight="1" x14ac:dyDescent="0.15"/>
    <row r="665" ht="12.75" customHeight="1" x14ac:dyDescent="0.15"/>
    <row r="666" ht="12.75" customHeight="1" x14ac:dyDescent="0.15"/>
    <row r="667" ht="12.75" customHeight="1" x14ac:dyDescent="0.15"/>
    <row r="668" ht="12.75" customHeight="1" x14ac:dyDescent="0.15"/>
    <row r="669" ht="12.75" customHeight="1" x14ac:dyDescent="0.15"/>
    <row r="670" ht="12.75" customHeight="1" x14ac:dyDescent="0.15"/>
    <row r="671" ht="12.75" customHeight="1" x14ac:dyDescent="0.15"/>
    <row r="672" ht="12.75" customHeight="1" x14ac:dyDescent="0.15"/>
    <row r="673" ht="12.75" customHeight="1" x14ac:dyDescent="0.15"/>
    <row r="674" ht="12.75" customHeight="1" x14ac:dyDescent="0.15"/>
    <row r="675" ht="12.75" customHeight="1" x14ac:dyDescent="0.15"/>
    <row r="676" ht="12.75" customHeight="1" x14ac:dyDescent="0.15"/>
    <row r="677" ht="12.75" customHeight="1" x14ac:dyDescent="0.15"/>
    <row r="678" ht="12.75" customHeight="1" x14ac:dyDescent="0.15"/>
    <row r="679" ht="12.75" customHeight="1" x14ac:dyDescent="0.15"/>
    <row r="680" ht="12.75" customHeight="1" x14ac:dyDescent="0.15"/>
    <row r="681" ht="12.75" customHeight="1" x14ac:dyDescent="0.15"/>
    <row r="682" ht="12.75" customHeight="1" x14ac:dyDescent="0.15"/>
    <row r="683" ht="12.75" customHeight="1" x14ac:dyDescent="0.15"/>
    <row r="684" ht="12.75" customHeight="1" x14ac:dyDescent="0.15"/>
    <row r="685" ht="12.75" customHeight="1" x14ac:dyDescent="0.15"/>
    <row r="686" ht="12.75" customHeight="1" x14ac:dyDescent="0.15"/>
    <row r="687" ht="12.75" customHeight="1" x14ac:dyDescent="0.15"/>
    <row r="688" ht="12.75" customHeight="1" x14ac:dyDescent="0.15"/>
    <row r="689" ht="12.75" customHeight="1" x14ac:dyDescent="0.15"/>
    <row r="690" ht="12.75" customHeight="1" x14ac:dyDescent="0.15"/>
    <row r="691" ht="12.75" customHeight="1" x14ac:dyDescent="0.15"/>
    <row r="692" ht="12.75" customHeight="1" x14ac:dyDescent="0.15"/>
    <row r="693" ht="12.75" customHeight="1" x14ac:dyDescent="0.15"/>
    <row r="694" ht="12.75" customHeight="1" x14ac:dyDescent="0.15"/>
    <row r="695" ht="12.75" customHeight="1" x14ac:dyDescent="0.15"/>
    <row r="696" ht="12.75" customHeight="1" x14ac:dyDescent="0.15"/>
    <row r="697" ht="12.75" customHeight="1" x14ac:dyDescent="0.15"/>
    <row r="698" ht="12.75" customHeight="1" x14ac:dyDescent="0.15"/>
    <row r="699" ht="12.75" customHeight="1" x14ac:dyDescent="0.15"/>
    <row r="700" ht="12.75" customHeight="1" x14ac:dyDescent="0.15"/>
    <row r="701" ht="12.75" customHeight="1" x14ac:dyDescent="0.15"/>
    <row r="702" ht="12.75" customHeight="1" x14ac:dyDescent="0.15"/>
    <row r="703" ht="12.75" customHeight="1" x14ac:dyDescent="0.15"/>
    <row r="704" ht="12.75" customHeight="1" x14ac:dyDescent="0.15"/>
    <row r="705" ht="12.75" customHeight="1" x14ac:dyDescent="0.15"/>
    <row r="706" ht="12.75" customHeight="1" x14ac:dyDescent="0.15"/>
    <row r="707" ht="12.75" customHeight="1" x14ac:dyDescent="0.15"/>
    <row r="708" ht="12.75" customHeight="1" x14ac:dyDescent="0.15"/>
    <row r="709" ht="12.75" customHeight="1" x14ac:dyDescent="0.15"/>
    <row r="710" ht="12.75" customHeight="1" x14ac:dyDescent="0.15"/>
    <row r="711" ht="12.75" customHeight="1" x14ac:dyDescent="0.15"/>
    <row r="712" ht="12.75" customHeight="1" x14ac:dyDescent="0.15"/>
    <row r="713" ht="12.75" customHeight="1" x14ac:dyDescent="0.15"/>
    <row r="714" ht="12.75" customHeight="1" x14ac:dyDescent="0.15"/>
    <row r="715" ht="12.75" customHeight="1" x14ac:dyDescent="0.15"/>
    <row r="716" ht="12.75" customHeight="1" x14ac:dyDescent="0.15"/>
    <row r="717" ht="12.75" customHeight="1" x14ac:dyDescent="0.15"/>
    <row r="718" ht="12.75" customHeight="1" x14ac:dyDescent="0.15"/>
    <row r="719" ht="12.75" customHeight="1" x14ac:dyDescent="0.15"/>
    <row r="720" ht="12.75" customHeight="1" x14ac:dyDescent="0.15"/>
    <row r="721" ht="12.75" customHeight="1" x14ac:dyDescent="0.15"/>
    <row r="722" ht="12.75" customHeight="1" x14ac:dyDescent="0.15"/>
    <row r="723" ht="12.75" customHeight="1" x14ac:dyDescent="0.15"/>
    <row r="724" ht="12.75" customHeight="1" x14ac:dyDescent="0.15"/>
    <row r="725" ht="12.75" customHeight="1" x14ac:dyDescent="0.15"/>
    <row r="726" ht="12.75" customHeight="1" x14ac:dyDescent="0.15"/>
    <row r="727" ht="12.75" customHeight="1" x14ac:dyDescent="0.15"/>
    <row r="728" ht="12.75" customHeight="1" x14ac:dyDescent="0.15"/>
    <row r="729" ht="12.75" customHeight="1" x14ac:dyDescent="0.15"/>
    <row r="730" ht="12.75" customHeight="1" x14ac:dyDescent="0.15"/>
    <row r="731" ht="12.75" customHeight="1" x14ac:dyDescent="0.15"/>
    <row r="732" ht="12.75" customHeight="1" x14ac:dyDescent="0.15"/>
    <row r="733" ht="12.75" customHeight="1" x14ac:dyDescent="0.15"/>
    <row r="734" ht="12.75" customHeight="1" x14ac:dyDescent="0.15"/>
    <row r="735" ht="12.75" customHeight="1" x14ac:dyDescent="0.15"/>
    <row r="736" ht="12.75" customHeight="1" x14ac:dyDescent="0.15"/>
    <row r="737" ht="12.75" customHeight="1" x14ac:dyDescent="0.15"/>
    <row r="738" ht="12.75" customHeight="1" x14ac:dyDescent="0.15"/>
    <row r="739" ht="12.75" customHeight="1" x14ac:dyDescent="0.15"/>
    <row r="740" ht="12.75" customHeight="1" x14ac:dyDescent="0.15"/>
    <row r="741" ht="12.75" customHeight="1" x14ac:dyDescent="0.15"/>
    <row r="742" ht="12.75" customHeight="1" x14ac:dyDescent="0.15"/>
    <row r="743" ht="12.75" customHeight="1" x14ac:dyDescent="0.15"/>
    <row r="744" ht="12.75" customHeight="1" x14ac:dyDescent="0.15"/>
    <row r="745" ht="12.75" customHeight="1" x14ac:dyDescent="0.15"/>
    <row r="746" ht="12.75" customHeight="1" x14ac:dyDescent="0.15"/>
    <row r="747" ht="12.75" customHeight="1" x14ac:dyDescent="0.15"/>
    <row r="748" ht="12.75" customHeight="1" x14ac:dyDescent="0.15"/>
    <row r="749" ht="12.75" customHeight="1" x14ac:dyDescent="0.15"/>
    <row r="750" ht="12.75" customHeight="1" x14ac:dyDescent="0.15"/>
    <row r="751" ht="12.75" customHeight="1" x14ac:dyDescent="0.15"/>
    <row r="752" ht="12.75" customHeight="1" x14ac:dyDescent="0.15"/>
    <row r="753" ht="12.75" customHeight="1" x14ac:dyDescent="0.15"/>
    <row r="754" ht="12.75" customHeight="1" x14ac:dyDescent="0.15"/>
    <row r="755" ht="12.75" customHeight="1" x14ac:dyDescent="0.15"/>
    <row r="756" ht="12.75" customHeight="1" x14ac:dyDescent="0.15"/>
    <row r="757" ht="12.75" customHeight="1" x14ac:dyDescent="0.15"/>
    <row r="758" ht="12.75" customHeight="1" x14ac:dyDescent="0.15"/>
    <row r="759" ht="12.75" customHeight="1" x14ac:dyDescent="0.15"/>
    <row r="760" ht="12.75" customHeight="1" x14ac:dyDescent="0.15"/>
    <row r="761" ht="12.75" customHeight="1" x14ac:dyDescent="0.15"/>
    <row r="762" ht="12.75" customHeight="1" x14ac:dyDescent="0.15"/>
    <row r="763" ht="12.75" customHeight="1" x14ac:dyDescent="0.15"/>
    <row r="764" ht="12.75" customHeight="1" x14ac:dyDescent="0.15"/>
    <row r="765" ht="12.75" customHeight="1" x14ac:dyDescent="0.15"/>
    <row r="766" ht="12.75" customHeight="1" x14ac:dyDescent="0.15"/>
    <row r="767" ht="12.75" customHeight="1" x14ac:dyDescent="0.15"/>
    <row r="768" ht="12.75" customHeight="1" x14ac:dyDescent="0.15"/>
    <row r="769" ht="12.75" customHeight="1" x14ac:dyDescent="0.15"/>
    <row r="770" ht="12.75" customHeight="1" x14ac:dyDescent="0.15"/>
    <row r="771" ht="12.75" customHeight="1" x14ac:dyDescent="0.15"/>
    <row r="772" ht="12.75" customHeight="1" x14ac:dyDescent="0.15"/>
    <row r="773" ht="12.75" customHeight="1" x14ac:dyDescent="0.15"/>
    <row r="774" ht="12.75" customHeight="1" x14ac:dyDescent="0.15"/>
    <row r="775" ht="12.75" customHeight="1" x14ac:dyDescent="0.15"/>
    <row r="776" ht="12.75" customHeight="1" x14ac:dyDescent="0.15"/>
    <row r="777" ht="12.75" customHeight="1" x14ac:dyDescent="0.15"/>
    <row r="778" ht="12.75" customHeight="1" x14ac:dyDescent="0.15"/>
    <row r="779" ht="12.75" customHeight="1" x14ac:dyDescent="0.15"/>
    <row r="780" ht="12.75" customHeight="1" x14ac:dyDescent="0.15"/>
    <row r="781" ht="12.75" customHeight="1" x14ac:dyDescent="0.15"/>
    <row r="782" ht="12.75" customHeight="1" x14ac:dyDescent="0.15"/>
    <row r="783" ht="12.75" customHeight="1" x14ac:dyDescent="0.15"/>
    <row r="784" ht="12.75" customHeight="1" x14ac:dyDescent="0.15"/>
    <row r="785" ht="12.75" customHeight="1" x14ac:dyDescent="0.15"/>
    <row r="786" ht="12.75" customHeight="1" x14ac:dyDescent="0.15"/>
    <row r="787" ht="12.75" customHeight="1" x14ac:dyDescent="0.15"/>
    <row r="788" ht="12.75" customHeight="1" x14ac:dyDescent="0.15"/>
    <row r="789" ht="12.75" customHeight="1" x14ac:dyDescent="0.15"/>
    <row r="790" ht="12.75" customHeight="1" x14ac:dyDescent="0.15"/>
    <row r="791" ht="12.75" customHeight="1" x14ac:dyDescent="0.15"/>
    <row r="792" ht="12.75" customHeight="1" x14ac:dyDescent="0.15"/>
    <row r="793" ht="12.75" customHeight="1" x14ac:dyDescent="0.15"/>
    <row r="794" ht="12.75" customHeight="1" x14ac:dyDescent="0.15"/>
    <row r="795" ht="12.75" customHeight="1" x14ac:dyDescent="0.15"/>
    <row r="796" ht="12.75" customHeight="1" x14ac:dyDescent="0.15"/>
    <row r="797" ht="12.75" customHeight="1" x14ac:dyDescent="0.15"/>
    <row r="798" ht="12.75" customHeight="1" x14ac:dyDescent="0.15"/>
    <row r="799" ht="12.75" customHeight="1" x14ac:dyDescent="0.15"/>
    <row r="800" ht="12.75" customHeight="1" x14ac:dyDescent="0.15"/>
    <row r="801" ht="12.75" customHeight="1" x14ac:dyDescent="0.15"/>
    <row r="802" ht="12.75" customHeight="1" x14ac:dyDescent="0.15"/>
    <row r="803" ht="12.75" customHeight="1" x14ac:dyDescent="0.15"/>
    <row r="804" ht="12.75" customHeight="1" x14ac:dyDescent="0.15"/>
    <row r="805" ht="12.75" customHeight="1" x14ac:dyDescent="0.15"/>
    <row r="806" ht="12.75" customHeight="1" x14ac:dyDescent="0.15"/>
    <row r="807" ht="12.75" customHeight="1" x14ac:dyDescent="0.15"/>
    <row r="808" ht="12.75" customHeight="1" x14ac:dyDescent="0.15"/>
    <row r="809" ht="12.75" customHeight="1" x14ac:dyDescent="0.15"/>
    <row r="810" ht="12.75" customHeight="1" x14ac:dyDescent="0.15"/>
    <row r="811" ht="12.75" customHeight="1" x14ac:dyDescent="0.15"/>
    <row r="812" ht="12.75" customHeight="1" x14ac:dyDescent="0.15"/>
    <row r="813" ht="12.75" customHeight="1" x14ac:dyDescent="0.15"/>
    <row r="814" ht="12.75" customHeight="1" x14ac:dyDescent="0.15"/>
    <row r="815" ht="12.75" customHeight="1" x14ac:dyDescent="0.15"/>
    <row r="816" ht="12.75" customHeight="1" x14ac:dyDescent="0.15"/>
    <row r="817" ht="12.75" customHeight="1" x14ac:dyDescent="0.15"/>
    <row r="818" ht="12.75" customHeight="1" x14ac:dyDescent="0.15"/>
    <row r="819" ht="12.75" customHeight="1" x14ac:dyDescent="0.15"/>
    <row r="820" ht="12.75" customHeight="1" x14ac:dyDescent="0.15"/>
    <row r="821" ht="12.75" customHeight="1" x14ac:dyDescent="0.15"/>
    <row r="822" ht="12.75" customHeight="1" x14ac:dyDescent="0.15"/>
    <row r="823" ht="12.75" customHeight="1" x14ac:dyDescent="0.15"/>
    <row r="824" ht="12.75" customHeight="1" x14ac:dyDescent="0.15"/>
    <row r="825" ht="12.75" customHeight="1" x14ac:dyDescent="0.15"/>
    <row r="826" ht="12.75" customHeight="1" x14ac:dyDescent="0.15"/>
    <row r="827" ht="12.75" customHeight="1" x14ac:dyDescent="0.15"/>
    <row r="828" ht="12.75" customHeight="1" x14ac:dyDescent="0.15"/>
    <row r="829" ht="12.75" customHeight="1" x14ac:dyDescent="0.15"/>
    <row r="830" ht="12.75" customHeight="1" x14ac:dyDescent="0.15"/>
    <row r="831" ht="12.75" customHeight="1" x14ac:dyDescent="0.15"/>
    <row r="832" ht="12.75" customHeight="1" x14ac:dyDescent="0.15"/>
    <row r="833" ht="12.75" customHeight="1" x14ac:dyDescent="0.15"/>
    <row r="834" ht="12.75" customHeight="1" x14ac:dyDescent="0.15"/>
    <row r="835" ht="12.75" customHeight="1" x14ac:dyDescent="0.15"/>
    <row r="836" ht="12.75" customHeight="1" x14ac:dyDescent="0.15"/>
    <row r="837" ht="12.75" customHeight="1" x14ac:dyDescent="0.15"/>
    <row r="838" ht="12.75" customHeight="1" x14ac:dyDescent="0.15"/>
    <row r="839" ht="12.75" customHeight="1" x14ac:dyDescent="0.15"/>
    <row r="840" ht="12.75" customHeight="1" x14ac:dyDescent="0.15"/>
    <row r="841" ht="12.75" customHeight="1" x14ac:dyDescent="0.15"/>
    <row r="842" ht="12.75" customHeight="1" x14ac:dyDescent="0.15"/>
    <row r="843" ht="12.75" customHeight="1" x14ac:dyDescent="0.15"/>
    <row r="844" ht="12.75" customHeight="1" x14ac:dyDescent="0.15"/>
    <row r="845" ht="12.75" customHeight="1" x14ac:dyDescent="0.15"/>
    <row r="846" ht="12.75" customHeight="1" x14ac:dyDescent="0.15"/>
    <row r="847" ht="12.75" customHeight="1" x14ac:dyDescent="0.15"/>
    <row r="848" ht="12.75" customHeight="1" x14ac:dyDescent="0.15"/>
    <row r="849" ht="12.75" customHeight="1" x14ac:dyDescent="0.15"/>
    <row r="850" ht="12.75" customHeight="1" x14ac:dyDescent="0.15"/>
    <row r="851" ht="12.75" customHeight="1" x14ac:dyDescent="0.15"/>
    <row r="852" ht="12.75" customHeight="1" x14ac:dyDescent="0.15"/>
    <row r="853" ht="12.75" customHeight="1" x14ac:dyDescent="0.15"/>
    <row r="854" ht="12.75" customHeight="1" x14ac:dyDescent="0.15"/>
    <row r="855" ht="12.75" customHeight="1" x14ac:dyDescent="0.15"/>
    <row r="856" ht="12.75" customHeight="1" x14ac:dyDescent="0.15"/>
    <row r="857" ht="12.75" customHeight="1" x14ac:dyDescent="0.15"/>
    <row r="858" ht="12.75" customHeight="1" x14ac:dyDescent="0.15"/>
    <row r="859" ht="12.75" customHeight="1" x14ac:dyDescent="0.15"/>
    <row r="860" ht="12.75" customHeight="1" x14ac:dyDescent="0.15"/>
    <row r="861" ht="12.75" customHeight="1" x14ac:dyDescent="0.15"/>
    <row r="862" ht="12.75" customHeight="1" x14ac:dyDescent="0.15"/>
    <row r="863" ht="12.75" customHeight="1" x14ac:dyDescent="0.15"/>
    <row r="864" ht="12.75" customHeight="1" x14ac:dyDescent="0.15"/>
    <row r="865" ht="12.75" customHeight="1" x14ac:dyDescent="0.15"/>
    <row r="866" ht="12.75" customHeight="1" x14ac:dyDescent="0.15"/>
    <row r="867" ht="12.75" customHeight="1" x14ac:dyDescent="0.15"/>
    <row r="868" ht="12.75" customHeight="1" x14ac:dyDescent="0.15"/>
    <row r="869" ht="12.75" customHeight="1" x14ac:dyDescent="0.15"/>
    <row r="870" ht="12.75" customHeight="1" x14ac:dyDescent="0.15"/>
    <row r="871" ht="12.75" customHeight="1" x14ac:dyDescent="0.15"/>
    <row r="872" ht="12.75" customHeight="1" x14ac:dyDescent="0.15"/>
    <row r="873" ht="12.75" customHeight="1" x14ac:dyDescent="0.15"/>
    <row r="874" ht="12.75" customHeight="1" x14ac:dyDescent="0.15"/>
    <row r="875" ht="12.75" customHeight="1" x14ac:dyDescent="0.15"/>
    <row r="876" ht="12.75" customHeight="1" x14ac:dyDescent="0.15"/>
    <row r="877" ht="12.75" customHeight="1" x14ac:dyDescent="0.15"/>
    <row r="878" ht="12.75" customHeight="1" x14ac:dyDescent="0.15"/>
    <row r="879" ht="12.75" customHeight="1" x14ac:dyDescent="0.15"/>
    <row r="880" ht="12.75" customHeight="1" x14ac:dyDescent="0.15"/>
    <row r="881" ht="12.75" customHeight="1" x14ac:dyDescent="0.15"/>
    <row r="882" ht="12.75" customHeight="1" x14ac:dyDescent="0.15"/>
    <row r="883" ht="12.75" customHeight="1" x14ac:dyDescent="0.15"/>
    <row r="884" ht="12.75" customHeight="1" x14ac:dyDescent="0.15"/>
    <row r="885" ht="12.75" customHeight="1" x14ac:dyDescent="0.15"/>
    <row r="886" ht="12.75" customHeight="1" x14ac:dyDescent="0.15"/>
    <row r="887" ht="12.75" customHeight="1" x14ac:dyDescent="0.15"/>
    <row r="888" ht="12.75" customHeight="1" x14ac:dyDescent="0.15"/>
    <row r="889" ht="12.75" customHeight="1" x14ac:dyDescent="0.15"/>
    <row r="890" ht="12.75" customHeight="1" x14ac:dyDescent="0.15"/>
    <row r="891" ht="12.75" customHeight="1" x14ac:dyDescent="0.15"/>
    <row r="892" ht="12.75" customHeight="1" x14ac:dyDescent="0.15"/>
    <row r="893" ht="12.75" customHeight="1" x14ac:dyDescent="0.15"/>
    <row r="894" ht="12.75" customHeight="1" x14ac:dyDescent="0.15"/>
    <row r="895" ht="12.75" customHeight="1" x14ac:dyDescent="0.15"/>
    <row r="896" ht="12.75" customHeight="1" x14ac:dyDescent="0.15"/>
    <row r="897" ht="12.75" customHeight="1" x14ac:dyDescent="0.15"/>
    <row r="898" ht="12.75" customHeight="1" x14ac:dyDescent="0.15"/>
    <row r="899" ht="12.75" customHeight="1" x14ac:dyDescent="0.15"/>
    <row r="900" ht="12.75" customHeight="1" x14ac:dyDescent="0.15"/>
    <row r="901" ht="12.75" customHeight="1" x14ac:dyDescent="0.15"/>
    <row r="902" ht="12.75" customHeight="1" x14ac:dyDescent="0.15"/>
    <row r="903" ht="12.75" customHeight="1" x14ac:dyDescent="0.15"/>
    <row r="904" ht="12.75" customHeight="1" x14ac:dyDescent="0.15"/>
    <row r="905" ht="12.75" customHeight="1" x14ac:dyDescent="0.15"/>
    <row r="906" ht="12.75" customHeight="1" x14ac:dyDescent="0.15"/>
    <row r="907" ht="12.75" customHeight="1" x14ac:dyDescent="0.15"/>
    <row r="908" ht="12.75" customHeight="1" x14ac:dyDescent="0.15"/>
    <row r="909" ht="12.75" customHeight="1" x14ac:dyDescent="0.15"/>
    <row r="910" ht="12.75" customHeight="1" x14ac:dyDescent="0.15"/>
    <row r="911" ht="12.75" customHeight="1" x14ac:dyDescent="0.15"/>
    <row r="912" ht="12.75" customHeight="1" x14ac:dyDescent="0.15"/>
    <row r="913" ht="12.75" customHeight="1" x14ac:dyDescent="0.15"/>
    <row r="914" ht="12.75" customHeight="1" x14ac:dyDescent="0.15"/>
    <row r="915" ht="12.75" customHeight="1" x14ac:dyDescent="0.15"/>
    <row r="916" ht="12.75" customHeight="1" x14ac:dyDescent="0.15"/>
    <row r="917" ht="12.75" customHeight="1" x14ac:dyDescent="0.15"/>
    <row r="918" ht="12.75" customHeight="1" x14ac:dyDescent="0.15"/>
    <row r="919" ht="12.75" customHeight="1" x14ac:dyDescent="0.15"/>
    <row r="920" ht="12.75" customHeight="1" x14ac:dyDescent="0.15"/>
    <row r="921" ht="12.75" customHeight="1" x14ac:dyDescent="0.15"/>
    <row r="922" ht="12.75" customHeight="1" x14ac:dyDescent="0.15"/>
    <row r="923" ht="12.75" customHeight="1" x14ac:dyDescent="0.15"/>
    <row r="924" ht="12.75" customHeight="1" x14ac:dyDescent="0.15"/>
    <row r="925" ht="12.75" customHeight="1" x14ac:dyDescent="0.15"/>
    <row r="926" ht="12.75" customHeight="1" x14ac:dyDescent="0.15"/>
    <row r="927" ht="12.75" customHeight="1" x14ac:dyDescent="0.15"/>
    <row r="928" ht="12.75" customHeight="1" x14ac:dyDescent="0.15"/>
    <row r="929" ht="12.75" customHeight="1" x14ac:dyDescent="0.15"/>
    <row r="930" ht="12.75" customHeight="1" x14ac:dyDescent="0.15"/>
    <row r="931" ht="12.75" customHeight="1" x14ac:dyDescent="0.15"/>
    <row r="932" ht="12.75" customHeight="1" x14ac:dyDescent="0.15"/>
    <row r="933" ht="12.75" customHeight="1" x14ac:dyDescent="0.15"/>
    <row r="934" ht="12.75" customHeight="1" x14ac:dyDescent="0.15"/>
    <row r="935" ht="12.75" customHeight="1" x14ac:dyDescent="0.15"/>
    <row r="936" ht="12.75" customHeight="1" x14ac:dyDescent="0.15"/>
    <row r="937" ht="12.75" customHeight="1" x14ac:dyDescent="0.15"/>
    <row r="938" ht="12.75" customHeight="1" x14ac:dyDescent="0.15"/>
    <row r="939" ht="12.75" customHeight="1" x14ac:dyDescent="0.15"/>
    <row r="940" ht="12.75" customHeight="1" x14ac:dyDescent="0.15"/>
    <row r="941" ht="12.75" customHeight="1" x14ac:dyDescent="0.15"/>
    <row r="942" ht="12.75" customHeight="1" x14ac:dyDescent="0.15"/>
    <row r="943" ht="12.75" customHeight="1" x14ac:dyDescent="0.15"/>
    <row r="944" ht="12.75" customHeight="1" x14ac:dyDescent="0.15"/>
    <row r="945" ht="12.75" customHeight="1" x14ac:dyDescent="0.15"/>
    <row r="946" ht="12.75" customHeight="1" x14ac:dyDescent="0.15"/>
    <row r="947" ht="12.75" customHeight="1" x14ac:dyDescent="0.15"/>
    <row r="948" ht="12.75" customHeight="1" x14ac:dyDescent="0.15"/>
    <row r="949" ht="12.75" customHeight="1" x14ac:dyDescent="0.15"/>
    <row r="950" ht="12.75" customHeight="1" x14ac:dyDescent="0.15"/>
    <row r="951" ht="12.75" customHeight="1" x14ac:dyDescent="0.15"/>
    <row r="952" ht="12.75" customHeight="1" x14ac:dyDescent="0.15"/>
    <row r="953" ht="12.75" customHeight="1" x14ac:dyDescent="0.15"/>
    <row r="954" ht="12.75" customHeight="1" x14ac:dyDescent="0.15"/>
    <row r="955" ht="12.75" customHeight="1" x14ac:dyDescent="0.15"/>
    <row r="956" ht="12.75" customHeight="1" x14ac:dyDescent="0.15"/>
    <row r="957" ht="12.75" customHeight="1" x14ac:dyDescent="0.15"/>
    <row r="958" ht="12.75" customHeight="1" x14ac:dyDescent="0.15"/>
    <row r="959" ht="12.75" customHeight="1" x14ac:dyDescent="0.15"/>
    <row r="960" ht="12.75" customHeight="1" x14ac:dyDescent="0.15"/>
    <row r="961" ht="12.75" customHeight="1" x14ac:dyDescent="0.15"/>
    <row r="962" ht="12.75" customHeight="1" x14ac:dyDescent="0.15"/>
    <row r="963" ht="12.75" customHeight="1" x14ac:dyDescent="0.15"/>
    <row r="964" ht="12.75" customHeight="1" x14ac:dyDescent="0.15"/>
    <row r="965" ht="12.75" customHeight="1" x14ac:dyDescent="0.15"/>
    <row r="966" ht="12.75" customHeight="1" x14ac:dyDescent="0.15"/>
    <row r="967" ht="12.75" customHeight="1" x14ac:dyDescent="0.15"/>
    <row r="968" ht="12.75" customHeight="1" x14ac:dyDescent="0.15"/>
    <row r="969" ht="12.75" customHeight="1" x14ac:dyDescent="0.15"/>
    <row r="970" ht="12.75" customHeight="1" x14ac:dyDescent="0.15"/>
    <row r="971" ht="12.75" customHeight="1" x14ac:dyDescent="0.15"/>
    <row r="972" ht="12.75" customHeight="1" x14ac:dyDescent="0.15"/>
    <row r="973" ht="12.75" customHeight="1" x14ac:dyDescent="0.15"/>
    <row r="974" ht="12.75" customHeight="1" x14ac:dyDescent="0.15"/>
    <row r="975" ht="12.75" customHeight="1" x14ac:dyDescent="0.15"/>
    <row r="976" ht="12.75" customHeight="1" x14ac:dyDescent="0.15"/>
    <row r="977" ht="12.75" customHeight="1" x14ac:dyDescent="0.15"/>
    <row r="978" ht="12.75" customHeight="1" x14ac:dyDescent="0.15"/>
    <row r="979" ht="12.75" customHeight="1" x14ac:dyDescent="0.15"/>
    <row r="980" ht="12.75" customHeight="1" x14ac:dyDescent="0.15"/>
    <row r="981" ht="12.75" customHeight="1" x14ac:dyDescent="0.15"/>
    <row r="982" ht="12.75" customHeight="1" x14ac:dyDescent="0.15"/>
    <row r="983" ht="12.75" customHeight="1" x14ac:dyDescent="0.15"/>
    <row r="984" ht="12.75" customHeight="1" x14ac:dyDescent="0.15"/>
    <row r="985" ht="12.75" customHeight="1" x14ac:dyDescent="0.15"/>
    <row r="986" ht="12.75" customHeight="1" x14ac:dyDescent="0.15"/>
    <row r="987" ht="12.75" customHeight="1" x14ac:dyDescent="0.15"/>
    <row r="988" ht="12.75" customHeight="1" x14ac:dyDescent="0.15"/>
    <row r="989" ht="12.75" customHeight="1" x14ac:dyDescent="0.15"/>
    <row r="990" ht="12.75" customHeight="1" x14ac:dyDescent="0.15"/>
    <row r="991" ht="12.75" customHeight="1" x14ac:dyDescent="0.15"/>
    <row r="992" ht="12.75" customHeight="1" x14ac:dyDescent="0.15"/>
    <row r="993" ht="12.75" customHeight="1" x14ac:dyDescent="0.15"/>
    <row r="994" ht="12.75" customHeight="1" x14ac:dyDescent="0.15"/>
    <row r="995" ht="12.75" customHeight="1" x14ac:dyDescent="0.15"/>
    <row r="996" ht="12.75" customHeight="1" x14ac:dyDescent="0.15"/>
    <row r="997" ht="12.75" customHeight="1" x14ac:dyDescent="0.15"/>
    <row r="998" ht="12.75" customHeight="1" x14ac:dyDescent="0.15"/>
    <row r="999" ht="12.75" customHeight="1" x14ac:dyDescent="0.15"/>
    <row r="1000" ht="12.75" customHeight="1" x14ac:dyDescent="0.15"/>
  </sheetData>
  <mergeCells count="3">
    <mergeCell ref="A1:R1"/>
    <mergeCell ref="A3:R3"/>
    <mergeCell ref="A15:R15"/>
  </mergeCells>
  <pageMargins left="0.75" right="0.75" top="1" bottom="1"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1000"/>
  <sheetViews>
    <sheetView topLeftCell="B1" workbookViewId="0"/>
  </sheetViews>
  <sheetFormatPr baseColWidth="10" defaultColWidth="12.6640625" defaultRowHeight="15" customHeight="1" x14ac:dyDescent="0.15"/>
  <cols>
    <col min="1" max="1" width="35" hidden="1" customWidth="1"/>
    <col min="2" max="2" width="15.5" customWidth="1"/>
    <col min="3" max="3" width="46.1640625" customWidth="1"/>
    <col min="4" max="4" width="38.1640625" customWidth="1"/>
    <col min="5" max="5" width="26.83203125" customWidth="1"/>
    <col min="6" max="6" width="24.1640625" customWidth="1"/>
    <col min="7" max="7" width="43.5" customWidth="1"/>
    <col min="8" max="8" width="23.83203125" customWidth="1"/>
    <col min="9" max="9" width="28.6640625" customWidth="1"/>
    <col min="10" max="26" width="17.1640625" customWidth="1"/>
  </cols>
  <sheetData>
    <row r="1" spans="1:26" ht="18.75" customHeight="1" x14ac:dyDescent="0.15">
      <c r="A1" s="97" t="s">
        <v>42</v>
      </c>
      <c r="B1" s="97" t="s">
        <v>43</v>
      </c>
      <c r="C1" s="97"/>
      <c r="D1" s="97"/>
      <c r="E1" s="97"/>
      <c r="F1" s="97"/>
      <c r="G1" s="97"/>
      <c r="H1" s="97"/>
      <c r="I1" s="97"/>
    </row>
    <row r="2" spans="1:26" ht="18.75" customHeight="1" x14ac:dyDescent="0.2">
      <c r="A2" s="98" t="s">
        <v>1091</v>
      </c>
      <c r="B2" s="99" t="s">
        <v>1092</v>
      </c>
      <c r="C2" s="100" t="s">
        <v>1093</v>
      </c>
      <c r="D2" s="100" t="s">
        <v>1094</v>
      </c>
      <c r="E2" s="100" t="s">
        <v>1095</v>
      </c>
      <c r="F2" s="100" t="s">
        <v>1096</v>
      </c>
      <c r="G2" s="100" t="s">
        <v>1097</v>
      </c>
      <c r="H2" s="100" t="s">
        <v>1098</v>
      </c>
      <c r="I2" s="100" t="s">
        <v>1099</v>
      </c>
      <c r="J2" s="93"/>
      <c r="K2" s="93"/>
      <c r="L2" s="93"/>
      <c r="M2" s="93"/>
      <c r="N2" s="93"/>
      <c r="O2" s="93"/>
      <c r="P2" s="93"/>
      <c r="Q2" s="93"/>
      <c r="R2" s="93"/>
      <c r="S2" s="93"/>
      <c r="T2" s="93"/>
      <c r="U2" s="93"/>
      <c r="V2" s="93"/>
      <c r="W2" s="93"/>
      <c r="X2" s="93"/>
      <c r="Y2" s="93"/>
      <c r="Z2" s="93"/>
    </row>
    <row r="3" spans="1:26" ht="18.75" customHeight="1" x14ac:dyDescent="0.15">
      <c r="A3" s="55" t="s">
        <v>1093</v>
      </c>
      <c r="B3" s="68">
        <v>1</v>
      </c>
      <c r="C3" s="101" t="s">
        <v>1100</v>
      </c>
      <c r="D3" s="101" t="s">
        <v>1101</v>
      </c>
      <c r="E3" s="101" t="s">
        <v>1102</v>
      </c>
      <c r="F3" s="101" t="s">
        <v>1103</v>
      </c>
      <c r="G3" s="101" t="s">
        <v>1104</v>
      </c>
      <c r="H3" s="101" t="s">
        <v>1105</v>
      </c>
      <c r="I3" s="101" t="s">
        <v>1106</v>
      </c>
    </row>
    <row r="4" spans="1:26" ht="18.75" customHeight="1" x14ac:dyDescent="0.15">
      <c r="A4" s="55" t="s">
        <v>1094</v>
      </c>
      <c r="B4" s="68">
        <v>2</v>
      </c>
      <c r="C4" s="101" t="s">
        <v>1107</v>
      </c>
      <c r="D4" s="101" t="s">
        <v>1108</v>
      </c>
      <c r="E4" s="101" t="s">
        <v>1109</v>
      </c>
      <c r="F4" s="101" t="s">
        <v>1110</v>
      </c>
      <c r="G4" s="101" t="s">
        <v>1111</v>
      </c>
      <c r="H4" s="101" t="s">
        <v>1112</v>
      </c>
      <c r="I4" s="101" t="s">
        <v>1113</v>
      </c>
    </row>
    <row r="5" spans="1:26" ht="18.75" customHeight="1" x14ac:dyDescent="0.15">
      <c r="A5" s="55" t="s">
        <v>1095</v>
      </c>
      <c r="B5" s="68">
        <v>3</v>
      </c>
      <c r="C5" s="101" t="s">
        <v>1114</v>
      </c>
      <c r="D5" s="101" t="s">
        <v>1115</v>
      </c>
      <c r="E5" s="101" t="s">
        <v>1116</v>
      </c>
      <c r="F5" s="101" t="s">
        <v>1117</v>
      </c>
      <c r="G5" s="101" t="s">
        <v>1118</v>
      </c>
      <c r="H5" s="101" t="s">
        <v>1119</v>
      </c>
      <c r="I5" s="101" t="s">
        <v>1120</v>
      </c>
    </row>
    <row r="6" spans="1:26" ht="18.75" customHeight="1" x14ac:dyDescent="0.15">
      <c r="A6" s="55" t="s">
        <v>1096</v>
      </c>
      <c r="B6" s="68">
        <v>4</v>
      </c>
      <c r="C6" s="101" t="s">
        <v>1121</v>
      </c>
      <c r="D6" s="101" t="s">
        <v>1122</v>
      </c>
      <c r="E6" s="101" t="s">
        <v>1123</v>
      </c>
      <c r="F6" s="101" t="s">
        <v>1124</v>
      </c>
      <c r="G6" s="101" t="s">
        <v>1125</v>
      </c>
      <c r="H6" s="101" t="s">
        <v>1126</v>
      </c>
      <c r="I6" s="101" t="s">
        <v>1127</v>
      </c>
    </row>
    <row r="7" spans="1:26" ht="18.75" customHeight="1" x14ac:dyDescent="0.15">
      <c r="A7" s="55" t="s">
        <v>1097</v>
      </c>
      <c r="B7" s="68">
        <v>5</v>
      </c>
      <c r="C7" s="101" t="s">
        <v>1128</v>
      </c>
      <c r="D7" s="101" t="s">
        <v>1129</v>
      </c>
      <c r="E7" s="101" t="s">
        <v>1130</v>
      </c>
      <c r="F7" s="101" t="s">
        <v>1131</v>
      </c>
      <c r="G7" s="101" t="s">
        <v>1132</v>
      </c>
      <c r="H7" s="101" t="s">
        <v>1133</v>
      </c>
      <c r="I7" s="101" t="s">
        <v>1134</v>
      </c>
    </row>
    <row r="8" spans="1:26" ht="18.75" customHeight="1" x14ac:dyDescent="0.15">
      <c r="A8" s="55" t="s">
        <v>1098</v>
      </c>
      <c r="B8" s="68">
        <v>6</v>
      </c>
      <c r="C8" s="101" t="s">
        <v>1135</v>
      </c>
      <c r="D8" s="101" t="s">
        <v>1136</v>
      </c>
      <c r="E8" s="101" t="s">
        <v>1137</v>
      </c>
      <c r="F8" s="101" t="s">
        <v>1138</v>
      </c>
      <c r="G8" s="101" t="s">
        <v>1139</v>
      </c>
      <c r="H8" s="101" t="s">
        <v>1140</v>
      </c>
      <c r="I8" s="101" t="s">
        <v>1141</v>
      </c>
    </row>
    <row r="9" spans="1:26" ht="18.75" customHeight="1" x14ac:dyDescent="0.15">
      <c r="A9" s="55" t="s">
        <v>1099</v>
      </c>
      <c r="B9" s="68">
        <v>7</v>
      </c>
      <c r="C9" s="101" t="s">
        <v>1142</v>
      </c>
      <c r="D9" s="101" t="s">
        <v>1143</v>
      </c>
      <c r="E9" s="101" t="s">
        <v>1144</v>
      </c>
      <c r="F9" s="101" t="s">
        <v>1145</v>
      </c>
      <c r="G9" s="101" t="s">
        <v>1146</v>
      </c>
      <c r="H9" s="101" t="s">
        <v>1147</v>
      </c>
      <c r="I9" s="101" t="s">
        <v>1148</v>
      </c>
    </row>
    <row r="10" spans="1:26" ht="18.75" customHeight="1" x14ac:dyDescent="0.15">
      <c r="A10" s="55" t="s">
        <v>1149</v>
      </c>
      <c r="B10" s="68">
        <v>8</v>
      </c>
      <c r="C10" s="101" t="s">
        <v>1150</v>
      </c>
      <c r="D10" s="101" t="s">
        <v>1151</v>
      </c>
      <c r="E10" s="101" t="s">
        <v>1152</v>
      </c>
      <c r="F10" s="101" t="s">
        <v>1153</v>
      </c>
      <c r="G10" s="101" t="s">
        <v>1154</v>
      </c>
      <c r="H10" s="101" t="s">
        <v>1155</v>
      </c>
      <c r="I10" s="101" t="s">
        <v>1156</v>
      </c>
    </row>
    <row r="11" spans="1:26" ht="18.75" customHeight="1" x14ac:dyDescent="0.15">
      <c r="A11" s="55" t="s">
        <v>1157</v>
      </c>
      <c r="B11" s="68">
        <v>9</v>
      </c>
      <c r="C11" s="101" t="s">
        <v>1158</v>
      </c>
      <c r="D11" s="101" t="s">
        <v>1159</v>
      </c>
      <c r="E11" s="101" t="s">
        <v>1160</v>
      </c>
      <c r="F11" s="101" t="s">
        <v>1161</v>
      </c>
      <c r="G11" s="101" t="s">
        <v>1162</v>
      </c>
      <c r="H11" s="101" t="s">
        <v>1163</v>
      </c>
      <c r="I11" s="101" t="s">
        <v>1164</v>
      </c>
    </row>
    <row r="12" spans="1:26" ht="18.75" customHeight="1" x14ac:dyDescent="0.15">
      <c r="A12" s="55"/>
      <c r="B12" s="68">
        <v>10</v>
      </c>
      <c r="C12" s="101" t="s">
        <v>1165</v>
      </c>
      <c r="D12" s="101" t="s">
        <v>1166</v>
      </c>
      <c r="E12" s="101" t="s">
        <v>1167</v>
      </c>
      <c r="F12" s="101" t="s">
        <v>1168</v>
      </c>
      <c r="G12" s="101" t="s">
        <v>1169</v>
      </c>
      <c r="H12" s="101" t="s">
        <v>1170</v>
      </c>
      <c r="I12" s="101" t="s">
        <v>1171</v>
      </c>
    </row>
    <row r="13" spans="1:26" ht="18.75" customHeight="1" x14ac:dyDescent="0.15">
      <c r="A13" s="55"/>
      <c r="B13" s="68">
        <v>11</v>
      </c>
      <c r="C13" s="101" t="s">
        <v>1172</v>
      </c>
      <c r="D13" s="101" t="s">
        <v>1173</v>
      </c>
      <c r="E13" s="101" t="s">
        <v>1174</v>
      </c>
      <c r="F13" s="101" t="s">
        <v>1175</v>
      </c>
      <c r="G13" s="101" t="s">
        <v>1176</v>
      </c>
      <c r="H13" s="101" t="s">
        <v>1177</v>
      </c>
      <c r="I13" s="101" t="s">
        <v>1178</v>
      </c>
    </row>
    <row r="14" spans="1:26" ht="18.75" customHeight="1" x14ac:dyDescent="0.15">
      <c r="A14" s="55"/>
      <c r="B14" s="68">
        <v>12</v>
      </c>
      <c r="C14" s="101" t="s">
        <v>1179</v>
      </c>
      <c r="D14" s="101" t="s">
        <v>1180</v>
      </c>
      <c r="E14" s="101" t="s">
        <v>1181</v>
      </c>
      <c r="F14" s="101" t="s">
        <v>1182</v>
      </c>
      <c r="G14" s="101" t="s">
        <v>1183</v>
      </c>
      <c r="H14" s="101" t="s">
        <v>1184</v>
      </c>
      <c r="I14" s="101" t="s">
        <v>1185</v>
      </c>
    </row>
    <row r="15" spans="1:26" ht="18.75" customHeight="1" x14ac:dyDescent="0.15">
      <c r="A15" s="55"/>
      <c r="B15" s="68">
        <v>13</v>
      </c>
      <c r="C15" s="101" t="s">
        <v>1186</v>
      </c>
      <c r="D15" s="101" t="s">
        <v>1187</v>
      </c>
      <c r="E15" s="101" t="s">
        <v>1188</v>
      </c>
      <c r="F15" s="101" t="s">
        <v>1189</v>
      </c>
      <c r="G15" s="101" t="s">
        <v>1190</v>
      </c>
      <c r="H15" s="101" t="s">
        <v>1191</v>
      </c>
      <c r="I15" s="101" t="s">
        <v>1192</v>
      </c>
    </row>
    <row r="16" spans="1:26" ht="18.75" customHeight="1" x14ac:dyDescent="0.15">
      <c r="A16" s="55"/>
      <c r="B16" s="68">
        <v>14</v>
      </c>
      <c r="C16" s="101" t="s">
        <v>1193</v>
      </c>
      <c r="D16" s="101" t="s">
        <v>1194</v>
      </c>
      <c r="E16" s="101" t="s">
        <v>1195</v>
      </c>
      <c r="F16" s="101" t="s">
        <v>1196</v>
      </c>
      <c r="G16" s="101" t="s">
        <v>1197</v>
      </c>
      <c r="H16" s="101" t="s">
        <v>1198</v>
      </c>
      <c r="I16" s="101" t="s">
        <v>1199</v>
      </c>
    </row>
    <row r="17" spans="1:9" ht="18.75" customHeight="1" x14ac:dyDescent="0.15">
      <c r="A17" s="55"/>
      <c r="B17" s="68">
        <v>15</v>
      </c>
      <c r="C17" s="101" t="s">
        <v>1200</v>
      </c>
      <c r="D17" s="101" t="s">
        <v>1201</v>
      </c>
      <c r="E17" s="101" t="s">
        <v>1202</v>
      </c>
      <c r="F17" s="101" t="s">
        <v>1203</v>
      </c>
      <c r="G17" s="101" t="s">
        <v>1204</v>
      </c>
      <c r="H17" s="101" t="s">
        <v>1205</v>
      </c>
      <c r="I17" s="101" t="s">
        <v>1206</v>
      </c>
    </row>
    <row r="18" spans="1:9" ht="18.75" customHeight="1" x14ac:dyDescent="0.15">
      <c r="A18" s="55"/>
      <c r="B18" s="68">
        <v>16</v>
      </c>
      <c r="C18" s="101" t="s">
        <v>1207</v>
      </c>
      <c r="D18" s="101" t="s">
        <v>1208</v>
      </c>
      <c r="E18" s="101" t="s">
        <v>1209</v>
      </c>
      <c r="F18" s="101" t="s">
        <v>1210</v>
      </c>
      <c r="G18" s="101" t="s">
        <v>1211</v>
      </c>
      <c r="H18" s="101" t="s">
        <v>1212</v>
      </c>
      <c r="I18" s="101" t="s">
        <v>1213</v>
      </c>
    </row>
    <row r="19" spans="1:9" ht="18.75" customHeight="1" x14ac:dyDescent="0.15">
      <c r="A19" s="55"/>
      <c r="B19" s="68">
        <v>17</v>
      </c>
      <c r="C19" s="101" t="s">
        <v>1214</v>
      </c>
      <c r="D19" s="101" t="s">
        <v>1215</v>
      </c>
      <c r="E19" s="101" t="s">
        <v>1216</v>
      </c>
      <c r="F19" s="101" t="s">
        <v>1217</v>
      </c>
      <c r="G19" s="101" t="s">
        <v>1218</v>
      </c>
      <c r="H19" s="101" t="s">
        <v>1219</v>
      </c>
      <c r="I19" s="55" t="s">
        <v>1149</v>
      </c>
    </row>
    <row r="20" spans="1:9" ht="18.75" customHeight="1" x14ac:dyDescent="0.15">
      <c r="A20" s="55"/>
      <c r="B20" s="68">
        <v>18</v>
      </c>
      <c r="C20" s="101" t="s">
        <v>1220</v>
      </c>
      <c r="D20" s="101" t="s">
        <v>1221</v>
      </c>
      <c r="E20" s="101" t="s">
        <v>1222</v>
      </c>
      <c r="F20" s="101" t="s">
        <v>1223</v>
      </c>
      <c r="G20" s="101" t="s">
        <v>1224</v>
      </c>
      <c r="H20" s="101" t="s">
        <v>1225</v>
      </c>
      <c r="I20" s="55" t="s">
        <v>1149</v>
      </c>
    </row>
    <row r="21" spans="1:9" ht="18.75" customHeight="1" x14ac:dyDescent="0.15">
      <c r="A21" s="55"/>
      <c r="B21" s="68">
        <v>19</v>
      </c>
      <c r="C21" s="101" t="s">
        <v>1226</v>
      </c>
      <c r="D21" s="101" t="s">
        <v>1227</v>
      </c>
      <c r="E21" s="101" t="s">
        <v>1228</v>
      </c>
      <c r="F21" s="101" t="s">
        <v>1229</v>
      </c>
      <c r="G21" s="101" t="s">
        <v>1230</v>
      </c>
      <c r="H21" s="101" t="s">
        <v>1231</v>
      </c>
      <c r="I21" s="55" t="s">
        <v>1149</v>
      </c>
    </row>
    <row r="22" spans="1:9" ht="18.75" customHeight="1" x14ac:dyDescent="0.15">
      <c r="A22" s="55"/>
      <c r="B22" s="68">
        <v>20</v>
      </c>
      <c r="C22" s="101" t="s">
        <v>1232</v>
      </c>
      <c r="D22" s="101" t="s">
        <v>1233</v>
      </c>
      <c r="E22" s="101" t="s">
        <v>1234</v>
      </c>
      <c r="F22" s="101" t="s">
        <v>1235</v>
      </c>
      <c r="G22" s="101" t="s">
        <v>1236</v>
      </c>
      <c r="H22" s="101" t="s">
        <v>1237</v>
      </c>
      <c r="I22" s="55" t="s">
        <v>1149</v>
      </c>
    </row>
    <row r="23" spans="1:9" ht="18.75" customHeight="1" x14ac:dyDescent="0.15">
      <c r="A23" s="55"/>
      <c r="B23" s="68">
        <v>21</v>
      </c>
      <c r="C23" s="101" t="s">
        <v>1238</v>
      </c>
      <c r="D23" s="101" t="s">
        <v>1239</v>
      </c>
      <c r="E23" s="101" t="s">
        <v>1240</v>
      </c>
      <c r="F23" s="101" t="s">
        <v>1241</v>
      </c>
      <c r="G23" s="101" t="s">
        <v>1242</v>
      </c>
      <c r="H23" s="101" t="s">
        <v>1243</v>
      </c>
      <c r="I23" s="55" t="s">
        <v>1149</v>
      </c>
    </row>
    <row r="24" spans="1:9" ht="18.75" customHeight="1" x14ac:dyDescent="0.15">
      <c r="A24" s="55"/>
      <c r="B24" s="68">
        <v>22</v>
      </c>
      <c r="C24" s="101" t="s">
        <v>1244</v>
      </c>
      <c r="D24" s="101" t="s">
        <v>1245</v>
      </c>
      <c r="E24" s="101" t="s">
        <v>1246</v>
      </c>
      <c r="F24" s="101" t="s">
        <v>1247</v>
      </c>
      <c r="G24" s="101" t="s">
        <v>1248</v>
      </c>
      <c r="H24" s="101" t="s">
        <v>1249</v>
      </c>
      <c r="I24" s="55" t="s">
        <v>1149</v>
      </c>
    </row>
    <row r="25" spans="1:9" ht="18.75" customHeight="1" x14ac:dyDescent="0.15">
      <c r="A25" s="55"/>
      <c r="B25" s="68">
        <v>23</v>
      </c>
      <c r="C25" s="101" t="s">
        <v>1250</v>
      </c>
      <c r="D25" s="101" t="s">
        <v>1251</v>
      </c>
      <c r="E25" s="101" t="s">
        <v>1252</v>
      </c>
      <c r="F25" s="101" t="s">
        <v>1253</v>
      </c>
      <c r="G25" s="101" t="s">
        <v>1254</v>
      </c>
      <c r="H25" s="101" t="s">
        <v>1255</v>
      </c>
      <c r="I25" s="55" t="s">
        <v>1149</v>
      </c>
    </row>
    <row r="26" spans="1:9" ht="18.75" customHeight="1" x14ac:dyDescent="0.15">
      <c r="A26" s="55"/>
      <c r="B26" s="68">
        <v>24</v>
      </c>
      <c r="C26" s="101" t="s">
        <v>1256</v>
      </c>
      <c r="D26" s="101" t="s">
        <v>1257</v>
      </c>
      <c r="E26" s="101" t="s">
        <v>1258</v>
      </c>
      <c r="F26" s="101" t="s">
        <v>1259</v>
      </c>
      <c r="G26" s="101" t="s">
        <v>1260</v>
      </c>
      <c r="H26" s="101" t="s">
        <v>1261</v>
      </c>
      <c r="I26" s="55" t="s">
        <v>1149</v>
      </c>
    </row>
    <row r="27" spans="1:9" ht="18.75" customHeight="1" x14ac:dyDescent="0.15">
      <c r="A27" s="55"/>
      <c r="B27" s="68">
        <v>25</v>
      </c>
      <c r="C27" s="101" t="s">
        <v>1262</v>
      </c>
      <c r="D27" s="101" t="s">
        <v>1263</v>
      </c>
      <c r="E27" s="101" t="s">
        <v>1264</v>
      </c>
      <c r="F27" s="101" t="s">
        <v>1265</v>
      </c>
      <c r="G27" s="101" t="s">
        <v>1266</v>
      </c>
      <c r="H27" s="101" t="s">
        <v>1267</v>
      </c>
      <c r="I27" s="55" t="s">
        <v>1149</v>
      </c>
    </row>
    <row r="28" spans="1:9" ht="18.75" customHeight="1" x14ac:dyDescent="0.15">
      <c r="A28" s="55"/>
      <c r="B28" s="68">
        <v>26</v>
      </c>
      <c r="C28" s="101" t="s">
        <v>1268</v>
      </c>
      <c r="D28" s="101" t="s">
        <v>1269</v>
      </c>
      <c r="E28" s="101" t="s">
        <v>1270</v>
      </c>
      <c r="F28" s="101" t="s">
        <v>1271</v>
      </c>
      <c r="G28" s="101" t="s">
        <v>1272</v>
      </c>
      <c r="H28" s="101" t="s">
        <v>1273</v>
      </c>
      <c r="I28" s="55" t="s">
        <v>1149</v>
      </c>
    </row>
    <row r="29" spans="1:9" ht="18.75" customHeight="1" x14ac:dyDescent="0.15">
      <c r="A29" s="55"/>
      <c r="B29" s="68">
        <v>27</v>
      </c>
      <c r="C29" s="101" t="s">
        <v>1274</v>
      </c>
      <c r="D29" s="101" t="s">
        <v>1275</v>
      </c>
      <c r="E29" s="101" t="s">
        <v>1276</v>
      </c>
      <c r="F29" s="101" t="s">
        <v>1277</v>
      </c>
      <c r="G29" s="101" t="s">
        <v>1278</v>
      </c>
      <c r="H29" s="101" t="s">
        <v>1279</v>
      </c>
      <c r="I29" s="55" t="s">
        <v>1149</v>
      </c>
    </row>
    <row r="30" spans="1:9" ht="18.75" customHeight="1" x14ac:dyDescent="0.15">
      <c r="A30" s="55"/>
      <c r="B30" s="68">
        <v>28</v>
      </c>
      <c r="C30" s="101" t="s">
        <v>1280</v>
      </c>
      <c r="D30" s="101" t="s">
        <v>1281</v>
      </c>
      <c r="E30" s="101" t="s">
        <v>1282</v>
      </c>
      <c r="F30" s="101" t="s">
        <v>1283</v>
      </c>
      <c r="G30" s="101" t="s">
        <v>1284</v>
      </c>
      <c r="H30" s="101" t="s">
        <v>1285</v>
      </c>
      <c r="I30" s="55" t="s">
        <v>1149</v>
      </c>
    </row>
    <row r="31" spans="1:9" ht="18.75" customHeight="1" x14ac:dyDescent="0.15">
      <c r="A31" s="55"/>
      <c r="B31" s="68">
        <v>29</v>
      </c>
      <c r="C31" s="101" t="s">
        <v>1286</v>
      </c>
      <c r="D31" s="101" t="s">
        <v>1287</v>
      </c>
      <c r="E31" s="101" t="s">
        <v>1288</v>
      </c>
      <c r="F31" s="101" t="s">
        <v>1289</v>
      </c>
      <c r="G31" s="101" t="s">
        <v>1290</v>
      </c>
      <c r="H31" s="101" t="s">
        <v>1291</v>
      </c>
      <c r="I31" s="55" t="s">
        <v>1149</v>
      </c>
    </row>
    <row r="32" spans="1:9" ht="18.75" customHeight="1" x14ac:dyDescent="0.15">
      <c r="A32" s="55"/>
      <c r="B32" s="68">
        <v>30</v>
      </c>
      <c r="C32" s="101" t="s">
        <v>1292</v>
      </c>
      <c r="D32" s="101" t="s">
        <v>1293</v>
      </c>
      <c r="E32" s="101" t="s">
        <v>1294</v>
      </c>
      <c r="F32" s="101" t="s">
        <v>1295</v>
      </c>
      <c r="G32" s="101" t="s">
        <v>1296</v>
      </c>
      <c r="H32" s="101" t="s">
        <v>1297</v>
      </c>
      <c r="I32" s="55" t="s">
        <v>1149</v>
      </c>
    </row>
    <row r="33" spans="1:9" ht="18.75" customHeight="1" x14ac:dyDescent="0.15">
      <c r="A33" s="55"/>
      <c r="B33" s="68">
        <v>31</v>
      </c>
      <c r="C33" s="101" t="s">
        <v>1298</v>
      </c>
      <c r="D33" s="101" t="s">
        <v>1299</v>
      </c>
      <c r="E33" s="101" t="s">
        <v>1300</v>
      </c>
      <c r="F33" s="101" t="s">
        <v>1301</v>
      </c>
      <c r="G33" s="101" t="s">
        <v>1302</v>
      </c>
      <c r="H33" s="101" t="s">
        <v>1303</v>
      </c>
      <c r="I33" s="55" t="s">
        <v>1149</v>
      </c>
    </row>
    <row r="34" spans="1:9" ht="18.75" customHeight="1" x14ac:dyDescent="0.15">
      <c r="A34" s="55"/>
      <c r="B34" s="68">
        <v>32</v>
      </c>
      <c r="C34" s="101" t="s">
        <v>1304</v>
      </c>
      <c r="D34" s="101" t="s">
        <v>1305</v>
      </c>
      <c r="E34" s="101" t="s">
        <v>1306</v>
      </c>
      <c r="F34" s="101" t="s">
        <v>1307</v>
      </c>
      <c r="G34" s="101" t="s">
        <v>1308</v>
      </c>
      <c r="H34" s="101" t="s">
        <v>1309</v>
      </c>
      <c r="I34" s="55" t="s">
        <v>1149</v>
      </c>
    </row>
    <row r="35" spans="1:9" ht="18.75" customHeight="1" x14ac:dyDescent="0.15">
      <c r="A35" s="55"/>
      <c r="B35" s="68">
        <v>33</v>
      </c>
      <c r="C35" s="101" t="s">
        <v>1310</v>
      </c>
      <c r="D35" s="101" t="s">
        <v>1311</v>
      </c>
      <c r="E35" s="101" t="s">
        <v>1312</v>
      </c>
      <c r="F35" s="101" t="s">
        <v>1313</v>
      </c>
      <c r="G35" s="101" t="s">
        <v>1314</v>
      </c>
      <c r="H35" s="101" t="s">
        <v>1315</v>
      </c>
      <c r="I35" s="55" t="s">
        <v>1149</v>
      </c>
    </row>
    <row r="36" spans="1:9" ht="18.75" customHeight="1" x14ac:dyDescent="0.15">
      <c r="A36" s="55"/>
      <c r="B36" s="68">
        <v>34</v>
      </c>
      <c r="C36" s="101" t="s">
        <v>1316</v>
      </c>
      <c r="D36" s="101" t="s">
        <v>1317</v>
      </c>
      <c r="E36" s="101" t="s">
        <v>1318</v>
      </c>
      <c r="F36" s="101" t="s">
        <v>1319</v>
      </c>
      <c r="G36" s="101" t="s">
        <v>1320</v>
      </c>
      <c r="H36" s="101" t="s">
        <v>1321</v>
      </c>
      <c r="I36" s="55" t="s">
        <v>1149</v>
      </c>
    </row>
    <row r="37" spans="1:9" ht="18.75" customHeight="1" x14ac:dyDescent="0.15">
      <c r="A37" s="55"/>
      <c r="B37" s="68">
        <v>35</v>
      </c>
      <c r="C37" s="101" t="s">
        <v>1322</v>
      </c>
      <c r="D37" s="101" t="s">
        <v>1323</v>
      </c>
      <c r="E37" s="101" t="s">
        <v>1324</v>
      </c>
      <c r="F37" s="101" t="s">
        <v>1325</v>
      </c>
      <c r="G37" s="101" t="s">
        <v>1326</v>
      </c>
      <c r="H37" s="101" t="s">
        <v>1327</v>
      </c>
      <c r="I37" s="55" t="s">
        <v>1149</v>
      </c>
    </row>
    <row r="38" spans="1:9" ht="18.75" customHeight="1" x14ac:dyDescent="0.15">
      <c r="A38" s="55"/>
      <c r="B38" s="68">
        <v>36</v>
      </c>
      <c r="C38" s="101" t="s">
        <v>1328</v>
      </c>
      <c r="D38" s="101" t="s">
        <v>1329</v>
      </c>
      <c r="E38" s="101" t="s">
        <v>1330</v>
      </c>
      <c r="F38" s="101" t="s">
        <v>1331</v>
      </c>
      <c r="G38" s="101" t="s">
        <v>1332</v>
      </c>
      <c r="H38" s="101" t="s">
        <v>1333</v>
      </c>
      <c r="I38" s="55" t="s">
        <v>1149</v>
      </c>
    </row>
    <row r="39" spans="1:9" ht="18.75" customHeight="1" x14ac:dyDescent="0.15">
      <c r="A39" s="55"/>
      <c r="B39" s="68">
        <v>37</v>
      </c>
      <c r="C39" s="101" t="s">
        <v>1334</v>
      </c>
      <c r="D39" s="101" t="s">
        <v>1335</v>
      </c>
      <c r="E39" s="101" t="s">
        <v>1336</v>
      </c>
      <c r="F39" s="101" t="s">
        <v>1337</v>
      </c>
      <c r="G39" s="101" t="s">
        <v>1338</v>
      </c>
      <c r="H39" s="101" t="s">
        <v>1339</v>
      </c>
      <c r="I39" s="55" t="s">
        <v>1149</v>
      </c>
    </row>
    <row r="40" spans="1:9" ht="18.75" customHeight="1" x14ac:dyDescent="0.15">
      <c r="A40" s="55"/>
      <c r="B40" s="68">
        <v>38</v>
      </c>
      <c r="C40" s="101" t="s">
        <v>1340</v>
      </c>
      <c r="D40" s="101" t="s">
        <v>1341</v>
      </c>
      <c r="E40" s="101" t="s">
        <v>1342</v>
      </c>
      <c r="F40" s="101" t="s">
        <v>1343</v>
      </c>
      <c r="G40" s="101" t="s">
        <v>1344</v>
      </c>
      <c r="H40" s="101" t="s">
        <v>1345</v>
      </c>
      <c r="I40" s="55" t="s">
        <v>1149</v>
      </c>
    </row>
    <row r="41" spans="1:9" ht="18.75" customHeight="1" x14ac:dyDescent="0.15">
      <c r="A41" s="55"/>
      <c r="B41" s="68">
        <v>39</v>
      </c>
      <c r="C41" s="101" t="s">
        <v>1346</v>
      </c>
      <c r="D41" s="101" t="s">
        <v>1347</v>
      </c>
      <c r="E41" s="101" t="s">
        <v>1348</v>
      </c>
      <c r="F41" s="101" t="s">
        <v>1349</v>
      </c>
      <c r="G41" s="101" t="s">
        <v>1350</v>
      </c>
      <c r="H41" s="101" t="s">
        <v>1351</v>
      </c>
      <c r="I41" s="55" t="s">
        <v>1149</v>
      </c>
    </row>
    <row r="42" spans="1:9" ht="18.75" customHeight="1" x14ac:dyDescent="0.15">
      <c r="A42" s="55"/>
      <c r="B42" s="68">
        <v>40</v>
      </c>
      <c r="C42" s="101" t="s">
        <v>1352</v>
      </c>
      <c r="D42" s="101" t="s">
        <v>1353</v>
      </c>
      <c r="E42" s="101" t="s">
        <v>1354</v>
      </c>
      <c r="F42" s="101" t="s">
        <v>1355</v>
      </c>
      <c r="G42" s="101" t="s">
        <v>1356</v>
      </c>
      <c r="H42" s="101" t="s">
        <v>1357</v>
      </c>
      <c r="I42" s="55" t="s">
        <v>1149</v>
      </c>
    </row>
    <row r="43" spans="1:9" ht="18.75" customHeight="1" x14ac:dyDescent="0.15">
      <c r="A43" s="55"/>
      <c r="B43" s="68">
        <v>41</v>
      </c>
      <c r="C43" s="101" t="s">
        <v>1358</v>
      </c>
      <c r="D43" s="101" t="s">
        <v>1359</v>
      </c>
      <c r="E43" s="101" t="s">
        <v>1360</v>
      </c>
      <c r="F43" s="101" t="s">
        <v>1361</v>
      </c>
      <c r="G43" s="101" t="s">
        <v>1362</v>
      </c>
      <c r="H43" s="101" t="s">
        <v>1363</v>
      </c>
      <c r="I43" s="55" t="s">
        <v>1149</v>
      </c>
    </row>
    <row r="44" spans="1:9" ht="18.75" customHeight="1" x14ac:dyDescent="0.15">
      <c r="A44" s="55"/>
      <c r="B44" s="68">
        <v>42</v>
      </c>
      <c r="C44" s="101" t="s">
        <v>1364</v>
      </c>
      <c r="D44" s="101" t="s">
        <v>1365</v>
      </c>
      <c r="E44" s="101" t="s">
        <v>1366</v>
      </c>
      <c r="F44" s="101" t="s">
        <v>1367</v>
      </c>
      <c r="G44" s="101" t="s">
        <v>1368</v>
      </c>
      <c r="H44" s="101" t="s">
        <v>1369</v>
      </c>
      <c r="I44" s="55" t="s">
        <v>1149</v>
      </c>
    </row>
    <row r="45" spans="1:9" ht="18.75" customHeight="1" x14ac:dyDescent="0.15">
      <c r="A45" s="55"/>
      <c r="B45" s="68">
        <v>43</v>
      </c>
      <c r="C45" s="101" t="s">
        <v>1370</v>
      </c>
      <c r="D45" s="101" t="s">
        <v>1371</v>
      </c>
      <c r="E45" s="101" t="s">
        <v>1372</v>
      </c>
      <c r="F45" s="101" t="s">
        <v>1373</v>
      </c>
      <c r="G45" s="101" t="s">
        <v>1374</v>
      </c>
      <c r="H45" s="101" t="s">
        <v>1375</v>
      </c>
      <c r="I45" s="55" t="s">
        <v>1149</v>
      </c>
    </row>
    <row r="46" spans="1:9" ht="18.75" customHeight="1" x14ac:dyDescent="0.15">
      <c r="A46" s="55"/>
      <c r="B46" s="68">
        <v>44</v>
      </c>
      <c r="C46" s="101" t="s">
        <v>1376</v>
      </c>
      <c r="D46" s="101" t="s">
        <v>1377</v>
      </c>
      <c r="E46" s="101" t="s">
        <v>1378</v>
      </c>
      <c r="F46" s="101" t="s">
        <v>1379</v>
      </c>
      <c r="G46" s="101" t="s">
        <v>1380</v>
      </c>
      <c r="H46" s="101" t="s">
        <v>1381</v>
      </c>
      <c r="I46" s="55" t="s">
        <v>1149</v>
      </c>
    </row>
    <row r="47" spans="1:9" ht="18.75" customHeight="1" x14ac:dyDescent="0.15">
      <c r="A47" s="55"/>
      <c r="B47" s="68">
        <v>45</v>
      </c>
      <c r="C47" s="101" t="s">
        <v>1382</v>
      </c>
      <c r="D47" s="101" t="s">
        <v>1383</v>
      </c>
      <c r="E47" s="101" t="s">
        <v>1384</v>
      </c>
      <c r="F47" s="101" t="s">
        <v>1385</v>
      </c>
      <c r="G47" s="101" t="s">
        <v>1386</v>
      </c>
      <c r="H47" s="101" t="s">
        <v>1387</v>
      </c>
      <c r="I47" s="55" t="s">
        <v>1149</v>
      </c>
    </row>
    <row r="48" spans="1:9" ht="18.75" customHeight="1" x14ac:dyDescent="0.15">
      <c r="A48" s="55"/>
      <c r="B48" s="68">
        <v>46</v>
      </c>
      <c r="C48" s="101" t="s">
        <v>1388</v>
      </c>
      <c r="D48" s="101" t="s">
        <v>1389</v>
      </c>
      <c r="E48" s="101" t="s">
        <v>1390</v>
      </c>
      <c r="F48" s="101" t="s">
        <v>1391</v>
      </c>
      <c r="G48" s="101" t="s">
        <v>1392</v>
      </c>
      <c r="H48" s="101" t="s">
        <v>1393</v>
      </c>
      <c r="I48" s="55" t="s">
        <v>1149</v>
      </c>
    </row>
    <row r="49" spans="1:9" ht="18.75" customHeight="1" x14ac:dyDescent="0.15">
      <c r="A49" s="55"/>
      <c r="B49" s="68">
        <v>47</v>
      </c>
      <c r="C49" s="101" t="s">
        <v>1394</v>
      </c>
      <c r="D49" s="101" t="s">
        <v>1395</v>
      </c>
      <c r="E49" s="101" t="s">
        <v>1396</v>
      </c>
      <c r="F49" s="101" t="s">
        <v>1397</v>
      </c>
      <c r="G49" s="101" t="s">
        <v>1398</v>
      </c>
      <c r="H49" s="101" t="s">
        <v>1399</v>
      </c>
      <c r="I49" s="55" t="s">
        <v>1149</v>
      </c>
    </row>
    <row r="50" spans="1:9" ht="18.75" customHeight="1" x14ac:dyDescent="0.15">
      <c r="A50" s="55"/>
      <c r="B50" s="68">
        <v>48</v>
      </c>
      <c r="C50" s="101" t="s">
        <v>1400</v>
      </c>
      <c r="D50" s="101" t="s">
        <v>1401</v>
      </c>
      <c r="E50" s="101" t="s">
        <v>1402</v>
      </c>
      <c r="F50" s="101" t="s">
        <v>1403</v>
      </c>
      <c r="G50" s="101" t="s">
        <v>1404</v>
      </c>
      <c r="H50" s="101" t="s">
        <v>1405</v>
      </c>
      <c r="I50" s="55" t="s">
        <v>1149</v>
      </c>
    </row>
    <row r="51" spans="1:9" ht="18.75" customHeight="1" x14ac:dyDescent="0.15">
      <c r="A51" s="55"/>
      <c r="B51" s="68">
        <v>49</v>
      </c>
      <c r="C51" s="101" t="s">
        <v>1406</v>
      </c>
      <c r="D51" s="101" t="s">
        <v>1407</v>
      </c>
      <c r="E51" s="101" t="s">
        <v>1408</v>
      </c>
      <c r="F51" s="55" t="s">
        <v>1149</v>
      </c>
      <c r="G51" s="101" t="s">
        <v>1409</v>
      </c>
      <c r="H51" s="55" t="s">
        <v>1149</v>
      </c>
      <c r="I51" s="55" t="s">
        <v>1149</v>
      </c>
    </row>
    <row r="52" spans="1:9" ht="18.75" customHeight="1" x14ac:dyDescent="0.15">
      <c r="A52" s="55"/>
      <c r="B52" s="68">
        <v>50</v>
      </c>
      <c r="C52" s="101" t="s">
        <v>1410</v>
      </c>
      <c r="D52" s="101" t="s">
        <v>1411</v>
      </c>
      <c r="E52" s="101" t="s">
        <v>1412</v>
      </c>
      <c r="F52" s="55" t="s">
        <v>1149</v>
      </c>
      <c r="G52" s="101" t="s">
        <v>1413</v>
      </c>
      <c r="H52" s="55" t="s">
        <v>1149</v>
      </c>
      <c r="I52" s="55" t="s">
        <v>1149</v>
      </c>
    </row>
    <row r="53" spans="1:9" ht="18.75" customHeight="1" x14ac:dyDescent="0.15">
      <c r="A53" s="55"/>
      <c r="B53" s="68">
        <v>51</v>
      </c>
      <c r="C53" s="101" t="s">
        <v>1414</v>
      </c>
      <c r="D53" s="101" t="s">
        <v>1415</v>
      </c>
      <c r="E53" s="101" t="s">
        <v>1416</v>
      </c>
      <c r="F53" s="55" t="s">
        <v>1149</v>
      </c>
      <c r="G53" s="101" t="s">
        <v>1417</v>
      </c>
      <c r="H53" s="55" t="s">
        <v>1149</v>
      </c>
      <c r="I53" s="55" t="s">
        <v>1149</v>
      </c>
    </row>
    <row r="54" spans="1:9" ht="18.75" customHeight="1" x14ac:dyDescent="0.15">
      <c r="A54" s="55"/>
      <c r="B54" s="68">
        <v>52</v>
      </c>
      <c r="C54" s="101" t="s">
        <v>1418</v>
      </c>
      <c r="D54" s="101" t="s">
        <v>1419</v>
      </c>
      <c r="E54" s="101" t="s">
        <v>1420</v>
      </c>
      <c r="F54" s="55" t="s">
        <v>1149</v>
      </c>
      <c r="G54" s="101" t="s">
        <v>1421</v>
      </c>
      <c r="H54" s="55" t="s">
        <v>1149</v>
      </c>
      <c r="I54" s="55" t="s">
        <v>1149</v>
      </c>
    </row>
    <row r="55" spans="1:9" ht="18.75" customHeight="1" x14ac:dyDescent="0.15">
      <c r="A55" s="55"/>
      <c r="B55" s="68">
        <v>53</v>
      </c>
      <c r="C55" s="101" t="s">
        <v>1422</v>
      </c>
      <c r="D55" s="101" t="s">
        <v>1423</v>
      </c>
      <c r="E55" s="101" t="s">
        <v>1424</v>
      </c>
      <c r="F55" s="55" t="s">
        <v>1149</v>
      </c>
      <c r="G55" s="101" t="s">
        <v>1425</v>
      </c>
      <c r="H55" s="55" t="s">
        <v>1149</v>
      </c>
      <c r="I55" s="55" t="s">
        <v>1149</v>
      </c>
    </row>
    <row r="56" spans="1:9" ht="18.75" customHeight="1" x14ac:dyDescent="0.15">
      <c r="A56" s="55"/>
      <c r="B56" s="68">
        <v>54</v>
      </c>
      <c r="C56" s="101" t="s">
        <v>1426</v>
      </c>
      <c r="D56" s="101" t="s">
        <v>1427</v>
      </c>
      <c r="E56" s="101" t="s">
        <v>1428</v>
      </c>
      <c r="F56" s="55" t="s">
        <v>1149</v>
      </c>
      <c r="G56" s="101" t="s">
        <v>1429</v>
      </c>
      <c r="H56" s="55" t="s">
        <v>1149</v>
      </c>
      <c r="I56" s="55" t="s">
        <v>1149</v>
      </c>
    </row>
    <row r="57" spans="1:9" ht="18.75" customHeight="1" x14ac:dyDescent="0.15">
      <c r="A57" s="55"/>
      <c r="B57" s="68">
        <v>55</v>
      </c>
      <c r="C57" s="101" t="s">
        <v>1430</v>
      </c>
      <c r="D57" s="101" t="s">
        <v>1431</v>
      </c>
      <c r="E57" s="101" t="s">
        <v>1432</v>
      </c>
      <c r="F57" s="55" t="s">
        <v>1149</v>
      </c>
      <c r="G57" s="101" t="s">
        <v>1433</v>
      </c>
      <c r="H57" s="55" t="s">
        <v>1149</v>
      </c>
      <c r="I57" s="55" t="s">
        <v>1149</v>
      </c>
    </row>
    <row r="58" spans="1:9" ht="18.75" customHeight="1" x14ac:dyDescent="0.15">
      <c r="A58" s="55"/>
      <c r="B58" s="68">
        <v>56</v>
      </c>
      <c r="C58" s="101" t="s">
        <v>1434</v>
      </c>
      <c r="D58" s="101" t="s">
        <v>1435</v>
      </c>
      <c r="E58" s="101" t="s">
        <v>1436</v>
      </c>
      <c r="F58" s="55" t="s">
        <v>1149</v>
      </c>
      <c r="G58" s="101" t="s">
        <v>1437</v>
      </c>
      <c r="H58" s="55" t="s">
        <v>1149</v>
      </c>
      <c r="I58" s="55" t="s">
        <v>1149</v>
      </c>
    </row>
    <row r="59" spans="1:9" ht="18.75" customHeight="1" x14ac:dyDescent="0.15">
      <c r="A59" s="55"/>
      <c r="B59" s="68">
        <v>57</v>
      </c>
      <c r="C59" s="101" t="s">
        <v>1438</v>
      </c>
      <c r="D59" s="101" t="s">
        <v>1439</v>
      </c>
      <c r="E59" s="101" t="s">
        <v>1440</v>
      </c>
      <c r="F59" s="55" t="s">
        <v>1149</v>
      </c>
      <c r="G59" s="101" t="s">
        <v>1441</v>
      </c>
      <c r="H59" s="55" t="s">
        <v>1149</v>
      </c>
      <c r="I59" s="55" t="s">
        <v>1149</v>
      </c>
    </row>
    <row r="60" spans="1:9" ht="18.75" customHeight="1" x14ac:dyDescent="0.15">
      <c r="A60" s="55"/>
      <c r="B60" s="68">
        <v>58</v>
      </c>
      <c r="C60" s="101" t="s">
        <v>1442</v>
      </c>
      <c r="D60" s="101" t="s">
        <v>1443</v>
      </c>
      <c r="E60" s="101" t="s">
        <v>1444</v>
      </c>
      <c r="F60" s="55" t="s">
        <v>1149</v>
      </c>
      <c r="G60" s="101" t="s">
        <v>1445</v>
      </c>
      <c r="H60" s="55" t="s">
        <v>1149</v>
      </c>
      <c r="I60" s="55" t="s">
        <v>1149</v>
      </c>
    </row>
    <row r="61" spans="1:9" ht="18.75" customHeight="1" x14ac:dyDescent="0.15">
      <c r="A61" s="55"/>
      <c r="B61" s="68">
        <v>59</v>
      </c>
      <c r="C61" s="101" t="s">
        <v>1446</v>
      </c>
      <c r="D61" s="101" t="s">
        <v>1447</v>
      </c>
      <c r="E61" s="101" t="s">
        <v>1448</v>
      </c>
      <c r="F61" s="55" t="s">
        <v>1149</v>
      </c>
      <c r="G61" s="101" t="s">
        <v>1449</v>
      </c>
      <c r="H61" s="55" t="s">
        <v>1149</v>
      </c>
      <c r="I61" s="55" t="s">
        <v>1149</v>
      </c>
    </row>
    <row r="62" spans="1:9" ht="18.75" customHeight="1" x14ac:dyDescent="0.15">
      <c r="A62" s="55"/>
      <c r="B62" s="68">
        <v>60</v>
      </c>
      <c r="C62" s="101" t="s">
        <v>1450</v>
      </c>
      <c r="D62" s="101" t="s">
        <v>1451</v>
      </c>
      <c r="E62" s="101" t="s">
        <v>1452</v>
      </c>
      <c r="F62" s="55" t="s">
        <v>1149</v>
      </c>
      <c r="G62" s="101" t="s">
        <v>1453</v>
      </c>
      <c r="H62" s="55" t="s">
        <v>1149</v>
      </c>
      <c r="I62" s="55" t="s">
        <v>1149</v>
      </c>
    </row>
    <row r="63" spans="1:9" ht="18.75" customHeight="1" x14ac:dyDescent="0.15">
      <c r="A63" s="55"/>
      <c r="B63" s="68">
        <v>61</v>
      </c>
      <c r="C63" s="101" t="s">
        <v>1454</v>
      </c>
      <c r="D63" s="101" t="s">
        <v>1455</v>
      </c>
      <c r="E63" s="101" t="s">
        <v>1456</v>
      </c>
      <c r="F63" s="55" t="s">
        <v>1149</v>
      </c>
      <c r="G63" s="101" t="s">
        <v>1457</v>
      </c>
      <c r="H63" s="55" t="s">
        <v>1149</v>
      </c>
      <c r="I63" s="55" t="s">
        <v>1149</v>
      </c>
    </row>
    <row r="64" spans="1:9" ht="18.75" customHeight="1" x14ac:dyDescent="0.15">
      <c r="A64" s="55"/>
      <c r="B64" s="68">
        <v>62</v>
      </c>
      <c r="C64" s="101" t="s">
        <v>1458</v>
      </c>
      <c r="D64" s="101" t="s">
        <v>1459</v>
      </c>
      <c r="E64" s="101" t="s">
        <v>1460</v>
      </c>
      <c r="F64" s="55" t="s">
        <v>1149</v>
      </c>
      <c r="G64" s="101" t="s">
        <v>1461</v>
      </c>
      <c r="H64" s="55" t="s">
        <v>1149</v>
      </c>
      <c r="I64" s="55" t="s">
        <v>1149</v>
      </c>
    </row>
    <row r="65" spans="1:9" ht="18.75" customHeight="1" x14ac:dyDescent="0.15">
      <c r="A65" s="55"/>
      <c r="B65" s="68">
        <v>63</v>
      </c>
      <c r="C65" s="101" t="s">
        <v>1462</v>
      </c>
      <c r="D65" s="101" t="s">
        <v>1463</v>
      </c>
      <c r="E65" s="101" t="s">
        <v>1464</v>
      </c>
      <c r="F65" s="55" t="s">
        <v>1149</v>
      </c>
      <c r="G65" s="101" t="s">
        <v>1465</v>
      </c>
      <c r="H65" s="55" t="s">
        <v>1149</v>
      </c>
      <c r="I65" s="55" t="s">
        <v>1149</v>
      </c>
    </row>
    <row r="66" spans="1:9" ht="18.75" customHeight="1" x14ac:dyDescent="0.15">
      <c r="A66" s="55"/>
      <c r="B66" s="68">
        <v>64</v>
      </c>
      <c r="C66" s="101" t="s">
        <v>1466</v>
      </c>
      <c r="D66" s="101" t="s">
        <v>1467</v>
      </c>
      <c r="E66" s="101" t="s">
        <v>1468</v>
      </c>
      <c r="F66" s="55" t="s">
        <v>1149</v>
      </c>
      <c r="G66" s="101" t="s">
        <v>1469</v>
      </c>
      <c r="H66" s="55" t="s">
        <v>1149</v>
      </c>
      <c r="I66" s="55" t="s">
        <v>1149</v>
      </c>
    </row>
    <row r="67" spans="1:9" ht="18.75" customHeight="1" x14ac:dyDescent="0.15">
      <c r="A67" s="55"/>
      <c r="B67" s="68">
        <v>65</v>
      </c>
      <c r="C67" s="101" t="s">
        <v>1470</v>
      </c>
      <c r="D67" s="101" t="s">
        <v>1471</v>
      </c>
      <c r="E67" s="101" t="s">
        <v>1472</v>
      </c>
      <c r="F67" s="55" t="s">
        <v>1149</v>
      </c>
      <c r="G67" s="101" t="s">
        <v>1473</v>
      </c>
      <c r="H67" s="55" t="s">
        <v>1149</v>
      </c>
      <c r="I67" s="55" t="s">
        <v>1149</v>
      </c>
    </row>
    <row r="68" spans="1:9" ht="18.75" customHeight="1" x14ac:dyDescent="0.15">
      <c r="A68" s="55"/>
      <c r="B68" s="68">
        <v>66</v>
      </c>
      <c r="C68" s="101" t="s">
        <v>1474</v>
      </c>
      <c r="D68" s="101" t="s">
        <v>1475</v>
      </c>
      <c r="E68" s="101" t="s">
        <v>1476</v>
      </c>
      <c r="F68" s="55" t="s">
        <v>1149</v>
      </c>
      <c r="G68" s="101" t="s">
        <v>1477</v>
      </c>
      <c r="H68" s="55" t="s">
        <v>1149</v>
      </c>
      <c r="I68" s="55" t="s">
        <v>1149</v>
      </c>
    </row>
    <row r="69" spans="1:9" ht="18.75" customHeight="1" x14ac:dyDescent="0.15">
      <c r="A69" s="55"/>
      <c r="B69" s="68">
        <v>67</v>
      </c>
      <c r="C69" s="101" t="s">
        <v>1478</v>
      </c>
      <c r="D69" s="101" t="s">
        <v>1479</v>
      </c>
      <c r="E69" s="101" t="s">
        <v>1480</v>
      </c>
      <c r="F69" s="55" t="s">
        <v>1149</v>
      </c>
      <c r="G69" s="101" t="s">
        <v>1481</v>
      </c>
      <c r="H69" s="55" t="s">
        <v>1149</v>
      </c>
      <c r="I69" s="55" t="s">
        <v>1149</v>
      </c>
    </row>
    <row r="70" spans="1:9" ht="18.75" customHeight="1" x14ac:dyDescent="0.15">
      <c r="A70" s="55"/>
      <c r="B70" s="68">
        <v>68</v>
      </c>
      <c r="C70" s="101" t="s">
        <v>1482</v>
      </c>
      <c r="D70" s="101" t="s">
        <v>1483</v>
      </c>
      <c r="E70" s="101" t="s">
        <v>1484</v>
      </c>
      <c r="F70" s="55" t="s">
        <v>1149</v>
      </c>
      <c r="G70" s="101" t="s">
        <v>1485</v>
      </c>
      <c r="H70" s="55" t="s">
        <v>1149</v>
      </c>
      <c r="I70" s="55" t="s">
        <v>1149</v>
      </c>
    </row>
    <row r="71" spans="1:9" ht="18.75" customHeight="1" x14ac:dyDescent="0.15">
      <c r="A71" s="55"/>
      <c r="B71" s="68">
        <v>69</v>
      </c>
      <c r="C71" s="101" t="s">
        <v>1486</v>
      </c>
      <c r="D71" s="101" t="s">
        <v>1487</v>
      </c>
      <c r="E71" s="101" t="s">
        <v>1488</v>
      </c>
      <c r="F71" s="55" t="s">
        <v>1149</v>
      </c>
      <c r="G71" s="101" t="s">
        <v>1489</v>
      </c>
      <c r="H71" s="55" t="s">
        <v>1149</v>
      </c>
      <c r="I71" s="55" t="s">
        <v>1149</v>
      </c>
    </row>
    <row r="72" spans="1:9" ht="18.75" customHeight="1" x14ac:dyDescent="0.15">
      <c r="A72" s="55"/>
      <c r="B72" s="68">
        <v>70</v>
      </c>
      <c r="C72" s="101" t="s">
        <v>1490</v>
      </c>
      <c r="D72" s="101" t="s">
        <v>1491</v>
      </c>
      <c r="E72" s="101" t="s">
        <v>1492</v>
      </c>
      <c r="F72" s="55" t="s">
        <v>1149</v>
      </c>
      <c r="G72" s="101" t="s">
        <v>1493</v>
      </c>
      <c r="H72" s="55" t="s">
        <v>1149</v>
      </c>
      <c r="I72" s="55" t="s">
        <v>1149</v>
      </c>
    </row>
    <row r="73" spans="1:9" ht="18.75" customHeight="1" x14ac:dyDescent="0.15">
      <c r="A73" s="55"/>
      <c r="B73" s="68">
        <v>71</v>
      </c>
      <c r="C73" s="101" t="s">
        <v>1494</v>
      </c>
      <c r="D73" s="101" t="s">
        <v>1495</v>
      </c>
      <c r="E73" s="101" t="s">
        <v>1496</v>
      </c>
      <c r="F73" s="55" t="s">
        <v>1149</v>
      </c>
      <c r="G73" s="101" t="s">
        <v>1497</v>
      </c>
      <c r="H73" s="55" t="s">
        <v>1149</v>
      </c>
      <c r="I73" s="55" t="s">
        <v>1149</v>
      </c>
    </row>
    <row r="74" spans="1:9" ht="18.75" customHeight="1" x14ac:dyDescent="0.15">
      <c r="A74" s="55"/>
      <c r="B74" s="68">
        <v>72</v>
      </c>
      <c r="C74" s="101" t="s">
        <v>1498</v>
      </c>
      <c r="D74" s="101" t="s">
        <v>1499</v>
      </c>
      <c r="E74" s="101" t="s">
        <v>1500</v>
      </c>
      <c r="F74" s="55" t="s">
        <v>1149</v>
      </c>
      <c r="G74" s="101" t="s">
        <v>1501</v>
      </c>
      <c r="H74" s="55" t="s">
        <v>1149</v>
      </c>
      <c r="I74" s="55" t="s">
        <v>1149</v>
      </c>
    </row>
    <row r="75" spans="1:9" ht="18.75" customHeight="1" x14ac:dyDescent="0.15">
      <c r="A75" s="55"/>
      <c r="B75" s="68">
        <v>73</v>
      </c>
      <c r="C75" s="101" t="s">
        <v>1502</v>
      </c>
      <c r="D75" s="101" t="s">
        <v>1503</v>
      </c>
      <c r="E75" s="101" t="s">
        <v>1504</v>
      </c>
      <c r="F75" s="55" t="s">
        <v>1149</v>
      </c>
      <c r="G75" s="101" t="s">
        <v>1505</v>
      </c>
      <c r="H75" s="55" t="s">
        <v>1149</v>
      </c>
      <c r="I75" s="55" t="s">
        <v>1149</v>
      </c>
    </row>
    <row r="76" spans="1:9" ht="18.75" customHeight="1" x14ac:dyDescent="0.15">
      <c r="A76" s="55"/>
      <c r="B76" s="68">
        <v>74</v>
      </c>
      <c r="C76" s="101" t="s">
        <v>1506</v>
      </c>
      <c r="D76" s="101" t="s">
        <v>1507</v>
      </c>
      <c r="E76" s="101" t="s">
        <v>1508</v>
      </c>
      <c r="F76" s="55" t="s">
        <v>1149</v>
      </c>
      <c r="G76" s="101" t="s">
        <v>1509</v>
      </c>
      <c r="H76" s="55" t="s">
        <v>1149</v>
      </c>
      <c r="I76" s="55" t="s">
        <v>1149</v>
      </c>
    </row>
    <row r="77" spans="1:9" ht="18.75" customHeight="1" x14ac:dyDescent="0.15">
      <c r="A77" s="55"/>
      <c r="B77" s="68">
        <v>75</v>
      </c>
      <c r="C77" s="101" t="s">
        <v>1510</v>
      </c>
      <c r="D77" s="101" t="s">
        <v>1511</v>
      </c>
      <c r="E77" s="101" t="s">
        <v>1512</v>
      </c>
      <c r="F77" s="55" t="s">
        <v>1149</v>
      </c>
      <c r="G77" s="101" t="s">
        <v>1513</v>
      </c>
      <c r="H77" s="55" t="s">
        <v>1149</v>
      </c>
      <c r="I77" s="55" t="s">
        <v>1149</v>
      </c>
    </row>
    <row r="78" spans="1:9" ht="18.75" customHeight="1" x14ac:dyDescent="0.15">
      <c r="A78" s="55"/>
      <c r="B78" s="68">
        <v>76</v>
      </c>
      <c r="C78" s="101" t="s">
        <v>1514</v>
      </c>
      <c r="D78" s="101" t="s">
        <v>1515</v>
      </c>
      <c r="E78" s="101" t="s">
        <v>1516</v>
      </c>
      <c r="F78" s="55" t="s">
        <v>1149</v>
      </c>
      <c r="G78" s="101" t="s">
        <v>1517</v>
      </c>
      <c r="H78" s="55" t="s">
        <v>1149</v>
      </c>
      <c r="I78" s="55" t="s">
        <v>1149</v>
      </c>
    </row>
    <row r="79" spans="1:9" ht="18.75" customHeight="1" x14ac:dyDescent="0.15">
      <c r="A79" s="55"/>
      <c r="B79" s="68">
        <v>77</v>
      </c>
      <c r="C79" s="101" t="s">
        <v>1518</v>
      </c>
      <c r="D79" s="101" t="s">
        <v>1519</v>
      </c>
      <c r="E79" s="101" t="s">
        <v>1520</v>
      </c>
      <c r="F79" s="55" t="s">
        <v>1149</v>
      </c>
      <c r="G79" s="101" t="s">
        <v>1521</v>
      </c>
      <c r="H79" s="55" t="s">
        <v>1149</v>
      </c>
      <c r="I79" s="55" t="s">
        <v>1149</v>
      </c>
    </row>
    <row r="80" spans="1:9" ht="18.75" customHeight="1" x14ac:dyDescent="0.15">
      <c r="A80" s="55"/>
      <c r="B80" s="68">
        <v>78</v>
      </c>
      <c r="C80" s="101" t="s">
        <v>1522</v>
      </c>
      <c r="D80" s="101" t="s">
        <v>1523</v>
      </c>
      <c r="E80" s="101" t="s">
        <v>1524</v>
      </c>
      <c r="F80" s="55" t="s">
        <v>1149</v>
      </c>
      <c r="G80" s="101" t="s">
        <v>1525</v>
      </c>
      <c r="H80" s="55" t="s">
        <v>1149</v>
      </c>
      <c r="I80" s="55" t="s">
        <v>1149</v>
      </c>
    </row>
    <row r="81" spans="1:9" ht="18.75" customHeight="1" x14ac:dyDescent="0.15">
      <c r="A81" s="55"/>
      <c r="B81" s="68">
        <v>79</v>
      </c>
      <c r="C81" s="101" t="s">
        <v>1526</v>
      </c>
      <c r="D81" s="101" t="s">
        <v>1527</v>
      </c>
      <c r="E81" s="101" t="s">
        <v>1528</v>
      </c>
      <c r="F81" s="55" t="s">
        <v>1149</v>
      </c>
      <c r="G81" s="101" t="s">
        <v>1529</v>
      </c>
      <c r="H81" s="55" t="s">
        <v>1149</v>
      </c>
      <c r="I81" s="55" t="s">
        <v>1149</v>
      </c>
    </row>
    <row r="82" spans="1:9" ht="18.75" customHeight="1" x14ac:dyDescent="0.15">
      <c r="A82" s="55"/>
      <c r="B82" s="68">
        <v>80</v>
      </c>
      <c r="C82" s="101" t="s">
        <v>1530</v>
      </c>
      <c r="D82" s="101" t="s">
        <v>1531</v>
      </c>
      <c r="E82" s="101" t="s">
        <v>1532</v>
      </c>
      <c r="F82" s="55" t="s">
        <v>1149</v>
      </c>
      <c r="G82" s="101" t="s">
        <v>1533</v>
      </c>
      <c r="H82" s="55" t="s">
        <v>1149</v>
      </c>
      <c r="I82" s="55" t="s">
        <v>1149</v>
      </c>
    </row>
    <row r="83" spans="1:9" ht="18.75" customHeight="1" x14ac:dyDescent="0.15">
      <c r="A83" s="55"/>
      <c r="B83" s="68">
        <v>81</v>
      </c>
      <c r="C83" s="101" t="s">
        <v>1534</v>
      </c>
      <c r="D83" s="101" t="s">
        <v>1535</v>
      </c>
      <c r="E83" s="101" t="s">
        <v>1536</v>
      </c>
      <c r="F83" s="55" t="s">
        <v>1149</v>
      </c>
      <c r="G83" s="101" t="s">
        <v>1537</v>
      </c>
      <c r="H83" s="55" t="s">
        <v>1149</v>
      </c>
      <c r="I83" s="55" t="s">
        <v>1149</v>
      </c>
    </row>
    <row r="84" spans="1:9" ht="18.75" customHeight="1" x14ac:dyDescent="0.15">
      <c r="A84" s="55"/>
      <c r="B84" s="68">
        <v>82</v>
      </c>
      <c r="C84" s="101" t="s">
        <v>1538</v>
      </c>
      <c r="D84" s="101" t="s">
        <v>1539</v>
      </c>
      <c r="E84" s="101" t="s">
        <v>1540</v>
      </c>
      <c r="F84" s="55" t="s">
        <v>1149</v>
      </c>
      <c r="G84" s="101" t="s">
        <v>1541</v>
      </c>
      <c r="H84" s="55" t="s">
        <v>1149</v>
      </c>
      <c r="I84" s="55" t="s">
        <v>1149</v>
      </c>
    </row>
    <row r="85" spans="1:9" ht="18.75" customHeight="1" x14ac:dyDescent="0.15">
      <c r="A85" s="55"/>
      <c r="B85" s="68">
        <v>83</v>
      </c>
      <c r="C85" s="101" t="s">
        <v>1542</v>
      </c>
      <c r="D85" s="101" t="s">
        <v>1543</v>
      </c>
      <c r="E85" s="101" t="s">
        <v>1544</v>
      </c>
      <c r="F85" s="55" t="s">
        <v>1149</v>
      </c>
      <c r="G85" s="101" t="s">
        <v>1545</v>
      </c>
      <c r="H85" s="55" t="s">
        <v>1149</v>
      </c>
      <c r="I85" s="55" t="s">
        <v>1149</v>
      </c>
    </row>
    <row r="86" spans="1:9" ht="18.75" customHeight="1" x14ac:dyDescent="0.15">
      <c r="A86" s="55"/>
      <c r="B86" s="68">
        <v>84</v>
      </c>
      <c r="C86" s="101" t="s">
        <v>1546</v>
      </c>
      <c r="D86" s="101" t="s">
        <v>1547</v>
      </c>
      <c r="E86" s="101" t="s">
        <v>1548</v>
      </c>
      <c r="F86" s="55" t="s">
        <v>1149</v>
      </c>
      <c r="G86" s="101" t="s">
        <v>1549</v>
      </c>
      <c r="H86" s="55" t="s">
        <v>1149</v>
      </c>
      <c r="I86" s="55" t="s">
        <v>1149</v>
      </c>
    </row>
    <row r="87" spans="1:9" ht="18.75" customHeight="1" x14ac:dyDescent="0.15">
      <c r="A87" s="55"/>
      <c r="B87" s="68">
        <v>85</v>
      </c>
      <c r="C87" s="101" t="s">
        <v>1550</v>
      </c>
      <c r="D87" s="101" t="s">
        <v>1551</v>
      </c>
      <c r="E87" s="101" t="s">
        <v>1552</v>
      </c>
      <c r="F87" s="55" t="s">
        <v>1149</v>
      </c>
      <c r="G87" s="101" t="s">
        <v>1553</v>
      </c>
      <c r="H87" s="55" t="s">
        <v>1149</v>
      </c>
      <c r="I87" s="55" t="s">
        <v>1149</v>
      </c>
    </row>
    <row r="88" spans="1:9" ht="18.75" customHeight="1" x14ac:dyDescent="0.15">
      <c r="A88" s="55"/>
      <c r="B88" s="68">
        <v>86</v>
      </c>
      <c r="C88" s="101" t="s">
        <v>1554</v>
      </c>
      <c r="D88" s="101" t="s">
        <v>1555</v>
      </c>
      <c r="E88" s="101" t="s">
        <v>1556</v>
      </c>
      <c r="F88" s="55" t="s">
        <v>1149</v>
      </c>
      <c r="G88" s="101" t="s">
        <v>1557</v>
      </c>
      <c r="H88" s="55" t="s">
        <v>1149</v>
      </c>
      <c r="I88" s="55" t="s">
        <v>1149</v>
      </c>
    </row>
    <row r="89" spans="1:9" ht="18.75" customHeight="1" x14ac:dyDescent="0.15">
      <c r="A89" s="55"/>
      <c r="B89" s="68">
        <v>87</v>
      </c>
      <c r="C89" s="101" t="s">
        <v>1558</v>
      </c>
      <c r="D89" s="101" t="s">
        <v>1559</v>
      </c>
      <c r="E89" s="101" t="s">
        <v>1560</v>
      </c>
      <c r="F89" s="55" t="s">
        <v>1149</v>
      </c>
      <c r="G89" s="101" t="s">
        <v>1561</v>
      </c>
      <c r="H89" s="55" t="s">
        <v>1149</v>
      </c>
      <c r="I89" s="55" t="s">
        <v>1149</v>
      </c>
    </row>
    <row r="90" spans="1:9" ht="18.75" customHeight="1" x14ac:dyDescent="0.15">
      <c r="A90" s="55"/>
      <c r="B90" s="68">
        <v>88</v>
      </c>
      <c r="C90" s="101" t="s">
        <v>1562</v>
      </c>
      <c r="D90" s="101" t="s">
        <v>1563</v>
      </c>
      <c r="E90" s="101" t="s">
        <v>1564</v>
      </c>
      <c r="F90" s="55" t="s">
        <v>1149</v>
      </c>
      <c r="G90" s="101" t="s">
        <v>1565</v>
      </c>
      <c r="H90" s="55" t="s">
        <v>1149</v>
      </c>
      <c r="I90" s="55" t="s">
        <v>1149</v>
      </c>
    </row>
    <row r="91" spans="1:9" ht="18.75" customHeight="1" x14ac:dyDescent="0.15">
      <c r="A91" s="55"/>
      <c r="B91" s="68">
        <v>89</v>
      </c>
      <c r="C91" s="101" t="s">
        <v>1566</v>
      </c>
      <c r="D91" s="101" t="s">
        <v>1567</v>
      </c>
      <c r="E91" s="101" t="s">
        <v>1568</v>
      </c>
      <c r="F91" s="55" t="s">
        <v>1149</v>
      </c>
      <c r="G91" s="101" t="s">
        <v>1569</v>
      </c>
      <c r="H91" s="55" t="s">
        <v>1149</v>
      </c>
      <c r="I91" s="55" t="s">
        <v>1149</v>
      </c>
    </row>
    <row r="92" spans="1:9" ht="18.75" customHeight="1" x14ac:dyDescent="0.15">
      <c r="A92" s="55"/>
      <c r="B92" s="68">
        <v>90</v>
      </c>
      <c r="C92" s="101" t="s">
        <v>1570</v>
      </c>
      <c r="D92" s="101" t="s">
        <v>1571</v>
      </c>
      <c r="E92" s="101" t="s">
        <v>1572</v>
      </c>
      <c r="F92" s="55" t="s">
        <v>1149</v>
      </c>
      <c r="G92" s="101" t="s">
        <v>1573</v>
      </c>
      <c r="H92" s="55" t="s">
        <v>1149</v>
      </c>
      <c r="I92" s="55" t="s">
        <v>1149</v>
      </c>
    </row>
    <row r="93" spans="1:9" ht="18.75" customHeight="1" x14ac:dyDescent="0.15">
      <c r="A93" s="55"/>
      <c r="B93" s="68">
        <v>91</v>
      </c>
      <c r="C93" s="101" t="s">
        <v>1574</v>
      </c>
      <c r="D93" s="101" t="s">
        <v>1575</v>
      </c>
      <c r="E93" s="101" t="s">
        <v>1576</v>
      </c>
      <c r="F93" s="55" t="s">
        <v>1149</v>
      </c>
      <c r="G93" s="101" t="s">
        <v>1577</v>
      </c>
      <c r="H93" s="55" t="s">
        <v>1149</v>
      </c>
      <c r="I93" s="55" t="s">
        <v>1149</v>
      </c>
    </row>
    <row r="94" spans="1:9" ht="18.75" customHeight="1" x14ac:dyDescent="0.15">
      <c r="A94" s="55"/>
      <c r="B94" s="68">
        <v>92</v>
      </c>
      <c r="C94" s="101" t="s">
        <v>1578</v>
      </c>
      <c r="D94" s="101" t="s">
        <v>1579</v>
      </c>
      <c r="E94" s="101" t="s">
        <v>1580</v>
      </c>
      <c r="F94" s="55" t="s">
        <v>1149</v>
      </c>
      <c r="G94" s="101" t="s">
        <v>1581</v>
      </c>
      <c r="H94" s="55" t="s">
        <v>1149</v>
      </c>
      <c r="I94" s="55" t="s">
        <v>1149</v>
      </c>
    </row>
    <row r="95" spans="1:9" ht="18.75" customHeight="1" x14ac:dyDescent="0.15">
      <c r="A95" s="55"/>
      <c r="B95" s="68">
        <v>93</v>
      </c>
      <c r="C95" s="101" t="s">
        <v>1582</v>
      </c>
      <c r="D95" s="101" t="s">
        <v>1583</v>
      </c>
      <c r="E95" s="101" t="s">
        <v>1584</v>
      </c>
      <c r="F95" s="55" t="s">
        <v>1149</v>
      </c>
      <c r="G95" s="101" t="s">
        <v>1585</v>
      </c>
      <c r="H95" s="55" t="s">
        <v>1149</v>
      </c>
      <c r="I95" s="55" t="s">
        <v>1149</v>
      </c>
    </row>
    <row r="96" spans="1:9" ht="18.75" customHeight="1" x14ac:dyDescent="0.15">
      <c r="A96" s="55"/>
      <c r="B96" s="68">
        <v>94</v>
      </c>
      <c r="C96" s="101" t="s">
        <v>1586</v>
      </c>
      <c r="D96" s="101" t="s">
        <v>1587</v>
      </c>
      <c r="E96" s="101" t="s">
        <v>1588</v>
      </c>
      <c r="F96" s="55" t="s">
        <v>1149</v>
      </c>
      <c r="G96" s="101" t="s">
        <v>1589</v>
      </c>
      <c r="H96" s="55" t="s">
        <v>1149</v>
      </c>
      <c r="I96" s="55" t="s">
        <v>1149</v>
      </c>
    </row>
    <row r="97" spans="1:9" ht="18.75" customHeight="1" x14ac:dyDescent="0.15">
      <c r="A97" s="55"/>
      <c r="B97" s="68">
        <v>95</v>
      </c>
      <c r="C97" s="101" t="s">
        <v>1590</v>
      </c>
      <c r="D97" s="101" t="s">
        <v>1591</v>
      </c>
      <c r="E97" s="101" t="s">
        <v>1592</v>
      </c>
      <c r="F97" s="55" t="s">
        <v>1149</v>
      </c>
      <c r="G97" s="101" t="s">
        <v>1593</v>
      </c>
      <c r="H97" s="55" t="s">
        <v>1149</v>
      </c>
      <c r="I97" s="55" t="s">
        <v>1149</v>
      </c>
    </row>
    <row r="98" spans="1:9" ht="18.75" customHeight="1" x14ac:dyDescent="0.15">
      <c r="A98" s="55"/>
      <c r="B98" s="68">
        <v>96</v>
      </c>
      <c r="C98" s="101" t="s">
        <v>1594</v>
      </c>
      <c r="D98" s="101" t="s">
        <v>1595</v>
      </c>
      <c r="E98" s="101" t="s">
        <v>1596</v>
      </c>
      <c r="F98" s="55" t="s">
        <v>1149</v>
      </c>
      <c r="G98" s="101" t="s">
        <v>1597</v>
      </c>
      <c r="H98" s="55" t="s">
        <v>1149</v>
      </c>
      <c r="I98" s="55" t="s">
        <v>1149</v>
      </c>
    </row>
    <row r="99" spans="1:9" ht="18.75" customHeight="1" x14ac:dyDescent="0.15">
      <c r="B99" s="68">
        <v>97</v>
      </c>
      <c r="C99" s="55" t="s">
        <v>1149</v>
      </c>
      <c r="D99" s="55" t="s">
        <v>1149</v>
      </c>
      <c r="E99" s="55" t="s">
        <v>1149</v>
      </c>
      <c r="F99" s="55" t="s">
        <v>1149</v>
      </c>
      <c r="G99" s="101" t="s">
        <v>1598</v>
      </c>
      <c r="H99" s="55" t="s">
        <v>1149</v>
      </c>
      <c r="I99" s="55" t="s">
        <v>1149</v>
      </c>
    </row>
    <row r="100" spans="1:9" ht="18.75" customHeight="1" x14ac:dyDescent="0.15">
      <c r="B100" s="68">
        <v>98</v>
      </c>
      <c r="C100" s="55" t="s">
        <v>1149</v>
      </c>
      <c r="D100" s="55" t="s">
        <v>1149</v>
      </c>
      <c r="E100" s="55" t="s">
        <v>1149</v>
      </c>
      <c r="F100" s="55" t="s">
        <v>1149</v>
      </c>
      <c r="G100" s="101" t="s">
        <v>1599</v>
      </c>
      <c r="H100" s="55" t="s">
        <v>1149</v>
      </c>
      <c r="I100" s="55" t="s">
        <v>1149</v>
      </c>
    </row>
    <row r="101" spans="1:9" ht="18.75" customHeight="1" x14ac:dyDescent="0.15">
      <c r="B101" s="68">
        <v>99</v>
      </c>
      <c r="C101" s="55" t="s">
        <v>1149</v>
      </c>
      <c r="D101" s="55" t="s">
        <v>1149</v>
      </c>
      <c r="E101" s="55" t="s">
        <v>1149</v>
      </c>
      <c r="F101" s="55" t="s">
        <v>1149</v>
      </c>
      <c r="G101" s="101" t="s">
        <v>1600</v>
      </c>
      <c r="H101" s="55" t="s">
        <v>1149</v>
      </c>
      <c r="I101" s="55" t="s">
        <v>1149</v>
      </c>
    </row>
    <row r="102" spans="1:9" ht="18.75" customHeight="1" x14ac:dyDescent="0.15">
      <c r="B102" s="68">
        <v>100</v>
      </c>
      <c r="C102" s="55" t="s">
        <v>1149</v>
      </c>
      <c r="D102" s="55" t="s">
        <v>1149</v>
      </c>
      <c r="E102" s="55" t="s">
        <v>1149</v>
      </c>
      <c r="F102" s="55" t="s">
        <v>1149</v>
      </c>
      <c r="G102" s="101" t="s">
        <v>1601</v>
      </c>
      <c r="H102" s="55" t="s">
        <v>1149</v>
      </c>
      <c r="I102" s="55" t="s">
        <v>1149</v>
      </c>
    </row>
    <row r="103" spans="1:9" ht="18.75" customHeight="1" x14ac:dyDescent="0.15">
      <c r="B103" s="68">
        <v>101</v>
      </c>
      <c r="C103" s="55" t="s">
        <v>1149</v>
      </c>
      <c r="D103" s="55" t="s">
        <v>1149</v>
      </c>
      <c r="E103" s="55" t="s">
        <v>1149</v>
      </c>
      <c r="F103" s="55" t="s">
        <v>1149</v>
      </c>
      <c r="G103" s="101" t="s">
        <v>1602</v>
      </c>
      <c r="H103" s="55" t="s">
        <v>1149</v>
      </c>
      <c r="I103" s="55" t="s">
        <v>1149</v>
      </c>
    </row>
    <row r="104" spans="1:9" ht="18.75" customHeight="1" x14ac:dyDescent="0.15">
      <c r="B104" s="68">
        <v>102</v>
      </c>
      <c r="C104" s="55" t="s">
        <v>1149</v>
      </c>
      <c r="D104" s="55" t="s">
        <v>1149</v>
      </c>
      <c r="E104" s="55" t="s">
        <v>1149</v>
      </c>
      <c r="F104" s="55" t="s">
        <v>1149</v>
      </c>
      <c r="G104" s="101" t="s">
        <v>1603</v>
      </c>
      <c r="H104" s="55" t="s">
        <v>1149</v>
      </c>
      <c r="I104" s="55" t="s">
        <v>1149</v>
      </c>
    </row>
    <row r="105" spans="1:9" ht="18.75" customHeight="1" x14ac:dyDescent="0.15">
      <c r="B105" s="68">
        <v>103</v>
      </c>
      <c r="C105" s="55" t="s">
        <v>1149</v>
      </c>
      <c r="D105" s="55" t="s">
        <v>1149</v>
      </c>
      <c r="E105" s="55" t="s">
        <v>1149</v>
      </c>
      <c r="F105" s="55" t="s">
        <v>1149</v>
      </c>
      <c r="G105" s="101" t="s">
        <v>1604</v>
      </c>
      <c r="H105" s="55" t="s">
        <v>1149</v>
      </c>
      <c r="I105" s="55" t="s">
        <v>1149</v>
      </c>
    </row>
    <row r="106" spans="1:9" ht="18.75" customHeight="1" x14ac:dyDescent="0.15">
      <c r="B106" s="68">
        <v>104</v>
      </c>
      <c r="C106" s="55" t="s">
        <v>1149</v>
      </c>
      <c r="D106" s="55" t="s">
        <v>1149</v>
      </c>
      <c r="E106" s="55" t="s">
        <v>1149</v>
      </c>
      <c r="F106" s="55" t="s">
        <v>1149</v>
      </c>
      <c r="G106" s="101" t="s">
        <v>1605</v>
      </c>
      <c r="H106" s="55" t="s">
        <v>1149</v>
      </c>
      <c r="I106" s="55" t="s">
        <v>1149</v>
      </c>
    </row>
    <row r="107" spans="1:9" ht="18.75" customHeight="1" x14ac:dyDescent="0.15">
      <c r="B107" s="68">
        <v>105</v>
      </c>
      <c r="C107" s="55" t="s">
        <v>1149</v>
      </c>
      <c r="D107" s="55" t="s">
        <v>1149</v>
      </c>
      <c r="E107" s="55" t="s">
        <v>1149</v>
      </c>
      <c r="F107" s="55" t="s">
        <v>1149</v>
      </c>
      <c r="G107" s="101" t="s">
        <v>1606</v>
      </c>
      <c r="H107" s="55" t="s">
        <v>1149</v>
      </c>
      <c r="I107" s="55" t="s">
        <v>1149</v>
      </c>
    </row>
    <row r="108" spans="1:9" ht="18.75" customHeight="1" x14ac:dyDescent="0.15">
      <c r="B108" s="68">
        <v>106</v>
      </c>
      <c r="C108" s="55" t="s">
        <v>1149</v>
      </c>
      <c r="D108" s="55" t="s">
        <v>1149</v>
      </c>
      <c r="E108" s="55" t="s">
        <v>1149</v>
      </c>
      <c r="F108" s="55" t="s">
        <v>1149</v>
      </c>
      <c r="G108" s="101" t="s">
        <v>1607</v>
      </c>
      <c r="H108" s="55" t="s">
        <v>1149</v>
      </c>
      <c r="I108" s="55" t="s">
        <v>1149</v>
      </c>
    </row>
    <row r="109" spans="1:9" ht="18.75" customHeight="1" x14ac:dyDescent="0.15">
      <c r="B109" s="68">
        <v>107</v>
      </c>
      <c r="C109" s="55" t="s">
        <v>1149</v>
      </c>
      <c r="D109" s="55" t="s">
        <v>1149</v>
      </c>
      <c r="E109" s="55" t="s">
        <v>1149</v>
      </c>
      <c r="F109" s="55" t="s">
        <v>1149</v>
      </c>
      <c r="G109" s="101" t="s">
        <v>1608</v>
      </c>
      <c r="H109" s="55" t="s">
        <v>1149</v>
      </c>
      <c r="I109" s="55" t="s">
        <v>1149</v>
      </c>
    </row>
    <row r="110" spans="1:9" ht="18.75" customHeight="1" x14ac:dyDescent="0.15">
      <c r="B110" s="68">
        <v>108</v>
      </c>
      <c r="C110" s="55" t="s">
        <v>1149</v>
      </c>
      <c r="D110" s="55" t="s">
        <v>1149</v>
      </c>
      <c r="E110" s="55" t="s">
        <v>1149</v>
      </c>
      <c r="F110" s="55" t="s">
        <v>1149</v>
      </c>
      <c r="G110" s="101" t="s">
        <v>1609</v>
      </c>
      <c r="H110" s="55" t="s">
        <v>1149</v>
      </c>
      <c r="I110" s="55" t="s">
        <v>1149</v>
      </c>
    </row>
    <row r="111" spans="1:9" ht="18.75" customHeight="1" x14ac:dyDescent="0.15">
      <c r="B111" s="71"/>
    </row>
    <row r="112" spans="1:9" ht="18.75" customHeight="1" x14ac:dyDescent="0.15">
      <c r="B112" s="71"/>
    </row>
    <row r="113" spans="2:2" ht="18.75" customHeight="1" x14ac:dyDescent="0.15">
      <c r="B113" s="71"/>
    </row>
    <row r="114" spans="2:2" ht="18.75" customHeight="1" x14ac:dyDescent="0.15">
      <c r="B114" s="71"/>
    </row>
    <row r="115" spans="2:2" ht="18.75" customHeight="1" x14ac:dyDescent="0.15">
      <c r="B115" s="71"/>
    </row>
    <row r="116" spans="2:2" ht="18.75" customHeight="1" x14ac:dyDescent="0.15">
      <c r="B116" s="71"/>
    </row>
    <row r="117" spans="2:2" ht="18.75" customHeight="1" x14ac:dyDescent="0.15">
      <c r="B117" s="71"/>
    </row>
    <row r="118" spans="2:2" ht="18.75" customHeight="1" x14ac:dyDescent="0.15">
      <c r="B118" s="71"/>
    </row>
    <row r="119" spans="2:2" ht="18.75" customHeight="1" x14ac:dyDescent="0.15">
      <c r="B119" s="71"/>
    </row>
    <row r="120" spans="2:2" ht="18.75" customHeight="1" x14ac:dyDescent="0.15">
      <c r="B120" s="71"/>
    </row>
    <row r="121" spans="2:2" ht="18.75" customHeight="1" x14ac:dyDescent="0.15">
      <c r="B121" s="71"/>
    </row>
    <row r="122" spans="2:2" ht="18.75" customHeight="1" x14ac:dyDescent="0.15">
      <c r="B122" s="71"/>
    </row>
    <row r="123" spans="2:2" ht="18.75" customHeight="1" x14ac:dyDescent="0.15">
      <c r="B123" s="71"/>
    </row>
    <row r="124" spans="2:2" ht="18.75" customHeight="1" x14ac:dyDescent="0.15">
      <c r="B124" s="71"/>
    </row>
    <row r="125" spans="2:2" ht="18.75" customHeight="1" x14ac:dyDescent="0.15">
      <c r="B125" s="71"/>
    </row>
    <row r="126" spans="2:2" ht="18.75" customHeight="1" x14ac:dyDescent="0.15">
      <c r="B126" s="71"/>
    </row>
    <row r="127" spans="2:2" ht="18.75" customHeight="1" x14ac:dyDescent="0.15">
      <c r="B127" s="71"/>
    </row>
    <row r="128" spans="2:2" ht="18.75" customHeight="1" x14ac:dyDescent="0.15">
      <c r="B128" s="71"/>
    </row>
    <row r="129" spans="2:2" ht="18.75" customHeight="1" x14ac:dyDescent="0.15">
      <c r="B129" s="71"/>
    </row>
    <row r="130" spans="2:2" ht="18.75" customHeight="1" x14ac:dyDescent="0.15">
      <c r="B130" s="71"/>
    </row>
    <row r="131" spans="2:2" ht="18.75" customHeight="1" x14ac:dyDescent="0.15">
      <c r="B131" s="71"/>
    </row>
    <row r="132" spans="2:2" ht="18.75" customHeight="1" x14ac:dyDescent="0.15">
      <c r="B132" s="71"/>
    </row>
    <row r="133" spans="2:2" ht="18.75" customHeight="1" x14ac:dyDescent="0.15">
      <c r="B133" s="71"/>
    </row>
    <row r="134" spans="2:2" ht="18.75" customHeight="1" x14ac:dyDescent="0.15">
      <c r="B134" s="71"/>
    </row>
    <row r="135" spans="2:2" ht="18.75" customHeight="1" x14ac:dyDescent="0.15">
      <c r="B135" s="71"/>
    </row>
    <row r="136" spans="2:2" ht="18.75" customHeight="1" x14ac:dyDescent="0.15">
      <c r="B136" s="71"/>
    </row>
    <row r="137" spans="2:2" ht="18.75" customHeight="1" x14ac:dyDescent="0.15">
      <c r="B137" s="71"/>
    </row>
    <row r="138" spans="2:2" ht="18.75" customHeight="1" x14ac:dyDescent="0.15">
      <c r="B138" s="71"/>
    </row>
    <row r="139" spans="2:2" ht="18.75" customHeight="1" x14ac:dyDescent="0.15">
      <c r="B139" s="71"/>
    </row>
    <row r="140" spans="2:2" ht="18.75" customHeight="1" x14ac:dyDescent="0.15">
      <c r="B140" s="71"/>
    </row>
    <row r="141" spans="2:2" ht="18.75" customHeight="1" x14ac:dyDescent="0.15">
      <c r="B141" s="71"/>
    </row>
    <row r="142" spans="2:2" ht="18.75" customHeight="1" x14ac:dyDescent="0.15">
      <c r="B142" s="71"/>
    </row>
    <row r="143" spans="2:2" ht="18.75" customHeight="1" x14ac:dyDescent="0.15">
      <c r="B143" s="71"/>
    </row>
    <row r="144" spans="2:2" ht="18.75" customHeight="1" x14ac:dyDescent="0.15">
      <c r="B144" s="71"/>
    </row>
    <row r="145" spans="2:2" ht="18.75" customHeight="1" x14ac:dyDescent="0.15">
      <c r="B145" s="71"/>
    </row>
    <row r="146" spans="2:2" ht="18.75" customHeight="1" x14ac:dyDescent="0.15">
      <c r="B146" s="71"/>
    </row>
    <row r="147" spans="2:2" ht="18.75" customHeight="1" x14ac:dyDescent="0.15">
      <c r="B147" s="71"/>
    </row>
    <row r="148" spans="2:2" ht="18.75" customHeight="1" x14ac:dyDescent="0.15">
      <c r="B148" s="71"/>
    </row>
    <row r="149" spans="2:2" ht="18.75" customHeight="1" x14ac:dyDescent="0.15">
      <c r="B149" s="71"/>
    </row>
    <row r="150" spans="2:2" ht="18.75" customHeight="1" x14ac:dyDescent="0.15">
      <c r="B150" s="71"/>
    </row>
    <row r="151" spans="2:2" ht="18.75" customHeight="1" x14ac:dyDescent="0.15">
      <c r="B151" s="71"/>
    </row>
    <row r="152" spans="2:2" ht="18.75" customHeight="1" x14ac:dyDescent="0.15">
      <c r="B152" s="71"/>
    </row>
    <row r="153" spans="2:2" ht="18.75" customHeight="1" x14ac:dyDescent="0.15">
      <c r="B153" s="71"/>
    </row>
    <row r="154" spans="2:2" ht="18.75" customHeight="1" x14ac:dyDescent="0.15">
      <c r="B154" s="71"/>
    </row>
    <row r="155" spans="2:2" ht="18.75" customHeight="1" x14ac:dyDescent="0.15">
      <c r="B155" s="71"/>
    </row>
    <row r="156" spans="2:2" ht="18.75" customHeight="1" x14ac:dyDescent="0.15">
      <c r="B156" s="71"/>
    </row>
    <row r="157" spans="2:2" ht="18.75" customHeight="1" x14ac:dyDescent="0.15">
      <c r="B157" s="71"/>
    </row>
    <row r="158" spans="2:2" ht="18.75" customHeight="1" x14ac:dyDescent="0.15">
      <c r="B158" s="71"/>
    </row>
    <row r="159" spans="2:2" ht="18.75" customHeight="1" x14ac:dyDescent="0.15">
      <c r="B159" s="71"/>
    </row>
    <row r="160" spans="2:2" ht="18.75" customHeight="1" x14ac:dyDescent="0.15">
      <c r="B160" s="71"/>
    </row>
    <row r="161" spans="2:2" ht="18.75" customHeight="1" x14ac:dyDescent="0.15">
      <c r="B161" s="71"/>
    </row>
    <row r="162" spans="2:2" ht="18.75" customHeight="1" x14ac:dyDescent="0.15">
      <c r="B162" s="71"/>
    </row>
    <row r="163" spans="2:2" ht="18.75" customHeight="1" x14ac:dyDescent="0.15">
      <c r="B163" s="71"/>
    </row>
    <row r="164" spans="2:2" ht="18.75" customHeight="1" x14ac:dyDescent="0.15">
      <c r="B164" s="71"/>
    </row>
    <row r="165" spans="2:2" ht="18.75" customHeight="1" x14ac:dyDescent="0.15">
      <c r="B165" s="71"/>
    </row>
    <row r="166" spans="2:2" ht="18.75" customHeight="1" x14ac:dyDescent="0.15">
      <c r="B166" s="71"/>
    </row>
    <row r="167" spans="2:2" ht="18.75" customHeight="1" x14ac:dyDescent="0.15">
      <c r="B167" s="71"/>
    </row>
    <row r="168" spans="2:2" ht="18.75" customHeight="1" x14ac:dyDescent="0.15">
      <c r="B168" s="71"/>
    </row>
    <row r="169" spans="2:2" ht="18.75" customHeight="1" x14ac:dyDescent="0.15">
      <c r="B169" s="71"/>
    </row>
    <row r="170" spans="2:2" ht="18.75" customHeight="1" x14ac:dyDescent="0.15">
      <c r="B170" s="71"/>
    </row>
    <row r="171" spans="2:2" ht="18.75" customHeight="1" x14ac:dyDescent="0.15">
      <c r="B171" s="71"/>
    </row>
    <row r="172" spans="2:2" ht="18.75" customHeight="1" x14ac:dyDescent="0.15">
      <c r="B172" s="71"/>
    </row>
    <row r="173" spans="2:2" ht="18.75" customHeight="1" x14ac:dyDescent="0.15">
      <c r="B173" s="71"/>
    </row>
    <row r="174" spans="2:2" ht="18.75" customHeight="1" x14ac:dyDescent="0.15">
      <c r="B174" s="71"/>
    </row>
    <row r="175" spans="2:2" ht="18.75" customHeight="1" x14ac:dyDescent="0.15">
      <c r="B175" s="71"/>
    </row>
    <row r="176" spans="2:2" ht="18.75" customHeight="1" x14ac:dyDescent="0.15">
      <c r="B176" s="71"/>
    </row>
    <row r="177" spans="2:2" ht="18.75" customHeight="1" x14ac:dyDescent="0.15">
      <c r="B177" s="71"/>
    </row>
    <row r="178" spans="2:2" ht="18.75" customHeight="1" x14ac:dyDescent="0.15">
      <c r="B178" s="71"/>
    </row>
    <row r="179" spans="2:2" ht="18.75" customHeight="1" x14ac:dyDescent="0.15">
      <c r="B179" s="71"/>
    </row>
    <row r="180" spans="2:2" ht="18.75" customHeight="1" x14ac:dyDescent="0.15">
      <c r="B180" s="71"/>
    </row>
    <row r="181" spans="2:2" ht="18.75" customHeight="1" x14ac:dyDescent="0.15">
      <c r="B181" s="71"/>
    </row>
    <row r="182" spans="2:2" ht="18.75" customHeight="1" x14ac:dyDescent="0.15">
      <c r="B182" s="71"/>
    </row>
    <row r="183" spans="2:2" ht="18.75" customHeight="1" x14ac:dyDescent="0.15">
      <c r="B183" s="71"/>
    </row>
    <row r="184" spans="2:2" ht="18.75" customHeight="1" x14ac:dyDescent="0.15">
      <c r="B184" s="71"/>
    </row>
    <row r="185" spans="2:2" ht="18.75" customHeight="1" x14ac:dyDescent="0.15">
      <c r="B185" s="71"/>
    </row>
    <row r="186" spans="2:2" ht="18.75" customHeight="1" x14ac:dyDescent="0.15">
      <c r="B186" s="71"/>
    </row>
    <row r="187" spans="2:2" ht="18.75" customHeight="1" x14ac:dyDescent="0.15">
      <c r="B187" s="71"/>
    </row>
    <row r="188" spans="2:2" ht="18.75" customHeight="1" x14ac:dyDescent="0.15">
      <c r="B188" s="71"/>
    </row>
    <row r="189" spans="2:2" ht="18.75" customHeight="1" x14ac:dyDescent="0.15">
      <c r="B189" s="71"/>
    </row>
    <row r="190" spans="2:2" ht="18.75" customHeight="1" x14ac:dyDescent="0.15">
      <c r="B190" s="71"/>
    </row>
    <row r="191" spans="2:2" ht="18.75" customHeight="1" x14ac:dyDescent="0.15">
      <c r="B191" s="71"/>
    </row>
    <row r="192" spans="2:2" ht="18.75" customHeight="1" x14ac:dyDescent="0.15">
      <c r="B192" s="71"/>
    </row>
    <row r="193" spans="2:2" ht="18.75" customHeight="1" x14ac:dyDescent="0.15">
      <c r="B193" s="71"/>
    </row>
    <row r="194" spans="2:2" ht="18.75" customHeight="1" x14ac:dyDescent="0.15">
      <c r="B194" s="71"/>
    </row>
    <row r="195" spans="2:2" ht="18.75" customHeight="1" x14ac:dyDescent="0.15">
      <c r="B195" s="71"/>
    </row>
    <row r="196" spans="2:2" ht="18.75" customHeight="1" x14ac:dyDescent="0.15">
      <c r="B196" s="71"/>
    </row>
    <row r="197" spans="2:2" ht="18.75" customHeight="1" x14ac:dyDescent="0.15">
      <c r="B197" s="71"/>
    </row>
    <row r="198" spans="2:2" ht="18.75" customHeight="1" x14ac:dyDescent="0.15">
      <c r="B198" s="71"/>
    </row>
    <row r="199" spans="2:2" ht="18.75" customHeight="1" x14ac:dyDescent="0.15">
      <c r="B199" s="71"/>
    </row>
    <row r="200" spans="2:2" ht="18.75" customHeight="1" x14ac:dyDescent="0.15">
      <c r="B200" s="71"/>
    </row>
    <row r="201" spans="2:2" ht="18.75" customHeight="1" x14ac:dyDescent="0.15">
      <c r="B201" s="71"/>
    </row>
    <row r="202" spans="2:2" ht="18.75" customHeight="1" x14ac:dyDescent="0.15">
      <c r="B202" s="71"/>
    </row>
    <row r="203" spans="2:2" ht="18.75" customHeight="1" x14ac:dyDescent="0.15">
      <c r="B203" s="71"/>
    </row>
    <row r="204" spans="2:2" ht="18.75" customHeight="1" x14ac:dyDescent="0.15">
      <c r="B204" s="71"/>
    </row>
    <row r="205" spans="2:2" ht="18.75" customHeight="1" x14ac:dyDescent="0.15">
      <c r="B205" s="71"/>
    </row>
    <row r="206" spans="2:2" ht="18.75" customHeight="1" x14ac:dyDescent="0.15">
      <c r="B206" s="71"/>
    </row>
    <row r="207" spans="2:2" ht="18.75" customHeight="1" x14ac:dyDescent="0.15">
      <c r="B207" s="71"/>
    </row>
    <row r="208" spans="2:2" ht="18.75" customHeight="1" x14ac:dyDescent="0.15">
      <c r="B208" s="71"/>
    </row>
    <row r="209" spans="2:2" ht="18.75" customHeight="1" x14ac:dyDescent="0.15">
      <c r="B209" s="71"/>
    </row>
    <row r="210" spans="2:2" ht="18.75" customHeight="1" x14ac:dyDescent="0.15">
      <c r="B210" s="71"/>
    </row>
    <row r="211" spans="2:2" ht="18.75" customHeight="1" x14ac:dyDescent="0.15">
      <c r="B211" s="71"/>
    </row>
    <row r="212" spans="2:2" ht="18.75" customHeight="1" x14ac:dyDescent="0.15">
      <c r="B212" s="71"/>
    </row>
    <row r="213" spans="2:2" ht="18.75" customHeight="1" x14ac:dyDescent="0.15">
      <c r="B213" s="71"/>
    </row>
    <row r="214" spans="2:2" ht="18.75" customHeight="1" x14ac:dyDescent="0.15">
      <c r="B214" s="71"/>
    </row>
    <row r="215" spans="2:2" ht="18.75" customHeight="1" x14ac:dyDescent="0.15">
      <c r="B215" s="71"/>
    </row>
    <row r="216" spans="2:2" ht="18.75" customHeight="1" x14ac:dyDescent="0.15">
      <c r="B216" s="71"/>
    </row>
    <row r="217" spans="2:2" ht="18.75" customHeight="1" x14ac:dyDescent="0.15">
      <c r="B217" s="71"/>
    </row>
    <row r="218" spans="2:2" ht="18.75" customHeight="1" x14ac:dyDescent="0.15">
      <c r="B218" s="71"/>
    </row>
    <row r="219" spans="2:2" ht="18.75" customHeight="1" x14ac:dyDescent="0.15">
      <c r="B219" s="71"/>
    </row>
    <row r="220" spans="2:2" ht="18.75" customHeight="1" x14ac:dyDescent="0.15">
      <c r="B220" s="71"/>
    </row>
    <row r="221" spans="2:2" ht="18.75" customHeight="1" x14ac:dyDescent="0.15">
      <c r="B221" s="71"/>
    </row>
    <row r="222" spans="2:2" ht="18.75" customHeight="1" x14ac:dyDescent="0.15">
      <c r="B222" s="71"/>
    </row>
    <row r="223" spans="2:2" ht="18.75" customHeight="1" x14ac:dyDescent="0.15">
      <c r="B223" s="71"/>
    </row>
    <row r="224" spans="2:2" ht="18.75" customHeight="1" x14ac:dyDescent="0.15">
      <c r="B224" s="71"/>
    </row>
    <row r="225" spans="2:2" ht="18.75" customHeight="1" x14ac:dyDescent="0.15">
      <c r="B225" s="71"/>
    </row>
    <row r="226" spans="2:2" ht="18.75" customHeight="1" x14ac:dyDescent="0.15">
      <c r="B226" s="71"/>
    </row>
    <row r="227" spans="2:2" ht="18.75" customHeight="1" x14ac:dyDescent="0.15">
      <c r="B227" s="71"/>
    </row>
    <row r="228" spans="2:2" ht="18.75" customHeight="1" x14ac:dyDescent="0.15">
      <c r="B228" s="71"/>
    </row>
    <row r="229" spans="2:2" ht="18.75" customHeight="1" x14ac:dyDescent="0.15">
      <c r="B229" s="71"/>
    </row>
    <row r="230" spans="2:2" ht="18.75" customHeight="1" x14ac:dyDescent="0.15">
      <c r="B230" s="71"/>
    </row>
    <row r="231" spans="2:2" ht="18.75" customHeight="1" x14ac:dyDescent="0.15">
      <c r="B231" s="71"/>
    </row>
    <row r="232" spans="2:2" ht="18.75" customHeight="1" x14ac:dyDescent="0.15">
      <c r="B232" s="71"/>
    </row>
    <row r="233" spans="2:2" ht="18.75" customHeight="1" x14ac:dyDescent="0.15">
      <c r="B233" s="71"/>
    </row>
    <row r="234" spans="2:2" ht="18.75" customHeight="1" x14ac:dyDescent="0.15">
      <c r="B234" s="71"/>
    </row>
    <row r="235" spans="2:2" ht="18.75" customHeight="1" x14ac:dyDescent="0.15">
      <c r="B235" s="71"/>
    </row>
    <row r="236" spans="2:2" ht="18.75" customHeight="1" x14ac:dyDescent="0.15">
      <c r="B236" s="71"/>
    </row>
    <row r="237" spans="2:2" ht="18.75" customHeight="1" x14ac:dyDescent="0.15">
      <c r="B237" s="71"/>
    </row>
    <row r="238" spans="2:2" ht="18.75" customHeight="1" x14ac:dyDescent="0.15">
      <c r="B238" s="71"/>
    </row>
    <row r="239" spans="2:2" ht="18.75" customHeight="1" x14ac:dyDescent="0.15">
      <c r="B239" s="71"/>
    </row>
    <row r="240" spans="2:2" ht="18.75" customHeight="1" x14ac:dyDescent="0.15">
      <c r="B240" s="71"/>
    </row>
    <row r="241" spans="2:2" ht="18.75" customHeight="1" x14ac:dyDescent="0.15">
      <c r="B241" s="71"/>
    </row>
    <row r="242" spans="2:2" ht="18.75" customHeight="1" x14ac:dyDescent="0.15">
      <c r="B242" s="71"/>
    </row>
    <row r="243" spans="2:2" ht="18.75" customHeight="1" x14ac:dyDescent="0.15">
      <c r="B243" s="71"/>
    </row>
    <row r="244" spans="2:2" ht="18.75" customHeight="1" x14ac:dyDescent="0.15">
      <c r="B244" s="71"/>
    </row>
    <row r="245" spans="2:2" ht="18.75" customHeight="1" x14ac:dyDescent="0.15">
      <c r="B245" s="71"/>
    </row>
    <row r="246" spans="2:2" ht="18.75" customHeight="1" x14ac:dyDescent="0.15">
      <c r="B246" s="71"/>
    </row>
    <row r="247" spans="2:2" ht="18.75" customHeight="1" x14ac:dyDescent="0.15">
      <c r="B247" s="71"/>
    </row>
    <row r="248" spans="2:2" ht="18.75" customHeight="1" x14ac:dyDescent="0.15">
      <c r="B248" s="71"/>
    </row>
    <row r="249" spans="2:2" ht="18.75" customHeight="1" x14ac:dyDescent="0.15">
      <c r="B249" s="71"/>
    </row>
    <row r="250" spans="2:2" ht="18.75" customHeight="1" x14ac:dyDescent="0.15">
      <c r="B250" s="71"/>
    </row>
    <row r="251" spans="2:2" ht="18.75" customHeight="1" x14ac:dyDescent="0.15">
      <c r="B251" s="71"/>
    </row>
    <row r="252" spans="2:2" ht="18.75" customHeight="1" x14ac:dyDescent="0.15">
      <c r="B252" s="71"/>
    </row>
    <row r="253" spans="2:2" ht="18.75" customHeight="1" x14ac:dyDescent="0.15">
      <c r="B253" s="71"/>
    </row>
    <row r="254" spans="2:2" ht="18.75" customHeight="1" x14ac:dyDescent="0.15">
      <c r="B254" s="71"/>
    </row>
    <row r="255" spans="2:2" ht="18.75" customHeight="1" x14ac:dyDescent="0.15">
      <c r="B255" s="71"/>
    </row>
    <row r="256" spans="2:2" ht="18.75" customHeight="1" x14ac:dyDescent="0.15">
      <c r="B256" s="71"/>
    </row>
    <row r="257" spans="2:2" ht="18.75" customHeight="1" x14ac:dyDescent="0.15">
      <c r="B257" s="71"/>
    </row>
    <row r="258" spans="2:2" ht="18.75" customHeight="1" x14ac:dyDescent="0.15">
      <c r="B258" s="71"/>
    </row>
    <row r="259" spans="2:2" ht="18.75" customHeight="1" x14ac:dyDescent="0.15">
      <c r="B259" s="71"/>
    </row>
    <row r="260" spans="2:2" ht="18.75" customHeight="1" x14ac:dyDescent="0.15">
      <c r="B260" s="71"/>
    </row>
    <row r="261" spans="2:2" ht="18.75" customHeight="1" x14ac:dyDescent="0.15">
      <c r="B261" s="71"/>
    </row>
    <row r="262" spans="2:2" ht="18.75" customHeight="1" x14ac:dyDescent="0.15">
      <c r="B262" s="71"/>
    </row>
    <row r="263" spans="2:2" ht="18.75" customHeight="1" x14ac:dyDescent="0.15">
      <c r="B263" s="71"/>
    </row>
    <row r="264" spans="2:2" ht="18.75" customHeight="1" x14ac:dyDescent="0.15">
      <c r="B264" s="71"/>
    </row>
    <row r="265" spans="2:2" ht="18.75" customHeight="1" x14ac:dyDescent="0.15">
      <c r="B265" s="71"/>
    </row>
    <row r="266" spans="2:2" ht="18.75" customHeight="1" x14ac:dyDescent="0.15">
      <c r="B266" s="71"/>
    </row>
    <row r="267" spans="2:2" ht="18.75" customHeight="1" x14ac:dyDescent="0.15">
      <c r="B267" s="71"/>
    </row>
    <row r="268" spans="2:2" ht="18.75" customHeight="1" x14ac:dyDescent="0.15">
      <c r="B268" s="71"/>
    </row>
    <row r="269" spans="2:2" ht="18.75" customHeight="1" x14ac:dyDescent="0.15">
      <c r="B269" s="71"/>
    </row>
    <row r="270" spans="2:2" ht="18.75" customHeight="1" x14ac:dyDescent="0.15">
      <c r="B270" s="71"/>
    </row>
    <row r="271" spans="2:2" ht="18.75" customHeight="1" x14ac:dyDescent="0.15">
      <c r="B271" s="71"/>
    </row>
    <row r="272" spans="2:2" ht="18.75" customHeight="1" x14ac:dyDescent="0.15">
      <c r="B272" s="71"/>
    </row>
    <row r="273" spans="2:2" ht="18.75" customHeight="1" x14ac:dyDescent="0.15">
      <c r="B273" s="71"/>
    </row>
    <row r="274" spans="2:2" ht="18.75" customHeight="1" x14ac:dyDescent="0.15">
      <c r="B274" s="71"/>
    </row>
    <row r="275" spans="2:2" ht="18.75" customHeight="1" x14ac:dyDescent="0.15">
      <c r="B275" s="71"/>
    </row>
    <row r="276" spans="2:2" ht="18.75" customHeight="1" x14ac:dyDescent="0.15">
      <c r="B276" s="71"/>
    </row>
    <row r="277" spans="2:2" ht="18.75" customHeight="1" x14ac:dyDescent="0.15">
      <c r="B277" s="71"/>
    </row>
    <row r="278" spans="2:2" ht="18.75" customHeight="1" x14ac:dyDescent="0.15">
      <c r="B278" s="71"/>
    </row>
    <row r="279" spans="2:2" ht="18.75" customHeight="1" x14ac:dyDescent="0.15">
      <c r="B279" s="71"/>
    </row>
    <row r="280" spans="2:2" ht="18.75" customHeight="1" x14ac:dyDescent="0.15">
      <c r="B280" s="71"/>
    </row>
    <row r="281" spans="2:2" ht="18.75" customHeight="1" x14ac:dyDescent="0.15">
      <c r="B281" s="71"/>
    </row>
    <row r="282" spans="2:2" ht="18.75" customHeight="1" x14ac:dyDescent="0.15">
      <c r="B282" s="71"/>
    </row>
    <row r="283" spans="2:2" ht="18.75" customHeight="1" x14ac:dyDescent="0.15">
      <c r="B283" s="71"/>
    </row>
    <row r="284" spans="2:2" ht="18.75" customHeight="1" x14ac:dyDescent="0.15">
      <c r="B284" s="71"/>
    </row>
    <row r="285" spans="2:2" ht="18.75" customHeight="1" x14ac:dyDescent="0.15">
      <c r="B285" s="71"/>
    </row>
    <row r="286" spans="2:2" ht="18.75" customHeight="1" x14ac:dyDescent="0.15">
      <c r="B286" s="71"/>
    </row>
    <row r="287" spans="2:2" ht="18.75" customHeight="1" x14ac:dyDescent="0.15">
      <c r="B287" s="71"/>
    </row>
    <row r="288" spans="2:2" ht="18.75" customHeight="1" x14ac:dyDescent="0.15">
      <c r="B288" s="71"/>
    </row>
    <row r="289" spans="2:2" ht="18.75" customHeight="1" x14ac:dyDescent="0.15">
      <c r="B289" s="71"/>
    </row>
    <row r="290" spans="2:2" ht="18.75" customHeight="1" x14ac:dyDescent="0.15">
      <c r="B290" s="71"/>
    </row>
    <row r="291" spans="2:2" ht="18.75" customHeight="1" x14ac:dyDescent="0.15">
      <c r="B291" s="71"/>
    </row>
    <row r="292" spans="2:2" ht="18.75" customHeight="1" x14ac:dyDescent="0.15">
      <c r="B292" s="71"/>
    </row>
    <row r="293" spans="2:2" ht="18.75" customHeight="1" x14ac:dyDescent="0.15">
      <c r="B293" s="71"/>
    </row>
    <row r="294" spans="2:2" ht="18.75" customHeight="1" x14ac:dyDescent="0.15">
      <c r="B294" s="71"/>
    </row>
    <row r="295" spans="2:2" ht="18.75" customHeight="1" x14ac:dyDescent="0.15">
      <c r="B295" s="71"/>
    </row>
    <row r="296" spans="2:2" ht="18.75" customHeight="1" x14ac:dyDescent="0.15">
      <c r="B296" s="71"/>
    </row>
    <row r="297" spans="2:2" ht="18.75" customHeight="1" x14ac:dyDescent="0.15">
      <c r="B297" s="71"/>
    </row>
    <row r="298" spans="2:2" ht="18.75" customHeight="1" x14ac:dyDescent="0.15">
      <c r="B298" s="71"/>
    </row>
    <row r="299" spans="2:2" ht="18.75" customHeight="1" x14ac:dyDescent="0.15">
      <c r="B299" s="71"/>
    </row>
    <row r="300" spans="2:2" ht="18.75" customHeight="1" x14ac:dyDescent="0.15">
      <c r="B300" s="71"/>
    </row>
    <row r="301" spans="2:2" ht="18.75" customHeight="1" x14ac:dyDescent="0.15">
      <c r="B301" s="71"/>
    </row>
    <row r="302" spans="2:2" ht="18.75" customHeight="1" x14ac:dyDescent="0.15">
      <c r="B302" s="71"/>
    </row>
    <row r="303" spans="2:2" ht="18.75" customHeight="1" x14ac:dyDescent="0.15">
      <c r="B303" s="71"/>
    </row>
    <row r="304" spans="2:2" ht="18.75" customHeight="1" x14ac:dyDescent="0.15">
      <c r="B304" s="71"/>
    </row>
    <row r="305" spans="2:2" ht="18.75" customHeight="1" x14ac:dyDescent="0.15">
      <c r="B305" s="71"/>
    </row>
    <row r="306" spans="2:2" ht="18.75" customHeight="1" x14ac:dyDescent="0.15">
      <c r="B306" s="71"/>
    </row>
    <row r="307" spans="2:2" ht="18.75" customHeight="1" x14ac:dyDescent="0.15">
      <c r="B307" s="71"/>
    </row>
    <row r="308" spans="2:2" ht="18.75" customHeight="1" x14ac:dyDescent="0.15">
      <c r="B308" s="71"/>
    </row>
    <row r="309" spans="2:2" ht="18.75" customHeight="1" x14ac:dyDescent="0.15">
      <c r="B309" s="71"/>
    </row>
    <row r="310" spans="2:2" ht="18.75" customHeight="1" x14ac:dyDescent="0.15">
      <c r="B310" s="71"/>
    </row>
    <row r="311" spans="2:2" ht="18.75" customHeight="1" x14ac:dyDescent="0.15">
      <c r="B311" s="71"/>
    </row>
    <row r="312" spans="2:2" ht="18.75" customHeight="1" x14ac:dyDescent="0.15">
      <c r="B312" s="71"/>
    </row>
    <row r="313" spans="2:2" ht="18.75" customHeight="1" x14ac:dyDescent="0.15">
      <c r="B313" s="71"/>
    </row>
    <row r="314" spans="2:2" ht="18.75" customHeight="1" x14ac:dyDescent="0.15">
      <c r="B314" s="71"/>
    </row>
    <row r="315" spans="2:2" ht="18.75" customHeight="1" x14ac:dyDescent="0.15">
      <c r="B315" s="71"/>
    </row>
    <row r="316" spans="2:2" ht="18.75" customHeight="1" x14ac:dyDescent="0.15">
      <c r="B316" s="71"/>
    </row>
    <row r="317" spans="2:2" ht="18.75" customHeight="1" x14ac:dyDescent="0.15">
      <c r="B317" s="71"/>
    </row>
    <row r="318" spans="2:2" ht="18.75" customHeight="1" x14ac:dyDescent="0.15">
      <c r="B318" s="71"/>
    </row>
    <row r="319" spans="2:2" ht="18.75" customHeight="1" x14ac:dyDescent="0.15">
      <c r="B319" s="71"/>
    </row>
    <row r="320" spans="2:2" ht="18.75" customHeight="1" x14ac:dyDescent="0.15">
      <c r="B320" s="71"/>
    </row>
    <row r="321" spans="2:2" ht="18.75" customHeight="1" x14ac:dyDescent="0.15">
      <c r="B321" s="71"/>
    </row>
    <row r="322" spans="2:2" ht="18.75" customHeight="1" x14ac:dyDescent="0.15">
      <c r="B322" s="71"/>
    </row>
    <row r="323" spans="2:2" ht="18.75" customHeight="1" x14ac:dyDescent="0.15">
      <c r="B323" s="71"/>
    </row>
    <row r="324" spans="2:2" ht="18.75" customHeight="1" x14ac:dyDescent="0.15">
      <c r="B324" s="71"/>
    </row>
    <row r="325" spans="2:2" ht="18.75" customHeight="1" x14ac:dyDescent="0.15">
      <c r="B325" s="71"/>
    </row>
    <row r="326" spans="2:2" ht="18.75" customHeight="1" x14ac:dyDescent="0.15">
      <c r="B326" s="71"/>
    </row>
    <row r="327" spans="2:2" ht="18.75" customHeight="1" x14ac:dyDescent="0.15">
      <c r="B327" s="71"/>
    </row>
    <row r="328" spans="2:2" ht="18.75" customHeight="1" x14ac:dyDescent="0.15">
      <c r="B328" s="71"/>
    </row>
    <row r="329" spans="2:2" ht="18.75" customHeight="1" x14ac:dyDescent="0.15">
      <c r="B329" s="71"/>
    </row>
    <row r="330" spans="2:2" ht="18.75" customHeight="1" x14ac:dyDescent="0.15">
      <c r="B330" s="71"/>
    </row>
    <row r="331" spans="2:2" ht="18.75" customHeight="1" x14ac:dyDescent="0.15">
      <c r="B331" s="71"/>
    </row>
    <row r="332" spans="2:2" ht="18.75" customHeight="1" x14ac:dyDescent="0.15">
      <c r="B332" s="71"/>
    </row>
    <row r="333" spans="2:2" ht="18.75" customHeight="1" x14ac:dyDescent="0.15">
      <c r="B333" s="71"/>
    </row>
    <row r="334" spans="2:2" ht="18.75" customHeight="1" x14ac:dyDescent="0.15">
      <c r="B334" s="71"/>
    </row>
    <row r="335" spans="2:2" ht="18.75" customHeight="1" x14ac:dyDescent="0.15">
      <c r="B335" s="71"/>
    </row>
    <row r="336" spans="2:2" ht="18.75" customHeight="1" x14ac:dyDescent="0.15">
      <c r="B336" s="71"/>
    </row>
    <row r="337" spans="2:2" ht="18.75" customHeight="1" x14ac:dyDescent="0.15">
      <c r="B337" s="71"/>
    </row>
    <row r="338" spans="2:2" ht="18.75" customHeight="1" x14ac:dyDescent="0.15">
      <c r="B338" s="71"/>
    </row>
    <row r="339" spans="2:2" ht="18.75" customHeight="1" x14ac:dyDescent="0.15">
      <c r="B339" s="71"/>
    </row>
    <row r="340" spans="2:2" ht="18.75" customHeight="1" x14ac:dyDescent="0.15">
      <c r="B340" s="71"/>
    </row>
    <row r="341" spans="2:2" ht="18.75" customHeight="1" x14ac:dyDescent="0.15">
      <c r="B341" s="71"/>
    </row>
    <row r="342" spans="2:2" ht="18.75" customHeight="1" x14ac:dyDescent="0.15">
      <c r="B342" s="71"/>
    </row>
    <row r="343" spans="2:2" ht="18.75" customHeight="1" x14ac:dyDescent="0.15">
      <c r="B343" s="71"/>
    </row>
    <row r="344" spans="2:2" ht="18.75" customHeight="1" x14ac:dyDescent="0.15">
      <c r="B344" s="71"/>
    </row>
    <row r="345" spans="2:2" ht="18.75" customHeight="1" x14ac:dyDescent="0.15">
      <c r="B345" s="71"/>
    </row>
    <row r="346" spans="2:2" ht="18.75" customHeight="1" x14ac:dyDescent="0.15">
      <c r="B346" s="71"/>
    </row>
    <row r="347" spans="2:2" ht="18.75" customHeight="1" x14ac:dyDescent="0.15">
      <c r="B347" s="71"/>
    </row>
    <row r="348" spans="2:2" ht="18.75" customHeight="1" x14ac:dyDescent="0.15">
      <c r="B348" s="71"/>
    </row>
    <row r="349" spans="2:2" ht="18.75" customHeight="1" x14ac:dyDescent="0.15">
      <c r="B349" s="71"/>
    </row>
    <row r="350" spans="2:2" ht="18.75" customHeight="1" x14ac:dyDescent="0.15">
      <c r="B350" s="71"/>
    </row>
    <row r="351" spans="2:2" ht="18.75" customHeight="1" x14ac:dyDescent="0.15">
      <c r="B351" s="71"/>
    </row>
    <row r="352" spans="2:2" ht="18.75" customHeight="1" x14ac:dyDescent="0.15">
      <c r="B352" s="71"/>
    </row>
    <row r="353" spans="2:2" ht="18.75" customHeight="1" x14ac:dyDescent="0.15">
      <c r="B353" s="71"/>
    </row>
    <row r="354" spans="2:2" ht="18.75" customHeight="1" x14ac:dyDescent="0.15">
      <c r="B354" s="71"/>
    </row>
    <row r="355" spans="2:2" ht="18.75" customHeight="1" x14ac:dyDescent="0.15">
      <c r="B355" s="71"/>
    </row>
    <row r="356" spans="2:2" ht="18.75" customHeight="1" x14ac:dyDescent="0.15">
      <c r="B356" s="71"/>
    </row>
    <row r="357" spans="2:2" ht="18.75" customHeight="1" x14ac:dyDescent="0.15">
      <c r="B357" s="71"/>
    </row>
    <row r="358" spans="2:2" ht="18.75" customHeight="1" x14ac:dyDescent="0.15">
      <c r="B358" s="71"/>
    </row>
    <row r="359" spans="2:2" ht="18.75" customHeight="1" x14ac:dyDescent="0.15">
      <c r="B359" s="71"/>
    </row>
    <row r="360" spans="2:2" ht="18.75" customHeight="1" x14ac:dyDescent="0.15">
      <c r="B360" s="71"/>
    </row>
    <row r="361" spans="2:2" ht="18.75" customHeight="1" x14ac:dyDescent="0.15">
      <c r="B361" s="71"/>
    </row>
    <row r="362" spans="2:2" ht="18.75" customHeight="1" x14ac:dyDescent="0.15">
      <c r="B362" s="71"/>
    </row>
    <row r="363" spans="2:2" ht="18.75" customHeight="1" x14ac:dyDescent="0.15">
      <c r="B363" s="71"/>
    </row>
    <row r="364" spans="2:2" ht="18.75" customHeight="1" x14ac:dyDescent="0.15">
      <c r="B364" s="71"/>
    </row>
    <row r="365" spans="2:2" ht="18.75" customHeight="1" x14ac:dyDescent="0.15">
      <c r="B365" s="71"/>
    </row>
    <row r="366" spans="2:2" ht="18.75" customHeight="1" x14ac:dyDescent="0.15">
      <c r="B366" s="71"/>
    </row>
    <row r="367" spans="2:2" ht="18.75" customHeight="1" x14ac:dyDescent="0.15">
      <c r="B367" s="71"/>
    </row>
    <row r="368" spans="2:2" ht="18.75" customHeight="1" x14ac:dyDescent="0.15">
      <c r="B368" s="71"/>
    </row>
    <row r="369" spans="2:2" ht="18.75" customHeight="1" x14ac:dyDescent="0.15">
      <c r="B369" s="71"/>
    </row>
    <row r="370" spans="2:2" ht="18.75" customHeight="1" x14ac:dyDescent="0.15">
      <c r="B370" s="71"/>
    </row>
    <row r="371" spans="2:2" ht="18.75" customHeight="1" x14ac:dyDescent="0.15">
      <c r="B371" s="71"/>
    </row>
    <row r="372" spans="2:2" ht="18.75" customHeight="1" x14ac:dyDescent="0.15">
      <c r="B372" s="71"/>
    </row>
    <row r="373" spans="2:2" ht="18.75" customHeight="1" x14ac:dyDescent="0.15">
      <c r="B373" s="71"/>
    </row>
    <row r="374" spans="2:2" ht="18.75" customHeight="1" x14ac:dyDescent="0.15">
      <c r="B374" s="71"/>
    </row>
    <row r="375" spans="2:2" ht="18.75" customHeight="1" x14ac:dyDescent="0.15">
      <c r="B375" s="71"/>
    </row>
    <row r="376" spans="2:2" ht="18.75" customHeight="1" x14ac:dyDescent="0.15">
      <c r="B376" s="71"/>
    </row>
    <row r="377" spans="2:2" ht="18.75" customHeight="1" x14ac:dyDescent="0.15">
      <c r="B377" s="71"/>
    </row>
    <row r="378" spans="2:2" ht="18.75" customHeight="1" x14ac:dyDescent="0.15">
      <c r="B378" s="71"/>
    </row>
    <row r="379" spans="2:2" ht="18.75" customHeight="1" x14ac:dyDescent="0.15">
      <c r="B379" s="71"/>
    </row>
    <row r="380" spans="2:2" ht="18.75" customHeight="1" x14ac:dyDescent="0.15">
      <c r="B380" s="71"/>
    </row>
    <row r="381" spans="2:2" ht="18.75" customHeight="1" x14ac:dyDescent="0.15">
      <c r="B381" s="71"/>
    </row>
    <row r="382" spans="2:2" ht="18.75" customHeight="1" x14ac:dyDescent="0.15">
      <c r="B382" s="71"/>
    </row>
    <row r="383" spans="2:2" ht="18.75" customHeight="1" x14ac:dyDescent="0.15">
      <c r="B383" s="71"/>
    </row>
    <row r="384" spans="2:2" ht="18.75" customHeight="1" x14ac:dyDescent="0.15">
      <c r="B384" s="71"/>
    </row>
    <row r="385" spans="2:2" ht="18.75" customHeight="1" x14ac:dyDescent="0.15">
      <c r="B385" s="71"/>
    </row>
    <row r="386" spans="2:2" ht="18.75" customHeight="1" x14ac:dyDescent="0.15">
      <c r="B386" s="71"/>
    </row>
    <row r="387" spans="2:2" ht="18.75" customHeight="1" x14ac:dyDescent="0.15">
      <c r="B387" s="71"/>
    </row>
    <row r="388" spans="2:2" ht="18.75" customHeight="1" x14ac:dyDescent="0.15">
      <c r="B388" s="71"/>
    </row>
    <row r="389" spans="2:2" ht="18.75" customHeight="1" x14ac:dyDescent="0.15">
      <c r="B389" s="71"/>
    </row>
    <row r="390" spans="2:2" ht="18.75" customHeight="1" x14ac:dyDescent="0.15">
      <c r="B390" s="71"/>
    </row>
    <row r="391" spans="2:2" ht="18.75" customHeight="1" x14ac:dyDescent="0.15">
      <c r="B391" s="71"/>
    </row>
    <row r="392" spans="2:2" ht="18.75" customHeight="1" x14ac:dyDescent="0.15">
      <c r="B392" s="71"/>
    </row>
    <row r="393" spans="2:2" ht="18.75" customHeight="1" x14ac:dyDescent="0.15">
      <c r="B393" s="71"/>
    </row>
    <row r="394" spans="2:2" ht="18.75" customHeight="1" x14ac:dyDescent="0.15">
      <c r="B394" s="71"/>
    </row>
    <row r="395" spans="2:2" ht="18.75" customHeight="1" x14ac:dyDescent="0.15">
      <c r="B395" s="71"/>
    </row>
    <row r="396" spans="2:2" ht="18.75" customHeight="1" x14ac:dyDescent="0.15">
      <c r="B396" s="71"/>
    </row>
    <row r="397" spans="2:2" ht="18.75" customHeight="1" x14ac:dyDescent="0.15">
      <c r="B397" s="71"/>
    </row>
    <row r="398" spans="2:2" ht="18.75" customHeight="1" x14ac:dyDescent="0.15">
      <c r="B398" s="71"/>
    </row>
    <row r="399" spans="2:2" ht="18.75" customHeight="1" x14ac:dyDescent="0.15">
      <c r="B399" s="71"/>
    </row>
    <row r="400" spans="2:2" ht="18.75" customHeight="1" x14ac:dyDescent="0.15">
      <c r="B400" s="71"/>
    </row>
    <row r="401" spans="2:2" ht="18.75" customHeight="1" x14ac:dyDescent="0.15">
      <c r="B401" s="71"/>
    </row>
    <row r="402" spans="2:2" ht="18.75" customHeight="1" x14ac:dyDescent="0.15">
      <c r="B402" s="71"/>
    </row>
    <row r="403" spans="2:2" ht="18.75" customHeight="1" x14ac:dyDescent="0.15">
      <c r="B403" s="71"/>
    </row>
    <row r="404" spans="2:2" ht="18.75" customHeight="1" x14ac:dyDescent="0.15">
      <c r="B404" s="71"/>
    </row>
    <row r="405" spans="2:2" ht="18.75" customHeight="1" x14ac:dyDescent="0.15">
      <c r="B405" s="71"/>
    </row>
    <row r="406" spans="2:2" ht="18.75" customHeight="1" x14ac:dyDescent="0.15">
      <c r="B406" s="71"/>
    </row>
    <row r="407" spans="2:2" ht="18.75" customHeight="1" x14ac:dyDescent="0.15">
      <c r="B407" s="71"/>
    </row>
    <row r="408" spans="2:2" ht="18.75" customHeight="1" x14ac:dyDescent="0.15">
      <c r="B408" s="71"/>
    </row>
    <row r="409" spans="2:2" ht="18.75" customHeight="1" x14ac:dyDescent="0.15">
      <c r="B409" s="71"/>
    </row>
    <row r="410" spans="2:2" ht="18.75" customHeight="1" x14ac:dyDescent="0.15">
      <c r="B410" s="71"/>
    </row>
    <row r="411" spans="2:2" ht="18.75" customHeight="1" x14ac:dyDescent="0.15">
      <c r="B411" s="71"/>
    </row>
    <row r="412" spans="2:2" ht="18.75" customHeight="1" x14ac:dyDescent="0.15">
      <c r="B412" s="71"/>
    </row>
    <row r="413" spans="2:2" ht="18.75" customHeight="1" x14ac:dyDescent="0.15">
      <c r="B413" s="71"/>
    </row>
    <row r="414" spans="2:2" ht="18.75" customHeight="1" x14ac:dyDescent="0.15">
      <c r="B414" s="71"/>
    </row>
    <row r="415" spans="2:2" ht="18.75" customHeight="1" x14ac:dyDescent="0.15">
      <c r="B415" s="71"/>
    </row>
    <row r="416" spans="2:2" ht="18.75" customHeight="1" x14ac:dyDescent="0.15">
      <c r="B416" s="71"/>
    </row>
    <row r="417" spans="2:2" ht="18.75" customHeight="1" x14ac:dyDescent="0.15">
      <c r="B417" s="71"/>
    </row>
    <row r="418" spans="2:2" ht="18.75" customHeight="1" x14ac:dyDescent="0.15">
      <c r="B418" s="71"/>
    </row>
    <row r="419" spans="2:2" ht="18.75" customHeight="1" x14ac:dyDescent="0.15">
      <c r="B419" s="71"/>
    </row>
    <row r="420" spans="2:2" ht="18.75" customHeight="1" x14ac:dyDescent="0.15">
      <c r="B420" s="71"/>
    </row>
    <row r="421" spans="2:2" ht="18.75" customHeight="1" x14ac:dyDescent="0.15">
      <c r="B421" s="71"/>
    </row>
    <row r="422" spans="2:2" ht="18.75" customHeight="1" x14ac:dyDescent="0.15">
      <c r="B422" s="71"/>
    </row>
    <row r="423" spans="2:2" ht="18.75" customHeight="1" x14ac:dyDescent="0.15">
      <c r="B423" s="71"/>
    </row>
    <row r="424" spans="2:2" ht="18.75" customHeight="1" x14ac:dyDescent="0.15">
      <c r="B424" s="71"/>
    </row>
    <row r="425" spans="2:2" ht="18.75" customHeight="1" x14ac:dyDescent="0.15">
      <c r="B425" s="71"/>
    </row>
    <row r="426" spans="2:2" ht="18.75" customHeight="1" x14ac:dyDescent="0.15">
      <c r="B426" s="71"/>
    </row>
    <row r="427" spans="2:2" ht="18.75" customHeight="1" x14ac:dyDescent="0.15">
      <c r="B427" s="71"/>
    </row>
    <row r="428" spans="2:2" ht="18.75" customHeight="1" x14ac:dyDescent="0.15">
      <c r="B428" s="71"/>
    </row>
    <row r="429" spans="2:2" ht="18.75" customHeight="1" x14ac:dyDescent="0.15">
      <c r="B429" s="71"/>
    </row>
    <row r="430" spans="2:2" ht="18.75" customHeight="1" x14ac:dyDescent="0.15">
      <c r="B430" s="71"/>
    </row>
    <row r="431" spans="2:2" ht="18.75" customHeight="1" x14ac:dyDescent="0.15">
      <c r="B431" s="71"/>
    </row>
    <row r="432" spans="2:2" ht="18.75" customHeight="1" x14ac:dyDescent="0.15">
      <c r="B432" s="71"/>
    </row>
    <row r="433" spans="2:2" ht="18.75" customHeight="1" x14ac:dyDescent="0.15">
      <c r="B433" s="71"/>
    </row>
    <row r="434" spans="2:2" ht="18.75" customHeight="1" x14ac:dyDescent="0.15">
      <c r="B434" s="71"/>
    </row>
    <row r="435" spans="2:2" ht="18.75" customHeight="1" x14ac:dyDescent="0.15">
      <c r="B435" s="71"/>
    </row>
    <row r="436" spans="2:2" ht="18.75" customHeight="1" x14ac:dyDescent="0.15">
      <c r="B436" s="71"/>
    </row>
    <row r="437" spans="2:2" ht="18.75" customHeight="1" x14ac:dyDescent="0.15">
      <c r="B437" s="71"/>
    </row>
    <row r="438" spans="2:2" ht="18.75" customHeight="1" x14ac:dyDescent="0.15">
      <c r="B438" s="71"/>
    </row>
    <row r="439" spans="2:2" ht="18.75" customHeight="1" x14ac:dyDescent="0.15">
      <c r="B439" s="71"/>
    </row>
    <row r="440" spans="2:2" ht="18.75" customHeight="1" x14ac:dyDescent="0.15">
      <c r="B440" s="71"/>
    </row>
    <row r="441" spans="2:2" ht="18.75" customHeight="1" x14ac:dyDescent="0.15">
      <c r="B441" s="71"/>
    </row>
    <row r="442" spans="2:2" ht="18.75" customHeight="1" x14ac:dyDescent="0.15">
      <c r="B442" s="71"/>
    </row>
    <row r="443" spans="2:2" ht="18.75" customHeight="1" x14ac:dyDescent="0.15">
      <c r="B443" s="71"/>
    </row>
    <row r="444" spans="2:2" ht="18.75" customHeight="1" x14ac:dyDescent="0.15">
      <c r="B444" s="71"/>
    </row>
    <row r="445" spans="2:2" ht="18.75" customHeight="1" x14ac:dyDescent="0.15">
      <c r="B445" s="71"/>
    </row>
    <row r="446" spans="2:2" ht="18.75" customHeight="1" x14ac:dyDescent="0.15">
      <c r="B446" s="71"/>
    </row>
    <row r="447" spans="2:2" ht="18.75" customHeight="1" x14ac:dyDescent="0.15">
      <c r="B447" s="71"/>
    </row>
    <row r="448" spans="2:2" ht="18.75" customHeight="1" x14ac:dyDescent="0.15">
      <c r="B448" s="71"/>
    </row>
    <row r="449" spans="2:2" ht="18.75" customHeight="1" x14ac:dyDescent="0.15">
      <c r="B449" s="71"/>
    </row>
    <row r="450" spans="2:2" ht="18.75" customHeight="1" x14ac:dyDescent="0.15">
      <c r="B450" s="71"/>
    </row>
    <row r="451" spans="2:2" ht="18.75" customHeight="1" x14ac:dyDescent="0.15">
      <c r="B451" s="71"/>
    </row>
    <row r="452" spans="2:2" ht="18.75" customHeight="1" x14ac:dyDescent="0.15">
      <c r="B452" s="71"/>
    </row>
    <row r="453" spans="2:2" ht="18.75" customHeight="1" x14ac:dyDescent="0.15">
      <c r="B453" s="71"/>
    </row>
    <row r="454" spans="2:2" ht="18.75" customHeight="1" x14ac:dyDescent="0.15">
      <c r="B454" s="71"/>
    </row>
    <row r="455" spans="2:2" ht="18.75" customHeight="1" x14ac:dyDescent="0.15">
      <c r="B455" s="71"/>
    </row>
    <row r="456" spans="2:2" ht="18.75" customHeight="1" x14ac:dyDescent="0.15">
      <c r="B456" s="71"/>
    </row>
    <row r="457" spans="2:2" ht="18.75" customHeight="1" x14ac:dyDescent="0.15">
      <c r="B457" s="71"/>
    </row>
    <row r="458" spans="2:2" ht="18.75" customHeight="1" x14ac:dyDescent="0.15">
      <c r="B458" s="71"/>
    </row>
    <row r="459" spans="2:2" ht="18.75" customHeight="1" x14ac:dyDescent="0.15">
      <c r="B459" s="71"/>
    </row>
    <row r="460" spans="2:2" ht="18.75" customHeight="1" x14ac:dyDescent="0.15">
      <c r="B460" s="71"/>
    </row>
    <row r="461" spans="2:2" ht="18.75" customHeight="1" x14ac:dyDescent="0.15">
      <c r="B461" s="71"/>
    </row>
    <row r="462" spans="2:2" ht="18.75" customHeight="1" x14ac:dyDescent="0.15">
      <c r="B462" s="71"/>
    </row>
    <row r="463" spans="2:2" ht="18.75" customHeight="1" x14ac:dyDescent="0.15">
      <c r="B463" s="71"/>
    </row>
    <row r="464" spans="2:2" ht="18.75" customHeight="1" x14ac:dyDescent="0.15">
      <c r="B464" s="71"/>
    </row>
    <row r="465" spans="2:2" ht="18.75" customHeight="1" x14ac:dyDescent="0.15">
      <c r="B465" s="71"/>
    </row>
    <row r="466" spans="2:2" ht="18.75" customHeight="1" x14ac:dyDescent="0.15">
      <c r="B466" s="71"/>
    </row>
    <row r="467" spans="2:2" ht="18.75" customHeight="1" x14ac:dyDescent="0.15">
      <c r="B467" s="71"/>
    </row>
    <row r="468" spans="2:2" ht="18.75" customHeight="1" x14ac:dyDescent="0.15">
      <c r="B468" s="71"/>
    </row>
    <row r="469" spans="2:2" ht="18.75" customHeight="1" x14ac:dyDescent="0.15">
      <c r="B469" s="71"/>
    </row>
    <row r="470" spans="2:2" ht="18.75" customHeight="1" x14ac:dyDescent="0.15">
      <c r="B470" s="71"/>
    </row>
    <row r="471" spans="2:2" ht="18.75" customHeight="1" x14ac:dyDescent="0.15">
      <c r="B471" s="71"/>
    </row>
    <row r="472" spans="2:2" ht="18.75" customHeight="1" x14ac:dyDescent="0.15">
      <c r="B472" s="71"/>
    </row>
    <row r="473" spans="2:2" ht="18.75" customHeight="1" x14ac:dyDescent="0.15">
      <c r="B473" s="71"/>
    </row>
    <row r="474" spans="2:2" ht="18.75" customHeight="1" x14ac:dyDescent="0.15">
      <c r="B474" s="71"/>
    </row>
    <row r="475" spans="2:2" ht="18.75" customHeight="1" x14ac:dyDescent="0.15">
      <c r="B475" s="71"/>
    </row>
    <row r="476" spans="2:2" ht="18.75" customHeight="1" x14ac:dyDescent="0.15">
      <c r="B476" s="71"/>
    </row>
    <row r="477" spans="2:2" ht="18.75" customHeight="1" x14ac:dyDescent="0.15">
      <c r="B477" s="71"/>
    </row>
    <row r="478" spans="2:2" ht="18.75" customHeight="1" x14ac:dyDescent="0.15">
      <c r="B478" s="71"/>
    </row>
    <row r="479" spans="2:2" ht="18.75" customHeight="1" x14ac:dyDescent="0.15">
      <c r="B479" s="71"/>
    </row>
    <row r="480" spans="2:2" ht="18.75" customHeight="1" x14ac:dyDescent="0.15">
      <c r="B480" s="71"/>
    </row>
    <row r="481" spans="2:2" ht="18.75" customHeight="1" x14ac:dyDescent="0.15">
      <c r="B481" s="71"/>
    </row>
    <row r="482" spans="2:2" ht="18.75" customHeight="1" x14ac:dyDescent="0.15">
      <c r="B482" s="71"/>
    </row>
    <row r="483" spans="2:2" ht="18.75" customHeight="1" x14ac:dyDescent="0.15">
      <c r="B483" s="71"/>
    </row>
    <row r="484" spans="2:2" ht="18.75" customHeight="1" x14ac:dyDescent="0.15">
      <c r="B484" s="71"/>
    </row>
    <row r="485" spans="2:2" ht="18.75" customHeight="1" x14ac:dyDescent="0.15">
      <c r="B485" s="71"/>
    </row>
    <row r="486" spans="2:2" ht="18.75" customHeight="1" x14ac:dyDescent="0.15">
      <c r="B486" s="71"/>
    </row>
    <row r="487" spans="2:2" ht="18.75" customHeight="1" x14ac:dyDescent="0.15">
      <c r="B487" s="71"/>
    </row>
    <row r="488" spans="2:2" ht="18.75" customHeight="1" x14ac:dyDescent="0.15">
      <c r="B488" s="71"/>
    </row>
    <row r="489" spans="2:2" ht="18.75" customHeight="1" x14ac:dyDescent="0.15">
      <c r="B489" s="71"/>
    </row>
    <row r="490" spans="2:2" ht="18.75" customHeight="1" x14ac:dyDescent="0.15">
      <c r="B490" s="71"/>
    </row>
    <row r="491" spans="2:2" ht="18.75" customHeight="1" x14ac:dyDescent="0.15">
      <c r="B491" s="71"/>
    </row>
    <row r="492" spans="2:2" ht="18.75" customHeight="1" x14ac:dyDescent="0.15">
      <c r="B492" s="71"/>
    </row>
    <row r="493" spans="2:2" ht="18.75" customHeight="1" x14ac:dyDescent="0.15">
      <c r="B493" s="71"/>
    </row>
    <row r="494" spans="2:2" ht="18.75" customHeight="1" x14ac:dyDescent="0.15">
      <c r="B494" s="71"/>
    </row>
    <row r="495" spans="2:2" ht="18.75" customHeight="1" x14ac:dyDescent="0.15">
      <c r="B495" s="71"/>
    </row>
    <row r="496" spans="2:2" ht="18.75" customHeight="1" x14ac:dyDescent="0.15">
      <c r="B496" s="71"/>
    </row>
    <row r="497" spans="2:2" ht="18.75" customHeight="1" x14ac:dyDescent="0.15">
      <c r="B497" s="71"/>
    </row>
    <row r="498" spans="2:2" ht="18.75" customHeight="1" x14ac:dyDescent="0.15">
      <c r="B498" s="71"/>
    </row>
    <row r="499" spans="2:2" ht="18.75" customHeight="1" x14ac:dyDescent="0.15">
      <c r="B499" s="71"/>
    </row>
    <row r="500" spans="2:2" ht="18.75" customHeight="1" x14ac:dyDescent="0.15">
      <c r="B500" s="71"/>
    </row>
    <row r="501" spans="2:2" ht="18.75" customHeight="1" x14ac:dyDescent="0.15">
      <c r="B501" s="71"/>
    </row>
    <row r="502" spans="2:2" ht="18.75" customHeight="1" x14ac:dyDescent="0.15">
      <c r="B502" s="71"/>
    </row>
    <row r="503" spans="2:2" ht="18.75" customHeight="1" x14ac:dyDescent="0.15">
      <c r="B503" s="71"/>
    </row>
    <row r="504" spans="2:2" ht="18.75" customHeight="1" x14ac:dyDescent="0.15">
      <c r="B504" s="71"/>
    </row>
    <row r="505" spans="2:2" ht="18.75" customHeight="1" x14ac:dyDescent="0.15">
      <c r="B505" s="71"/>
    </row>
    <row r="506" spans="2:2" ht="18.75" customHeight="1" x14ac:dyDescent="0.15">
      <c r="B506" s="71"/>
    </row>
    <row r="507" spans="2:2" ht="18.75" customHeight="1" x14ac:dyDescent="0.15">
      <c r="B507" s="71"/>
    </row>
    <row r="508" spans="2:2" ht="18.75" customHeight="1" x14ac:dyDescent="0.15">
      <c r="B508" s="71"/>
    </row>
    <row r="509" spans="2:2" ht="18.75" customHeight="1" x14ac:dyDescent="0.15">
      <c r="B509" s="71"/>
    </row>
    <row r="510" spans="2:2" ht="18.75" customHeight="1" x14ac:dyDescent="0.15">
      <c r="B510" s="71"/>
    </row>
    <row r="511" spans="2:2" ht="18.75" customHeight="1" x14ac:dyDescent="0.15">
      <c r="B511" s="71"/>
    </row>
    <row r="512" spans="2:2" ht="18.75" customHeight="1" x14ac:dyDescent="0.15">
      <c r="B512" s="71"/>
    </row>
    <row r="513" spans="2:2" ht="18.75" customHeight="1" x14ac:dyDescent="0.15">
      <c r="B513" s="71"/>
    </row>
    <row r="514" spans="2:2" ht="18.75" customHeight="1" x14ac:dyDescent="0.15">
      <c r="B514" s="71"/>
    </row>
    <row r="515" spans="2:2" ht="18.75" customHeight="1" x14ac:dyDescent="0.15">
      <c r="B515" s="71"/>
    </row>
    <row r="516" spans="2:2" ht="18.75" customHeight="1" x14ac:dyDescent="0.15">
      <c r="B516" s="71"/>
    </row>
    <row r="517" spans="2:2" ht="18.75" customHeight="1" x14ac:dyDescent="0.15">
      <c r="B517" s="71"/>
    </row>
    <row r="518" spans="2:2" ht="18.75" customHeight="1" x14ac:dyDescent="0.15">
      <c r="B518" s="71"/>
    </row>
    <row r="519" spans="2:2" ht="18.75" customHeight="1" x14ac:dyDescent="0.15">
      <c r="B519" s="71"/>
    </row>
    <row r="520" spans="2:2" ht="18.75" customHeight="1" x14ac:dyDescent="0.15">
      <c r="B520" s="71"/>
    </row>
    <row r="521" spans="2:2" ht="18.75" customHeight="1" x14ac:dyDescent="0.15">
      <c r="B521" s="71"/>
    </row>
    <row r="522" spans="2:2" ht="18.75" customHeight="1" x14ac:dyDescent="0.15">
      <c r="B522" s="71"/>
    </row>
    <row r="523" spans="2:2" ht="18.75" customHeight="1" x14ac:dyDescent="0.15">
      <c r="B523" s="71"/>
    </row>
    <row r="524" spans="2:2" ht="18.75" customHeight="1" x14ac:dyDescent="0.15">
      <c r="B524" s="71"/>
    </row>
    <row r="525" spans="2:2" ht="18.75" customHeight="1" x14ac:dyDescent="0.15">
      <c r="B525" s="71"/>
    </row>
    <row r="526" spans="2:2" ht="18.75" customHeight="1" x14ac:dyDescent="0.15">
      <c r="B526" s="71"/>
    </row>
    <row r="527" spans="2:2" ht="18.75" customHeight="1" x14ac:dyDescent="0.15">
      <c r="B527" s="71"/>
    </row>
    <row r="528" spans="2:2" ht="18.75" customHeight="1" x14ac:dyDescent="0.15">
      <c r="B528" s="71"/>
    </row>
    <row r="529" spans="2:2" ht="18.75" customHeight="1" x14ac:dyDescent="0.15">
      <c r="B529" s="71"/>
    </row>
    <row r="530" spans="2:2" ht="18.75" customHeight="1" x14ac:dyDescent="0.15">
      <c r="B530" s="71"/>
    </row>
    <row r="531" spans="2:2" ht="18.75" customHeight="1" x14ac:dyDescent="0.15">
      <c r="B531" s="71"/>
    </row>
    <row r="532" spans="2:2" ht="18.75" customHeight="1" x14ac:dyDescent="0.15">
      <c r="B532" s="71"/>
    </row>
    <row r="533" spans="2:2" ht="18.75" customHeight="1" x14ac:dyDescent="0.15">
      <c r="B533" s="71"/>
    </row>
    <row r="534" spans="2:2" ht="18.75" customHeight="1" x14ac:dyDescent="0.15">
      <c r="B534" s="71"/>
    </row>
    <row r="535" spans="2:2" ht="18.75" customHeight="1" x14ac:dyDescent="0.15">
      <c r="B535" s="71"/>
    </row>
    <row r="536" spans="2:2" ht="18.75" customHeight="1" x14ac:dyDescent="0.15">
      <c r="B536" s="71"/>
    </row>
    <row r="537" spans="2:2" ht="18.75" customHeight="1" x14ac:dyDescent="0.15">
      <c r="B537" s="71"/>
    </row>
    <row r="538" spans="2:2" ht="18.75" customHeight="1" x14ac:dyDescent="0.15">
      <c r="B538" s="71"/>
    </row>
    <row r="539" spans="2:2" ht="18.75" customHeight="1" x14ac:dyDescent="0.15">
      <c r="B539" s="71"/>
    </row>
    <row r="540" spans="2:2" ht="18.75" customHeight="1" x14ac:dyDescent="0.15">
      <c r="B540" s="71"/>
    </row>
    <row r="541" spans="2:2" ht="18.75" customHeight="1" x14ac:dyDescent="0.15">
      <c r="B541" s="71"/>
    </row>
    <row r="542" spans="2:2" ht="18.75" customHeight="1" x14ac:dyDescent="0.15">
      <c r="B542" s="71"/>
    </row>
    <row r="543" spans="2:2" ht="18.75" customHeight="1" x14ac:dyDescent="0.15">
      <c r="B543" s="71"/>
    </row>
    <row r="544" spans="2:2" ht="18.75" customHeight="1" x14ac:dyDescent="0.15">
      <c r="B544" s="71"/>
    </row>
    <row r="545" spans="2:2" ht="18.75" customHeight="1" x14ac:dyDescent="0.15">
      <c r="B545" s="71"/>
    </row>
    <row r="546" spans="2:2" ht="18.75" customHeight="1" x14ac:dyDescent="0.15">
      <c r="B546" s="71"/>
    </row>
    <row r="547" spans="2:2" ht="18.75" customHeight="1" x14ac:dyDescent="0.15">
      <c r="B547" s="71"/>
    </row>
    <row r="548" spans="2:2" ht="18.75" customHeight="1" x14ac:dyDescent="0.15">
      <c r="B548" s="71"/>
    </row>
    <row r="549" spans="2:2" ht="18.75" customHeight="1" x14ac:dyDescent="0.15">
      <c r="B549" s="71"/>
    </row>
    <row r="550" spans="2:2" ht="18.75" customHeight="1" x14ac:dyDescent="0.15">
      <c r="B550" s="71"/>
    </row>
    <row r="551" spans="2:2" ht="18.75" customHeight="1" x14ac:dyDescent="0.15">
      <c r="B551" s="71"/>
    </row>
    <row r="552" spans="2:2" ht="18.75" customHeight="1" x14ac:dyDescent="0.15">
      <c r="B552" s="71"/>
    </row>
    <row r="553" spans="2:2" ht="18.75" customHeight="1" x14ac:dyDescent="0.15">
      <c r="B553" s="71"/>
    </row>
    <row r="554" spans="2:2" ht="18.75" customHeight="1" x14ac:dyDescent="0.15">
      <c r="B554" s="71"/>
    </row>
    <row r="555" spans="2:2" ht="18.75" customHeight="1" x14ac:dyDescent="0.15">
      <c r="B555" s="71"/>
    </row>
    <row r="556" spans="2:2" ht="18.75" customHeight="1" x14ac:dyDescent="0.15">
      <c r="B556" s="71"/>
    </row>
    <row r="557" spans="2:2" ht="18.75" customHeight="1" x14ac:dyDescent="0.15">
      <c r="B557" s="71"/>
    </row>
    <row r="558" spans="2:2" ht="18.75" customHeight="1" x14ac:dyDescent="0.15">
      <c r="B558" s="71"/>
    </row>
    <row r="559" spans="2:2" ht="18.75" customHeight="1" x14ac:dyDescent="0.15">
      <c r="B559" s="71"/>
    </row>
    <row r="560" spans="2:2" ht="18.75" customHeight="1" x14ac:dyDescent="0.15">
      <c r="B560" s="71"/>
    </row>
    <row r="561" spans="2:2" ht="18.75" customHeight="1" x14ac:dyDescent="0.15">
      <c r="B561" s="71"/>
    </row>
    <row r="562" spans="2:2" ht="18.75" customHeight="1" x14ac:dyDescent="0.15">
      <c r="B562" s="71"/>
    </row>
    <row r="563" spans="2:2" ht="18.75" customHeight="1" x14ac:dyDescent="0.15">
      <c r="B563" s="71"/>
    </row>
    <row r="564" spans="2:2" ht="18.75" customHeight="1" x14ac:dyDescent="0.15">
      <c r="B564" s="71"/>
    </row>
    <row r="565" spans="2:2" ht="18.75" customHeight="1" x14ac:dyDescent="0.15">
      <c r="B565" s="71"/>
    </row>
    <row r="566" spans="2:2" ht="18.75" customHeight="1" x14ac:dyDescent="0.15">
      <c r="B566" s="71"/>
    </row>
    <row r="567" spans="2:2" ht="18.75" customHeight="1" x14ac:dyDescent="0.15">
      <c r="B567" s="71"/>
    </row>
    <row r="568" spans="2:2" ht="18.75" customHeight="1" x14ac:dyDescent="0.15">
      <c r="B568" s="71"/>
    </row>
    <row r="569" spans="2:2" ht="18.75" customHeight="1" x14ac:dyDescent="0.15">
      <c r="B569" s="71"/>
    </row>
    <row r="570" spans="2:2" ht="18.75" customHeight="1" x14ac:dyDescent="0.15">
      <c r="B570" s="71"/>
    </row>
    <row r="571" spans="2:2" ht="18.75" customHeight="1" x14ac:dyDescent="0.15">
      <c r="B571" s="71"/>
    </row>
    <row r="572" spans="2:2" ht="18.75" customHeight="1" x14ac:dyDescent="0.15">
      <c r="B572" s="71"/>
    </row>
    <row r="573" spans="2:2" ht="18.75" customHeight="1" x14ac:dyDescent="0.15">
      <c r="B573" s="71"/>
    </row>
    <row r="574" spans="2:2" ht="18.75" customHeight="1" x14ac:dyDescent="0.15">
      <c r="B574" s="71"/>
    </row>
    <row r="575" spans="2:2" ht="18.75" customHeight="1" x14ac:dyDescent="0.15">
      <c r="B575" s="71"/>
    </row>
    <row r="576" spans="2:2" ht="18.75" customHeight="1" x14ac:dyDescent="0.15">
      <c r="B576" s="71"/>
    </row>
    <row r="577" spans="2:2" ht="18.75" customHeight="1" x14ac:dyDescent="0.15">
      <c r="B577" s="71"/>
    </row>
    <row r="578" spans="2:2" ht="18.75" customHeight="1" x14ac:dyDescent="0.15">
      <c r="B578" s="71"/>
    </row>
    <row r="579" spans="2:2" ht="18.75" customHeight="1" x14ac:dyDescent="0.15">
      <c r="B579" s="71"/>
    </row>
    <row r="580" spans="2:2" ht="18.75" customHeight="1" x14ac:dyDescent="0.15">
      <c r="B580" s="71"/>
    </row>
    <row r="581" spans="2:2" ht="18.75" customHeight="1" x14ac:dyDescent="0.15">
      <c r="B581" s="71"/>
    </row>
    <row r="582" spans="2:2" ht="18.75" customHeight="1" x14ac:dyDescent="0.15">
      <c r="B582" s="71"/>
    </row>
    <row r="583" spans="2:2" ht="18.75" customHeight="1" x14ac:dyDescent="0.15">
      <c r="B583" s="71"/>
    </row>
    <row r="584" spans="2:2" ht="18.75" customHeight="1" x14ac:dyDescent="0.15">
      <c r="B584" s="71"/>
    </row>
    <row r="585" spans="2:2" ht="18.75" customHeight="1" x14ac:dyDescent="0.15">
      <c r="B585" s="71"/>
    </row>
    <row r="586" spans="2:2" ht="18.75" customHeight="1" x14ac:dyDescent="0.15">
      <c r="B586" s="71"/>
    </row>
    <row r="587" spans="2:2" ht="18.75" customHeight="1" x14ac:dyDescent="0.15">
      <c r="B587" s="71"/>
    </row>
    <row r="588" spans="2:2" ht="18.75" customHeight="1" x14ac:dyDescent="0.15">
      <c r="B588" s="71"/>
    </row>
    <row r="589" spans="2:2" ht="18.75" customHeight="1" x14ac:dyDescent="0.15">
      <c r="B589" s="71"/>
    </row>
    <row r="590" spans="2:2" ht="18.75" customHeight="1" x14ac:dyDescent="0.15">
      <c r="B590" s="71"/>
    </row>
    <row r="591" spans="2:2" ht="18.75" customHeight="1" x14ac:dyDescent="0.15">
      <c r="B591" s="71"/>
    </row>
    <row r="592" spans="2:2" ht="18.75" customHeight="1" x14ac:dyDescent="0.15">
      <c r="B592" s="71"/>
    </row>
    <row r="593" spans="2:2" ht="18.75" customHeight="1" x14ac:dyDescent="0.15">
      <c r="B593" s="71"/>
    </row>
    <row r="594" spans="2:2" ht="18.75" customHeight="1" x14ac:dyDescent="0.15">
      <c r="B594" s="71"/>
    </row>
    <row r="595" spans="2:2" ht="18.75" customHeight="1" x14ac:dyDescent="0.15">
      <c r="B595" s="71"/>
    </row>
    <row r="596" spans="2:2" ht="18.75" customHeight="1" x14ac:dyDescent="0.15">
      <c r="B596" s="71"/>
    </row>
    <row r="597" spans="2:2" ht="18.75" customHeight="1" x14ac:dyDescent="0.15">
      <c r="B597" s="71"/>
    </row>
    <row r="598" spans="2:2" ht="18.75" customHeight="1" x14ac:dyDescent="0.15">
      <c r="B598" s="71"/>
    </row>
    <row r="599" spans="2:2" ht="18.75" customHeight="1" x14ac:dyDescent="0.15">
      <c r="B599" s="71"/>
    </row>
    <row r="600" spans="2:2" ht="18.75" customHeight="1" x14ac:dyDescent="0.15">
      <c r="B600" s="71"/>
    </row>
    <row r="601" spans="2:2" ht="18.75" customHeight="1" x14ac:dyDescent="0.15">
      <c r="B601" s="71"/>
    </row>
    <row r="602" spans="2:2" ht="18.75" customHeight="1" x14ac:dyDescent="0.15">
      <c r="B602" s="71"/>
    </row>
    <row r="603" spans="2:2" ht="18.75" customHeight="1" x14ac:dyDescent="0.15">
      <c r="B603" s="71"/>
    </row>
    <row r="604" spans="2:2" ht="18.75" customHeight="1" x14ac:dyDescent="0.15">
      <c r="B604" s="71"/>
    </row>
    <row r="605" spans="2:2" ht="18.75" customHeight="1" x14ac:dyDescent="0.15">
      <c r="B605" s="71"/>
    </row>
    <row r="606" spans="2:2" ht="18.75" customHeight="1" x14ac:dyDescent="0.15">
      <c r="B606" s="71"/>
    </row>
    <row r="607" spans="2:2" ht="18.75" customHeight="1" x14ac:dyDescent="0.15">
      <c r="B607" s="71"/>
    </row>
    <row r="608" spans="2:2" ht="18.75" customHeight="1" x14ac:dyDescent="0.15">
      <c r="B608" s="71"/>
    </row>
    <row r="609" spans="2:2" ht="18.75" customHeight="1" x14ac:dyDescent="0.15">
      <c r="B609" s="71"/>
    </row>
    <row r="610" spans="2:2" ht="18.75" customHeight="1" x14ac:dyDescent="0.15">
      <c r="B610" s="71"/>
    </row>
    <row r="611" spans="2:2" ht="18.75" customHeight="1" x14ac:dyDescent="0.15">
      <c r="B611" s="71"/>
    </row>
    <row r="612" spans="2:2" ht="18.75" customHeight="1" x14ac:dyDescent="0.15">
      <c r="B612" s="71"/>
    </row>
    <row r="613" spans="2:2" ht="18.75" customHeight="1" x14ac:dyDescent="0.15">
      <c r="B613" s="71"/>
    </row>
    <row r="614" spans="2:2" ht="18.75" customHeight="1" x14ac:dyDescent="0.15">
      <c r="B614" s="71"/>
    </row>
    <row r="615" spans="2:2" ht="18.75" customHeight="1" x14ac:dyDescent="0.15">
      <c r="B615" s="71"/>
    </row>
    <row r="616" spans="2:2" ht="18.75" customHeight="1" x14ac:dyDescent="0.15">
      <c r="B616" s="71"/>
    </row>
    <row r="617" spans="2:2" ht="18.75" customHeight="1" x14ac:dyDescent="0.15">
      <c r="B617" s="71"/>
    </row>
    <row r="618" spans="2:2" ht="18.75" customHeight="1" x14ac:dyDescent="0.15">
      <c r="B618" s="71"/>
    </row>
    <row r="619" spans="2:2" ht="18.75" customHeight="1" x14ac:dyDescent="0.15">
      <c r="B619" s="71"/>
    </row>
    <row r="620" spans="2:2" ht="18.75" customHeight="1" x14ac:dyDescent="0.15">
      <c r="B620" s="71"/>
    </row>
    <row r="621" spans="2:2" ht="18.75" customHeight="1" x14ac:dyDescent="0.15">
      <c r="B621" s="71"/>
    </row>
    <row r="622" spans="2:2" ht="18.75" customHeight="1" x14ac:dyDescent="0.15">
      <c r="B622" s="71"/>
    </row>
    <row r="623" spans="2:2" ht="18.75" customHeight="1" x14ac:dyDescent="0.15">
      <c r="B623" s="71"/>
    </row>
    <row r="624" spans="2:2" ht="18.75" customHeight="1" x14ac:dyDescent="0.15">
      <c r="B624" s="71"/>
    </row>
    <row r="625" spans="2:2" ht="18.75" customHeight="1" x14ac:dyDescent="0.15">
      <c r="B625" s="71"/>
    </row>
    <row r="626" spans="2:2" ht="18.75" customHeight="1" x14ac:dyDescent="0.15">
      <c r="B626" s="71"/>
    </row>
    <row r="627" spans="2:2" ht="18.75" customHeight="1" x14ac:dyDescent="0.15">
      <c r="B627" s="71"/>
    </row>
    <row r="628" spans="2:2" ht="18.75" customHeight="1" x14ac:dyDescent="0.15">
      <c r="B628" s="71"/>
    </row>
    <row r="629" spans="2:2" ht="18.75" customHeight="1" x14ac:dyDescent="0.15">
      <c r="B629" s="71"/>
    </row>
    <row r="630" spans="2:2" ht="18.75" customHeight="1" x14ac:dyDescent="0.15">
      <c r="B630" s="71"/>
    </row>
    <row r="631" spans="2:2" ht="18.75" customHeight="1" x14ac:dyDescent="0.15">
      <c r="B631" s="71"/>
    </row>
    <row r="632" spans="2:2" ht="18.75" customHeight="1" x14ac:dyDescent="0.15">
      <c r="B632" s="71"/>
    </row>
    <row r="633" spans="2:2" ht="18.75" customHeight="1" x14ac:dyDescent="0.15">
      <c r="B633" s="71"/>
    </row>
    <row r="634" spans="2:2" ht="18.75" customHeight="1" x14ac:dyDescent="0.15">
      <c r="B634" s="71"/>
    </row>
    <row r="635" spans="2:2" ht="18.75" customHeight="1" x14ac:dyDescent="0.15">
      <c r="B635" s="71"/>
    </row>
    <row r="636" spans="2:2" ht="18.75" customHeight="1" x14ac:dyDescent="0.15">
      <c r="B636" s="71"/>
    </row>
    <row r="637" spans="2:2" ht="18.75" customHeight="1" x14ac:dyDescent="0.15">
      <c r="B637" s="71"/>
    </row>
    <row r="638" spans="2:2" ht="18.75" customHeight="1" x14ac:dyDescent="0.15">
      <c r="B638" s="71"/>
    </row>
    <row r="639" spans="2:2" ht="18.75" customHeight="1" x14ac:dyDescent="0.15">
      <c r="B639" s="71"/>
    </row>
    <row r="640" spans="2:2" ht="18.75" customHeight="1" x14ac:dyDescent="0.15">
      <c r="B640" s="71"/>
    </row>
    <row r="641" spans="2:2" ht="18.75" customHeight="1" x14ac:dyDescent="0.15">
      <c r="B641" s="71"/>
    </row>
    <row r="642" spans="2:2" ht="18.75" customHeight="1" x14ac:dyDescent="0.15">
      <c r="B642" s="71"/>
    </row>
    <row r="643" spans="2:2" ht="18.75" customHeight="1" x14ac:dyDescent="0.15">
      <c r="B643" s="71"/>
    </row>
    <row r="644" spans="2:2" ht="18.75" customHeight="1" x14ac:dyDescent="0.15">
      <c r="B644" s="71"/>
    </row>
    <row r="645" spans="2:2" ht="18.75" customHeight="1" x14ac:dyDescent="0.15">
      <c r="B645" s="71"/>
    </row>
    <row r="646" spans="2:2" ht="18.75" customHeight="1" x14ac:dyDescent="0.15">
      <c r="B646" s="71"/>
    </row>
    <row r="647" spans="2:2" ht="18.75" customHeight="1" x14ac:dyDescent="0.15">
      <c r="B647" s="71"/>
    </row>
    <row r="648" spans="2:2" ht="18.75" customHeight="1" x14ac:dyDescent="0.15">
      <c r="B648" s="71"/>
    </row>
    <row r="649" spans="2:2" ht="18.75" customHeight="1" x14ac:dyDescent="0.15">
      <c r="B649" s="71"/>
    </row>
    <row r="650" spans="2:2" ht="18.75" customHeight="1" x14ac:dyDescent="0.15">
      <c r="B650" s="71"/>
    </row>
    <row r="651" spans="2:2" ht="18.75" customHeight="1" x14ac:dyDescent="0.15">
      <c r="B651" s="71"/>
    </row>
    <row r="652" spans="2:2" ht="18.75" customHeight="1" x14ac:dyDescent="0.15">
      <c r="B652" s="71"/>
    </row>
    <row r="653" spans="2:2" ht="18.75" customHeight="1" x14ac:dyDescent="0.15">
      <c r="B653" s="71"/>
    </row>
    <row r="654" spans="2:2" ht="18.75" customHeight="1" x14ac:dyDescent="0.15">
      <c r="B654" s="71"/>
    </row>
    <row r="655" spans="2:2" ht="18.75" customHeight="1" x14ac:dyDescent="0.15">
      <c r="B655" s="71"/>
    </row>
    <row r="656" spans="2:2" ht="18.75" customHeight="1" x14ac:dyDescent="0.15">
      <c r="B656" s="71"/>
    </row>
    <row r="657" spans="2:2" ht="18.75" customHeight="1" x14ac:dyDescent="0.15">
      <c r="B657" s="71"/>
    </row>
    <row r="658" spans="2:2" ht="18.75" customHeight="1" x14ac:dyDescent="0.15">
      <c r="B658" s="71"/>
    </row>
    <row r="659" spans="2:2" ht="18.75" customHeight="1" x14ac:dyDescent="0.15">
      <c r="B659" s="71"/>
    </row>
    <row r="660" spans="2:2" ht="18.75" customHeight="1" x14ac:dyDescent="0.15">
      <c r="B660" s="71"/>
    </row>
    <row r="661" spans="2:2" ht="18.75" customHeight="1" x14ac:dyDescent="0.15">
      <c r="B661" s="71"/>
    </row>
    <row r="662" spans="2:2" ht="18.75" customHeight="1" x14ac:dyDescent="0.15">
      <c r="B662" s="71"/>
    </row>
    <row r="663" spans="2:2" ht="18.75" customHeight="1" x14ac:dyDescent="0.15">
      <c r="B663" s="71"/>
    </row>
    <row r="664" spans="2:2" ht="18.75" customHeight="1" x14ac:dyDescent="0.15">
      <c r="B664" s="71"/>
    </row>
    <row r="665" spans="2:2" ht="18.75" customHeight="1" x14ac:dyDescent="0.15">
      <c r="B665" s="71"/>
    </row>
    <row r="666" spans="2:2" ht="18.75" customHeight="1" x14ac:dyDescent="0.15">
      <c r="B666" s="71"/>
    </row>
    <row r="667" spans="2:2" ht="18.75" customHeight="1" x14ac:dyDescent="0.15">
      <c r="B667" s="71"/>
    </row>
    <row r="668" spans="2:2" ht="18.75" customHeight="1" x14ac:dyDescent="0.15">
      <c r="B668" s="71"/>
    </row>
    <row r="669" spans="2:2" ht="18.75" customHeight="1" x14ac:dyDescent="0.15">
      <c r="B669" s="71"/>
    </row>
    <row r="670" spans="2:2" ht="18.75" customHeight="1" x14ac:dyDescent="0.15">
      <c r="B670" s="71"/>
    </row>
    <row r="671" spans="2:2" ht="18.75" customHeight="1" x14ac:dyDescent="0.15">
      <c r="B671" s="71"/>
    </row>
    <row r="672" spans="2:2" ht="18.75" customHeight="1" x14ac:dyDescent="0.15">
      <c r="B672" s="71"/>
    </row>
    <row r="673" spans="2:2" ht="18.75" customHeight="1" x14ac:dyDescent="0.15">
      <c r="B673" s="71"/>
    </row>
    <row r="674" spans="2:2" ht="18.75" customHeight="1" x14ac:dyDescent="0.15">
      <c r="B674" s="71"/>
    </row>
    <row r="675" spans="2:2" ht="18.75" customHeight="1" x14ac:dyDescent="0.15">
      <c r="B675" s="71"/>
    </row>
    <row r="676" spans="2:2" ht="18.75" customHeight="1" x14ac:dyDescent="0.15">
      <c r="B676" s="71"/>
    </row>
    <row r="677" spans="2:2" ht="18.75" customHeight="1" x14ac:dyDescent="0.15">
      <c r="B677" s="71"/>
    </row>
    <row r="678" spans="2:2" ht="18.75" customHeight="1" x14ac:dyDescent="0.15">
      <c r="B678" s="71"/>
    </row>
    <row r="679" spans="2:2" ht="18.75" customHeight="1" x14ac:dyDescent="0.15">
      <c r="B679" s="71"/>
    </row>
    <row r="680" spans="2:2" ht="18.75" customHeight="1" x14ac:dyDescent="0.15">
      <c r="B680" s="71"/>
    </row>
    <row r="681" spans="2:2" ht="18.75" customHeight="1" x14ac:dyDescent="0.15">
      <c r="B681" s="71"/>
    </row>
    <row r="682" spans="2:2" ht="18.75" customHeight="1" x14ac:dyDescent="0.15">
      <c r="B682" s="71"/>
    </row>
    <row r="683" spans="2:2" ht="18.75" customHeight="1" x14ac:dyDescent="0.15">
      <c r="B683" s="71"/>
    </row>
    <row r="684" spans="2:2" ht="18.75" customHeight="1" x14ac:dyDescent="0.15">
      <c r="B684" s="71"/>
    </row>
    <row r="685" spans="2:2" ht="18.75" customHeight="1" x14ac:dyDescent="0.15">
      <c r="B685" s="71"/>
    </row>
    <row r="686" spans="2:2" ht="18.75" customHeight="1" x14ac:dyDescent="0.15">
      <c r="B686" s="71"/>
    </row>
    <row r="687" spans="2:2" ht="18.75" customHeight="1" x14ac:dyDescent="0.15">
      <c r="B687" s="71"/>
    </row>
    <row r="688" spans="2:2" ht="18.75" customHeight="1" x14ac:dyDescent="0.15">
      <c r="B688" s="71"/>
    </row>
    <row r="689" spans="2:2" ht="18.75" customHeight="1" x14ac:dyDescent="0.15">
      <c r="B689" s="71"/>
    </row>
    <row r="690" spans="2:2" ht="18.75" customHeight="1" x14ac:dyDescent="0.15">
      <c r="B690" s="71"/>
    </row>
    <row r="691" spans="2:2" ht="18.75" customHeight="1" x14ac:dyDescent="0.15">
      <c r="B691" s="71"/>
    </row>
    <row r="692" spans="2:2" ht="18.75" customHeight="1" x14ac:dyDescent="0.15">
      <c r="B692" s="71"/>
    </row>
    <row r="693" spans="2:2" ht="18.75" customHeight="1" x14ac:dyDescent="0.15">
      <c r="B693" s="71"/>
    </row>
    <row r="694" spans="2:2" ht="18.75" customHeight="1" x14ac:dyDescent="0.15">
      <c r="B694" s="71"/>
    </row>
    <row r="695" spans="2:2" ht="18.75" customHeight="1" x14ac:dyDescent="0.15">
      <c r="B695" s="71"/>
    </row>
    <row r="696" spans="2:2" ht="18.75" customHeight="1" x14ac:dyDescent="0.15">
      <c r="B696" s="71"/>
    </row>
    <row r="697" spans="2:2" ht="18.75" customHeight="1" x14ac:dyDescent="0.15">
      <c r="B697" s="71"/>
    </row>
    <row r="698" spans="2:2" ht="18.75" customHeight="1" x14ac:dyDescent="0.15">
      <c r="B698" s="71"/>
    </row>
    <row r="699" spans="2:2" ht="18.75" customHeight="1" x14ac:dyDescent="0.15">
      <c r="B699" s="71"/>
    </row>
    <row r="700" spans="2:2" ht="18.75" customHeight="1" x14ac:dyDescent="0.15">
      <c r="B700" s="71"/>
    </row>
    <row r="701" spans="2:2" ht="18.75" customHeight="1" x14ac:dyDescent="0.15">
      <c r="B701" s="71"/>
    </row>
    <row r="702" spans="2:2" ht="18.75" customHeight="1" x14ac:dyDescent="0.15">
      <c r="B702" s="71"/>
    </row>
    <row r="703" spans="2:2" ht="18.75" customHeight="1" x14ac:dyDescent="0.15">
      <c r="B703" s="71"/>
    </row>
    <row r="704" spans="2:2" ht="18.75" customHeight="1" x14ac:dyDescent="0.15">
      <c r="B704" s="71"/>
    </row>
    <row r="705" spans="2:2" ht="18.75" customHeight="1" x14ac:dyDescent="0.15">
      <c r="B705" s="71"/>
    </row>
    <row r="706" spans="2:2" ht="18.75" customHeight="1" x14ac:dyDescent="0.15">
      <c r="B706" s="71"/>
    </row>
    <row r="707" spans="2:2" ht="18.75" customHeight="1" x14ac:dyDescent="0.15">
      <c r="B707" s="71"/>
    </row>
    <row r="708" spans="2:2" ht="18.75" customHeight="1" x14ac:dyDescent="0.15">
      <c r="B708" s="71"/>
    </row>
    <row r="709" spans="2:2" ht="18.75" customHeight="1" x14ac:dyDescent="0.15">
      <c r="B709" s="71"/>
    </row>
    <row r="710" spans="2:2" ht="18.75" customHeight="1" x14ac:dyDescent="0.15">
      <c r="B710" s="71"/>
    </row>
    <row r="711" spans="2:2" ht="18.75" customHeight="1" x14ac:dyDescent="0.15">
      <c r="B711" s="71"/>
    </row>
    <row r="712" spans="2:2" ht="18.75" customHeight="1" x14ac:dyDescent="0.15">
      <c r="B712" s="71"/>
    </row>
    <row r="713" spans="2:2" ht="18.75" customHeight="1" x14ac:dyDescent="0.15">
      <c r="B713" s="71"/>
    </row>
    <row r="714" spans="2:2" ht="18.75" customHeight="1" x14ac:dyDescent="0.15">
      <c r="B714" s="71"/>
    </row>
    <row r="715" spans="2:2" ht="18.75" customHeight="1" x14ac:dyDescent="0.15">
      <c r="B715" s="71"/>
    </row>
    <row r="716" spans="2:2" ht="18.75" customHeight="1" x14ac:dyDescent="0.15">
      <c r="B716" s="71"/>
    </row>
    <row r="717" spans="2:2" ht="18.75" customHeight="1" x14ac:dyDescent="0.15">
      <c r="B717" s="71"/>
    </row>
    <row r="718" spans="2:2" ht="18.75" customHeight="1" x14ac:dyDescent="0.15">
      <c r="B718" s="71"/>
    </row>
    <row r="719" spans="2:2" ht="18.75" customHeight="1" x14ac:dyDescent="0.15">
      <c r="B719" s="71"/>
    </row>
    <row r="720" spans="2:2" ht="18.75" customHeight="1" x14ac:dyDescent="0.15">
      <c r="B720" s="71"/>
    </row>
    <row r="721" spans="2:2" ht="18.75" customHeight="1" x14ac:dyDescent="0.15">
      <c r="B721" s="71"/>
    </row>
    <row r="722" spans="2:2" ht="18.75" customHeight="1" x14ac:dyDescent="0.15">
      <c r="B722" s="71"/>
    </row>
    <row r="723" spans="2:2" ht="18.75" customHeight="1" x14ac:dyDescent="0.15">
      <c r="B723" s="71"/>
    </row>
    <row r="724" spans="2:2" ht="18.75" customHeight="1" x14ac:dyDescent="0.15">
      <c r="B724" s="71"/>
    </row>
    <row r="725" spans="2:2" ht="18.75" customHeight="1" x14ac:dyDescent="0.15">
      <c r="B725" s="71"/>
    </row>
    <row r="726" spans="2:2" ht="18.75" customHeight="1" x14ac:dyDescent="0.15">
      <c r="B726" s="71"/>
    </row>
    <row r="727" spans="2:2" ht="18.75" customHeight="1" x14ac:dyDescent="0.15">
      <c r="B727" s="71"/>
    </row>
    <row r="728" spans="2:2" ht="18.75" customHeight="1" x14ac:dyDescent="0.15">
      <c r="B728" s="71"/>
    </row>
    <row r="729" spans="2:2" ht="18.75" customHeight="1" x14ac:dyDescent="0.15">
      <c r="B729" s="71"/>
    </row>
    <row r="730" spans="2:2" ht="18.75" customHeight="1" x14ac:dyDescent="0.15">
      <c r="B730" s="71"/>
    </row>
    <row r="731" spans="2:2" ht="18.75" customHeight="1" x14ac:dyDescent="0.15">
      <c r="B731" s="71"/>
    </row>
    <row r="732" spans="2:2" ht="18.75" customHeight="1" x14ac:dyDescent="0.15">
      <c r="B732" s="71"/>
    </row>
    <row r="733" spans="2:2" ht="18.75" customHeight="1" x14ac:dyDescent="0.15">
      <c r="B733" s="71"/>
    </row>
    <row r="734" spans="2:2" ht="18.75" customHeight="1" x14ac:dyDescent="0.15">
      <c r="B734" s="71"/>
    </row>
    <row r="735" spans="2:2" ht="18.75" customHeight="1" x14ac:dyDescent="0.15">
      <c r="B735" s="71"/>
    </row>
    <row r="736" spans="2:2" ht="18.75" customHeight="1" x14ac:dyDescent="0.15">
      <c r="B736" s="71"/>
    </row>
    <row r="737" spans="2:2" ht="18.75" customHeight="1" x14ac:dyDescent="0.15">
      <c r="B737" s="71"/>
    </row>
    <row r="738" spans="2:2" ht="18.75" customHeight="1" x14ac:dyDescent="0.15">
      <c r="B738" s="71"/>
    </row>
    <row r="739" spans="2:2" ht="18.75" customHeight="1" x14ac:dyDescent="0.15">
      <c r="B739" s="71"/>
    </row>
    <row r="740" spans="2:2" ht="18.75" customHeight="1" x14ac:dyDescent="0.15">
      <c r="B740" s="71"/>
    </row>
    <row r="741" spans="2:2" ht="18.75" customHeight="1" x14ac:dyDescent="0.15">
      <c r="B741" s="71"/>
    </row>
    <row r="742" spans="2:2" ht="18.75" customHeight="1" x14ac:dyDescent="0.15">
      <c r="B742" s="71"/>
    </row>
    <row r="743" spans="2:2" ht="18.75" customHeight="1" x14ac:dyDescent="0.15">
      <c r="B743" s="71"/>
    </row>
    <row r="744" spans="2:2" ht="18.75" customHeight="1" x14ac:dyDescent="0.15">
      <c r="B744" s="71"/>
    </row>
    <row r="745" spans="2:2" ht="18.75" customHeight="1" x14ac:dyDescent="0.15">
      <c r="B745" s="71"/>
    </row>
    <row r="746" spans="2:2" ht="18.75" customHeight="1" x14ac:dyDescent="0.15">
      <c r="B746" s="71"/>
    </row>
    <row r="747" spans="2:2" ht="18.75" customHeight="1" x14ac:dyDescent="0.15">
      <c r="B747" s="71"/>
    </row>
    <row r="748" spans="2:2" ht="18.75" customHeight="1" x14ac:dyDescent="0.15">
      <c r="B748" s="71"/>
    </row>
    <row r="749" spans="2:2" ht="18.75" customHeight="1" x14ac:dyDescent="0.15">
      <c r="B749" s="71"/>
    </row>
    <row r="750" spans="2:2" ht="18.75" customHeight="1" x14ac:dyDescent="0.15">
      <c r="B750" s="71"/>
    </row>
    <row r="751" spans="2:2" ht="18.75" customHeight="1" x14ac:dyDescent="0.15">
      <c r="B751" s="71"/>
    </row>
    <row r="752" spans="2:2" ht="18.75" customHeight="1" x14ac:dyDescent="0.15">
      <c r="B752" s="71"/>
    </row>
    <row r="753" spans="2:2" ht="18.75" customHeight="1" x14ac:dyDescent="0.15">
      <c r="B753" s="71"/>
    </row>
    <row r="754" spans="2:2" ht="18.75" customHeight="1" x14ac:dyDescent="0.15">
      <c r="B754" s="71"/>
    </row>
    <row r="755" spans="2:2" ht="18.75" customHeight="1" x14ac:dyDescent="0.15">
      <c r="B755" s="71"/>
    </row>
    <row r="756" spans="2:2" ht="18.75" customHeight="1" x14ac:dyDescent="0.15">
      <c r="B756" s="71"/>
    </row>
    <row r="757" spans="2:2" ht="18.75" customHeight="1" x14ac:dyDescent="0.15">
      <c r="B757" s="71"/>
    </row>
    <row r="758" spans="2:2" ht="18.75" customHeight="1" x14ac:dyDescent="0.15">
      <c r="B758" s="71"/>
    </row>
    <row r="759" spans="2:2" ht="18.75" customHeight="1" x14ac:dyDescent="0.15">
      <c r="B759" s="71"/>
    </row>
    <row r="760" spans="2:2" ht="18.75" customHeight="1" x14ac:dyDescent="0.15">
      <c r="B760" s="71"/>
    </row>
    <row r="761" spans="2:2" ht="18.75" customHeight="1" x14ac:dyDescent="0.15">
      <c r="B761" s="71"/>
    </row>
    <row r="762" spans="2:2" ht="18.75" customHeight="1" x14ac:dyDescent="0.15">
      <c r="B762" s="71"/>
    </row>
    <row r="763" spans="2:2" ht="18.75" customHeight="1" x14ac:dyDescent="0.15">
      <c r="B763" s="71"/>
    </row>
    <row r="764" spans="2:2" ht="18.75" customHeight="1" x14ac:dyDescent="0.15">
      <c r="B764" s="71"/>
    </row>
    <row r="765" spans="2:2" ht="18.75" customHeight="1" x14ac:dyDescent="0.15">
      <c r="B765" s="71"/>
    </row>
    <row r="766" spans="2:2" ht="18.75" customHeight="1" x14ac:dyDescent="0.15">
      <c r="B766" s="71"/>
    </row>
    <row r="767" spans="2:2" ht="18.75" customHeight="1" x14ac:dyDescent="0.15">
      <c r="B767" s="71"/>
    </row>
    <row r="768" spans="2:2" ht="18.75" customHeight="1" x14ac:dyDescent="0.15">
      <c r="B768" s="71"/>
    </row>
    <row r="769" spans="2:2" ht="18.75" customHeight="1" x14ac:dyDescent="0.15">
      <c r="B769" s="71"/>
    </row>
    <row r="770" spans="2:2" ht="18.75" customHeight="1" x14ac:dyDescent="0.15">
      <c r="B770" s="71"/>
    </row>
    <row r="771" spans="2:2" ht="18.75" customHeight="1" x14ac:dyDescent="0.15">
      <c r="B771" s="71"/>
    </row>
    <row r="772" spans="2:2" ht="18.75" customHeight="1" x14ac:dyDescent="0.15">
      <c r="B772" s="71"/>
    </row>
    <row r="773" spans="2:2" ht="18.75" customHeight="1" x14ac:dyDescent="0.15">
      <c r="B773" s="71"/>
    </row>
    <row r="774" spans="2:2" ht="18.75" customHeight="1" x14ac:dyDescent="0.15">
      <c r="B774" s="71"/>
    </row>
    <row r="775" spans="2:2" ht="18.75" customHeight="1" x14ac:dyDescent="0.15">
      <c r="B775" s="71"/>
    </row>
    <row r="776" spans="2:2" ht="18.75" customHeight="1" x14ac:dyDescent="0.15">
      <c r="B776" s="71"/>
    </row>
    <row r="777" spans="2:2" ht="18.75" customHeight="1" x14ac:dyDescent="0.15">
      <c r="B777" s="71"/>
    </row>
    <row r="778" spans="2:2" ht="18.75" customHeight="1" x14ac:dyDescent="0.15">
      <c r="B778" s="71"/>
    </row>
    <row r="779" spans="2:2" ht="18.75" customHeight="1" x14ac:dyDescent="0.15">
      <c r="B779" s="71"/>
    </row>
    <row r="780" spans="2:2" ht="18.75" customHeight="1" x14ac:dyDescent="0.15">
      <c r="B780" s="71"/>
    </row>
    <row r="781" spans="2:2" ht="18.75" customHeight="1" x14ac:dyDescent="0.15">
      <c r="B781" s="71"/>
    </row>
    <row r="782" spans="2:2" ht="18.75" customHeight="1" x14ac:dyDescent="0.15">
      <c r="B782" s="71"/>
    </row>
    <row r="783" spans="2:2" ht="18.75" customHeight="1" x14ac:dyDescent="0.15">
      <c r="B783" s="71"/>
    </row>
    <row r="784" spans="2:2" ht="18.75" customHeight="1" x14ac:dyDescent="0.15">
      <c r="B784" s="71"/>
    </row>
    <row r="785" spans="2:2" ht="18.75" customHeight="1" x14ac:dyDescent="0.15">
      <c r="B785" s="71"/>
    </row>
    <row r="786" spans="2:2" ht="18.75" customHeight="1" x14ac:dyDescent="0.15">
      <c r="B786" s="71"/>
    </row>
    <row r="787" spans="2:2" ht="18.75" customHeight="1" x14ac:dyDescent="0.15">
      <c r="B787" s="71"/>
    </row>
    <row r="788" spans="2:2" ht="18.75" customHeight="1" x14ac:dyDescent="0.15">
      <c r="B788" s="71"/>
    </row>
    <row r="789" spans="2:2" ht="18.75" customHeight="1" x14ac:dyDescent="0.15">
      <c r="B789" s="71"/>
    </row>
    <row r="790" spans="2:2" ht="18.75" customHeight="1" x14ac:dyDescent="0.15">
      <c r="B790" s="71"/>
    </row>
    <row r="791" spans="2:2" ht="18.75" customHeight="1" x14ac:dyDescent="0.15">
      <c r="B791" s="71"/>
    </row>
    <row r="792" spans="2:2" ht="18.75" customHeight="1" x14ac:dyDescent="0.15">
      <c r="B792" s="71"/>
    </row>
    <row r="793" spans="2:2" ht="18.75" customHeight="1" x14ac:dyDescent="0.15">
      <c r="B793" s="71"/>
    </row>
    <row r="794" spans="2:2" ht="18.75" customHeight="1" x14ac:dyDescent="0.15">
      <c r="B794" s="71"/>
    </row>
    <row r="795" spans="2:2" ht="18.75" customHeight="1" x14ac:dyDescent="0.15">
      <c r="B795" s="71"/>
    </row>
    <row r="796" spans="2:2" ht="18.75" customHeight="1" x14ac:dyDescent="0.15">
      <c r="B796" s="71"/>
    </row>
    <row r="797" spans="2:2" ht="18.75" customHeight="1" x14ac:dyDescent="0.15">
      <c r="B797" s="71"/>
    </row>
    <row r="798" spans="2:2" ht="18.75" customHeight="1" x14ac:dyDescent="0.15">
      <c r="B798" s="71"/>
    </row>
    <row r="799" spans="2:2" ht="18.75" customHeight="1" x14ac:dyDescent="0.15">
      <c r="B799" s="71"/>
    </row>
    <row r="800" spans="2:2" ht="18.75" customHeight="1" x14ac:dyDescent="0.15">
      <c r="B800" s="71"/>
    </row>
    <row r="801" spans="2:2" ht="18.75" customHeight="1" x14ac:dyDescent="0.15">
      <c r="B801" s="71"/>
    </row>
    <row r="802" spans="2:2" ht="18.75" customHeight="1" x14ac:dyDescent="0.15">
      <c r="B802" s="71"/>
    </row>
    <row r="803" spans="2:2" ht="18.75" customHeight="1" x14ac:dyDescent="0.15">
      <c r="B803" s="71"/>
    </row>
    <row r="804" spans="2:2" ht="18.75" customHeight="1" x14ac:dyDescent="0.15">
      <c r="B804" s="71"/>
    </row>
    <row r="805" spans="2:2" ht="18.75" customHeight="1" x14ac:dyDescent="0.15">
      <c r="B805" s="71"/>
    </row>
    <row r="806" spans="2:2" ht="18.75" customHeight="1" x14ac:dyDescent="0.15">
      <c r="B806" s="71"/>
    </row>
    <row r="807" spans="2:2" ht="18.75" customHeight="1" x14ac:dyDescent="0.15">
      <c r="B807" s="71"/>
    </row>
    <row r="808" spans="2:2" ht="18.75" customHeight="1" x14ac:dyDescent="0.15">
      <c r="B808" s="71"/>
    </row>
    <row r="809" spans="2:2" ht="18.75" customHeight="1" x14ac:dyDescent="0.15">
      <c r="B809" s="71"/>
    </row>
    <row r="810" spans="2:2" ht="18.75" customHeight="1" x14ac:dyDescent="0.15">
      <c r="B810" s="71"/>
    </row>
    <row r="811" spans="2:2" ht="18.75" customHeight="1" x14ac:dyDescent="0.15">
      <c r="B811" s="71"/>
    </row>
    <row r="812" spans="2:2" ht="18.75" customHeight="1" x14ac:dyDescent="0.15">
      <c r="B812" s="71"/>
    </row>
    <row r="813" spans="2:2" ht="18.75" customHeight="1" x14ac:dyDescent="0.15">
      <c r="B813" s="71"/>
    </row>
    <row r="814" spans="2:2" ht="18.75" customHeight="1" x14ac:dyDescent="0.15">
      <c r="B814" s="71"/>
    </row>
    <row r="815" spans="2:2" ht="18.75" customHeight="1" x14ac:dyDescent="0.15">
      <c r="B815" s="71"/>
    </row>
    <row r="816" spans="2:2" ht="18.75" customHeight="1" x14ac:dyDescent="0.15">
      <c r="B816" s="71"/>
    </row>
    <row r="817" spans="2:2" ht="18.75" customHeight="1" x14ac:dyDescent="0.15">
      <c r="B817" s="71"/>
    </row>
    <row r="818" spans="2:2" ht="18.75" customHeight="1" x14ac:dyDescent="0.15">
      <c r="B818" s="71"/>
    </row>
    <row r="819" spans="2:2" ht="18.75" customHeight="1" x14ac:dyDescent="0.15">
      <c r="B819" s="71"/>
    </row>
    <row r="820" spans="2:2" ht="18.75" customHeight="1" x14ac:dyDescent="0.15">
      <c r="B820" s="71"/>
    </row>
    <row r="821" spans="2:2" ht="18.75" customHeight="1" x14ac:dyDescent="0.15">
      <c r="B821" s="71"/>
    </row>
    <row r="822" spans="2:2" ht="18.75" customHeight="1" x14ac:dyDescent="0.15">
      <c r="B822" s="71"/>
    </row>
    <row r="823" spans="2:2" ht="18.75" customHeight="1" x14ac:dyDescent="0.15">
      <c r="B823" s="71"/>
    </row>
    <row r="824" spans="2:2" ht="18.75" customHeight="1" x14ac:dyDescent="0.15">
      <c r="B824" s="71"/>
    </row>
    <row r="825" spans="2:2" ht="18.75" customHeight="1" x14ac:dyDescent="0.15">
      <c r="B825" s="71"/>
    </row>
    <row r="826" spans="2:2" ht="18.75" customHeight="1" x14ac:dyDescent="0.15">
      <c r="B826" s="71"/>
    </row>
    <row r="827" spans="2:2" ht="18.75" customHeight="1" x14ac:dyDescent="0.15">
      <c r="B827" s="71"/>
    </row>
    <row r="828" spans="2:2" ht="18.75" customHeight="1" x14ac:dyDescent="0.15">
      <c r="B828" s="71"/>
    </row>
    <row r="829" spans="2:2" ht="18.75" customHeight="1" x14ac:dyDescent="0.15">
      <c r="B829" s="71"/>
    </row>
    <row r="830" spans="2:2" ht="18.75" customHeight="1" x14ac:dyDescent="0.15">
      <c r="B830" s="71"/>
    </row>
    <row r="831" spans="2:2" ht="18.75" customHeight="1" x14ac:dyDescent="0.15">
      <c r="B831" s="71"/>
    </row>
    <row r="832" spans="2:2" ht="18.75" customHeight="1" x14ac:dyDescent="0.15">
      <c r="B832" s="71"/>
    </row>
    <row r="833" spans="2:2" ht="18.75" customHeight="1" x14ac:dyDescent="0.15">
      <c r="B833" s="71"/>
    </row>
    <row r="834" spans="2:2" ht="18.75" customHeight="1" x14ac:dyDescent="0.15">
      <c r="B834" s="71"/>
    </row>
    <row r="835" spans="2:2" ht="18.75" customHeight="1" x14ac:dyDescent="0.15">
      <c r="B835" s="71"/>
    </row>
    <row r="836" spans="2:2" ht="18.75" customHeight="1" x14ac:dyDescent="0.15">
      <c r="B836" s="71"/>
    </row>
    <row r="837" spans="2:2" ht="18.75" customHeight="1" x14ac:dyDescent="0.15">
      <c r="B837" s="71"/>
    </row>
    <row r="838" spans="2:2" ht="18.75" customHeight="1" x14ac:dyDescent="0.15">
      <c r="B838" s="71"/>
    </row>
    <row r="839" spans="2:2" ht="18.75" customHeight="1" x14ac:dyDescent="0.15">
      <c r="B839" s="71"/>
    </row>
    <row r="840" spans="2:2" ht="18.75" customHeight="1" x14ac:dyDescent="0.15">
      <c r="B840" s="71"/>
    </row>
    <row r="841" spans="2:2" ht="18.75" customHeight="1" x14ac:dyDescent="0.15">
      <c r="B841" s="71"/>
    </row>
    <row r="842" spans="2:2" ht="18.75" customHeight="1" x14ac:dyDescent="0.15">
      <c r="B842" s="71"/>
    </row>
    <row r="843" spans="2:2" ht="18.75" customHeight="1" x14ac:dyDescent="0.15">
      <c r="B843" s="71"/>
    </row>
    <row r="844" spans="2:2" ht="18.75" customHeight="1" x14ac:dyDescent="0.15">
      <c r="B844" s="71"/>
    </row>
    <row r="845" spans="2:2" ht="18.75" customHeight="1" x14ac:dyDescent="0.15">
      <c r="B845" s="71"/>
    </row>
    <row r="846" spans="2:2" ht="18.75" customHeight="1" x14ac:dyDescent="0.15">
      <c r="B846" s="71"/>
    </row>
    <row r="847" spans="2:2" ht="18.75" customHeight="1" x14ac:dyDescent="0.15">
      <c r="B847" s="71"/>
    </row>
    <row r="848" spans="2:2" ht="18.75" customHeight="1" x14ac:dyDescent="0.15">
      <c r="B848" s="71"/>
    </row>
    <row r="849" spans="2:2" ht="18.75" customHeight="1" x14ac:dyDescent="0.15">
      <c r="B849" s="71"/>
    </row>
    <row r="850" spans="2:2" ht="18.75" customHeight="1" x14ac:dyDescent="0.15">
      <c r="B850" s="71"/>
    </row>
    <row r="851" spans="2:2" ht="18.75" customHeight="1" x14ac:dyDescent="0.15">
      <c r="B851" s="71"/>
    </row>
    <row r="852" spans="2:2" ht="18.75" customHeight="1" x14ac:dyDescent="0.15">
      <c r="B852" s="71"/>
    </row>
    <row r="853" spans="2:2" ht="18.75" customHeight="1" x14ac:dyDescent="0.15">
      <c r="B853" s="71"/>
    </row>
    <row r="854" spans="2:2" ht="18.75" customHeight="1" x14ac:dyDescent="0.15">
      <c r="B854" s="71"/>
    </row>
    <row r="855" spans="2:2" ht="18.75" customHeight="1" x14ac:dyDescent="0.15">
      <c r="B855" s="71"/>
    </row>
    <row r="856" spans="2:2" ht="18.75" customHeight="1" x14ac:dyDescent="0.15">
      <c r="B856" s="71"/>
    </row>
    <row r="857" spans="2:2" ht="18.75" customHeight="1" x14ac:dyDescent="0.15">
      <c r="B857" s="71"/>
    </row>
    <row r="858" spans="2:2" ht="18.75" customHeight="1" x14ac:dyDescent="0.15">
      <c r="B858" s="71"/>
    </row>
    <row r="859" spans="2:2" ht="18.75" customHeight="1" x14ac:dyDescent="0.15">
      <c r="B859" s="71"/>
    </row>
    <row r="860" spans="2:2" ht="18.75" customHeight="1" x14ac:dyDescent="0.15">
      <c r="B860" s="71"/>
    </row>
    <row r="861" spans="2:2" ht="18.75" customHeight="1" x14ac:dyDescent="0.15">
      <c r="B861" s="71"/>
    </row>
    <row r="862" spans="2:2" ht="18.75" customHeight="1" x14ac:dyDescent="0.15">
      <c r="B862" s="71"/>
    </row>
    <row r="863" spans="2:2" ht="18.75" customHeight="1" x14ac:dyDescent="0.15">
      <c r="B863" s="71"/>
    </row>
    <row r="864" spans="2:2" ht="18.75" customHeight="1" x14ac:dyDescent="0.15">
      <c r="B864" s="71"/>
    </row>
    <row r="865" spans="2:2" ht="18.75" customHeight="1" x14ac:dyDescent="0.15">
      <c r="B865" s="71"/>
    </row>
    <row r="866" spans="2:2" ht="18.75" customHeight="1" x14ac:dyDescent="0.15">
      <c r="B866" s="71"/>
    </row>
    <row r="867" spans="2:2" ht="18.75" customHeight="1" x14ac:dyDescent="0.15">
      <c r="B867" s="71"/>
    </row>
    <row r="868" spans="2:2" ht="18.75" customHeight="1" x14ac:dyDescent="0.15">
      <c r="B868" s="71"/>
    </row>
    <row r="869" spans="2:2" ht="18.75" customHeight="1" x14ac:dyDescent="0.15">
      <c r="B869" s="71"/>
    </row>
    <row r="870" spans="2:2" ht="18.75" customHeight="1" x14ac:dyDescent="0.15">
      <c r="B870" s="71"/>
    </row>
    <row r="871" spans="2:2" ht="18.75" customHeight="1" x14ac:dyDescent="0.15">
      <c r="B871" s="71"/>
    </row>
    <row r="872" spans="2:2" ht="18.75" customHeight="1" x14ac:dyDescent="0.15">
      <c r="B872" s="71"/>
    </row>
    <row r="873" spans="2:2" ht="18.75" customHeight="1" x14ac:dyDescent="0.15">
      <c r="B873" s="71"/>
    </row>
    <row r="874" spans="2:2" ht="18.75" customHeight="1" x14ac:dyDescent="0.15">
      <c r="B874" s="71"/>
    </row>
    <row r="875" spans="2:2" ht="18.75" customHeight="1" x14ac:dyDescent="0.15">
      <c r="B875" s="71"/>
    </row>
    <row r="876" spans="2:2" ht="18.75" customHeight="1" x14ac:dyDescent="0.15">
      <c r="B876" s="71"/>
    </row>
    <row r="877" spans="2:2" ht="18.75" customHeight="1" x14ac:dyDescent="0.15">
      <c r="B877" s="71"/>
    </row>
    <row r="878" spans="2:2" ht="18.75" customHeight="1" x14ac:dyDescent="0.15">
      <c r="B878" s="71"/>
    </row>
    <row r="879" spans="2:2" ht="18.75" customHeight="1" x14ac:dyDescent="0.15">
      <c r="B879" s="71"/>
    </row>
    <row r="880" spans="2:2" ht="18.75" customHeight="1" x14ac:dyDescent="0.15">
      <c r="B880" s="71"/>
    </row>
    <row r="881" spans="2:2" ht="18.75" customHeight="1" x14ac:dyDescent="0.15">
      <c r="B881" s="71"/>
    </row>
    <row r="882" spans="2:2" ht="18.75" customHeight="1" x14ac:dyDescent="0.15">
      <c r="B882" s="71"/>
    </row>
    <row r="883" spans="2:2" ht="18.75" customHeight="1" x14ac:dyDescent="0.15">
      <c r="B883" s="71"/>
    </row>
    <row r="884" spans="2:2" ht="18.75" customHeight="1" x14ac:dyDescent="0.15">
      <c r="B884" s="71"/>
    </row>
    <row r="885" spans="2:2" ht="18.75" customHeight="1" x14ac:dyDescent="0.15">
      <c r="B885" s="71"/>
    </row>
    <row r="886" spans="2:2" ht="18.75" customHeight="1" x14ac:dyDescent="0.15">
      <c r="B886" s="71"/>
    </row>
    <row r="887" spans="2:2" ht="18.75" customHeight="1" x14ac:dyDescent="0.15">
      <c r="B887" s="71"/>
    </row>
    <row r="888" spans="2:2" ht="18.75" customHeight="1" x14ac:dyDescent="0.15">
      <c r="B888" s="71"/>
    </row>
    <row r="889" spans="2:2" ht="18.75" customHeight="1" x14ac:dyDescent="0.15">
      <c r="B889" s="71"/>
    </row>
    <row r="890" spans="2:2" ht="18.75" customHeight="1" x14ac:dyDescent="0.15">
      <c r="B890" s="71"/>
    </row>
    <row r="891" spans="2:2" ht="18.75" customHeight="1" x14ac:dyDescent="0.15">
      <c r="B891" s="71"/>
    </row>
    <row r="892" spans="2:2" ht="18.75" customHeight="1" x14ac:dyDescent="0.15">
      <c r="B892" s="71"/>
    </row>
    <row r="893" spans="2:2" ht="18.75" customHeight="1" x14ac:dyDescent="0.15">
      <c r="B893" s="71"/>
    </row>
    <row r="894" spans="2:2" ht="18.75" customHeight="1" x14ac:dyDescent="0.15">
      <c r="B894" s="71"/>
    </row>
    <row r="895" spans="2:2" ht="18.75" customHeight="1" x14ac:dyDescent="0.15">
      <c r="B895" s="71"/>
    </row>
    <row r="896" spans="2:2" ht="18.75" customHeight="1" x14ac:dyDescent="0.15">
      <c r="B896" s="71"/>
    </row>
    <row r="897" spans="2:2" ht="18.75" customHeight="1" x14ac:dyDescent="0.15">
      <c r="B897" s="71"/>
    </row>
    <row r="898" spans="2:2" ht="18.75" customHeight="1" x14ac:dyDescent="0.15">
      <c r="B898" s="71"/>
    </row>
    <row r="899" spans="2:2" ht="18.75" customHeight="1" x14ac:dyDescent="0.15">
      <c r="B899" s="71"/>
    </row>
    <row r="900" spans="2:2" ht="18.75" customHeight="1" x14ac:dyDescent="0.15">
      <c r="B900" s="71"/>
    </row>
    <row r="901" spans="2:2" ht="18.75" customHeight="1" x14ac:dyDescent="0.15">
      <c r="B901" s="71"/>
    </row>
    <row r="902" spans="2:2" ht="18.75" customHeight="1" x14ac:dyDescent="0.15">
      <c r="B902" s="71"/>
    </row>
    <row r="903" spans="2:2" ht="18.75" customHeight="1" x14ac:dyDescent="0.15">
      <c r="B903" s="71"/>
    </row>
    <row r="904" spans="2:2" ht="18.75" customHeight="1" x14ac:dyDescent="0.15">
      <c r="B904" s="71"/>
    </row>
    <row r="905" spans="2:2" ht="18.75" customHeight="1" x14ac:dyDescent="0.15">
      <c r="B905" s="71"/>
    </row>
    <row r="906" spans="2:2" ht="18.75" customHeight="1" x14ac:dyDescent="0.15">
      <c r="B906" s="71"/>
    </row>
    <row r="907" spans="2:2" ht="18.75" customHeight="1" x14ac:dyDescent="0.15">
      <c r="B907" s="71"/>
    </row>
    <row r="908" spans="2:2" ht="18.75" customHeight="1" x14ac:dyDescent="0.15">
      <c r="B908" s="71"/>
    </row>
    <row r="909" spans="2:2" ht="18.75" customHeight="1" x14ac:dyDescent="0.15">
      <c r="B909" s="71"/>
    </row>
    <row r="910" spans="2:2" ht="18.75" customHeight="1" x14ac:dyDescent="0.15">
      <c r="B910" s="71"/>
    </row>
    <row r="911" spans="2:2" ht="18.75" customHeight="1" x14ac:dyDescent="0.15">
      <c r="B911" s="71"/>
    </row>
    <row r="912" spans="2:2" ht="18.75" customHeight="1" x14ac:dyDescent="0.15">
      <c r="B912" s="71"/>
    </row>
    <row r="913" spans="2:2" ht="18.75" customHeight="1" x14ac:dyDescent="0.15">
      <c r="B913" s="71"/>
    </row>
    <row r="914" spans="2:2" ht="18.75" customHeight="1" x14ac:dyDescent="0.15">
      <c r="B914" s="71"/>
    </row>
    <row r="915" spans="2:2" ht="18.75" customHeight="1" x14ac:dyDescent="0.15">
      <c r="B915" s="71"/>
    </row>
    <row r="916" spans="2:2" ht="18.75" customHeight="1" x14ac:dyDescent="0.15">
      <c r="B916" s="71"/>
    </row>
    <row r="917" spans="2:2" ht="18.75" customHeight="1" x14ac:dyDescent="0.15">
      <c r="B917" s="71"/>
    </row>
    <row r="918" spans="2:2" ht="18.75" customHeight="1" x14ac:dyDescent="0.15">
      <c r="B918" s="71"/>
    </row>
    <row r="919" spans="2:2" ht="18.75" customHeight="1" x14ac:dyDescent="0.15">
      <c r="B919" s="71"/>
    </row>
    <row r="920" spans="2:2" ht="18.75" customHeight="1" x14ac:dyDescent="0.15">
      <c r="B920" s="71"/>
    </row>
    <row r="921" spans="2:2" ht="18.75" customHeight="1" x14ac:dyDescent="0.15">
      <c r="B921" s="71"/>
    </row>
    <row r="922" spans="2:2" ht="18.75" customHeight="1" x14ac:dyDescent="0.15">
      <c r="B922" s="71"/>
    </row>
    <row r="923" spans="2:2" ht="18.75" customHeight="1" x14ac:dyDescent="0.15">
      <c r="B923" s="71"/>
    </row>
    <row r="924" spans="2:2" ht="18.75" customHeight="1" x14ac:dyDescent="0.15">
      <c r="B924" s="71"/>
    </row>
    <row r="925" spans="2:2" ht="18.75" customHeight="1" x14ac:dyDescent="0.15">
      <c r="B925" s="71"/>
    </row>
    <row r="926" spans="2:2" ht="18.75" customHeight="1" x14ac:dyDescent="0.15">
      <c r="B926" s="71"/>
    </row>
    <row r="927" spans="2:2" ht="18.75" customHeight="1" x14ac:dyDescent="0.15">
      <c r="B927" s="71"/>
    </row>
    <row r="928" spans="2:2" ht="18.75" customHeight="1" x14ac:dyDescent="0.15">
      <c r="B928" s="71"/>
    </row>
    <row r="929" spans="2:2" ht="18.75" customHeight="1" x14ac:dyDescent="0.15">
      <c r="B929" s="71"/>
    </row>
    <row r="930" spans="2:2" ht="18.75" customHeight="1" x14ac:dyDescent="0.15">
      <c r="B930" s="71"/>
    </row>
    <row r="931" spans="2:2" ht="18.75" customHeight="1" x14ac:dyDescent="0.15">
      <c r="B931" s="71"/>
    </row>
    <row r="932" spans="2:2" ht="18.75" customHeight="1" x14ac:dyDescent="0.15">
      <c r="B932" s="71"/>
    </row>
    <row r="933" spans="2:2" ht="18.75" customHeight="1" x14ac:dyDescent="0.15">
      <c r="B933" s="71"/>
    </row>
    <row r="934" spans="2:2" ht="18.75" customHeight="1" x14ac:dyDescent="0.15">
      <c r="B934" s="71"/>
    </row>
    <row r="935" spans="2:2" ht="18.75" customHeight="1" x14ac:dyDescent="0.15">
      <c r="B935" s="71"/>
    </row>
    <row r="936" spans="2:2" ht="18.75" customHeight="1" x14ac:dyDescent="0.15">
      <c r="B936" s="71"/>
    </row>
    <row r="937" spans="2:2" ht="18.75" customHeight="1" x14ac:dyDescent="0.15">
      <c r="B937" s="71"/>
    </row>
    <row r="938" spans="2:2" ht="18.75" customHeight="1" x14ac:dyDescent="0.15">
      <c r="B938" s="71"/>
    </row>
    <row r="939" spans="2:2" ht="18.75" customHeight="1" x14ac:dyDescent="0.15">
      <c r="B939" s="71"/>
    </row>
    <row r="940" spans="2:2" ht="18.75" customHeight="1" x14ac:dyDescent="0.15">
      <c r="B940" s="71"/>
    </row>
    <row r="941" spans="2:2" ht="18.75" customHeight="1" x14ac:dyDescent="0.15">
      <c r="B941" s="71"/>
    </row>
    <row r="942" spans="2:2" ht="18.75" customHeight="1" x14ac:dyDescent="0.15">
      <c r="B942" s="71"/>
    </row>
    <row r="943" spans="2:2" ht="18.75" customHeight="1" x14ac:dyDescent="0.15">
      <c r="B943" s="71"/>
    </row>
    <row r="944" spans="2:2" ht="18.75" customHeight="1" x14ac:dyDescent="0.15">
      <c r="B944" s="71"/>
    </row>
    <row r="945" spans="2:2" ht="18.75" customHeight="1" x14ac:dyDescent="0.15">
      <c r="B945" s="71"/>
    </row>
    <row r="946" spans="2:2" ht="18.75" customHeight="1" x14ac:dyDescent="0.15">
      <c r="B946" s="71"/>
    </row>
    <row r="947" spans="2:2" ht="18.75" customHeight="1" x14ac:dyDescent="0.15">
      <c r="B947" s="71"/>
    </row>
    <row r="948" spans="2:2" ht="18.75" customHeight="1" x14ac:dyDescent="0.15">
      <c r="B948" s="71"/>
    </row>
    <row r="949" spans="2:2" ht="18.75" customHeight="1" x14ac:dyDescent="0.15">
      <c r="B949" s="71"/>
    </row>
    <row r="950" spans="2:2" ht="18.75" customHeight="1" x14ac:dyDescent="0.15">
      <c r="B950" s="71"/>
    </row>
    <row r="951" spans="2:2" ht="18.75" customHeight="1" x14ac:dyDescent="0.15">
      <c r="B951" s="71"/>
    </row>
    <row r="952" spans="2:2" ht="18.75" customHeight="1" x14ac:dyDescent="0.15">
      <c r="B952" s="71"/>
    </row>
    <row r="953" spans="2:2" ht="18.75" customHeight="1" x14ac:dyDescent="0.15">
      <c r="B953" s="71"/>
    </row>
    <row r="954" spans="2:2" ht="18.75" customHeight="1" x14ac:dyDescent="0.15">
      <c r="B954" s="71"/>
    </row>
    <row r="955" spans="2:2" ht="18.75" customHeight="1" x14ac:dyDescent="0.15">
      <c r="B955" s="71"/>
    </row>
    <row r="956" spans="2:2" ht="18.75" customHeight="1" x14ac:dyDescent="0.15">
      <c r="B956" s="71"/>
    </row>
    <row r="957" spans="2:2" ht="18.75" customHeight="1" x14ac:dyDescent="0.15">
      <c r="B957" s="71"/>
    </row>
    <row r="958" spans="2:2" ht="18.75" customHeight="1" x14ac:dyDescent="0.15">
      <c r="B958" s="71"/>
    </row>
    <row r="959" spans="2:2" ht="18.75" customHeight="1" x14ac:dyDescent="0.15">
      <c r="B959" s="71"/>
    </row>
    <row r="960" spans="2:2" ht="18.75" customHeight="1" x14ac:dyDescent="0.15">
      <c r="B960" s="71"/>
    </row>
    <row r="961" spans="2:2" ht="18.75" customHeight="1" x14ac:dyDescent="0.15">
      <c r="B961" s="71"/>
    </row>
    <row r="962" spans="2:2" ht="18.75" customHeight="1" x14ac:dyDescent="0.15">
      <c r="B962" s="71"/>
    </row>
    <row r="963" spans="2:2" ht="18.75" customHeight="1" x14ac:dyDescent="0.15">
      <c r="B963" s="71"/>
    </row>
    <row r="964" spans="2:2" ht="18.75" customHeight="1" x14ac:dyDescent="0.15">
      <c r="B964" s="71"/>
    </row>
    <row r="965" spans="2:2" ht="18.75" customHeight="1" x14ac:dyDescent="0.15">
      <c r="B965" s="71"/>
    </row>
    <row r="966" spans="2:2" ht="18.75" customHeight="1" x14ac:dyDescent="0.15">
      <c r="B966" s="71"/>
    </row>
    <row r="967" spans="2:2" ht="18.75" customHeight="1" x14ac:dyDescent="0.15">
      <c r="B967" s="71"/>
    </row>
    <row r="968" spans="2:2" ht="18.75" customHeight="1" x14ac:dyDescent="0.15">
      <c r="B968" s="71"/>
    </row>
    <row r="969" spans="2:2" ht="18.75" customHeight="1" x14ac:dyDescent="0.15">
      <c r="B969" s="71"/>
    </row>
    <row r="970" spans="2:2" ht="18.75" customHeight="1" x14ac:dyDescent="0.15">
      <c r="B970" s="71"/>
    </row>
    <row r="971" spans="2:2" ht="18.75" customHeight="1" x14ac:dyDescent="0.15">
      <c r="B971" s="71"/>
    </row>
    <row r="972" spans="2:2" ht="18.75" customHeight="1" x14ac:dyDescent="0.15">
      <c r="B972" s="71"/>
    </row>
    <row r="973" spans="2:2" ht="18.75" customHeight="1" x14ac:dyDescent="0.15">
      <c r="B973" s="71"/>
    </row>
    <row r="974" spans="2:2" ht="18.75" customHeight="1" x14ac:dyDescent="0.15">
      <c r="B974" s="71"/>
    </row>
    <row r="975" spans="2:2" ht="18.75" customHeight="1" x14ac:dyDescent="0.15">
      <c r="B975" s="71"/>
    </row>
    <row r="976" spans="2:2" ht="18.75" customHeight="1" x14ac:dyDescent="0.15">
      <c r="B976" s="71"/>
    </row>
    <row r="977" spans="2:2" ht="18.75" customHeight="1" x14ac:dyDescent="0.15">
      <c r="B977" s="71"/>
    </row>
    <row r="978" spans="2:2" ht="18.75" customHeight="1" x14ac:dyDescent="0.15">
      <c r="B978" s="71"/>
    </row>
    <row r="979" spans="2:2" ht="18.75" customHeight="1" x14ac:dyDescent="0.15">
      <c r="B979" s="71"/>
    </row>
    <row r="980" spans="2:2" ht="18.75" customHeight="1" x14ac:dyDescent="0.15">
      <c r="B980" s="71"/>
    </row>
    <row r="981" spans="2:2" ht="18.75" customHeight="1" x14ac:dyDescent="0.15">
      <c r="B981" s="71"/>
    </row>
    <row r="982" spans="2:2" ht="18.75" customHeight="1" x14ac:dyDescent="0.15">
      <c r="B982" s="71"/>
    </row>
    <row r="983" spans="2:2" ht="18.75" customHeight="1" x14ac:dyDescent="0.15">
      <c r="B983" s="71"/>
    </row>
    <row r="984" spans="2:2" ht="18.75" customHeight="1" x14ac:dyDescent="0.15">
      <c r="B984" s="71"/>
    </row>
    <row r="985" spans="2:2" ht="18.75" customHeight="1" x14ac:dyDescent="0.15">
      <c r="B985" s="71"/>
    </row>
    <row r="986" spans="2:2" ht="18.75" customHeight="1" x14ac:dyDescent="0.15">
      <c r="B986" s="71"/>
    </row>
    <row r="987" spans="2:2" ht="18.75" customHeight="1" x14ac:dyDescent="0.15">
      <c r="B987" s="71"/>
    </row>
    <row r="988" spans="2:2" ht="18.75" customHeight="1" x14ac:dyDescent="0.15">
      <c r="B988" s="71"/>
    </row>
    <row r="989" spans="2:2" ht="18.75" customHeight="1" x14ac:dyDescent="0.15">
      <c r="B989" s="71"/>
    </row>
    <row r="990" spans="2:2" ht="18.75" customHeight="1" x14ac:dyDescent="0.15">
      <c r="B990" s="71"/>
    </row>
    <row r="991" spans="2:2" ht="18.75" customHeight="1" x14ac:dyDescent="0.15">
      <c r="B991" s="71"/>
    </row>
    <row r="992" spans="2:2" ht="18.75" customHeight="1" x14ac:dyDescent="0.15">
      <c r="B992" s="71"/>
    </row>
    <row r="993" spans="2:2" ht="18.75" customHeight="1" x14ac:dyDescent="0.15">
      <c r="B993" s="71"/>
    </row>
    <row r="994" spans="2:2" ht="18.75" customHeight="1" x14ac:dyDescent="0.15">
      <c r="B994" s="71"/>
    </row>
    <row r="995" spans="2:2" ht="18.75" customHeight="1" x14ac:dyDescent="0.15">
      <c r="B995" s="71"/>
    </row>
    <row r="996" spans="2:2" ht="18.75" customHeight="1" x14ac:dyDescent="0.15">
      <c r="B996" s="71"/>
    </row>
    <row r="997" spans="2:2" ht="18.75" customHeight="1" x14ac:dyDescent="0.15">
      <c r="B997" s="71"/>
    </row>
    <row r="998" spans="2:2" ht="18.75" customHeight="1" x14ac:dyDescent="0.15">
      <c r="B998" s="71"/>
    </row>
    <row r="999" spans="2:2" ht="18.75" customHeight="1" x14ac:dyDescent="0.15">
      <c r="B999" s="71"/>
    </row>
    <row r="1000" spans="2:2" ht="18.75" customHeight="1" x14ac:dyDescent="0.15">
      <c r="B1000" s="71"/>
    </row>
  </sheetData>
  <sheetProtection algorithmName="SHA-512" hashValue="By5cmVgyhQfzPnPe5yMIHJUhMxY6avbK4s+RWklYLuQBFDSXwcb+8wtlMnwzX6GiMly8s10aHpJ0qT6+IRY13Q==" saltValue="VTfvhgBZK6y5Ka6Vfm2l9A==" spinCount="100000" sheet="1" objects="1" scenarios="1"/>
  <pageMargins left="0.75" right="0.75" top="1" bottom="1" header="0" footer="0"/>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Z1000"/>
  <sheetViews>
    <sheetView topLeftCell="B1" workbookViewId="0"/>
  </sheetViews>
  <sheetFormatPr baseColWidth="10" defaultColWidth="12.6640625" defaultRowHeight="15" customHeight="1" x14ac:dyDescent="0.15"/>
  <cols>
    <col min="1" max="1" width="35" hidden="1" customWidth="1"/>
    <col min="2" max="2" width="15.5" customWidth="1"/>
    <col min="3" max="3" width="46.1640625" customWidth="1"/>
    <col min="4" max="4" width="38.1640625" customWidth="1"/>
    <col min="5" max="5" width="26.83203125" customWidth="1"/>
    <col min="6" max="6" width="24.1640625" customWidth="1"/>
    <col min="7" max="7" width="43.5" customWidth="1"/>
    <col min="8" max="8" width="23.83203125" customWidth="1"/>
    <col min="9" max="9" width="28.6640625" customWidth="1"/>
    <col min="10" max="26" width="17.1640625" customWidth="1"/>
  </cols>
  <sheetData>
    <row r="1" spans="1:26" ht="18.75" customHeight="1" x14ac:dyDescent="0.15">
      <c r="A1" s="97" t="s">
        <v>42</v>
      </c>
      <c r="B1" s="97" t="s">
        <v>43</v>
      </c>
      <c r="C1" s="97"/>
      <c r="D1" s="97"/>
      <c r="E1" s="97"/>
      <c r="F1" s="97"/>
      <c r="G1" s="97"/>
      <c r="H1" s="97"/>
      <c r="I1" s="97"/>
    </row>
    <row r="2" spans="1:26" ht="18.75" customHeight="1" x14ac:dyDescent="0.2">
      <c r="A2" s="98" t="s">
        <v>1091</v>
      </c>
      <c r="B2" s="99" t="s">
        <v>1092</v>
      </c>
      <c r="C2" s="100" t="s">
        <v>1093</v>
      </c>
      <c r="D2" s="100" t="s">
        <v>1094</v>
      </c>
      <c r="E2" s="100" t="s">
        <v>1095</v>
      </c>
      <c r="F2" s="100" t="s">
        <v>1096</v>
      </c>
      <c r="G2" s="100" t="s">
        <v>1097</v>
      </c>
      <c r="H2" s="100" t="s">
        <v>1098</v>
      </c>
      <c r="I2" s="100" t="s">
        <v>1099</v>
      </c>
      <c r="J2" s="93"/>
      <c r="K2" s="93"/>
      <c r="L2" s="93"/>
      <c r="M2" s="93"/>
      <c r="N2" s="93"/>
      <c r="O2" s="93"/>
      <c r="P2" s="93"/>
      <c r="Q2" s="93"/>
      <c r="R2" s="93"/>
      <c r="S2" s="93"/>
      <c r="T2" s="93"/>
      <c r="U2" s="93"/>
      <c r="V2" s="93"/>
      <c r="W2" s="93"/>
      <c r="X2" s="93"/>
      <c r="Y2" s="93"/>
      <c r="Z2" s="93"/>
    </row>
    <row r="3" spans="1:26" ht="18.75" customHeight="1" x14ac:dyDescent="0.15">
      <c r="A3" s="55" t="s">
        <v>1093</v>
      </c>
      <c r="B3" s="68">
        <v>1</v>
      </c>
      <c r="C3" s="101" t="s">
        <v>1610</v>
      </c>
      <c r="D3" s="101" t="s">
        <v>1611</v>
      </c>
      <c r="E3" s="101" t="s">
        <v>1102</v>
      </c>
      <c r="F3" s="101" t="s">
        <v>1103</v>
      </c>
      <c r="G3" s="101" t="s">
        <v>1612</v>
      </c>
      <c r="H3" s="101" t="s">
        <v>1105</v>
      </c>
      <c r="I3" s="101" t="s">
        <v>1106</v>
      </c>
    </row>
    <row r="4" spans="1:26" ht="18.75" customHeight="1" x14ac:dyDescent="0.15">
      <c r="A4" s="55" t="s">
        <v>1094</v>
      </c>
      <c r="B4" s="68">
        <v>2</v>
      </c>
      <c r="C4" s="101" t="s">
        <v>1613</v>
      </c>
      <c r="D4" s="101" t="s">
        <v>1614</v>
      </c>
      <c r="E4" s="101" t="s">
        <v>1109</v>
      </c>
      <c r="F4" s="101" t="s">
        <v>1110</v>
      </c>
      <c r="G4" s="101" t="s">
        <v>1615</v>
      </c>
      <c r="H4" s="101" t="s">
        <v>1112</v>
      </c>
      <c r="I4" s="101" t="s">
        <v>1113</v>
      </c>
    </row>
    <row r="5" spans="1:26" ht="18.75" customHeight="1" x14ac:dyDescent="0.15">
      <c r="A5" s="55" t="s">
        <v>1095</v>
      </c>
      <c r="B5" s="68">
        <v>3</v>
      </c>
      <c r="C5" s="101" t="s">
        <v>1616</v>
      </c>
      <c r="D5" s="101" t="s">
        <v>1617</v>
      </c>
      <c r="E5" s="101" t="s">
        <v>1116</v>
      </c>
      <c r="F5" s="101" t="s">
        <v>1117</v>
      </c>
      <c r="G5" s="101" t="s">
        <v>1618</v>
      </c>
      <c r="H5" s="101" t="s">
        <v>1119</v>
      </c>
      <c r="I5" s="101" t="s">
        <v>1120</v>
      </c>
    </row>
    <row r="6" spans="1:26" ht="18.75" customHeight="1" x14ac:dyDescent="0.15">
      <c r="A6" s="55" t="s">
        <v>1096</v>
      </c>
      <c r="B6" s="68">
        <v>4</v>
      </c>
      <c r="C6" s="101" t="s">
        <v>1619</v>
      </c>
      <c r="D6" s="101" t="s">
        <v>1620</v>
      </c>
      <c r="E6" s="101" t="s">
        <v>1123</v>
      </c>
      <c r="F6" s="101" t="s">
        <v>1124</v>
      </c>
      <c r="G6" s="101" t="s">
        <v>1621</v>
      </c>
      <c r="H6" s="101" t="s">
        <v>1126</v>
      </c>
      <c r="I6" s="101" t="s">
        <v>1127</v>
      </c>
    </row>
    <row r="7" spans="1:26" ht="18.75" customHeight="1" x14ac:dyDescent="0.15">
      <c r="A7" s="55" t="s">
        <v>1097</v>
      </c>
      <c r="B7" s="68">
        <v>5</v>
      </c>
      <c r="C7" s="101" t="s">
        <v>1622</v>
      </c>
      <c r="D7" s="101" t="s">
        <v>1623</v>
      </c>
      <c r="E7" s="101" t="s">
        <v>1130</v>
      </c>
      <c r="F7" s="101" t="s">
        <v>1131</v>
      </c>
      <c r="G7" s="101" t="s">
        <v>1624</v>
      </c>
      <c r="H7" s="101" t="s">
        <v>1133</v>
      </c>
      <c r="I7" s="101" t="s">
        <v>1134</v>
      </c>
    </row>
    <row r="8" spans="1:26" ht="18.75" customHeight="1" x14ac:dyDescent="0.15">
      <c r="A8" s="55" t="s">
        <v>1098</v>
      </c>
      <c r="B8" s="68">
        <v>6</v>
      </c>
      <c r="C8" s="101" t="s">
        <v>1625</v>
      </c>
      <c r="D8" s="101" t="s">
        <v>1626</v>
      </c>
      <c r="E8" s="101" t="s">
        <v>1137</v>
      </c>
      <c r="F8" s="101" t="s">
        <v>1138</v>
      </c>
      <c r="G8" s="101" t="s">
        <v>1627</v>
      </c>
      <c r="H8" s="101" t="s">
        <v>1140</v>
      </c>
      <c r="I8" s="101" t="s">
        <v>1141</v>
      </c>
    </row>
    <row r="9" spans="1:26" ht="18.75" customHeight="1" x14ac:dyDescent="0.15">
      <c r="A9" s="55" t="s">
        <v>1099</v>
      </c>
      <c r="B9" s="68">
        <v>7</v>
      </c>
      <c r="C9" s="101" t="s">
        <v>1628</v>
      </c>
      <c r="D9" s="101" t="s">
        <v>1629</v>
      </c>
      <c r="E9" s="101" t="s">
        <v>1144</v>
      </c>
      <c r="F9" s="101" t="s">
        <v>1145</v>
      </c>
      <c r="G9" s="101" t="s">
        <v>1630</v>
      </c>
      <c r="H9" s="101" t="s">
        <v>1147</v>
      </c>
      <c r="I9" s="101" t="s">
        <v>1148</v>
      </c>
    </row>
    <row r="10" spans="1:26" ht="18.75" customHeight="1" x14ac:dyDescent="0.15">
      <c r="A10" s="55" t="s">
        <v>1149</v>
      </c>
      <c r="B10" s="68">
        <v>8</v>
      </c>
      <c r="C10" s="101" t="s">
        <v>1631</v>
      </c>
      <c r="D10" s="101" t="s">
        <v>1632</v>
      </c>
      <c r="E10" s="101" t="s">
        <v>1152</v>
      </c>
      <c r="F10" s="101" t="s">
        <v>1153</v>
      </c>
      <c r="G10" s="101" t="s">
        <v>1633</v>
      </c>
      <c r="H10" s="101" t="s">
        <v>1155</v>
      </c>
      <c r="I10" s="101" t="s">
        <v>1156</v>
      </c>
    </row>
    <row r="11" spans="1:26" ht="18.75" customHeight="1" x14ac:dyDescent="0.15">
      <c r="A11" s="55" t="s">
        <v>1157</v>
      </c>
      <c r="B11" s="68">
        <v>9</v>
      </c>
      <c r="C11" s="101" t="s">
        <v>1634</v>
      </c>
      <c r="D11" s="101" t="s">
        <v>1635</v>
      </c>
      <c r="E11" s="101" t="s">
        <v>1160</v>
      </c>
      <c r="F11" s="101" t="s">
        <v>1161</v>
      </c>
      <c r="G11" s="101" t="s">
        <v>1636</v>
      </c>
      <c r="H11" s="101" t="s">
        <v>1163</v>
      </c>
      <c r="I11" s="101" t="s">
        <v>1164</v>
      </c>
    </row>
    <row r="12" spans="1:26" ht="18.75" customHeight="1" x14ac:dyDescent="0.15">
      <c r="A12" s="55"/>
      <c r="B12" s="68">
        <v>10</v>
      </c>
      <c r="C12" s="101" t="s">
        <v>1637</v>
      </c>
      <c r="D12" s="101" t="s">
        <v>1638</v>
      </c>
      <c r="E12" s="101" t="s">
        <v>1167</v>
      </c>
      <c r="F12" s="101" t="s">
        <v>1168</v>
      </c>
      <c r="G12" s="101" t="s">
        <v>1639</v>
      </c>
      <c r="H12" s="101" t="s">
        <v>1170</v>
      </c>
      <c r="I12" s="101" t="s">
        <v>1171</v>
      </c>
    </row>
    <row r="13" spans="1:26" ht="18.75" customHeight="1" x14ac:dyDescent="0.15">
      <c r="A13" s="55"/>
      <c r="B13" s="68">
        <v>11</v>
      </c>
      <c r="C13" s="101" t="s">
        <v>1640</v>
      </c>
      <c r="D13" s="101" t="s">
        <v>1641</v>
      </c>
      <c r="E13" s="101" t="s">
        <v>1174</v>
      </c>
      <c r="F13" s="101" t="s">
        <v>1175</v>
      </c>
      <c r="G13" s="101" t="s">
        <v>1642</v>
      </c>
      <c r="H13" s="101" t="s">
        <v>1177</v>
      </c>
      <c r="I13" s="101" t="s">
        <v>1178</v>
      </c>
    </row>
    <row r="14" spans="1:26" ht="18.75" customHeight="1" x14ac:dyDescent="0.15">
      <c r="A14" s="55"/>
      <c r="B14" s="68">
        <v>12</v>
      </c>
      <c r="C14" s="101" t="s">
        <v>1643</v>
      </c>
      <c r="D14" s="101" t="s">
        <v>1644</v>
      </c>
      <c r="E14" s="101" t="s">
        <v>1181</v>
      </c>
      <c r="F14" s="101" t="s">
        <v>1182</v>
      </c>
      <c r="G14" s="101" t="s">
        <v>1645</v>
      </c>
      <c r="H14" s="101" t="s">
        <v>1184</v>
      </c>
      <c r="I14" s="101" t="s">
        <v>1185</v>
      </c>
    </row>
    <row r="15" spans="1:26" ht="18.75" customHeight="1" x14ac:dyDescent="0.15">
      <c r="A15" s="55"/>
      <c r="B15" s="68">
        <v>13</v>
      </c>
      <c r="C15" s="101" t="s">
        <v>1646</v>
      </c>
      <c r="D15" s="101" t="s">
        <v>1647</v>
      </c>
      <c r="E15" s="101" t="s">
        <v>1188</v>
      </c>
      <c r="F15" s="101" t="s">
        <v>1189</v>
      </c>
      <c r="G15" s="101" t="s">
        <v>1648</v>
      </c>
      <c r="H15" s="101" t="s">
        <v>1191</v>
      </c>
      <c r="I15" s="101" t="s">
        <v>1192</v>
      </c>
    </row>
    <row r="16" spans="1:26" ht="18.75" customHeight="1" x14ac:dyDescent="0.15">
      <c r="A16" s="55"/>
      <c r="B16" s="68">
        <v>14</v>
      </c>
      <c r="C16" s="101" t="s">
        <v>1649</v>
      </c>
      <c r="D16" s="101" t="s">
        <v>1650</v>
      </c>
      <c r="E16" s="101" t="s">
        <v>1195</v>
      </c>
      <c r="F16" s="101" t="s">
        <v>1196</v>
      </c>
      <c r="G16" s="101" t="s">
        <v>1651</v>
      </c>
      <c r="H16" s="101" t="s">
        <v>1198</v>
      </c>
      <c r="I16" s="101" t="s">
        <v>1199</v>
      </c>
    </row>
    <row r="17" spans="1:9" ht="18.75" customHeight="1" x14ac:dyDescent="0.15">
      <c r="A17" s="55"/>
      <c r="B17" s="68">
        <v>15</v>
      </c>
      <c r="C17" s="101" t="s">
        <v>1652</v>
      </c>
      <c r="D17" s="101" t="s">
        <v>1653</v>
      </c>
      <c r="E17" s="101" t="s">
        <v>1202</v>
      </c>
      <c r="F17" s="101" t="s">
        <v>1203</v>
      </c>
      <c r="G17" s="101" t="s">
        <v>1654</v>
      </c>
      <c r="H17" s="101" t="s">
        <v>1205</v>
      </c>
      <c r="I17" s="101" t="s">
        <v>1206</v>
      </c>
    </row>
    <row r="18" spans="1:9" ht="18.75" customHeight="1" x14ac:dyDescent="0.15">
      <c r="A18" s="55"/>
      <c r="B18" s="68">
        <v>16</v>
      </c>
      <c r="C18" s="101" t="s">
        <v>1655</v>
      </c>
      <c r="D18" s="101" t="s">
        <v>1656</v>
      </c>
      <c r="E18" s="101" t="s">
        <v>1209</v>
      </c>
      <c r="F18" s="101" t="s">
        <v>1210</v>
      </c>
      <c r="G18" s="101" t="s">
        <v>1657</v>
      </c>
      <c r="H18" s="101" t="s">
        <v>1212</v>
      </c>
      <c r="I18" s="101" t="s">
        <v>1213</v>
      </c>
    </row>
    <row r="19" spans="1:9" ht="18.75" customHeight="1" x14ac:dyDescent="0.15">
      <c r="A19" s="55"/>
      <c r="B19" s="68">
        <v>17</v>
      </c>
      <c r="C19" s="101" t="s">
        <v>1658</v>
      </c>
      <c r="D19" s="101" t="s">
        <v>1659</v>
      </c>
      <c r="E19" s="101" t="s">
        <v>1216</v>
      </c>
      <c r="F19" s="101" t="s">
        <v>1217</v>
      </c>
      <c r="G19" s="101" t="s">
        <v>1660</v>
      </c>
      <c r="H19" s="101" t="s">
        <v>1219</v>
      </c>
      <c r="I19" s="55" t="s">
        <v>1149</v>
      </c>
    </row>
    <row r="20" spans="1:9" ht="18.75" customHeight="1" x14ac:dyDescent="0.15">
      <c r="A20" s="55"/>
      <c r="B20" s="68">
        <v>18</v>
      </c>
      <c r="C20" s="101" t="s">
        <v>1661</v>
      </c>
      <c r="D20" s="101" t="s">
        <v>1662</v>
      </c>
      <c r="E20" s="101" t="s">
        <v>1222</v>
      </c>
      <c r="F20" s="101" t="s">
        <v>1223</v>
      </c>
      <c r="G20" s="101" t="s">
        <v>1663</v>
      </c>
      <c r="H20" s="101" t="s">
        <v>1225</v>
      </c>
      <c r="I20" s="55" t="s">
        <v>1149</v>
      </c>
    </row>
    <row r="21" spans="1:9" ht="18.75" customHeight="1" x14ac:dyDescent="0.15">
      <c r="A21" s="55"/>
      <c r="B21" s="68">
        <v>19</v>
      </c>
      <c r="C21" s="101" t="s">
        <v>1664</v>
      </c>
      <c r="D21" s="101" t="s">
        <v>1665</v>
      </c>
      <c r="E21" s="101" t="s">
        <v>1228</v>
      </c>
      <c r="F21" s="101" t="s">
        <v>1229</v>
      </c>
      <c r="G21" s="101" t="s">
        <v>1666</v>
      </c>
      <c r="H21" s="101" t="s">
        <v>1231</v>
      </c>
      <c r="I21" s="55" t="s">
        <v>1149</v>
      </c>
    </row>
    <row r="22" spans="1:9" ht="18.75" customHeight="1" x14ac:dyDescent="0.15">
      <c r="A22" s="55"/>
      <c r="B22" s="68">
        <v>20</v>
      </c>
      <c r="C22" s="101" t="s">
        <v>1667</v>
      </c>
      <c r="D22" s="101" t="s">
        <v>1668</v>
      </c>
      <c r="E22" s="101" t="s">
        <v>1234</v>
      </c>
      <c r="F22" s="101" t="s">
        <v>1235</v>
      </c>
      <c r="G22" s="101" t="s">
        <v>1669</v>
      </c>
      <c r="H22" s="101" t="s">
        <v>1237</v>
      </c>
      <c r="I22" s="55" t="s">
        <v>1149</v>
      </c>
    </row>
    <row r="23" spans="1:9" ht="18.75" customHeight="1" x14ac:dyDescent="0.15">
      <c r="A23" s="55"/>
      <c r="B23" s="68">
        <v>21</v>
      </c>
      <c r="C23" s="101" t="s">
        <v>1670</v>
      </c>
      <c r="D23" s="101" t="s">
        <v>1671</v>
      </c>
      <c r="E23" s="101" t="s">
        <v>1240</v>
      </c>
      <c r="F23" s="101" t="s">
        <v>1241</v>
      </c>
      <c r="G23" s="101" t="s">
        <v>1672</v>
      </c>
      <c r="H23" s="101" t="s">
        <v>1243</v>
      </c>
      <c r="I23" s="55" t="s">
        <v>1149</v>
      </c>
    </row>
    <row r="24" spans="1:9" ht="18.75" customHeight="1" x14ac:dyDescent="0.15">
      <c r="A24" s="55"/>
      <c r="B24" s="68">
        <v>22</v>
      </c>
      <c r="C24" s="101" t="s">
        <v>1673</v>
      </c>
      <c r="D24" s="101" t="s">
        <v>1674</v>
      </c>
      <c r="E24" s="101" t="s">
        <v>1246</v>
      </c>
      <c r="F24" s="101" t="s">
        <v>1247</v>
      </c>
      <c r="G24" s="101" t="s">
        <v>1675</v>
      </c>
      <c r="H24" s="101" t="s">
        <v>1249</v>
      </c>
      <c r="I24" s="55" t="s">
        <v>1149</v>
      </c>
    </row>
    <row r="25" spans="1:9" ht="18.75" customHeight="1" x14ac:dyDescent="0.15">
      <c r="A25" s="55"/>
      <c r="B25" s="68">
        <v>23</v>
      </c>
      <c r="C25" s="101" t="s">
        <v>1676</v>
      </c>
      <c r="D25" s="101" t="s">
        <v>1677</v>
      </c>
      <c r="E25" s="101" t="s">
        <v>1252</v>
      </c>
      <c r="F25" s="101" t="s">
        <v>1253</v>
      </c>
      <c r="G25" s="101" t="s">
        <v>1678</v>
      </c>
      <c r="H25" s="101" t="s">
        <v>1255</v>
      </c>
      <c r="I25" s="55" t="s">
        <v>1149</v>
      </c>
    </row>
    <row r="26" spans="1:9" ht="18.75" customHeight="1" x14ac:dyDescent="0.15">
      <c r="A26" s="55"/>
      <c r="B26" s="68">
        <v>24</v>
      </c>
      <c r="C26" s="101" t="s">
        <v>1679</v>
      </c>
      <c r="D26" s="101" t="s">
        <v>1680</v>
      </c>
      <c r="E26" s="101" t="s">
        <v>1258</v>
      </c>
      <c r="F26" s="101" t="s">
        <v>1259</v>
      </c>
      <c r="G26" s="101" t="s">
        <v>1681</v>
      </c>
      <c r="H26" s="101" t="s">
        <v>1261</v>
      </c>
      <c r="I26" s="55" t="s">
        <v>1149</v>
      </c>
    </row>
    <row r="27" spans="1:9" ht="18.75" customHeight="1" x14ac:dyDescent="0.15">
      <c r="A27" s="55"/>
      <c r="B27" s="68">
        <v>25</v>
      </c>
      <c r="C27" s="101" t="s">
        <v>1682</v>
      </c>
      <c r="D27" s="101" t="s">
        <v>1683</v>
      </c>
      <c r="E27" s="101" t="s">
        <v>1264</v>
      </c>
      <c r="F27" s="101" t="s">
        <v>1265</v>
      </c>
      <c r="G27" s="101" t="s">
        <v>1684</v>
      </c>
      <c r="H27" s="101" t="s">
        <v>1267</v>
      </c>
      <c r="I27" s="55" t="s">
        <v>1149</v>
      </c>
    </row>
    <row r="28" spans="1:9" ht="18.75" customHeight="1" x14ac:dyDescent="0.15">
      <c r="A28" s="55"/>
      <c r="B28" s="68">
        <v>26</v>
      </c>
      <c r="C28" s="101" t="s">
        <v>1685</v>
      </c>
      <c r="D28" s="101" t="s">
        <v>1686</v>
      </c>
      <c r="E28" s="101" t="s">
        <v>1270</v>
      </c>
      <c r="F28" s="101" t="s">
        <v>1271</v>
      </c>
      <c r="G28" s="101" t="s">
        <v>1687</v>
      </c>
      <c r="H28" s="101" t="s">
        <v>1273</v>
      </c>
      <c r="I28" s="55" t="s">
        <v>1149</v>
      </c>
    </row>
    <row r="29" spans="1:9" ht="18.75" customHeight="1" x14ac:dyDescent="0.15">
      <c r="A29" s="55"/>
      <c r="B29" s="68">
        <v>27</v>
      </c>
      <c r="C29" s="101" t="s">
        <v>1688</v>
      </c>
      <c r="D29" s="101" t="s">
        <v>1689</v>
      </c>
      <c r="E29" s="101" t="s">
        <v>1276</v>
      </c>
      <c r="F29" s="101" t="s">
        <v>1277</v>
      </c>
      <c r="G29" s="101" t="s">
        <v>1690</v>
      </c>
      <c r="H29" s="101" t="s">
        <v>1279</v>
      </c>
      <c r="I29" s="55" t="s">
        <v>1149</v>
      </c>
    </row>
    <row r="30" spans="1:9" ht="18.75" customHeight="1" x14ac:dyDescent="0.15">
      <c r="A30" s="55"/>
      <c r="B30" s="68">
        <v>28</v>
      </c>
      <c r="C30" s="101" t="s">
        <v>1691</v>
      </c>
      <c r="D30" s="101" t="s">
        <v>1692</v>
      </c>
      <c r="E30" s="101" t="s">
        <v>1282</v>
      </c>
      <c r="F30" s="101" t="s">
        <v>1283</v>
      </c>
      <c r="G30" s="101" t="s">
        <v>1693</v>
      </c>
      <c r="H30" s="101" t="s">
        <v>1285</v>
      </c>
      <c r="I30" s="55" t="s">
        <v>1149</v>
      </c>
    </row>
    <row r="31" spans="1:9" ht="18.75" customHeight="1" x14ac:dyDescent="0.15">
      <c r="A31" s="55"/>
      <c r="B31" s="68">
        <v>29</v>
      </c>
      <c r="C31" s="101" t="s">
        <v>1694</v>
      </c>
      <c r="D31" s="101" t="s">
        <v>1695</v>
      </c>
      <c r="E31" s="101" t="s">
        <v>1288</v>
      </c>
      <c r="F31" s="101" t="s">
        <v>1289</v>
      </c>
      <c r="G31" s="101" t="s">
        <v>1696</v>
      </c>
      <c r="H31" s="101" t="s">
        <v>1291</v>
      </c>
      <c r="I31" s="55" t="s">
        <v>1149</v>
      </c>
    </row>
    <row r="32" spans="1:9" ht="18.75" customHeight="1" x14ac:dyDescent="0.15">
      <c r="A32" s="55"/>
      <c r="B32" s="68">
        <v>30</v>
      </c>
      <c r="C32" s="101" t="s">
        <v>1697</v>
      </c>
      <c r="D32" s="101" t="s">
        <v>1698</v>
      </c>
      <c r="E32" s="101" t="s">
        <v>1294</v>
      </c>
      <c r="F32" s="101" t="s">
        <v>1295</v>
      </c>
      <c r="G32" s="101" t="s">
        <v>1699</v>
      </c>
      <c r="H32" s="101" t="s">
        <v>1297</v>
      </c>
      <c r="I32" s="55" t="s">
        <v>1149</v>
      </c>
    </row>
    <row r="33" spans="1:9" ht="18.75" customHeight="1" x14ac:dyDescent="0.15">
      <c r="A33" s="55"/>
      <c r="B33" s="68">
        <v>31</v>
      </c>
      <c r="C33" s="101" t="s">
        <v>1700</v>
      </c>
      <c r="D33" s="101" t="s">
        <v>1701</v>
      </c>
      <c r="E33" s="101" t="s">
        <v>1300</v>
      </c>
      <c r="F33" s="101" t="s">
        <v>1301</v>
      </c>
      <c r="G33" s="101" t="s">
        <v>1702</v>
      </c>
      <c r="H33" s="101" t="s">
        <v>1303</v>
      </c>
      <c r="I33" s="55" t="s">
        <v>1149</v>
      </c>
    </row>
    <row r="34" spans="1:9" ht="18.75" customHeight="1" x14ac:dyDescent="0.15">
      <c r="A34" s="55"/>
      <c r="B34" s="68">
        <v>32</v>
      </c>
      <c r="C34" s="101" t="s">
        <v>1703</v>
      </c>
      <c r="D34" s="101" t="s">
        <v>1704</v>
      </c>
      <c r="E34" s="101" t="s">
        <v>1306</v>
      </c>
      <c r="F34" s="101" t="s">
        <v>1307</v>
      </c>
      <c r="G34" s="101" t="s">
        <v>1705</v>
      </c>
      <c r="H34" s="101" t="s">
        <v>1309</v>
      </c>
      <c r="I34" s="55" t="s">
        <v>1149</v>
      </c>
    </row>
    <row r="35" spans="1:9" ht="18.75" customHeight="1" x14ac:dyDescent="0.15">
      <c r="A35" s="55"/>
      <c r="B35" s="68">
        <v>33</v>
      </c>
      <c r="C35" s="101" t="s">
        <v>1706</v>
      </c>
      <c r="D35" s="101" t="s">
        <v>1707</v>
      </c>
      <c r="E35" s="101" t="s">
        <v>1312</v>
      </c>
      <c r="F35" s="101" t="s">
        <v>1313</v>
      </c>
      <c r="G35" s="101" t="s">
        <v>1708</v>
      </c>
      <c r="H35" s="101" t="s">
        <v>1315</v>
      </c>
      <c r="I35" s="55" t="s">
        <v>1149</v>
      </c>
    </row>
    <row r="36" spans="1:9" ht="18.75" customHeight="1" x14ac:dyDescent="0.15">
      <c r="A36" s="55"/>
      <c r="B36" s="68">
        <v>34</v>
      </c>
      <c r="C36" s="101" t="s">
        <v>1709</v>
      </c>
      <c r="D36" s="101" t="s">
        <v>1710</v>
      </c>
      <c r="E36" s="101" t="s">
        <v>1318</v>
      </c>
      <c r="F36" s="101" t="s">
        <v>1319</v>
      </c>
      <c r="G36" s="101" t="s">
        <v>1711</v>
      </c>
      <c r="H36" s="101" t="s">
        <v>1321</v>
      </c>
      <c r="I36" s="55" t="s">
        <v>1149</v>
      </c>
    </row>
    <row r="37" spans="1:9" ht="18.75" customHeight="1" x14ac:dyDescent="0.15">
      <c r="A37" s="55"/>
      <c r="B37" s="68">
        <v>35</v>
      </c>
      <c r="C37" s="101" t="s">
        <v>1712</v>
      </c>
      <c r="D37" s="101" t="s">
        <v>1713</v>
      </c>
      <c r="E37" s="101" t="s">
        <v>1324</v>
      </c>
      <c r="F37" s="101" t="s">
        <v>1325</v>
      </c>
      <c r="G37" s="101" t="s">
        <v>1714</v>
      </c>
      <c r="H37" s="101" t="s">
        <v>1327</v>
      </c>
      <c r="I37" s="55" t="s">
        <v>1149</v>
      </c>
    </row>
    <row r="38" spans="1:9" ht="18.75" customHeight="1" x14ac:dyDescent="0.15">
      <c r="A38" s="55"/>
      <c r="B38" s="68">
        <v>36</v>
      </c>
      <c r="C38" s="101" t="s">
        <v>1715</v>
      </c>
      <c r="D38" s="101" t="s">
        <v>1716</v>
      </c>
      <c r="E38" s="101" t="s">
        <v>1330</v>
      </c>
      <c r="F38" s="101" t="s">
        <v>1331</v>
      </c>
      <c r="G38" s="101" t="s">
        <v>1717</v>
      </c>
      <c r="H38" s="101" t="s">
        <v>1333</v>
      </c>
      <c r="I38" s="55" t="s">
        <v>1149</v>
      </c>
    </row>
    <row r="39" spans="1:9" ht="18.75" customHeight="1" x14ac:dyDescent="0.15">
      <c r="A39" s="55"/>
      <c r="B39" s="68">
        <v>37</v>
      </c>
      <c r="C39" s="101" t="s">
        <v>1718</v>
      </c>
      <c r="D39" s="101" t="s">
        <v>1719</v>
      </c>
      <c r="E39" s="101" t="s">
        <v>1336</v>
      </c>
      <c r="F39" s="101" t="s">
        <v>1337</v>
      </c>
      <c r="G39" s="101" t="s">
        <v>1720</v>
      </c>
      <c r="H39" s="101" t="s">
        <v>1339</v>
      </c>
      <c r="I39" s="55" t="s">
        <v>1149</v>
      </c>
    </row>
    <row r="40" spans="1:9" ht="18.75" customHeight="1" x14ac:dyDescent="0.15">
      <c r="A40" s="55"/>
      <c r="B40" s="68">
        <v>38</v>
      </c>
      <c r="C40" s="101" t="s">
        <v>1721</v>
      </c>
      <c r="D40" s="101" t="s">
        <v>1722</v>
      </c>
      <c r="E40" s="101" t="s">
        <v>1342</v>
      </c>
      <c r="F40" s="101" t="s">
        <v>1343</v>
      </c>
      <c r="G40" s="101" t="s">
        <v>1723</v>
      </c>
      <c r="H40" s="101" t="s">
        <v>1345</v>
      </c>
      <c r="I40" s="55" t="s">
        <v>1149</v>
      </c>
    </row>
    <row r="41" spans="1:9" ht="18.75" customHeight="1" x14ac:dyDescent="0.15">
      <c r="A41" s="55"/>
      <c r="B41" s="68">
        <v>39</v>
      </c>
      <c r="C41" s="101" t="s">
        <v>1724</v>
      </c>
      <c r="D41" s="101" t="s">
        <v>1725</v>
      </c>
      <c r="E41" s="101" t="s">
        <v>1348</v>
      </c>
      <c r="F41" s="101" t="s">
        <v>1349</v>
      </c>
      <c r="G41" s="101" t="s">
        <v>1726</v>
      </c>
      <c r="H41" s="101" t="s">
        <v>1351</v>
      </c>
      <c r="I41" s="55" t="s">
        <v>1149</v>
      </c>
    </row>
    <row r="42" spans="1:9" ht="18.75" customHeight="1" x14ac:dyDescent="0.15">
      <c r="A42" s="55"/>
      <c r="B42" s="68">
        <v>40</v>
      </c>
      <c r="C42" s="101" t="s">
        <v>1727</v>
      </c>
      <c r="D42" s="101" t="s">
        <v>1728</v>
      </c>
      <c r="E42" s="101" t="s">
        <v>1354</v>
      </c>
      <c r="F42" s="101" t="s">
        <v>1355</v>
      </c>
      <c r="G42" s="101" t="s">
        <v>1729</v>
      </c>
      <c r="H42" s="101" t="s">
        <v>1357</v>
      </c>
      <c r="I42" s="55" t="s">
        <v>1149</v>
      </c>
    </row>
    <row r="43" spans="1:9" ht="18.75" customHeight="1" x14ac:dyDescent="0.15">
      <c r="A43" s="55"/>
      <c r="B43" s="68">
        <v>41</v>
      </c>
      <c r="C43" s="101" t="s">
        <v>1730</v>
      </c>
      <c r="D43" s="101" t="s">
        <v>1731</v>
      </c>
      <c r="E43" s="101" t="s">
        <v>1360</v>
      </c>
      <c r="F43" s="101" t="s">
        <v>1361</v>
      </c>
      <c r="G43" s="101" t="s">
        <v>1732</v>
      </c>
      <c r="H43" s="101" t="s">
        <v>1363</v>
      </c>
      <c r="I43" s="55" t="s">
        <v>1149</v>
      </c>
    </row>
    <row r="44" spans="1:9" ht="18.75" customHeight="1" x14ac:dyDescent="0.15">
      <c r="A44" s="55"/>
      <c r="B44" s="68">
        <v>42</v>
      </c>
      <c r="C44" s="101" t="s">
        <v>1733</v>
      </c>
      <c r="D44" s="101" t="s">
        <v>1734</v>
      </c>
      <c r="E44" s="101" t="s">
        <v>1366</v>
      </c>
      <c r="F44" s="101" t="s">
        <v>1367</v>
      </c>
      <c r="G44" s="101" t="s">
        <v>1735</v>
      </c>
      <c r="H44" s="101" t="s">
        <v>1369</v>
      </c>
      <c r="I44" s="55" t="s">
        <v>1149</v>
      </c>
    </row>
    <row r="45" spans="1:9" ht="18.75" customHeight="1" x14ac:dyDescent="0.15">
      <c r="A45" s="55"/>
      <c r="B45" s="68">
        <v>43</v>
      </c>
      <c r="C45" s="101" t="s">
        <v>1736</v>
      </c>
      <c r="D45" s="101" t="s">
        <v>1737</v>
      </c>
      <c r="E45" s="101" t="s">
        <v>1372</v>
      </c>
      <c r="F45" s="101" t="s">
        <v>1373</v>
      </c>
      <c r="G45" s="101" t="s">
        <v>1738</v>
      </c>
      <c r="H45" s="101" t="s">
        <v>1375</v>
      </c>
      <c r="I45" s="55" t="s">
        <v>1149</v>
      </c>
    </row>
    <row r="46" spans="1:9" ht="18.75" customHeight="1" x14ac:dyDescent="0.15">
      <c r="A46" s="55"/>
      <c r="B46" s="68">
        <v>44</v>
      </c>
      <c r="C46" s="101" t="s">
        <v>1739</v>
      </c>
      <c r="D46" s="101" t="s">
        <v>1740</v>
      </c>
      <c r="E46" s="101" t="s">
        <v>1378</v>
      </c>
      <c r="F46" s="101" t="s">
        <v>1379</v>
      </c>
      <c r="G46" s="101" t="s">
        <v>1741</v>
      </c>
      <c r="H46" s="101" t="s">
        <v>1381</v>
      </c>
      <c r="I46" s="55" t="s">
        <v>1149</v>
      </c>
    </row>
    <row r="47" spans="1:9" ht="18.75" customHeight="1" x14ac:dyDescent="0.15">
      <c r="A47" s="55"/>
      <c r="B47" s="68">
        <v>45</v>
      </c>
      <c r="C47" s="101" t="s">
        <v>1742</v>
      </c>
      <c r="D47" s="101" t="s">
        <v>1743</v>
      </c>
      <c r="E47" s="101" t="s">
        <v>1384</v>
      </c>
      <c r="F47" s="101" t="s">
        <v>1385</v>
      </c>
      <c r="G47" s="101" t="s">
        <v>1744</v>
      </c>
      <c r="H47" s="101" t="s">
        <v>1387</v>
      </c>
      <c r="I47" s="55" t="s">
        <v>1149</v>
      </c>
    </row>
    <row r="48" spans="1:9" ht="18.75" customHeight="1" x14ac:dyDescent="0.15">
      <c r="A48" s="55"/>
      <c r="B48" s="68">
        <v>46</v>
      </c>
      <c r="C48" s="101" t="s">
        <v>1745</v>
      </c>
      <c r="D48" s="101" t="s">
        <v>1746</v>
      </c>
      <c r="E48" s="101" t="s">
        <v>1390</v>
      </c>
      <c r="F48" s="101" t="s">
        <v>1391</v>
      </c>
      <c r="G48" s="101" t="s">
        <v>1747</v>
      </c>
      <c r="H48" s="101" t="s">
        <v>1393</v>
      </c>
      <c r="I48" s="55" t="s">
        <v>1149</v>
      </c>
    </row>
    <row r="49" spans="1:9" ht="18.75" customHeight="1" x14ac:dyDescent="0.15">
      <c r="A49" s="55"/>
      <c r="B49" s="68">
        <v>47</v>
      </c>
      <c r="C49" s="101" t="s">
        <v>1748</v>
      </c>
      <c r="D49" s="101" t="s">
        <v>1749</v>
      </c>
      <c r="E49" s="101" t="s">
        <v>1396</v>
      </c>
      <c r="F49" s="101" t="s">
        <v>1397</v>
      </c>
      <c r="G49" s="101" t="s">
        <v>1750</v>
      </c>
      <c r="H49" s="101" t="s">
        <v>1399</v>
      </c>
      <c r="I49" s="55" t="s">
        <v>1149</v>
      </c>
    </row>
    <row r="50" spans="1:9" ht="18.75" customHeight="1" x14ac:dyDescent="0.15">
      <c r="A50" s="55"/>
      <c r="B50" s="68">
        <v>48</v>
      </c>
      <c r="C50" s="101" t="s">
        <v>1751</v>
      </c>
      <c r="D50" s="101" t="s">
        <v>1752</v>
      </c>
      <c r="E50" s="101" t="s">
        <v>1402</v>
      </c>
      <c r="F50" s="101" t="s">
        <v>1403</v>
      </c>
      <c r="G50" s="101" t="s">
        <v>1753</v>
      </c>
      <c r="H50" s="101" t="s">
        <v>1405</v>
      </c>
      <c r="I50" s="55" t="s">
        <v>1149</v>
      </c>
    </row>
    <row r="51" spans="1:9" ht="18.75" customHeight="1" x14ac:dyDescent="0.15">
      <c r="A51" s="55"/>
      <c r="B51" s="68">
        <v>49</v>
      </c>
      <c r="C51" s="101" t="s">
        <v>1754</v>
      </c>
      <c r="D51" s="101" t="s">
        <v>1755</v>
      </c>
      <c r="E51" s="101" t="s">
        <v>1408</v>
      </c>
      <c r="F51" s="55" t="s">
        <v>1149</v>
      </c>
      <c r="G51" s="101" t="s">
        <v>1756</v>
      </c>
      <c r="H51" s="55" t="s">
        <v>1149</v>
      </c>
      <c r="I51" s="55" t="s">
        <v>1149</v>
      </c>
    </row>
    <row r="52" spans="1:9" ht="18.75" customHeight="1" x14ac:dyDescent="0.15">
      <c r="A52" s="55"/>
      <c r="B52" s="68">
        <v>50</v>
      </c>
      <c r="C52" s="101" t="s">
        <v>1757</v>
      </c>
      <c r="D52" s="101" t="s">
        <v>1758</v>
      </c>
      <c r="E52" s="101" t="s">
        <v>1412</v>
      </c>
      <c r="F52" s="55" t="s">
        <v>1149</v>
      </c>
      <c r="G52" s="101" t="s">
        <v>1759</v>
      </c>
      <c r="H52" s="55" t="s">
        <v>1149</v>
      </c>
      <c r="I52" s="55" t="s">
        <v>1149</v>
      </c>
    </row>
    <row r="53" spans="1:9" ht="18.75" customHeight="1" x14ac:dyDescent="0.15">
      <c r="A53" s="55"/>
      <c r="B53" s="68">
        <v>51</v>
      </c>
      <c r="C53" s="101" t="s">
        <v>1760</v>
      </c>
      <c r="D53" s="101" t="s">
        <v>1761</v>
      </c>
      <c r="E53" s="101" t="s">
        <v>1416</v>
      </c>
      <c r="F53" s="55" t="s">
        <v>1149</v>
      </c>
      <c r="G53" s="101" t="s">
        <v>1762</v>
      </c>
      <c r="H53" s="55" t="s">
        <v>1149</v>
      </c>
      <c r="I53" s="55" t="s">
        <v>1149</v>
      </c>
    </row>
    <row r="54" spans="1:9" ht="18.75" customHeight="1" x14ac:dyDescent="0.15">
      <c r="A54" s="55"/>
      <c r="B54" s="68">
        <v>52</v>
      </c>
      <c r="C54" s="101" t="s">
        <v>1763</v>
      </c>
      <c r="D54" s="101" t="s">
        <v>1764</v>
      </c>
      <c r="E54" s="101" t="s">
        <v>1420</v>
      </c>
      <c r="F54" s="55" t="s">
        <v>1149</v>
      </c>
      <c r="G54" s="101" t="s">
        <v>1765</v>
      </c>
      <c r="H54" s="55" t="s">
        <v>1149</v>
      </c>
      <c r="I54" s="55" t="s">
        <v>1149</v>
      </c>
    </row>
    <row r="55" spans="1:9" ht="18.75" customHeight="1" x14ac:dyDescent="0.15">
      <c r="A55" s="55"/>
      <c r="B55" s="68">
        <v>53</v>
      </c>
      <c r="C55" s="101" t="s">
        <v>1766</v>
      </c>
      <c r="D55" s="101" t="s">
        <v>1767</v>
      </c>
      <c r="E55" s="101" t="s">
        <v>1424</v>
      </c>
      <c r="F55" s="55" t="s">
        <v>1149</v>
      </c>
      <c r="G55" s="101" t="s">
        <v>1768</v>
      </c>
      <c r="H55" s="55" t="s">
        <v>1149</v>
      </c>
      <c r="I55" s="55" t="s">
        <v>1149</v>
      </c>
    </row>
    <row r="56" spans="1:9" ht="18.75" customHeight="1" x14ac:dyDescent="0.15">
      <c r="A56" s="55"/>
      <c r="B56" s="68">
        <v>54</v>
      </c>
      <c r="C56" s="101" t="s">
        <v>1769</v>
      </c>
      <c r="D56" s="101" t="s">
        <v>1770</v>
      </c>
      <c r="E56" s="101" t="s">
        <v>1428</v>
      </c>
      <c r="F56" s="55" t="s">
        <v>1149</v>
      </c>
      <c r="G56" s="101" t="s">
        <v>1771</v>
      </c>
      <c r="H56" s="55" t="s">
        <v>1149</v>
      </c>
      <c r="I56" s="55" t="s">
        <v>1149</v>
      </c>
    </row>
    <row r="57" spans="1:9" ht="18.75" customHeight="1" x14ac:dyDescent="0.15">
      <c r="A57" s="55"/>
      <c r="B57" s="68">
        <v>55</v>
      </c>
      <c r="C57" s="101" t="s">
        <v>1772</v>
      </c>
      <c r="D57" s="101" t="s">
        <v>1773</v>
      </c>
      <c r="E57" s="101" t="s">
        <v>1432</v>
      </c>
      <c r="F57" s="55" t="s">
        <v>1149</v>
      </c>
      <c r="G57" s="101" t="s">
        <v>1774</v>
      </c>
      <c r="H57" s="55" t="s">
        <v>1149</v>
      </c>
      <c r="I57" s="55" t="s">
        <v>1149</v>
      </c>
    </row>
    <row r="58" spans="1:9" ht="18.75" customHeight="1" x14ac:dyDescent="0.15">
      <c r="A58" s="55"/>
      <c r="B58" s="68">
        <v>56</v>
      </c>
      <c r="C58" s="101" t="s">
        <v>1775</v>
      </c>
      <c r="D58" s="101" t="s">
        <v>1776</v>
      </c>
      <c r="E58" s="101" t="s">
        <v>1436</v>
      </c>
      <c r="F58" s="55" t="s">
        <v>1149</v>
      </c>
      <c r="G58" s="101" t="s">
        <v>1777</v>
      </c>
      <c r="H58" s="55" t="s">
        <v>1149</v>
      </c>
      <c r="I58" s="55" t="s">
        <v>1149</v>
      </c>
    </row>
    <row r="59" spans="1:9" ht="18.75" customHeight="1" x14ac:dyDescent="0.15">
      <c r="A59" s="55"/>
      <c r="B59" s="68">
        <v>57</v>
      </c>
      <c r="C59" s="101" t="s">
        <v>1778</v>
      </c>
      <c r="D59" s="101" t="s">
        <v>1779</v>
      </c>
      <c r="E59" s="101" t="s">
        <v>1440</v>
      </c>
      <c r="F59" s="55" t="s">
        <v>1149</v>
      </c>
      <c r="G59" s="101" t="s">
        <v>1780</v>
      </c>
      <c r="H59" s="55" t="s">
        <v>1149</v>
      </c>
      <c r="I59" s="55" t="s">
        <v>1149</v>
      </c>
    </row>
    <row r="60" spans="1:9" ht="18.75" customHeight="1" x14ac:dyDescent="0.15">
      <c r="A60" s="55"/>
      <c r="B60" s="68">
        <v>58</v>
      </c>
      <c r="C60" s="101" t="s">
        <v>1781</v>
      </c>
      <c r="D60" s="101" t="s">
        <v>1782</v>
      </c>
      <c r="E60" s="101" t="s">
        <v>1444</v>
      </c>
      <c r="F60" s="55" t="s">
        <v>1149</v>
      </c>
      <c r="G60" s="101" t="s">
        <v>1783</v>
      </c>
      <c r="H60" s="55" t="s">
        <v>1149</v>
      </c>
      <c r="I60" s="55" t="s">
        <v>1149</v>
      </c>
    </row>
    <row r="61" spans="1:9" ht="18.75" customHeight="1" x14ac:dyDescent="0.15">
      <c r="A61" s="55"/>
      <c r="B61" s="68">
        <v>59</v>
      </c>
      <c r="C61" s="101" t="s">
        <v>1784</v>
      </c>
      <c r="D61" s="101" t="s">
        <v>1785</v>
      </c>
      <c r="E61" s="101" t="s">
        <v>1448</v>
      </c>
      <c r="F61" s="55" t="s">
        <v>1149</v>
      </c>
      <c r="G61" s="101" t="s">
        <v>1786</v>
      </c>
      <c r="H61" s="55" t="s">
        <v>1149</v>
      </c>
      <c r="I61" s="55" t="s">
        <v>1149</v>
      </c>
    </row>
    <row r="62" spans="1:9" ht="18.75" customHeight="1" x14ac:dyDescent="0.15">
      <c r="A62" s="55"/>
      <c r="B62" s="68">
        <v>60</v>
      </c>
      <c r="C62" s="101" t="s">
        <v>1787</v>
      </c>
      <c r="D62" s="101" t="s">
        <v>1788</v>
      </c>
      <c r="E62" s="101" t="s">
        <v>1452</v>
      </c>
      <c r="F62" s="55" t="s">
        <v>1149</v>
      </c>
      <c r="G62" s="101" t="s">
        <v>1789</v>
      </c>
      <c r="H62" s="55" t="s">
        <v>1149</v>
      </c>
      <c r="I62" s="55" t="s">
        <v>1149</v>
      </c>
    </row>
    <row r="63" spans="1:9" ht="18.75" customHeight="1" x14ac:dyDescent="0.15">
      <c r="A63" s="55"/>
      <c r="B63" s="68">
        <v>61</v>
      </c>
      <c r="C63" s="101" t="s">
        <v>1790</v>
      </c>
      <c r="D63" s="101" t="s">
        <v>1791</v>
      </c>
      <c r="E63" s="101" t="s">
        <v>1456</v>
      </c>
      <c r="F63" s="55" t="s">
        <v>1149</v>
      </c>
      <c r="G63" s="101" t="s">
        <v>1792</v>
      </c>
      <c r="H63" s="55" t="s">
        <v>1149</v>
      </c>
      <c r="I63" s="55" t="s">
        <v>1149</v>
      </c>
    </row>
    <row r="64" spans="1:9" ht="18.75" customHeight="1" x14ac:dyDescent="0.15">
      <c r="A64" s="55"/>
      <c r="B64" s="68">
        <v>62</v>
      </c>
      <c r="C64" s="101" t="s">
        <v>1793</v>
      </c>
      <c r="D64" s="101" t="s">
        <v>1794</v>
      </c>
      <c r="E64" s="101" t="s">
        <v>1460</v>
      </c>
      <c r="F64" s="55" t="s">
        <v>1149</v>
      </c>
      <c r="G64" s="101" t="s">
        <v>1795</v>
      </c>
      <c r="H64" s="55" t="s">
        <v>1149</v>
      </c>
      <c r="I64" s="55" t="s">
        <v>1149</v>
      </c>
    </row>
    <row r="65" spans="1:9" ht="18.75" customHeight="1" x14ac:dyDescent="0.15">
      <c r="A65" s="55"/>
      <c r="B65" s="68">
        <v>63</v>
      </c>
      <c r="C65" s="101" t="s">
        <v>1796</v>
      </c>
      <c r="D65" s="101" t="s">
        <v>1797</v>
      </c>
      <c r="E65" s="101" t="s">
        <v>1464</v>
      </c>
      <c r="F65" s="55" t="s">
        <v>1149</v>
      </c>
      <c r="G65" s="101" t="s">
        <v>1798</v>
      </c>
      <c r="H65" s="55" t="s">
        <v>1149</v>
      </c>
      <c r="I65" s="55" t="s">
        <v>1149</v>
      </c>
    </row>
    <row r="66" spans="1:9" ht="18.75" customHeight="1" x14ac:dyDescent="0.15">
      <c r="A66" s="55"/>
      <c r="B66" s="68">
        <v>64</v>
      </c>
      <c r="C66" s="101" t="s">
        <v>1799</v>
      </c>
      <c r="D66" s="101" t="s">
        <v>1800</v>
      </c>
      <c r="E66" s="101" t="s">
        <v>1468</v>
      </c>
      <c r="F66" s="55" t="s">
        <v>1149</v>
      </c>
      <c r="G66" s="101" t="s">
        <v>1801</v>
      </c>
      <c r="H66" s="55" t="s">
        <v>1149</v>
      </c>
      <c r="I66" s="55" t="s">
        <v>1149</v>
      </c>
    </row>
    <row r="67" spans="1:9" ht="18.75" customHeight="1" x14ac:dyDescent="0.15">
      <c r="A67" s="55"/>
      <c r="B67" s="68">
        <v>65</v>
      </c>
      <c r="C67" s="101" t="s">
        <v>1802</v>
      </c>
      <c r="D67" s="101" t="s">
        <v>1803</v>
      </c>
      <c r="E67" s="101" t="s">
        <v>1472</v>
      </c>
      <c r="F67" s="55" t="s">
        <v>1149</v>
      </c>
      <c r="G67" s="101" t="s">
        <v>1804</v>
      </c>
      <c r="H67" s="55" t="s">
        <v>1149</v>
      </c>
      <c r="I67" s="55" t="s">
        <v>1149</v>
      </c>
    </row>
    <row r="68" spans="1:9" ht="18.75" customHeight="1" x14ac:dyDescent="0.15">
      <c r="A68" s="55"/>
      <c r="B68" s="68">
        <v>66</v>
      </c>
      <c r="C68" s="101" t="s">
        <v>1805</v>
      </c>
      <c r="D68" s="101" t="s">
        <v>1806</v>
      </c>
      <c r="E68" s="101" t="s">
        <v>1476</v>
      </c>
      <c r="F68" s="55" t="s">
        <v>1149</v>
      </c>
      <c r="G68" s="101" t="s">
        <v>1807</v>
      </c>
      <c r="H68" s="55" t="s">
        <v>1149</v>
      </c>
      <c r="I68" s="55" t="s">
        <v>1149</v>
      </c>
    </row>
    <row r="69" spans="1:9" ht="18.75" customHeight="1" x14ac:dyDescent="0.15">
      <c r="A69" s="55"/>
      <c r="B69" s="68">
        <v>67</v>
      </c>
      <c r="C69" s="101" t="s">
        <v>1808</v>
      </c>
      <c r="D69" s="101" t="s">
        <v>1809</v>
      </c>
      <c r="E69" s="101" t="s">
        <v>1480</v>
      </c>
      <c r="F69" s="55" t="s">
        <v>1149</v>
      </c>
      <c r="G69" s="101" t="s">
        <v>1810</v>
      </c>
      <c r="H69" s="55" t="s">
        <v>1149</v>
      </c>
      <c r="I69" s="55" t="s">
        <v>1149</v>
      </c>
    </row>
    <row r="70" spans="1:9" ht="18.75" customHeight="1" x14ac:dyDescent="0.15">
      <c r="A70" s="55"/>
      <c r="B70" s="68">
        <v>68</v>
      </c>
      <c r="C70" s="101" t="s">
        <v>1811</v>
      </c>
      <c r="D70" s="101" t="s">
        <v>1812</v>
      </c>
      <c r="E70" s="101" t="s">
        <v>1484</v>
      </c>
      <c r="F70" s="55" t="s">
        <v>1149</v>
      </c>
      <c r="G70" s="101" t="s">
        <v>1813</v>
      </c>
      <c r="H70" s="55" t="s">
        <v>1149</v>
      </c>
      <c r="I70" s="55" t="s">
        <v>1149</v>
      </c>
    </row>
    <row r="71" spans="1:9" ht="18.75" customHeight="1" x14ac:dyDescent="0.15">
      <c r="A71" s="55"/>
      <c r="B71" s="68">
        <v>69</v>
      </c>
      <c r="C71" s="101" t="s">
        <v>1814</v>
      </c>
      <c r="D71" s="101" t="s">
        <v>1815</v>
      </c>
      <c r="E71" s="101" t="s">
        <v>1488</v>
      </c>
      <c r="F71" s="55" t="s">
        <v>1149</v>
      </c>
      <c r="G71" s="101" t="s">
        <v>1816</v>
      </c>
      <c r="H71" s="55" t="s">
        <v>1149</v>
      </c>
      <c r="I71" s="55" t="s">
        <v>1149</v>
      </c>
    </row>
    <row r="72" spans="1:9" ht="18.75" customHeight="1" x14ac:dyDescent="0.15">
      <c r="A72" s="55"/>
      <c r="B72" s="68">
        <v>70</v>
      </c>
      <c r="C72" s="101" t="s">
        <v>1817</v>
      </c>
      <c r="D72" s="101" t="s">
        <v>1818</v>
      </c>
      <c r="E72" s="101" t="s">
        <v>1492</v>
      </c>
      <c r="F72" s="55" t="s">
        <v>1149</v>
      </c>
      <c r="G72" s="101" t="s">
        <v>1819</v>
      </c>
      <c r="H72" s="55" t="s">
        <v>1149</v>
      </c>
      <c r="I72" s="55" t="s">
        <v>1149</v>
      </c>
    </row>
    <row r="73" spans="1:9" ht="18.75" customHeight="1" x14ac:dyDescent="0.15">
      <c r="A73" s="55"/>
      <c r="B73" s="68">
        <v>71</v>
      </c>
      <c r="C73" s="101" t="s">
        <v>1820</v>
      </c>
      <c r="D73" s="101" t="s">
        <v>1821</v>
      </c>
      <c r="E73" s="101" t="s">
        <v>1496</v>
      </c>
      <c r="F73" s="55" t="s">
        <v>1149</v>
      </c>
      <c r="G73" s="101" t="s">
        <v>1822</v>
      </c>
      <c r="H73" s="55" t="s">
        <v>1149</v>
      </c>
      <c r="I73" s="55" t="s">
        <v>1149</v>
      </c>
    </row>
    <row r="74" spans="1:9" ht="18.75" customHeight="1" x14ac:dyDescent="0.15">
      <c r="A74" s="55"/>
      <c r="B74" s="68">
        <v>72</v>
      </c>
      <c r="C74" s="101" t="s">
        <v>1823</v>
      </c>
      <c r="D74" s="101" t="s">
        <v>1824</v>
      </c>
      <c r="E74" s="101" t="s">
        <v>1500</v>
      </c>
      <c r="F74" s="55" t="s">
        <v>1149</v>
      </c>
      <c r="G74" s="101" t="s">
        <v>1825</v>
      </c>
      <c r="H74" s="55" t="s">
        <v>1149</v>
      </c>
      <c r="I74" s="55" t="s">
        <v>1149</v>
      </c>
    </row>
    <row r="75" spans="1:9" ht="18.75" customHeight="1" x14ac:dyDescent="0.15">
      <c r="A75" s="55"/>
      <c r="B75" s="68">
        <v>73</v>
      </c>
      <c r="C75" s="101" t="s">
        <v>1826</v>
      </c>
      <c r="D75" s="101" t="s">
        <v>1827</v>
      </c>
      <c r="E75" s="101" t="s">
        <v>1504</v>
      </c>
      <c r="F75" s="55" t="s">
        <v>1149</v>
      </c>
      <c r="G75" s="101" t="s">
        <v>1828</v>
      </c>
      <c r="H75" s="55" t="s">
        <v>1149</v>
      </c>
      <c r="I75" s="55" t="s">
        <v>1149</v>
      </c>
    </row>
    <row r="76" spans="1:9" ht="18.75" customHeight="1" x14ac:dyDescent="0.15">
      <c r="A76" s="55"/>
      <c r="B76" s="68">
        <v>74</v>
      </c>
      <c r="C76" s="101" t="s">
        <v>1829</v>
      </c>
      <c r="D76" s="101" t="s">
        <v>1830</v>
      </c>
      <c r="E76" s="101" t="s">
        <v>1508</v>
      </c>
      <c r="F76" s="55" t="s">
        <v>1149</v>
      </c>
      <c r="G76" s="101" t="s">
        <v>1831</v>
      </c>
      <c r="H76" s="55" t="s">
        <v>1149</v>
      </c>
      <c r="I76" s="55" t="s">
        <v>1149</v>
      </c>
    </row>
    <row r="77" spans="1:9" ht="18.75" customHeight="1" x14ac:dyDescent="0.15">
      <c r="A77" s="55"/>
      <c r="B77" s="68">
        <v>75</v>
      </c>
      <c r="C77" s="101" t="s">
        <v>1832</v>
      </c>
      <c r="D77" s="101" t="s">
        <v>1833</v>
      </c>
      <c r="E77" s="101" t="s">
        <v>1512</v>
      </c>
      <c r="F77" s="55" t="s">
        <v>1149</v>
      </c>
      <c r="G77" s="101" t="s">
        <v>1834</v>
      </c>
      <c r="H77" s="55" t="s">
        <v>1149</v>
      </c>
      <c r="I77" s="55" t="s">
        <v>1149</v>
      </c>
    </row>
    <row r="78" spans="1:9" ht="18.75" customHeight="1" x14ac:dyDescent="0.15">
      <c r="A78" s="55"/>
      <c r="B78" s="68">
        <v>76</v>
      </c>
      <c r="C78" s="101" t="s">
        <v>1835</v>
      </c>
      <c r="D78" s="101" t="s">
        <v>1836</v>
      </c>
      <c r="E78" s="101" t="s">
        <v>1516</v>
      </c>
      <c r="F78" s="55" t="s">
        <v>1149</v>
      </c>
      <c r="G78" s="101" t="s">
        <v>1837</v>
      </c>
      <c r="H78" s="55" t="s">
        <v>1149</v>
      </c>
      <c r="I78" s="55" t="s">
        <v>1149</v>
      </c>
    </row>
    <row r="79" spans="1:9" ht="18.75" customHeight="1" x14ac:dyDescent="0.15">
      <c r="A79" s="55"/>
      <c r="B79" s="68">
        <v>77</v>
      </c>
      <c r="C79" s="101" t="s">
        <v>1838</v>
      </c>
      <c r="D79" s="101" t="s">
        <v>1839</v>
      </c>
      <c r="E79" s="101" t="s">
        <v>1520</v>
      </c>
      <c r="F79" s="55" t="s">
        <v>1149</v>
      </c>
      <c r="G79" s="101" t="s">
        <v>1840</v>
      </c>
      <c r="H79" s="55" t="s">
        <v>1149</v>
      </c>
      <c r="I79" s="55" t="s">
        <v>1149</v>
      </c>
    </row>
    <row r="80" spans="1:9" ht="18.75" customHeight="1" x14ac:dyDescent="0.15">
      <c r="A80" s="55"/>
      <c r="B80" s="68">
        <v>78</v>
      </c>
      <c r="C80" s="101" t="s">
        <v>1841</v>
      </c>
      <c r="D80" s="101" t="s">
        <v>1842</v>
      </c>
      <c r="E80" s="101" t="s">
        <v>1524</v>
      </c>
      <c r="F80" s="55" t="s">
        <v>1149</v>
      </c>
      <c r="G80" s="101" t="s">
        <v>1843</v>
      </c>
      <c r="H80" s="55" t="s">
        <v>1149</v>
      </c>
      <c r="I80" s="55" t="s">
        <v>1149</v>
      </c>
    </row>
    <row r="81" spans="1:9" ht="18.75" customHeight="1" x14ac:dyDescent="0.15">
      <c r="A81" s="55"/>
      <c r="B81" s="68">
        <v>79</v>
      </c>
      <c r="C81" s="101" t="s">
        <v>1844</v>
      </c>
      <c r="D81" s="101" t="s">
        <v>1845</v>
      </c>
      <c r="E81" s="101" t="s">
        <v>1528</v>
      </c>
      <c r="F81" s="55" t="s">
        <v>1149</v>
      </c>
      <c r="G81" s="101" t="s">
        <v>1846</v>
      </c>
      <c r="H81" s="55" t="s">
        <v>1149</v>
      </c>
      <c r="I81" s="55" t="s">
        <v>1149</v>
      </c>
    </row>
    <row r="82" spans="1:9" ht="18.75" customHeight="1" x14ac:dyDescent="0.15">
      <c r="A82" s="55"/>
      <c r="B82" s="68">
        <v>80</v>
      </c>
      <c r="C82" s="101" t="s">
        <v>1847</v>
      </c>
      <c r="D82" s="101" t="s">
        <v>1848</v>
      </c>
      <c r="E82" s="101" t="s">
        <v>1532</v>
      </c>
      <c r="F82" s="55" t="s">
        <v>1149</v>
      </c>
      <c r="G82" s="101" t="s">
        <v>1849</v>
      </c>
      <c r="H82" s="55" t="s">
        <v>1149</v>
      </c>
      <c r="I82" s="55" t="s">
        <v>1149</v>
      </c>
    </row>
    <row r="83" spans="1:9" ht="18.75" customHeight="1" x14ac:dyDescent="0.15">
      <c r="A83" s="55"/>
      <c r="B83" s="68">
        <v>81</v>
      </c>
      <c r="C83" s="101" t="s">
        <v>1850</v>
      </c>
      <c r="D83" s="101" t="s">
        <v>1851</v>
      </c>
      <c r="E83" s="101" t="s">
        <v>1536</v>
      </c>
      <c r="F83" s="55" t="s">
        <v>1149</v>
      </c>
      <c r="G83" s="101" t="s">
        <v>1852</v>
      </c>
      <c r="H83" s="55" t="s">
        <v>1149</v>
      </c>
      <c r="I83" s="55" t="s">
        <v>1149</v>
      </c>
    </row>
    <row r="84" spans="1:9" ht="18.75" customHeight="1" x14ac:dyDescent="0.15">
      <c r="A84" s="55"/>
      <c r="B84" s="68">
        <v>82</v>
      </c>
      <c r="C84" s="101" t="s">
        <v>1853</v>
      </c>
      <c r="D84" s="101" t="s">
        <v>1854</v>
      </c>
      <c r="E84" s="101" t="s">
        <v>1540</v>
      </c>
      <c r="F84" s="55" t="s">
        <v>1149</v>
      </c>
      <c r="G84" s="101" t="s">
        <v>1855</v>
      </c>
      <c r="H84" s="55" t="s">
        <v>1149</v>
      </c>
      <c r="I84" s="55" t="s">
        <v>1149</v>
      </c>
    </row>
    <row r="85" spans="1:9" ht="18.75" customHeight="1" x14ac:dyDescent="0.15">
      <c r="A85" s="55"/>
      <c r="B85" s="68">
        <v>83</v>
      </c>
      <c r="C85" s="101" t="s">
        <v>1856</v>
      </c>
      <c r="D85" s="101" t="s">
        <v>1857</v>
      </c>
      <c r="E85" s="101" t="s">
        <v>1544</v>
      </c>
      <c r="F85" s="55" t="s">
        <v>1149</v>
      </c>
      <c r="G85" s="101" t="s">
        <v>1858</v>
      </c>
      <c r="H85" s="55" t="s">
        <v>1149</v>
      </c>
      <c r="I85" s="55" t="s">
        <v>1149</v>
      </c>
    </row>
    <row r="86" spans="1:9" ht="18.75" customHeight="1" x14ac:dyDescent="0.15">
      <c r="A86" s="55"/>
      <c r="B86" s="68">
        <v>84</v>
      </c>
      <c r="C86" s="101" t="s">
        <v>1859</v>
      </c>
      <c r="D86" s="101" t="s">
        <v>1860</v>
      </c>
      <c r="E86" s="101" t="s">
        <v>1548</v>
      </c>
      <c r="F86" s="55" t="s">
        <v>1149</v>
      </c>
      <c r="G86" s="101" t="s">
        <v>1861</v>
      </c>
      <c r="H86" s="55" t="s">
        <v>1149</v>
      </c>
      <c r="I86" s="55" t="s">
        <v>1149</v>
      </c>
    </row>
    <row r="87" spans="1:9" ht="18.75" customHeight="1" x14ac:dyDescent="0.15">
      <c r="A87" s="55"/>
      <c r="B87" s="68">
        <v>85</v>
      </c>
      <c r="C87" s="101" t="s">
        <v>1862</v>
      </c>
      <c r="D87" s="101" t="s">
        <v>1863</v>
      </c>
      <c r="E87" s="101" t="s">
        <v>1552</v>
      </c>
      <c r="F87" s="55" t="s">
        <v>1149</v>
      </c>
      <c r="G87" s="101" t="s">
        <v>1864</v>
      </c>
      <c r="H87" s="55" t="s">
        <v>1149</v>
      </c>
      <c r="I87" s="55" t="s">
        <v>1149</v>
      </c>
    </row>
    <row r="88" spans="1:9" ht="18.75" customHeight="1" x14ac:dyDescent="0.15">
      <c r="A88" s="55"/>
      <c r="B88" s="68">
        <v>86</v>
      </c>
      <c r="C88" s="101" t="s">
        <v>1865</v>
      </c>
      <c r="D88" s="101" t="s">
        <v>1866</v>
      </c>
      <c r="E88" s="101" t="s">
        <v>1556</v>
      </c>
      <c r="F88" s="55" t="s">
        <v>1149</v>
      </c>
      <c r="G88" s="101" t="s">
        <v>1867</v>
      </c>
      <c r="H88" s="55" t="s">
        <v>1149</v>
      </c>
      <c r="I88" s="55" t="s">
        <v>1149</v>
      </c>
    </row>
    <row r="89" spans="1:9" ht="18.75" customHeight="1" x14ac:dyDescent="0.15">
      <c r="A89" s="55"/>
      <c r="B89" s="68">
        <v>87</v>
      </c>
      <c r="C89" s="101" t="s">
        <v>1868</v>
      </c>
      <c r="D89" s="101" t="s">
        <v>1869</v>
      </c>
      <c r="E89" s="101" t="s">
        <v>1560</v>
      </c>
      <c r="F89" s="55" t="s">
        <v>1149</v>
      </c>
      <c r="G89" s="101" t="s">
        <v>1870</v>
      </c>
      <c r="H89" s="55" t="s">
        <v>1149</v>
      </c>
      <c r="I89" s="55" t="s">
        <v>1149</v>
      </c>
    </row>
    <row r="90" spans="1:9" ht="18.75" customHeight="1" x14ac:dyDescent="0.15">
      <c r="A90" s="55"/>
      <c r="B90" s="68">
        <v>88</v>
      </c>
      <c r="C90" s="101" t="s">
        <v>1871</v>
      </c>
      <c r="D90" s="101" t="s">
        <v>1872</v>
      </c>
      <c r="E90" s="101" t="s">
        <v>1564</v>
      </c>
      <c r="F90" s="55" t="s">
        <v>1149</v>
      </c>
      <c r="G90" s="101" t="s">
        <v>1873</v>
      </c>
      <c r="H90" s="55" t="s">
        <v>1149</v>
      </c>
      <c r="I90" s="55" t="s">
        <v>1149</v>
      </c>
    </row>
    <row r="91" spans="1:9" ht="18.75" customHeight="1" x14ac:dyDescent="0.15">
      <c r="A91" s="55"/>
      <c r="B91" s="68">
        <v>89</v>
      </c>
      <c r="C91" s="101" t="s">
        <v>1874</v>
      </c>
      <c r="D91" s="101" t="s">
        <v>1875</v>
      </c>
      <c r="E91" s="101" t="s">
        <v>1568</v>
      </c>
      <c r="F91" s="55" t="s">
        <v>1149</v>
      </c>
      <c r="G91" s="101" t="s">
        <v>1876</v>
      </c>
      <c r="H91" s="55" t="s">
        <v>1149</v>
      </c>
      <c r="I91" s="55" t="s">
        <v>1149</v>
      </c>
    </row>
    <row r="92" spans="1:9" ht="18.75" customHeight="1" x14ac:dyDescent="0.15">
      <c r="A92" s="55"/>
      <c r="B92" s="68">
        <v>90</v>
      </c>
      <c r="C92" s="101" t="s">
        <v>1877</v>
      </c>
      <c r="D92" s="101" t="s">
        <v>1878</v>
      </c>
      <c r="E92" s="101" t="s">
        <v>1572</v>
      </c>
      <c r="F92" s="55" t="s">
        <v>1149</v>
      </c>
      <c r="G92" s="101" t="s">
        <v>1879</v>
      </c>
      <c r="H92" s="55" t="s">
        <v>1149</v>
      </c>
      <c r="I92" s="55" t="s">
        <v>1149</v>
      </c>
    </row>
    <row r="93" spans="1:9" ht="18.75" customHeight="1" x14ac:dyDescent="0.15">
      <c r="A93" s="55"/>
      <c r="B93" s="68">
        <v>91</v>
      </c>
      <c r="C93" s="101" t="s">
        <v>1880</v>
      </c>
      <c r="D93" s="101" t="s">
        <v>1881</v>
      </c>
      <c r="E93" s="101" t="s">
        <v>1576</v>
      </c>
      <c r="F93" s="55" t="s">
        <v>1149</v>
      </c>
      <c r="G93" s="101" t="s">
        <v>1882</v>
      </c>
      <c r="H93" s="55" t="s">
        <v>1149</v>
      </c>
      <c r="I93" s="55" t="s">
        <v>1149</v>
      </c>
    </row>
    <row r="94" spans="1:9" ht="18.75" customHeight="1" x14ac:dyDescent="0.15">
      <c r="A94" s="55"/>
      <c r="B94" s="68">
        <v>92</v>
      </c>
      <c r="C94" s="101" t="s">
        <v>1883</v>
      </c>
      <c r="D94" s="101" t="s">
        <v>1884</v>
      </c>
      <c r="E94" s="101" t="s">
        <v>1580</v>
      </c>
      <c r="F94" s="55" t="s">
        <v>1149</v>
      </c>
      <c r="G94" s="101" t="s">
        <v>1885</v>
      </c>
      <c r="H94" s="55" t="s">
        <v>1149</v>
      </c>
      <c r="I94" s="55" t="s">
        <v>1149</v>
      </c>
    </row>
    <row r="95" spans="1:9" ht="18.75" customHeight="1" x14ac:dyDescent="0.15">
      <c r="A95" s="55"/>
      <c r="B95" s="68">
        <v>93</v>
      </c>
      <c r="C95" s="101" t="s">
        <v>1886</v>
      </c>
      <c r="D95" s="101" t="s">
        <v>1887</v>
      </c>
      <c r="E95" s="101" t="s">
        <v>1584</v>
      </c>
      <c r="F95" s="55" t="s">
        <v>1149</v>
      </c>
      <c r="G95" s="101" t="s">
        <v>1888</v>
      </c>
      <c r="H95" s="55" t="s">
        <v>1149</v>
      </c>
      <c r="I95" s="55" t="s">
        <v>1149</v>
      </c>
    </row>
    <row r="96" spans="1:9" ht="18.75" customHeight="1" x14ac:dyDescent="0.15">
      <c r="A96" s="55"/>
      <c r="B96" s="68">
        <v>94</v>
      </c>
      <c r="C96" s="101" t="s">
        <v>1889</v>
      </c>
      <c r="D96" s="101" t="s">
        <v>1890</v>
      </c>
      <c r="E96" s="101" t="s">
        <v>1588</v>
      </c>
      <c r="F96" s="55" t="s">
        <v>1149</v>
      </c>
      <c r="G96" s="101" t="s">
        <v>1891</v>
      </c>
      <c r="H96" s="55" t="s">
        <v>1149</v>
      </c>
      <c r="I96" s="55" t="s">
        <v>1149</v>
      </c>
    </row>
    <row r="97" spans="1:9" ht="18.75" customHeight="1" x14ac:dyDescent="0.15">
      <c r="A97" s="55"/>
      <c r="B97" s="68">
        <v>95</v>
      </c>
      <c r="C97" s="101" t="s">
        <v>1892</v>
      </c>
      <c r="D97" s="101" t="s">
        <v>1893</v>
      </c>
      <c r="E97" s="101" t="s">
        <v>1592</v>
      </c>
      <c r="F97" s="55" t="s">
        <v>1149</v>
      </c>
      <c r="G97" s="101" t="s">
        <v>1894</v>
      </c>
      <c r="H97" s="55" t="s">
        <v>1149</v>
      </c>
      <c r="I97" s="55" t="s">
        <v>1149</v>
      </c>
    </row>
    <row r="98" spans="1:9" ht="18.75" customHeight="1" x14ac:dyDescent="0.15">
      <c r="A98" s="55"/>
      <c r="B98" s="68">
        <v>96</v>
      </c>
      <c r="C98" s="101" t="s">
        <v>1895</v>
      </c>
      <c r="D98" s="101" t="s">
        <v>1896</v>
      </c>
      <c r="E98" s="101" t="s">
        <v>1596</v>
      </c>
      <c r="F98" s="55" t="s">
        <v>1149</v>
      </c>
      <c r="G98" s="101" t="s">
        <v>1897</v>
      </c>
      <c r="H98" s="55" t="s">
        <v>1149</v>
      </c>
      <c r="I98" s="55" t="s">
        <v>1149</v>
      </c>
    </row>
    <row r="99" spans="1:9" ht="18.75" customHeight="1" x14ac:dyDescent="0.15">
      <c r="B99" s="68">
        <v>97</v>
      </c>
      <c r="C99" s="55" t="s">
        <v>1149</v>
      </c>
      <c r="D99" s="55" t="s">
        <v>1149</v>
      </c>
      <c r="E99" s="55" t="s">
        <v>1149</v>
      </c>
      <c r="F99" s="55" t="s">
        <v>1149</v>
      </c>
      <c r="G99" s="101" t="s">
        <v>1898</v>
      </c>
      <c r="H99" s="55" t="s">
        <v>1149</v>
      </c>
      <c r="I99" s="55" t="s">
        <v>1149</v>
      </c>
    </row>
    <row r="100" spans="1:9" ht="18.75" customHeight="1" x14ac:dyDescent="0.15">
      <c r="B100" s="68">
        <v>98</v>
      </c>
      <c r="C100" s="55" t="s">
        <v>1149</v>
      </c>
      <c r="D100" s="55" t="s">
        <v>1149</v>
      </c>
      <c r="E100" s="55" t="s">
        <v>1149</v>
      </c>
      <c r="F100" s="55" t="s">
        <v>1149</v>
      </c>
      <c r="G100" s="101" t="s">
        <v>1899</v>
      </c>
      <c r="H100" s="55" t="s">
        <v>1149</v>
      </c>
      <c r="I100" s="55" t="s">
        <v>1149</v>
      </c>
    </row>
    <row r="101" spans="1:9" ht="18.75" customHeight="1" x14ac:dyDescent="0.15">
      <c r="B101" s="68">
        <v>99</v>
      </c>
      <c r="C101" s="55" t="s">
        <v>1149</v>
      </c>
      <c r="D101" s="55" t="s">
        <v>1149</v>
      </c>
      <c r="E101" s="55" t="s">
        <v>1149</v>
      </c>
      <c r="F101" s="55" t="s">
        <v>1149</v>
      </c>
      <c r="G101" s="101" t="s">
        <v>1900</v>
      </c>
      <c r="H101" s="55" t="s">
        <v>1149</v>
      </c>
      <c r="I101" s="55" t="s">
        <v>1149</v>
      </c>
    </row>
    <row r="102" spans="1:9" ht="18.75" customHeight="1" x14ac:dyDescent="0.15">
      <c r="B102" s="68">
        <v>100</v>
      </c>
      <c r="C102" s="55" t="s">
        <v>1149</v>
      </c>
      <c r="D102" s="55" t="s">
        <v>1149</v>
      </c>
      <c r="E102" s="55" t="s">
        <v>1149</v>
      </c>
      <c r="F102" s="55" t="s">
        <v>1149</v>
      </c>
      <c r="G102" s="101" t="s">
        <v>1901</v>
      </c>
      <c r="H102" s="55" t="s">
        <v>1149</v>
      </c>
      <c r="I102" s="55" t="s">
        <v>1149</v>
      </c>
    </row>
    <row r="103" spans="1:9" ht="18.75" customHeight="1" x14ac:dyDescent="0.15">
      <c r="B103" s="68">
        <v>101</v>
      </c>
      <c r="C103" s="55" t="s">
        <v>1149</v>
      </c>
      <c r="D103" s="55" t="s">
        <v>1149</v>
      </c>
      <c r="E103" s="55" t="s">
        <v>1149</v>
      </c>
      <c r="F103" s="55" t="s">
        <v>1149</v>
      </c>
      <c r="G103" s="101" t="s">
        <v>1902</v>
      </c>
      <c r="H103" s="55" t="s">
        <v>1149</v>
      </c>
      <c r="I103" s="55" t="s">
        <v>1149</v>
      </c>
    </row>
    <row r="104" spans="1:9" ht="18.75" customHeight="1" x14ac:dyDescent="0.15">
      <c r="B104" s="68">
        <v>102</v>
      </c>
      <c r="C104" s="55" t="s">
        <v>1149</v>
      </c>
      <c r="D104" s="55" t="s">
        <v>1149</v>
      </c>
      <c r="E104" s="55" t="s">
        <v>1149</v>
      </c>
      <c r="F104" s="55" t="s">
        <v>1149</v>
      </c>
      <c r="G104" s="101" t="s">
        <v>1903</v>
      </c>
      <c r="H104" s="55" t="s">
        <v>1149</v>
      </c>
      <c r="I104" s="55" t="s">
        <v>1149</v>
      </c>
    </row>
    <row r="105" spans="1:9" ht="18.75" customHeight="1" x14ac:dyDescent="0.15">
      <c r="B105" s="68">
        <v>103</v>
      </c>
      <c r="C105" s="55" t="s">
        <v>1149</v>
      </c>
      <c r="D105" s="55" t="s">
        <v>1149</v>
      </c>
      <c r="E105" s="55" t="s">
        <v>1149</v>
      </c>
      <c r="F105" s="55" t="s">
        <v>1149</v>
      </c>
      <c r="G105" s="101" t="s">
        <v>1904</v>
      </c>
      <c r="H105" s="55" t="s">
        <v>1149</v>
      </c>
      <c r="I105" s="55" t="s">
        <v>1149</v>
      </c>
    </row>
    <row r="106" spans="1:9" ht="18.75" customHeight="1" x14ac:dyDescent="0.15">
      <c r="B106" s="68">
        <v>104</v>
      </c>
      <c r="C106" s="55" t="s">
        <v>1149</v>
      </c>
      <c r="D106" s="55" t="s">
        <v>1149</v>
      </c>
      <c r="E106" s="55" t="s">
        <v>1149</v>
      </c>
      <c r="F106" s="55" t="s">
        <v>1149</v>
      </c>
      <c r="G106" s="101" t="s">
        <v>1905</v>
      </c>
      <c r="H106" s="55" t="s">
        <v>1149</v>
      </c>
      <c r="I106" s="55" t="s">
        <v>1149</v>
      </c>
    </row>
    <row r="107" spans="1:9" ht="18.75" customHeight="1" x14ac:dyDescent="0.15">
      <c r="B107" s="68">
        <v>105</v>
      </c>
      <c r="C107" s="55" t="s">
        <v>1149</v>
      </c>
      <c r="D107" s="55" t="s">
        <v>1149</v>
      </c>
      <c r="E107" s="55" t="s">
        <v>1149</v>
      </c>
      <c r="F107" s="55" t="s">
        <v>1149</v>
      </c>
      <c r="G107" s="101" t="s">
        <v>1906</v>
      </c>
      <c r="H107" s="55" t="s">
        <v>1149</v>
      </c>
      <c r="I107" s="55" t="s">
        <v>1149</v>
      </c>
    </row>
    <row r="108" spans="1:9" ht="18.75" customHeight="1" x14ac:dyDescent="0.15">
      <c r="B108" s="68">
        <v>106</v>
      </c>
      <c r="C108" s="55" t="s">
        <v>1149</v>
      </c>
      <c r="D108" s="55" t="s">
        <v>1149</v>
      </c>
      <c r="E108" s="55" t="s">
        <v>1149</v>
      </c>
      <c r="F108" s="55" t="s">
        <v>1149</v>
      </c>
      <c r="G108" s="101" t="s">
        <v>1907</v>
      </c>
      <c r="H108" s="55" t="s">
        <v>1149</v>
      </c>
      <c r="I108" s="55" t="s">
        <v>1149</v>
      </c>
    </row>
    <row r="109" spans="1:9" ht="18.75" customHeight="1" x14ac:dyDescent="0.15">
      <c r="B109" s="68">
        <v>107</v>
      </c>
      <c r="C109" s="55" t="s">
        <v>1149</v>
      </c>
      <c r="D109" s="55" t="s">
        <v>1149</v>
      </c>
      <c r="E109" s="55" t="s">
        <v>1149</v>
      </c>
      <c r="F109" s="55" t="s">
        <v>1149</v>
      </c>
      <c r="G109" s="101" t="s">
        <v>1908</v>
      </c>
      <c r="H109" s="55" t="s">
        <v>1149</v>
      </c>
      <c r="I109" s="55" t="s">
        <v>1149</v>
      </c>
    </row>
    <row r="110" spans="1:9" ht="18.75" customHeight="1" x14ac:dyDescent="0.15">
      <c r="B110" s="68">
        <v>108</v>
      </c>
      <c r="C110" s="55" t="s">
        <v>1149</v>
      </c>
      <c r="D110" s="55" t="s">
        <v>1149</v>
      </c>
      <c r="E110" s="55" t="s">
        <v>1149</v>
      </c>
      <c r="F110" s="55" t="s">
        <v>1149</v>
      </c>
      <c r="G110" s="101" t="s">
        <v>1909</v>
      </c>
      <c r="H110" s="55" t="s">
        <v>1149</v>
      </c>
      <c r="I110" s="55" t="s">
        <v>1149</v>
      </c>
    </row>
    <row r="111" spans="1:9" ht="18.75" customHeight="1" x14ac:dyDescent="0.15">
      <c r="B111" s="71"/>
    </row>
    <row r="112" spans="1:9" ht="18.75" customHeight="1" x14ac:dyDescent="0.15">
      <c r="B112" s="71"/>
    </row>
    <row r="113" spans="2:2" ht="18.75" customHeight="1" x14ac:dyDescent="0.15">
      <c r="B113" s="71"/>
    </row>
    <row r="114" spans="2:2" ht="18.75" customHeight="1" x14ac:dyDescent="0.15">
      <c r="B114" s="71"/>
    </row>
    <row r="115" spans="2:2" ht="18.75" customHeight="1" x14ac:dyDescent="0.15">
      <c r="B115" s="71"/>
    </row>
    <row r="116" spans="2:2" ht="18.75" customHeight="1" x14ac:dyDescent="0.15">
      <c r="B116" s="71"/>
    </row>
    <row r="117" spans="2:2" ht="18.75" customHeight="1" x14ac:dyDescent="0.15">
      <c r="B117" s="71"/>
    </row>
    <row r="118" spans="2:2" ht="18.75" customHeight="1" x14ac:dyDescent="0.15">
      <c r="B118" s="71"/>
    </row>
    <row r="119" spans="2:2" ht="18.75" customHeight="1" x14ac:dyDescent="0.15">
      <c r="B119" s="71"/>
    </row>
    <row r="120" spans="2:2" ht="18.75" customHeight="1" x14ac:dyDescent="0.15">
      <c r="B120" s="71"/>
    </row>
    <row r="121" spans="2:2" ht="18.75" customHeight="1" x14ac:dyDescent="0.15">
      <c r="B121" s="71"/>
    </row>
    <row r="122" spans="2:2" ht="18.75" customHeight="1" x14ac:dyDescent="0.15">
      <c r="B122" s="71"/>
    </row>
    <row r="123" spans="2:2" ht="18.75" customHeight="1" x14ac:dyDescent="0.15">
      <c r="B123" s="71"/>
    </row>
    <row r="124" spans="2:2" ht="18.75" customHeight="1" x14ac:dyDescent="0.15">
      <c r="B124" s="71"/>
    </row>
    <row r="125" spans="2:2" ht="18.75" customHeight="1" x14ac:dyDescent="0.15">
      <c r="B125" s="71"/>
    </row>
    <row r="126" spans="2:2" ht="18.75" customHeight="1" x14ac:dyDescent="0.15">
      <c r="B126" s="71"/>
    </row>
    <row r="127" spans="2:2" ht="18.75" customHeight="1" x14ac:dyDescent="0.15">
      <c r="B127" s="71"/>
    </row>
    <row r="128" spans="2:2" ht="18.75" customHeight="1" x14ac:dyDescent="0.15">
      <c r="B128" s="71"/>
    </row>
    <row r="129" spans="2:2" ht="18.75" customHeight="1" x14ac:dyDescent="0.15">
      <c r="B129" s="71"/>
    </row>
    <row r="130" spans="2:2" ht="18.75" customHeight="1" x14ac:dyDescent="0.15">
      <c r="B130" s="71"/>
    </row>
    <row r="131" spans="2:2" ht="18.75" customHeight="1" x14ac:dyDescent="0.15">
      <c r="B131" s="71"/>
    </row>
    <row r="132" spans="2:2" ht="18.75" customHeight="1" x14ac:dyDescent="0.15">
      <c r="B132" s="71"/>
    </row>
    <row r="133" spans="2:2" ht="18.75" customHeight="1" x14ac:dyDescent="0.15">
      <c r="B133" s="71"/>
    </row>
    <row r="134" spans="2:2" ht="18.75" customHeight="1" x14ac:dyDescent="0.15">
      <c r="B134" s="71"/>
    </row>
    <row r="135" spans="2:2" ht="18.75" customHeight="1" x14ac:dyDescent="0.15">
      <c r="B135" s="71"/>
    </row>
    <row r="136" spans="2:2" ht="18.75" customHeight="1" x14ac:dyDescent="0.15">
      <c r="B136" s="71"/>
    </row>
    <row r="137" spans="2:2" ht="18.75" customHeight="1" x14ac:dyDescent="0.15">
      <c r="B137" s="71"/>
    </row>
    <row r="138" spans="2:2" ht="18.75" customHeight="1" x14ac:dyDescent="0.15">
      <c r="B138" s="71"/>
    </row>
    <row r="139" spans="2:2" ht="18.75" customHeight="1" x14ac:dyDescent="0.15">
      <c r="B139" s="71"/>
    </row>
    <row r="140" spans="2:2" ht="18.75" customHeight="1" x14ac:dyDescent="0.15">
      <c r="B140" s="71"/>
    </row>
    <row r="141" spans="2:2" ht="18.75" customHeight="1" x14ac:dyDescent="0.15">
      <c r="B141" s="71"/>
    </row>
    <row r="142" spans="2:2" ht="18.75" customHeight="1" x14ac:dyDescent="0.15">
      <c r="B142" s="71"/>
    </row>
    <row r="143" spans="2:2" ht="18.75" customHeight="1" x14ac:dyDescent="0.15">
      <c r="B143" s="71"/>
    </row>
    <row r="144" spans="2:2" ht="18.75" customHeight="1" x14ac:dyDescent="0.15">
      <c r="B144" s="71"/>
    </row>
    <row r="145" spans="2:2" ht="18.75" customHeight="1" x14ac:dyDescent="0.15">
      <c r="B145" s="71"/>
    </row>
    <row r="146" spans="2:2" ht="18.75" customHeight="1" x14ac:dyDescent="0.15">
      <c r="B146" s="71"/>
    </row>
    <row r="147" spans="2:2" ht="18.75" customHeight="1" x14ac:dyDescent="0.15">
      <c r="B147" s="71"/>
    </row>
    <row r="148" spans="2:2" ht="18.75" customHeight="1" x14ac:dyDescent="0.15">
      <c r="B148" s="71"/>
    </row>
    <row r="149" spans="2:2" ht="18.75" customHeight="1" x14ac:dyDescent="0.15">
      <c r="B149" s="71"/>
    </row>
    <row r="150" spans="2:2" ht="18.75" customHeight="1" x14ac:dyDescent="0.15">
      <c r="B150" s="71"/>
    </row>
    <row r="151" spans="2:2" ht="18.75" customHeight="1" x14ac:dyDescent="0.15">
      <c r="B151" s="71"/>
    </row>
    <row r="152" spans="2:2" ht="18.75" customHeight="1" x14ac:dyDescent="0.15">
      <c r="B152" s="71"/>
    </row>
    <row r="153" spans="2:2" ht="18.75" customHeight="1" x14ac:dyDescent="0.15">
      <c r="B153" s="71"/>
    </row>
    <row r="154" spans="2:2" ht="18.75" customHeight="1" x14ac:dyDescent="0.15">
      <c r="B154" s="71"/>
    </row>
    <row r="155" spans="2:2" ht="18.75" customHeight="1" x14ac:dyDescent="0.15">
      <c r="B155" s="71"/>
    </row>
    <row r="156" spans="2:2" ht="18.75" customHeight="1" x14ac:dyDescent="0.15">
      <c r="B156" s="71"/>
    </row>
    <row r="157" spans="2:2" ht="18.75" customHeight="1" x14ac:dyDescent="0.15">
      <c r="B157" s="71"/>
    </row>
    <row r="158" spans="2:2" ht="18.75" customHeight="1" x14ac:dyDescent="0.15">
      <c r="B158" s="71"/>
    </row>
    <row r="159" spans="2:2" ht="18.75" customHeight="1" x14ac:dyDescent="0.15">
      <c r="B159" s="71"/>
    </row>
    <row r="160" spans="2:2" ht="18.75" customHeight="1" x14ac:dyDescent="0.15">
      <c r="B160" s="71"/>
    </row>
    <row r="161" spans="2:2" ht="18.75" customHeight="1" x14ac:dyDescent="0.15">
      <c r="B161" s="71"/>
    </row>
    <row r="162" spans="2:2" ht="18.75" customHeight="1" x14ac:dyDescent="0.15">
      <c r="B162" s="71"/>
    </row>
    <row r="163" spans="2:2" ht="18.75" customHeight="1" x14ac:dyDescent="0.15">
      <c r="B163" s="71"/>
    </row>
    <row r="164" spans="2:2" ht="18.75" customHeight="1" x14ac:dyDescent="0.15">
      <c r="B164" s="71"/>
    </row>
    <row r="165" spans="2:2" ht="18.75" customHeight="1" x14ac:dyDescent="0.15">
      <c r="B165" s="71"/>
    </row>
    <row r="166" spans="2:2" ht="18.75" customHeight="1" x14ac:dyDescent="0.15">
      <c r="B166" s="71"/>
    </row>
    <row r="167" spans="2:2" ht="18.75" customHeight="1" x14ac:dyDescent="0.15">
      <c r="B167" s="71"/>
    </row>
    <row r="168" spans="2:2" ht="18.75" customHeight="1" x14ac:dyDescent="0.15">
      <c r="B168" s="71"/>
    </row>
    <row r="169" spans="2:2" ht="18.75" customHeight="1" x14ac:dyDescent="0.15">
      <c r="B169" s="71"/>
    </row>
    <row r="170" spans="2:2" ht="18.75" customHeight="1" x14ac:dyDescent="0.15">
      <c r="B170" s="71"/>
    </row>
    <row r="171" spans="2:2" ht="18.75" customHeight="1" x14ac:dyDescent="0.15">
      <c r="B171" s="71"/>
    </row>
    <row r="172" spans="2:2" ht="18.75" customHeight="1" x14ac:dyDescent="0.15">
      <c r="B172" s="71"/>
    </row>
    <row r="173" spans="2:2" ht="18.75" customHeight="1" x14ac:dyDescent="0.15">
      <c r="B173" s="71"/>
    </row>
    <row r="174" spans="2:2" ht="18.75" customHeight="1" x14ac:dyDescent="0.15">
      <c r="B174" s="71"/>
    </row>
    <row r="175" spans="2:2" ht="18.75" customHeight="1" x14ac:dyDescent="0.15">
      <c r="B175" s="71"/>
    </row>
    <row r="176" spans="2:2" ht="18.75" customHeight="1" x14ac:dyDescent="0.15">
      <c r="B176" s="71"/>
    </row>
    <row r="177" spans="2:2" ht="18.75" customHeight="1" x14ac:dyDescent="0.15">
      <c r="B177" s="71"/>
    </row>
    <row r="178" spans="2:2" ht="18.75" customHeight="1" x14ac:dyDescent="0.15">
      <c r="B178" s="71"/>
    </row>
    <row r="179" spans="2:2" ht="18.75" customHeight="1" x14ac:dyDescent="0.15">
      <c r="B179" s="71"/>
    </row>
    <row r="180" spans="2:2" ht="18.75" customHeight="1" x14ac:dyDescent="0.15">
      <c r="B180" s="71"/>
    </row>
    <row r="181" spans="2:2" ht="18.75" customHeight="1" x14ac:dyDescent="0.15">
      <c r="B181" s="71"/>
    </row>
    <row r="182" spans="2:2" ht="18.75" customHeight="1" x14ac:dyDescent="0.15">
      <c r="B182" s="71"/>
    </row>
    <row r="183" spans="2:2" ht="18.75" customHeight="1" x14ac:dyDescent="0.15">
      <c r="B183" s="71"/>
    </row>
    <row r="184" spans="2:2" ht="18.75" customHeight="1" x14ac:dyDescent="0.15">
      <c r="B184" s="71"/>
    </row>
    <row r="185" spans="2:2" ht="18.75" customHeight="1" x14ac:dyDescent="0.15">
      <c r="B185" s="71"/>
    </row>
    <row r="186" spans="2:2" ht="18.75" customHeight="1" x14ac:dyDescent="0.15">
      <c r="B186" s="71"/>
    </row>
    <row r="187" spans="2:2" ht="18.75" customHeight="1" x14ac:dyDescent="0.15">
      <c r="B187" s="71"/>
    </row>
    <row r="188" spans="2:2" ht="18.75" customHeight="1" x14ac:dyDescent="0.15">
      <c r="B188" s="71"/>
    </row>
    <row r="189" spans="2:2" ht="18.75" customHeight="1" x14ac:dyDescent="0.15">
      <c r="B189" s="71"/>
    </row>
    <row r="190" spans="2:2" ht="18.75" customHeight="1" x14ac:dyDescent="0.15">
      <c r="B190" s="71"/>
    </row>
    <row r="191" spans="2:2" ht="18.75" customHeight="1" x14ac:dyDescent="0.15">
      <c r="B191" s="71"/>
    </row>
    <row r="192" spans="2:2" ht="18.75" customHeight="1" x14ac:dyDescent="0.15">
      <c r="B192" s="71"/>
    </row>
    <row r="193" spans="2:2" ht="18.75" customHeight="1" x14ac:dyDescent="0.15">
      <c r="B193" s="71"/>
    </row>
    <row r="194" spans="2:2" ht="18.75" customHeight="1" x14ac:dyDescent="0.15">
      <c r="B194" s="71"/>
    </row>
    <row r="195" spans="2:2" ht="18.75" customHeight="1" x14ac:dyDescent="0.15">
      <c r="B195" s="71"/>
    </row>
    <row r="196" spans="2:2" ht="18.75" customHeight="1" x14ac:dyDescent="0.15">
      <c r="B196" s="71"/>
    </row>
    <row r="197" spans="2:2" ht="18.75" customHeight="1" x14ac:dyDescent="0.15">
      <c r="B197" s="71"/>
    </row>
    <row r="198" spans="2:2" ht="18.75" customHeight="1" x14ac:dyDescent="0.15">
      <c r="B198" s="71"/>
    </row>
    <row r="199" spans="2:2" ht="18.75" customHeight="1" x14ac:dyDescent="0.15">
      <c r="B199" s="71"/>
    </row>
    <row r="200" spans="2:2" ht="18.75" customHeight="1" x14ac:dyDescent="0.15">
      <c r="B200" s="71"/>
    </row>
    <row r="201" spans="2:2" ht="18.75" customHeight="1" x14ac:dyDescent="0.15">
      <c r="B201" s="71"/>
    </row>
    <row r="202" spans="2:2" ht="18.75" customHeight="1" x14ac:dyDescent="0.15">
      <c r="B202" s="71"/>
    </row>
    <row r="203" spans="2:2" ht="18.75" customHeight="1" x14ac:dyDescent="0.15">
      <c r="B203" s="71"/>
    </row>
    <row r="204" spans="2:2" ht="18.75" customHeight="1" x14ac:dyDescent="0.15">
      <c r="B204" s="71"/>
    </row>
    <row r="205" spans="2:2" ht="18.75" customHeight="1" x14ac:dyDescent="0.15">
      <c r="B205" s="71"/>
    </row>
    <row r="206" spans="2:2" ht="18.75" customHeight="1" x14ac:dyDescent="0.15">
      <c r="B206" s="71"/>
    </row>
    <row r="207" spans="2:2" ht="18.75" customHeight="1" x14ac:dyDescent="0.15">
      <c r="B207" s="71"/>
    </row>
    <row r="208" spans="2:2" ht="18.75" customHeight="1" x14ac:dyDescent="0.15">
      <c r="B208" s="71"/>
    </row>
    <row r="209" spans="2:2" ht="18.75" customHeight="1" x14ac:dyDescent="0.15">
      <c r="B209" s="71"/>
    </row>
    <row r="210" spans="2:2" ht="18.75" customHeight="1" x14ac:dyDescent="0.15">
      <c r="B210" s="71"/>
    </row>
    <row r="211" spans="2:2" ht="18.75" customHeight="1" x14ac:dyDescent="0.15">
      <c r="B211" s="71"/>
    </row>
    <row r="212" spans="2:2" ht="18.75" customHeight="1" x14ac:dyDescent="0.15">
      <c r="B212" s="71"/>
    </row>
    <row r="213" spans="2:2" ht="18.75" customHeight="1" x14ac:dyDescent="0.15">
      <c r="B213" s="71"/>
    </row>
    <row r="214" spans="2:2" ht="18.75" customHeight="1" x14ac:dyDescent="0.15">
      <c r="B214" s="71"/>
    </row>
    <row r="215" spans="2:2" ht="18.75" customHeight="1" x14ac:dyDescent="0.15">
      <c r="B215" s="71"/>
    </row>
    <row r="216" spans="2:2" ht="18.75" customHeight="1" x14ac:dyDescent="0.15">
      <c r="B216" s="71"/>
    </row>
    <row r="217" spans="2:2" ht="18.75" customHeight="1" x14ac:dyDescent="0.15">
      <c r="B217" s="71"/>
    </row>
    <row r="218" spans="2:2" ht="18.75" customHeight="1" x14ac:dyDescent="0.15">
      <c r="B218" s="71"/>
    </row>
    <row r="219" spans="2:2" ht="18.75" customHeight="1" x14ac:dyDescent="0.15">
      <c r="B219" s="71"/>
    </row>
    <row r="220" spans="2:2" ht="18.75" customHeight="1" x14ac:dyDescent="0.15">
      <c r="B220" s="71"/>
    </row>
    <row r="221" spans="2:2" ht="18.75" customHeight="1" x14ac:dyDescent="0.15">
      <c r="B221" s="71"/>
    </row>
    <row r="222" spans="2:2" ht="18.75" customHeight="1" x14ac:dyDescent="0.15">
      <c r="B222" s="71"/>
    </row>
    <row r="223" spans="2:2" ht="18.75" customHeight="1" x14ac:dyDescent="0.15">
      <c r="B223" s="71"/>
    </row>
    <row r="224" spans="2:2" ht="18.75" customHeight="1" x14ac:dyDescent="0.15">
      <c r="B224" s="71"/>
    </row>
    <row r="225" spans="2:2" ht="18.75" customHeight="1" x14ac:dyDescent="0.15">
      <c r="B225" s="71"/>
    </row>
    <row r="226" spans="2:2" ht="18.75" customHeight="1" x14ac:dyDescent="0.15">
      <c r="B226" s="71"/>
    </row>
    <row r="227" spans="2:2" ht="18.75" customHeight="1" x14ac:dyDescent="0.15">
      <c r="B227" s="71"/>
    </row>
    <row r="228" spans="2:2" ht="18.75" customHeight="1" x14ac:dyDescent="0.15">
      <c r="B228" s="71"/>
    </row>
    <row r="229" spans="2:2" ht="18.75" customHeight="1" x14ac:dyDescent="0.15">
      <c r="B229" s="71"/>
    </row>
    <row r="230" spans="2:2" ht="18.75" customHeight="1" x14ac:dyDescent="0.15">
      <c r="B230" s="71"/>
    </row>
    <row r="231" spans="2:2" ht="18.75" customHeight="1" x14ac:dyDescent="0.15">
      <c r="B231" s="71"/>
    </row>
    <row r="232" spans="2:2" ht="18.75" customHeight="1" x14ac:dyDescent="0.15">
      <c r="B232" s="71"/>
    </row>
    <row r="233" spans="2:2" ht="18.75" customHeight="1" x14ac:dyDescent="0.15">
      <c r="B233" s="71"/>
    </row>
    <row r="234" spans="2:2" ht="18.75" customHeight="1" x14ac:dyDescent="0.15">
      <c r="B234" s="71"/>
    </row>
    <row r="235" spans="2:2" ht="18.75" customHeight="1" x14ac:dyDescent="0.15">
      <c r="B235" s="71"/>
    </row>
    <row r="236" spans="2:2" ht="18.75" customHeight="1" x14ac:dyDescent="0.15">
      <c r="B236" s="71"/>
    </row>
    <row r="237" spans="2:2" ht="18.75" customHeight="1" x14ac:dyDescent="0.15">
      <c r="B237" s="71"/>
    </row>
    <row r="238" spans="2:2" ht="18.75" customHeight="1" x14ac:dyDescent="0.15">
      <c r="B238" s="71"/>
    </row>
    <row r="239" spans="2:2" ht="18.75" customHeight="1" x14ac:dyDescent="0.15">
      <c r="B239" s="71"/>
    </row>
    <row r="240" spans="2:2" ht="18.75" customHeight="1" x14ac:dyDescent="0.15">
      <c r="B240" s="71"/>
    </row>
    <row r="241" spans="2:2" ht="18.75" customHeight="1" x14ac:dyDescent="0.15">
      <c r="B241" s="71"/>
    </row>
    <row r="242" spans="2:2" ht="18.75" customHeight="1" x14ac:dyDescent="0.15">
      <c r="B242" s="71"/>
    </row>
    <row r="243" spans="2:2" ht="18.75" customHeight="1" x14ac:dyDescent="0.15">
      <c r="B243" s="71"/>
    </row>
    <row r="244" spans="2:2" ht="18.75" customHeight="1" x14ac:dyDescent="0.15">
      <c r="B244" s="71"/>
    </row>
    <row r="245" spans="2:2" ht="18.75" customHeight="1" x14ac:dyDescent="0.15">
      <c r="B245" s="71"/>
    </row>
    <row r="246" spans="2:2" ht="18.75" customHeight="1" x14ac:dyDescent="0.15">
      <c r="B246" s="71"/>
    </row>
    <row r="247" spans="2:2" ht="18.75" customHeight="1" x14ac:dyDescent="0.15">
      <c r="B247" s="71"/>
    </row>
    <row r="248" spans="2:2" ht="18.75" customHeight="1" x14ac:dyDescent="0.15">
      <c r="B248" s="71"/>
    </row>
    <row r="249" spans="2:2" ht="18.75" customHeight="1" x14ac:dyDescent="0.15">
      <c r="B249" s="71"/>
    </row>
    <row r="250" spans="2:2" ht="18.75" customHeight="1" x14ac:dyDescent="0.15">
      <c r="B250" s="71"/>
    </row>
    <row r="251" spans="2:2" ht="18.75" customHeight="1" x14ac:dyDescent="0.15">
      <c r="B251" s="71"/>
    </row>
    <row r="252" spans="2:2" ht="18.75" customHeight="1" x14ac:dyDescent="0.15">
      <c r="B252" s="71"/>
    </row>
    <row r="253" spans="2:2" ht="18.75" customHeight="1" x14ac:dyDescent="0.15">
      <c r="B253" s="71"/>
    </row>
    <row r="254" spans="2:2" ht="18.75" customHeight="1" x14ac:dyDescent="0.15">
      <c r="B254" s="71"/>
    </row>
    <row r="255" spans="2:2" ht="18.75" customHeight="1" x14ac:dyDescent="0.15">
      <c r="B255" s="71"/>
    </row>
    <row r="256" spans="2:2" ht="18.75" customHeight="1" x14ac:dyDescent="0.15">
      <c r="B256" s="71"/>
    </row>
    <row r="257" spans="2:2" ht="18.75" customHeight="1" x14ac:dyDescent="0.15">
      <c r="B257" s="71"/>
    </row>
    <row r="258" spans="2:2" ht="18.75" customHeight="1" x14ac:dyDescent="0.15">
      <c r="B258" s="71"/>
    </row>
    <row r="259" spans="2:2" ht="18.75" customHeight="1" x14ac:dyDescent="0.15">
      <c r="B259" s="71"/>
    </row>
    <row r="260" spans="2:2" ht="18.75" customHeight="1" x14ac:dyDescent="0.15">
      <c r="B260" s="71"/>
    </row>
    <row r="261" spans="2:2" ht="18.75" customHeight="1" x14ac:dyDescent="0.15">
      <c r="B261" s="71"/>
    </row>
    <row r="262" spans="2:2" ht="18.75" customHeight="1" x14ac:dyDescent="0.15">
      <c r="B262" s="71"/>
    </row>
    <row r="263" spans="2:2" ht="18.75" customHeight="1" x14ac:dyDescent="0.15">
      <c r="B263" s="71"/>
    </row>
    <row r="264" spans="2:2" ht="18.75" customHeight="1" x14ac:dyDescent="0.15">
      <c r="B264" s="71"/>
    </row>
    <row r="265" spans="2:2" ht="18.75" customHeight="1" x14ac:dyDescent="0.15">
      <c r="B265" s="71"/>
    </row>
    <row r="266" spans="2:2" ht="18.75" customHeight="1" x14ac:dyDescent="0.15">
      <c r="B266" s="71"/>
    </row>
    <row r="267" spans="2:2" ht="18.75" customHeight="1" x14ac:dyDescent="0.15">
      <c r="B267" s="71"/>
    </row>
    <row r="268" spans="2:2" ht="18.75" customHeight="1" x14ac:dyDescent="0.15">
      <c r="B268" s="71"/>
    </row>
    <row r="269" spans="2:2" ht="18.75" customHeight="1" x14ac:dyDescent="0.15">
      <c r="B269" s="71"/>
    </row>
    <row r="270" spans="2:2" ht="18.75" customHeight="1" x14ac:dyDescent="0.15">
      <c r="B270" s="71"/>
    </row>
    <row r="271" spans="2:2" ht="18.75" customHeight="1" x14ac:dyDescent="0.15">
      <c r="B271" s="71"/>
    </row>
    <row r="272" spans="2:2" ht="18.75" customHeight="1" x14ac:dyDescent="0.15">
      <c r="B272" s="71"/>
    </row>
    <row r="273" spans="2:2" ht="18.75" customHeight="1" x14ac:dyDescent="0.15">
      <c r="B273" s="71"/>
    </row>
    <row r="274" spans="2:2" ht="18.75" customHeight="1" x14ac:dyDescent="0.15">
      <c r="B274" s="71"/>
    </row>
    <row r="275" spans="2:2" ht="18.75" customHeight="1" x14ac:dyDescent="0.15">
      <c r="B275" s="71"/>
    </row>
    <row r="276" spans="2:2" ht="18.75" customHeight="1" x14ac:dyDescent="0.15">
      <c r="B276" s="71"/>
    </row>
    <row r="277" spans="2:2" ht="18.75" customHeight="1" x14ac:dyDescent="0.15">
      <c r="B277" s="71"/>
    </row>
    <row r="278" spans="2:2" ht="18.75" customHeight="1" x14ac:dyDescent="0.15">
      <c r="B278" s="71"/>
    </row>
    <row r="279" spans="2:2" ht="18.75" customHeight="1" x14ac:dyDescent="0.15">
      <c r="B279" s="71"/>
    </row>
    <row r="280" spans="2:2" ht="18.75" customHeight="1" x14ac:dyDescent="0.15">
      <c r="B280" s="71"/>
    </row>
    <row r="281" spans="2:2" ht="18.75" customHeight="1" x14ac:dyDescent="0.15">
      <c r="B281" s="71"/>
    </row>
    <row r="282" spans="2:2" ht="18.75" customHeight="1" x14ac:dyDescent="0.15">
      <c r="B282" s="71"/>
    </row>
    <row r="283" spans="2:2" ht="18.75" customHeight="1" x14ac:dyDescent="0.15">
      <c r="B283" s="71"/>
    </row>
    <row r="284" spans="2:2" ht="18.75" customHeight="1" x14ac:dyDescent="0.15">
      <c r="B284" s="71"/>
    </row>
    <row r="285" spans="2:2" ht="18.75" customHeight="1" x14ac:dyDescent="0.15">
      <c r="B285" s="71"/>
    </row>
    <row r="286" spans="2:2" ht="18.75" customHeight="1" x14ac:dyDescent="0.15">
      <c r="B286" s="71"/>
    </row>
    <row r="287" spans="2:2" ht="18.75" customHeight="1" x14ac:dyDescent="0.15">
      <c r="B287" s="71"/>
    </row>
    <row r="288" spans="2:2" ht="18.75" customHeight="1" x14ac:dyDescent="0.15">
      <c r="B288" s="71"/>
    </row>
    <row r="289" spans="2:2" ht="18.75" customHeight="1" x14ac:dyDescent="0.15">
      <c r="B289" s="71"/>
    </row>
    <row r="290" spans="2:2" ht="18.75" customHeight="1" x14ac:dyDescent="0.15">
      <c r="B290" s="71"/>
    </row>
    <row r="291" spans="2:2" ht="18.75" customHeight="1" x14ac:dyDescent="0.15">
      <c r="B291" s="71"/>
    </row>
    <row r="292" spans="2:2" ht="18.75" customHeight="1" x14ac:dyDescent="0.15">
      <c r="B292" s="71"/>
    </row>
    <row r="293" spans="2:2" ht="18.75" customHeight="1" x14ac:dyDescent="0.15">
      <c r="B293" s="71"/>
    </row>
    <row r="294" spans="2:2" ht="18.75" customHeight="1" x14ac:dyDescent="0.15">
      <c r="B294" s="71"/>
    </row>
    <row r="295" spans="2:2" ht="18.75" customHeight="1" x14ac:dyDescent="0.15">
      <c r="B295" s="71"/>
    </row>
    <row r="296" spans="2:2" ht="18.75" customHeight="1" x14ac:dyDescent="0.15">
      <c r="B296" s="71"/>
    </row>
    <row r="297" spans="2:2" ht="18.75" customHeight="1" x14ac:dyDescent="0.15">
      <c r="B297" s="71"/>
    </row>
    <row r="298" spans="2:2" ht="18.75" customHeight="1" x14ac:dyDescent="0.15">
      <c r="B298" s="71"/>
    </row>
    <row r="299" spans="2:2" ht="18.75" customHeight="1" x14ac:dyDescent="0.15">
      <c r="B299" s="71"/>
    </row>
    <row r="300" spans="2:2" ht="18.75" customHeight="1" x14ac:dyDescent="0.15">
      <c r="B300" s="71"/>
    </row>
    <row r="301" spans="2:2" ht="18.75" customHeight="1" x14ac:dyDescent="0.15">
      <c r="B301" s="71"/>
    </row>
    <row r="302" spans="2:2" ht="18.75" customHeight="1" x14ac:dyDescent="0.15">
      <c r="B302" s="71"/>
    </row>
    <row r="303" spans="2:2" ht="18.75" customHeight="1" x14ac:dyDescent="0.15">
      <c r="B303" s="71"/>
    </row>
    <row r="304" spans="2:2" ht="18.75" customHeight="1" x14ac:dyDescent="0.15">
      <c r="B304" s="71"/>
    </row>
    <row r="305" spans="2:2" ht="18.75" customHeight="1" x14ac:dyDescent="0.15">
      <c r="B305" s="71"/>
    </row>
    <row r="306" spans="2:2" ht="18.75" customHeight="1" x14ac:dyDescent="0.15">
      <c r="B306" s="71"/>
    </row>
    <row r="307" spans="2:2" ht="18.75" customHeight="1" x14ac:dyDescent="0.15">
      <c r="B307" s="71"/>
    </row>
    <row r="308" spans="2:2" ht="18.75" customHeight="1" x14ac:dyDescent="0.15">
      <c r="B308" s="71"/>
    </row>
    <row r="309" spans="2:2" ht="18.75" customHeight="1" x14ac:dyDescent="0.15">
      <c r="B309" s="71"/>
    </row>
    <row r="310" spans="2:2" ht="18.75" customHeight="1" x14ac:dyDescent="0.15">
      <c r="B310" s="71"/>
    </row>
    <row r="311" spans="2:2" ht="18.75" customHeight="1" x14ac:dyDescent="0.15">
      <c r="B311" s="71"/>
    </row>
    <row r="312" spans="2:2" ht="18.75" customHeight="1" x14ac:dyDescent="0.15">
      <c r="B312" s="71"/>
    </row>
    <row r="313" spans="2:2" ht="18.75" customHeight="1" x14ac:dyDescent="0.15">
      <c r="B313" s="71"/>
    </row>
    <row r="314" spans="2:2" ht="18.75" customHeight="1" x14ac:dyDescent="0.15">
      <c r="B314" s="71"/>
    </row>
    <row r="315" spans="2:2" ht="18.75" customHeight="1" x14ac:dyDescent="0.15">
      <c r="B315" s="71"/>
    </row>
    <row r="316" spans="2:2" ht="18.75" customHeight="1" x14ac:dyDescent="0.15">
      <c r="B316" s="71"/>
    </row>
    <row r="317" spans="2:2" ht="18.75" customHeight="1" x14ac:dyDescent="0.15">
      <c r="B317" s="71"/>
    </row>
    <row r="318" spans="2:2" ht="18.75" customHeight="1" x14ac:dyDescent="0.15">
      <c r="B318" s="71"/>
    </row>
    <row r="319" spans="2:2" ht="18.75" customHeight="1" x14ac:dyDescent="0.15">
      <c r="B319" s="71"/>
    </row>
    <row r="320" spans="2:2" ht="18.75" customHeight="1" x14ac:dyDescent="0.15">
      <c r="B320" s="71"/>
    </row>
    <row r="321" spans="2:2" ht="18.75" customHeight="1" x14ac:dyDescent="0.15">
      <c r="B321" s="71"/>
    </row>
    <row r="322" spans="2:2" ht="18.75" customHeight="1" x14ac:dyDescent="0.15">
      <c r="B322" s="71"/>
    </row>
    <row r="323" spans="2:2" ht="18.75" customHeight="1" x14ac:dyDescent="0.15">
      <c r="B323" s="71"/>
    </row>
    <row r="324" spans="2:2" ht="18.75" customHeight="1" x14ac:dyDescent="0.15">
      <c r="B324" s="71"/>
    </row>
    <row r="325" spans="2:2" ht="18.75" customHeight="1" x14ac:dyDescent="0.15">
      <c r="B325" s="71"/>
    </row>
    <row r="326" spans="2:2" ht="18.75" customHeight="1" x14ac:dyDescent="0.15">
      <c r="B326" s="71"/>
    </row>
    <row r="327" spans="2:2" ht="18.75" customHeight="1" x14ac:dyDescent="0.15">
      <c r="B327" s="71"/>
    </row>
    <row r="328" spans="2:2" ht="18.75" customHeight="1" x14ac:dyDescent="0.15">
      <c r="B328" s="71"/>
    </row>
    <row r="329" spans="2:2" ht="18.75" customHeight="1" x14ac:dyDescent="0.15">
      <c r="B329" s="71"/>
    </row>
    <row r="330" spans="2:2" ht="18.75" customHeight="1" x14ac:dyDescent="0.15">
      <c r="B330" s="71"/>
    </row>
    <row r="331" spans="2:2" ht="18.75" customHeight="1" x14ac:dyDescent="0.15">
      <c r="B331" s="71"/>
    </row>
    <row r="332" spans="2:2" ht="18.75" customHeight="1" x14ac:dyDescent="0.15">
      <c r="B332" s="71"/>
    </row>
    <row r="333" spans="2:2" ht="18.75" customHeight="1" x14ac:dyDescent="0.15">
      <c r="B333" s="71"/>
    </row>
    <row r="334" spans="2:2" ht="18.75" customHeight="1" x14ac:dyDescent="0.15">
      <c r="B334" s="71"/>
    </row>
    <row r="335" spans="2:2" ht="18.75" customHeight="1" x14ac:dyDescent="0.15">
      <c r="B335" s="71"/>
    </row>
    <row r="336" spans="2:2" ht="18.75" customHeight="1" x14ac:dyDescent="0.15">
      <c r="B336" s="71"/>
    </row>
    <row r="337" spans="2:2" ht="18.75" customHeight="1" x14ac:dyDescent="0.15">
      <c r="B337" s="71"/>
    </row>
    <row r="338" spans="2:2" ht="18.75" customHeight="1" x14ac:dyDescent="0.15">
      <c r="B338" s="71"/>
    </row>
    <row r="339" spans="2:2" ht="18.75" customHeight="1" x14ac:dyDescent="0.15">
      <c r="B339" s="71"/>
    </row>
    <row r="340" spans="2:2" ht="18.75" customHeight="1" x14ac:dyDescent="0.15">
      <c r="B340" s="71"/>
    </row>
    <row r="341" spans="2:2" ht="18.75" customHeight="1" x14ac:dyDescent="0.15">
      <c r="B341" s="71"/>
    </row>
    <row r="342" spans="2:2" ht="18.75" customHeight="1" x14ac:dyDescent="0.15">
      <c r="B342" s="71"/>
    </row>
    <row r="343" spans="2:2" ht="18.75" customHeight="1" x14ac:dyDescent="0.15">
      <c r="B343" s="71"/>
    </row>
    <row r="344" spans="2:2" ht="18.75" customHeight="1" x14ac:dyDescent="0.15">
      <c r="B344" s="71"/>
    </row>
    <row r="345" spans="2:2" ht="18.75" customHeight="1" x14ac:dyDescent="0.15">
      <c r="B345" s="71"/>
    </row>
    <row r="346" spans="2:2" ht="18.75" customHeight="1" x14ac:dyDescent="0.15">
      <c r="B346" s="71"/>
    </row>
    <row r="347" spans="2:2" ht="18.75" customHeight="1" x14ac:dyDescent="0.15">
      <c r="B347" s="71"/>
    </row>
    <row r="348" spans="2:2" ht="18.75" customHeight="1" x14ac:dyDescent="0.15">
      <c r="B348" s="71"/>
    </row>
    <row r="349" spans="2:2" ht="18.75" customHeight="1" x14ac:dyDescent="0.15">
      <c r="B349" s="71"/>
    </row>
    <row r="350" spans="2:2" ht="18.75" customHeight="1" x14ac:dyDescent="0.15">
      <c r="B350" s="71"/>
    </row>
    <row r="351" spans="2:2" ht="18.75" customHeight="1" x14ac:dyDescent="0.15">
      <c r="B351" s="71"/>
    </row>
    <row r="352" spans="2:2" ht="18.75" customHeight="1" x14ac:dyDescent="0.15">
      <c r="B352" s="71"/>
    </row>
    <row r="353" spans="2:2" ht="18.75" customHeight="1" x14ac:dyDescent="0.15">
      <c r="B353" s="71"/>
    </row>
    <row r="354" spans="2:2" ht="18.75" customHeight="1" x14ac:dyDescent="0.15">
      <c r="B354" s="71"/>
    </row>
    <row r="355" spans="2:2" ht="18.75" customHeight="1" x14ac:dyDescent="0.15">
      <c r="B355" s="71"/>
    </row>
    <row r="356" spans="2:2" ht="18.75" customHeight="1" x14ac:dyDescent="0.15">
      <c r="B356" s="71"/>
    </row>
    <row r="357" spans="2:2" ht="18.75" customHeight="1" x14ac:dyDescent="0.15">
      <c r="B357" s="71"/>
    </row>
    <row r="358" spans="2:2" ht="18.75" customHeight="1" x14ac:dyDescent="0.15">
      <c r="B358" s="71"/>
    </row>
    <row r="359" spans="2:2" ht="18.75" customHeight="1" x14ac:dyDescent="0.15">
      <c r="B359" s="71"/>
    </row>
    <row r="360" spans="2:2" ht="18.75" customHeight="1" x14ac:dyDescent="0.15">
      <c r="B360" s="71"/>
    </row>
    <row r="361" spans="2:2" ht="18.75" customHeight="1" x14ac:dyDescent="0.15">
      <c r="B361" s="71"/>
    </row>
    <row r="362" spans="2:2" ht="18.75" customHeight="1" x14ac:dyDescent="0.15">
      <c r="B362" s="71"/>
    </row>
    <row r="363" spans="2:2" ht="18.75" customHeight="1" x14ac:dyDescent="0.15">
      <c r="B363" s="71"/>
    </row>
    <row r="364" spans="2:2" ht="18.75" customHeight="1" x14ac:dyDescent="0.15">
      <c r="B364" s="71"/>
    </row>
    <row r="365" spans="2:2" ht="18.75" customHeight="1" x14ac:dyDescent="0.15">
      <c r="B365" s="71"/>
    </row>
    <row r="366" spans="2:2" ht="18.75" customHeight="1" x14ac:dyDescent="0.15">
      <c r="B366" s="71"/>
    </row>
    <row r="367" spans="2:2" ht="18.75" customHeight="1" x14ac:dyDescent="0.15">
      <c r="B367" s="71"/>
    </row>
    <row r="368" spans="2:2" ht="18.75" customHeight="1" x14ac:dyDescent="0.15">
      <c r="B368" s="71"/>
    </row>
    <row r="369" spans="2:2" ht="18.75" customHeight="1" x14ac:dyDescent="0.15">
      <c r="B369" s="71"/>
    </row>
    <row r="370" spans="2:2" ht="18.75" customHeight="1" x14ac:dyDescent="0.15">
      <c r="B370" s="71"/>
    </row>
    <row r="371" spans="2:2" ht="18.75" customHeight="1" x14ac:dyDescent="0.15">
      <c r="B371" s="71"/>
    </row>
    <row r="372" spans="2:2" ht="18.75" customHeight="1" x14ac:dyDescent="0.15">
      <c r="B372" s="71"/>
    </row>
    <row r="373" spans="2:2" ht="18.75" customHeight="1" x14ac:dyDescent="0.15">
      <c r="B373" s="71"/>
    </row>
    <row r="374" spans="2:2" ht="18.75" customHeight="1" x14ac:dyDescent="0.15">
      <c r="B374" s="71"/>
    </row>
    <row r="375" spans="2:2" ht="18.75" customHeight="1" x14ac:dyDescent="0.15">
      <c r="B375" s="71"/>
    </row>
    <row r="376" spans="2:2" ht="18.75" customHeight="1" x14ac:dyDescent="0.15">
      <c r="B376" s="71"/>
    </row>
    <row r="377" spans="2:2" ht="18.75" customHeight="1" x14ac:dyDescent="0.15">
      <c r="B377" s="71"/>
    </row>
    <row r="378" spans="2:2" ht="18.75" customHeight="1" x14ac:dyDescent="0.15">
      <c r="B378" s="71"/>
    </row>
    <row r="379" spans="2:2" ht="18.75" customHeight="1" x14ac:dyDescent="0.15">
      <c r="B379" s="71"/>
    </row>
    <row r="380" spans="2:2" ht="18.75" customHeight="1" x14ac:dyDescent="0.15">
      <c r="B380" s="71"/>
    </row>
    <row r="381" spans="2:2" ht="18.75" customHeight="1" x14ac:dyDescent="0.15">
      <c r="B381" s="71"/>
    </row>
    <row r="382" spans="2:2" ht="18.75" customHeight="1" x14ac:dyDescent="0.15">
      <c r="B382" s="71"/>
    </row>
    <row r="383" spans="2:2" ht="18.75" customHeight="1" x14ac:dyDescent="0.15">
      <c r="B383" s="71"/>
    </row>
    <row r="384" spans="2:2" ht="18.75" customHeight="1" x14ac:dyDescent="0.15">
      <c r="B384" s="71"/>
    </row>
    <row r="385" spans="2:2" ht="18.75" customHeight="1" x14ac:dyDescent="0.15">
      <c r="B385" s="71"/>
    </row>
    <row r="386" spans="2:2" ht="18.75" customHeight="1" x14ac:dyDescent="0.15">
      <c r="B386" s="71"/>
    </row>
    <row r="387" spans="2:2" ht="18.75" customHeight="1" x14ac:dyDescent="0.15">
      <c r="B387" s="71"/>
    </row>
    <row r="388" spans="2:2" ht="18.75" customHeight="1" x14ac:dyDescent="0.15">
      <c r="B388" s="71"/>
    </row>
    <row r="389" spans="2:2" ht="18.75" customHeight="1" x14ac:dyDescent="0.15">
      <c r="B389" s="71"/>
    </row>
    <row r="390" spans="2:2" ht="18.75" customHeight="1" x14ac:dyDescent="0.15">
      <c r="B390" s="71"/>
    </row>
    <row r="391" spans="2:2" ht="18.75" customHeight="1" x14ac:dyDescent="0.15">
      <c r="B391" s="71"/>
    </row>
    <row r="392" spans="2:2" ht="18.75" customHeight="1" x14ac:dyDescent="0.15">
      <c r="B392" s="71"/>
    </row>
    <row r="393" spans="2:2" ht="18.75" customHeight="1" x14ac:dyDescent="0.15">
      <c r="B393" s="71"/>
    </row>
    <row r="394" spans="2:2" ht="18.75" customHeight="1" x14ac:dyDescent="0.15">
      <c r="B394" s="71"/>
    </row>
    <row r="395" spans="2:2" ht="18.75" customHeight="1" x14ac:dyDescent="0.15">
      <c r="B395" s="71"/>
    </row>
    <row r="396" spans="2:2" ht="18.75" customHeight="1" x14ac:dyDescent="0.15">
      <c r="B396" s="71"/>
    </row>
    <row r="397" spans="2:2" ht="18.75" customHeight="1" x14ac:dyDescent="0.15">
      <c r="B397" s="71"/>
    </row>
    <row r="398" spans="2:2" ht="18.75" customHeight="1" x14ac:dyDescent="0.15">
      <c r="B398" s="71"/>
    </row>
    <row r="399" spans="2:2" ht="18.75" customHeight="1" x14ac:dyDescent="0.15">
      <c r="B399" s="71"/>
    </row>
    <row r="400" spans="2:2" ht="18.75" customHeight="1" x14ac:dyDescent="0.15">
      <c r="B400" s="71"/>
    </row>
    <row r="401" spans="2:2" ht="18.75" customHeight="1" x14ac:dyDescent="0.15">
      <c r="B401" s="71"/>
    </row>
    <row r="402" spans="2:2" ht="18.75" customHeight="1" x14ac:dyDescent="0.15">
      <c r="B402" s="71"/>
    </row>
    <row r="403" spans="2:2" ht="18.75" customHeight="1" x14ac:dyDescent="0.15">
      <c r="B403" s="71"/>
    </row>
    <row r="404" spans="2:2" ht="18.75" customHeight="1" x14ac:dyDescent="0.15">
      <c r="B404" s="71"/>
    </row>
    <row r="405" spans="2:2" ht="18.75" customHeight="1" x14ac:dyDescent="0.15">
      <c r="B405" s="71"/>
    </row>
    <row r="406" spans="2:2" ht="18.75" customHeight="1" x14ac:dyDescent="0.15">
      <c r="B406" s="71"/>
    </row>
    <row r="407" spans="2:2" ht="18.75" customHeight="1" x14ac:dyDescent="0.15">
      <c r="B407" s="71"/>
    </row>
    <row r="408" spans="2:2" ht="18.75" customHeight="1" x14ac:dyDescent="0.15">
      <c r="B408" s="71"/>
    </row>
    <row r="409" spans="2:2" ht="18.75" customHeight="1" x14ac:dyDescent="0.15">
      <c r="B409" s="71"/>
    </row>
    <row r="410" spans="2:2" ht="18.75" customHeight="1" x14ac:dyDescent="0.15">
      <c r="B410" s="71"/>
    </row>
    <row r="411" spans="2:2" ht="18.75" customHeight="1" x14ac:dyDescent="0.15">
      <c r="B411" s="71"/>
    </row>
    <row r="412" spans="2:2" ht="18.75" customHeight="1" x14ac:dyDescent="0.15">
      <c r="B412" s="71"/>
    </row>
    <row r="413" spans="2:2" ht="18.75" customHeight="1" x14ac:dyDescent="0.15">
      <c r="B413" s="71"/>
    </row>
    <row r="414" spans="2:2" ht="18.75" customHeight="1" x14ac:dyDescent="0.15">
      <c r="B414" s="71"/>
    </row>
    <row r="415" spans="2:2" ht="18.75" customHeight="1" x14ac:dyDescent="0.15">
      <c r="B415" s="71"/>
    </row>
    <row r="416" spans="2:2" ht="18.75" customHeight="1" x14ac:dyDescent="0.15">
      <c r="B416" s="71"/>
    </row>
    <row r="417" spans="2:2" ht="18.75" customHeight="1" x14ac:dyDescent="0.15">
      <c r="B417" s="71"/>
    </row>
    <row r="418" spans="2:2" ht="18.75" customHeight="1" x14ac:dyDescent="0.15">
      <c r="B418" s="71"/>
    </row>
    <row r="419" spans="2:2" ht="18.75" customHeight="1" x14ac:dyDescent="0.15">
      <c r="B419" s="71"/>
    </row>
    <row r="420" spans="2:2" ht="18.75" customHeight="1" x14ac:dyDescent="0.15">
      <c r="B420" s="71"/>
    </row>
    <row r="421" spans="2:2" ht="18.75" customHeight="1" x14ac:dyDescent="0.15">
      <c r="B421" s="71"/>
    </row>
    <row r="422" spans="2:2" ht="18.75" customHeight="1" x14ac:dyDescent="0.15">
      <c r="B422" s="71"/>
    </row>
    <row r="423" spans="2:2" ht="18.75" customHeight="1" x14ac:dyDescent="0.15">
      <c r="B423" s="71"/>
    </row>
    <row r="424" spans="2:2" ht="18.75" customHeight="1" x14ac:dyDescent="0.15">
      <c r="B424" s="71"/>
    </row>
    <row r="425" spans="2:2" ht="18.75" customHeight="1" x14ac:dyDescent="0.15">
      <c r="B425" s="71"/>
    </row>
    <row r="426" spans="2:2" ht="18.75" customHeight="1" x14ac:dyDescent="0.15">
      <c r="B426" s="71"/>
    </row>
    <row r="427" spans="2:2" ht="18.75" customHeight="1" x14ac:dyDescent="0.15">
      <c r="B427" s="71"/>
    </row>
    <row r="428" spans="2:2" ht="18.75" customHeight="1" x14ac:dyDescent="0.15">
      <c r="B428" s="71"/>
    </row>
    <row r="429" spans="2:2" ht="18.75" customHeight="1" x14ac:dyDescent="0.15">
      <c r="B429" s="71"/>
    </row>
    <row r="430" spans="2:2" ht="18.75" customHeight="1" x14ac:dyDescent="0.15">
      <c r="B430" s="71"/>
    </row>
    <row r="431" spans="2:2" ht="18.75" customHeight="1" x14ac:dyDescent="0.15">
      <c r="B431" s="71"/>
    </row>
    <row r="432" spans="2:2" ht="18.75" customHeight="1" x14ac:dyDescent="0.15">
      <c r="B432" s="71"/>
    </row>
    <row r="433" spans="2:2" ht="18.75" customHeight="1" x14ac:dyDescent="0.15">
      <c r="B433" s="71"/>
    </row>
    <row r="434" spans="2:2" ht="18.75" customHeight="1" x14ac:dyDescent="0.15">
      <c r="B434" s="71"/>
    </row>
    <row r="435" spans="2:2" ht="18.75" customHeight="1" x14ac:dyDescent="0.15">
      <c r="B435" s="71"/>
    </row>
    <row r="436" spans="2:2" ht="18.75" customHeight="1" x14ac:dyDescent="0.15">
      <c r="B436" s="71"/>
    </row>
    <row r="437" spans="2:2" ht="18.75" customHeight="1" x14ac:dyDescent="0.15">
      <c r="B437" s="71"/>
    </row>
    <row r="438" spans="2:2" ht="18.75" customHeight="1" x14ac:dyDescent="0.15">
      <c r="B438" s="71"/>
    </row>
    <row r="439" spans="2:2" ht="18.75" customHeight="1" x14ac:dyDescent="0.15">
      <c r="B439" s="71"/>
    </row>
    <row r="440" spans="2:2" ht="18.75" customHeight="1" x14ac:dyDescent="0.15">
      <c r="B440" s="71"/>
    </row>
    <row r="441" spans="2:2" ht="18.75" customHeight="1" x14ac:dyDescent="0.15">
      <c r="B441" s="71"/>
    </row>
    <row r="442" spans="2:2" ht="18.75" customHeight="1" x14ac:dyDescent="0.15">
      <c r="B442" s="71"/>
    </row>
    <row r="443" spans="2:2" ht="18.75" customHeight="1" x14ac:dyDescent="0.15">
      <c r="B443" s="71"/>
    </row>
    <row r="444" spans="2:2" ht="18.75" customHeight="1" x14ac:dyDescent="0.15">
      <c r="B444" s="71"/>
    </row>
    <row r="445" spans="2:2" ht="18.75" customHeight="1" x14ac:dyDescent="0.15">
      <c r="B445" s="71"/>
    </row>
    <row r="446" spans="2:2" ht="18.75" customHeight="1" x14ac:dyDescent="0.15">
      <c r="B446" s="71"/>
    </row>
    <row r="447" spans="2:2" ht="18.75" customHeight="1" x14ac:dyDescent="0.15">
      <c r="B447" s="71"/>
    </row>
    <row r="448" spans="2:2" ht="18.75" customHeight="1" x14ac:dyDescent="0.15">
      <c r="B448" s="71"/>
    </row>
    <row r="449" spans="2:2" ht="18.75" customHeight="1" x14ac:dyDescent="0.15">
      <c r="B449" s="71"/>
    </row>
    <row r="450" spans="2:2" ht="18.75" customHeight="1" x14ac:dyDescent="0.15">
      <c r="B450" s="71"/>
    </row>
    <row r="451" spans="2:2" ht="18.75" customHeight="1" x14ac:dyDescent="0.15">
      <c r="B451" s="71"/>
    </row>
    <row r="452" spans="2:2" ht="18.75" customHeight="1" x14ac:dyDescent="0.15">
      <c r="B452" s="71"/>
    </row>
    <row r="453" spans="2:2" ht="18.75" customHeight="1" x14ac:dyDescent="0.15">
      <c r="B453" s="71"/>
    </row>
    <row r="454" spans="2:2" ht="18.75" customHeight="1" x14ac:dyDescent="0.15">
      <c r="B454" s="71"/>
    </row>
    <row r="455" spans="2:2" ht="18.75" customHeight="1" x14ac:dyDescent="0.15">
      <c r="B455" s="71"/>
    </row>
    <row r="456" spans="2:2" ht="18.75" customHeight="1" x14ac:dyDescent="0.15">
      <c r="B456" s="71"/>
    </row>
    <row r="457" spans="2:2" ht="18.75" customHeight="1" x14ac:dyDescent="0.15">
      <c r="B457" s="71"/>
    </row>
    <row r="458" spans="2:2" ht="18.75" customHeight="1" x14ac:dyDescent="0.15">
      <c r="B458" s="71"/>
    </row>
    <row r="459" spans="2:2" ht="18.75" customHeight="1" x14ac:dyDescent="0.15">
      <c r="B459" s="71"/>
    </row>
    <row r="460" spans="2:2" ht="18.75" customHeight="1" x14ac:dyDescent="0.15">
      <c r="B460" s="71"/>
    </row>
    <row r="461" spans="2:2" ht="18.75" customHeight="1" x14ac:dyDescent="0.15">
      <c r="B461" s="71"/>
    </row>
    <row r="462" spans="2:2" ht="18.75" customHeight="1" x14ac:dyDescent="0.15">
      <c r="B462" s="71"/>
    </row>
    <row r="463" spans="2:2" ht="18.75" customHeight="1" x14ac:dyDescent="0.15">
      <c r="B463" s="71"/>
    </row>
    <row r="464" spans="2:2" ht="18.75" customHeight="1" x14ac:dyDescent="0.15">
      <c r="B464" s="71"/>
    </row>
    <row r="465" spans="2:2" ht="18.75" customHeight="1" x14ac:dyDescent="0.15">
      <c r="B465" s="71"/>
    </row>
    <row r="466" spans="2:2" ht="18.75" customHeight="1" x14ac:dyDescent="0.15">
      <c r="B466" s="71"/>
    </row>
    <row r="467" spans="2:2" ht="18.75" customHeight="1" x14ac:dyDescent="0.15">
      <c r="B467" s="71"/>
    </row>
    <row r="468" spans="2:2" ht="18.75" customHeight="1" x14ac:dyDescent="0.15">
      <c r="B468" s="71"/>
    </row>
    <row r="469" spans="2:2" ht="18.75" customHeight="1" x14ac:dyDescent="0.15">
      <c r="B469" s="71"/>
    </row>
    <row r="470" spans="2:2" ht="18.75" customHeight="1" x14ac:dyDescent="0.15">
      <c r="B470" s="71"/>
    </row>
    <row r="471" spans="2:2" ht="18.75" customHeight="1" x14ac:dyDescent="0.15">
      <c r="B471" s="71"/>
    </row>
    <row r="472" spans="2:2" ht="18.75" customHeight="1" x14ac:dyDescent="0.15">
      <c r="B472" s="71"/>
    </row>
    <row r="473" spans="2:2" ht="18.75" customHeight="1" x14ac:dyDescent="0.15">
      <c r="B473" s="71"/>
    </row>
    <row r="474" spans="2:2" ht="18.75" customHeight="1" x14ac:dyDescent="0.15">
      <c r="B474" s="71"/>
    </row>
    <row r="475" spans="2:2" ht="18.75" customHeight="1" x14ac:dyDescent="0.15">
      <c r="B475" s="71"/>
    </row>
    <row r="476" spans="2:2" ht="18.75" customHeight="1" x14ac:dyDescent="0.15">
      <c r="B476" s="71"/>
    </row>
    <row r="477" spans="2:2" ht="18.75" customHeight="1" x14ac:dyDescent="0.15">
      <c r="B477" s="71"/>
    </row>
    <row r="478" spans="2:2" ht="18.75" customHeight="1" x14ac:dyDescent="0.15">
      <c r="B478" s="71"/>
    </row>
    <row r="479" spans="2:2" ht="18.75" customHeight="1" x14ac:dyDescent="0.15">
      <c r="B479" s="71"/>
    </row>
    <row r="480" spans="2:2" ht="18.75" customHeight="1" x14ac:dyDescent="0.15">
      <c r="B480" s="71"/>
    </row>
    <row r="481" spans="2:2" ht="18.75" customHeight="1" x14ac:dyDescent="0.15">
      <c r="B481" s="71"/>
    </row>
    <row r="482" spans="2:2" ht="18.75" customHeight="1" x14ac:dyDescent="0.15">
      <c r="B482" s="71"/>
    </row>
    <row r="483" spans="2:2" ht="18.75" customHeight="1" x14ac:dyDescent="0.15">
      <c r="B483" s="71"/>
    </row>
    <row r="484" spans="2:2" ht="18.75" customHeight="1" x14ac:dyDescent="0.15">
      <c r="B484" s="71"/>
    </row>
    <row r="485" spans="2:2" ht="18.75" customHeight="1" x14ac:dyDescent="0.15">
      <c r="B485" s="71"/>
    </row>
    <row r="486" spans="2:2" ht="18.75" customHeight="1" x14ac:dyDescent="0.15">
      <c r="B486" s="71"/>
    </row>
    <row r="487" spans="2:2" ht="18.75" customHeight="1" x14ac:dyDescent="0.15">
      <c r="B487" s="71"/>
    </row>
    <row r="488" spans="2:2" ht="18.75" customHeight="1" x14ac:dyDescent="0.15">
      <c r="B488" s="71"/>
    </row>
    <row r="489" spans="2:2" ht="18.75" customHeight="1" x14ac:dyDescent="0.15">
      <c r="B489" s="71"/>
    </row>
    <row r="490" spans="2:2" ht="18.75" customHeight="1" x14ac:dyDescent="0.15">
      <c r="B490" s="71"/>
    </row>
    <row r="491" spans="2:2" ht="18.75" customHeight="1" x14ac:dyDescent="0.15">
      <c r="B491" s="71"/>
    </row>
    <row r="492" spans="2:2" ht="18.75" customHeight="1" x14ac:dyDescent="0.15">
      <c r="B492" s="71"/>
    </row>
    <row r="493" spans="2:2" ht="18.75" customHeight="1" x14ac:dyDescent="0.15">
      <c r="B493" s="71"/>
    </row>
    <row r="494" spans="2:2" ht="18.75" customHeight="1" x14ac:dyDescent="0.15">
      <c r="B494" s="71"/>
    </row>
    <row r="495" spans="2:2" ht="18.75" customHeight="1" x14ac:dyDescent="0.15">
      <c r="B495" s="71"/>
    </row>
    <row r="496" spans="2:2" ht="18.75" customHeight="1" x14ac:dyDescent="0.15">
      <c r="B496" s="71"/>
    </row>
    <row r="497" spans="2:2" ht="18.75" customHeight="1" x14ac:dyDescent="0.15">
      <c r="B497" s="71"/>
    </row>
    <row r="498" spans="2:2" ht="18.75" customHeight="1" x14ac:dyDescent="0.15">
      <c r="B498" s="71"/>
    </row>
    <row r="499" spans="2:2" ht="18.75" customHeight="1" x14ac:dyDescent="0.15">
      <c r="B499" s="71"/>
    </row>
    <row r="500" spans="2:2" ht="18.75" customHeight="1" x14ac:dyDescent="0.15">
      <c r="B500" s="71"/>
    </row>
    <row r="501" spans="2:2" ht="18.75" customHeight="1" x14ac:dyDescent="0.15">
      <c r="B501" s="71"/>
    </row>
    <row r="502" spans="2:2" ht="18.75" customHeight="1" x14ac:dyDescent="0.15">
      <c r="B502" s="71"/>
    </row>
    <row r="503" spans="2:2" ht="18.75" customHeight="1" x14ac:dyDescent="0.15">
      <c r="B503" s="71"/>
    </row>
    <row r="504" spans="2:2" ht="18.75" customHeight="1" x14ac:dyDescent="0.15">
      <c r="B504" s="71"/>
    </row>
    <row r="505" spans="2:2" ht="18.75" customHeight="1" x14ac:dyDescent="0.15">
      <c r="B505" s="71"/>
    </row>
    <row r="506" spans="2:2" ht="18.75" customHeight="1" x14ac:dyDescent="0.15">
      <c r="B506" s="71"/>
    </row>
    <row r="507" spans="2:2" ht="18.75" customHeight="1" x14ac:dyDescent="0.15">
      <c r="B507" s="71"/>
    </row>
    <row r="508" spans="2:2" ht="18.75" customHeight="1" x14ac:dyDescent="0.15">
      <c r="B508" s="71"/>
    </row>
    <row r="509" spans="2:2" ht="18.75" customHeight="1" x14ac:dyDescent="0.15">
      <c r="B509" s="71"/>
    </row>
    <row r="510" spans="2:2" ht="18.75" customHeight="1" x14ac:dyDescent="0.15">
      <c r="B510" s="71"/>
    </row>
    <row r="511" spans="2:2" ht="18.75" customHeight="1" x14ac:dyDescent="0.15">
      <c r="B511" s="71"/>
    </row>
    <row r="512" spans="2:2" ht="18.75" customHeight="1" x14ac:dyDescent="0.15">
      <c r="B512" s="71"/>
    </row>
    <row r="513" spans="2:2" ht="18.75" customHeight="1" x14ac:dyDescent="0.15">
      <c r="B513" s="71"/>
    </row>
    <row r="514" spans="2:2" ht="18.75" customHeight="1" x14ac:dyDescent="0.15">
      <c r="B514" s="71"/>
    </row>
    <row r="515" spans="2:2" ht="18.75" customHeight="1" x14ac:dyDescent="0.15">
      <c r="B515" s="71"/>
    </row>
    <row r="516" spans="2:2" ht="18.75" customHeight="1" x14ac:dyDescent="0.15">
      <c r="B516" s="71"/>
    </row>
    <row r="517" spans="2:2" ht="18.75" customHeight="1" x14ac:dyDescent="0.15">
      <c r="B517" s="71"/>
    </row>
    <row r="518" spans="2:2" ht="18.75" customHeight="1" x14ac:dyDescent="0.15">
      <c r="B518" s="71"/>
    </row>
    <row r="519" spans="2:2" ht="18.75" customHeight="1" x14ac:dyDescent="0.15">
      <c r="B519" s="71"/>
    </row>
    <row r="520" spans="2:2" ht="18.75" customHeight="1" x14ac:dyDescent="0.15">
      <c r="B520" s="71"/>
    </row>
    <row r="521" spans="2:2" ht="18.75" customHeight="1" x14ac:dyDescent="0.15">
      <c r="B521" s="71"/>
    </row>
    <row r="522" spans="2:2" ht="18.75" customHeight="1" x14ac:dyDescent="0.15">
      <c r="B522" s="71"/>
    </row>
    <row r="523" spans="2:2" ht="18.75" customHeight="1" x14ac:dyDescent="0.15">
      <c r="B523" s="71"/>
    </row>
    <row r="524" spans="2:2" ht="18.75" customHeight="1" x14ac:dyDescent="0.15">
      <c r="B524" s="71"/>
    </row>
    <row r="525" spans="2:2" ht="18.75" customHeight="1" x14ac:dyDescent="0.15">
      <c r="B525" s="71"/>
    </row>
    <row r="526" spans="2:2" ht="18.75" customHeight="1" x14ac:dyDescent="0.15">
      <c r="B526" s="71"/>
    </row>
    <row r="527" spans="2:2" ht="18.75" customHeight="1" x14ac:dyDescent="0.15">
      <c r="B527" s="71"/>
    </row>
    <row r="528" spans="2:2" ht="18.75" customHeight="1" x14ac:dyDescent="0.15">
      <c r="B528" s="71"/>
    </row>
    <row r="529" spans="2:2" ht="18.75" customHeight="1" x14ac:dyDescent="0.15">
      <c r="B529" s="71"/>
    </row>
    <row r="530" spans="2:2" ht="18.75" customHeight="1" x14ac:dyDescent="0.15">
      <c r="B530" s="71"/>
    </row>
    <row r="531" spans="2:2" ht="18.75" customHeight="1" x14ac:dyDescent="0.15">
      <c r="B531" s="71"/>
    </row>
    <row r="532" spans="2:2" ht="18.75" customHeight="1" x14ac:dyDescent="0.15">
      <c r="B532" s="71"/>
    </row>
    <row r="533" spans="2:2" ht="18.75" customHeight="1" x14ac:dyDescent="0.15">
      <c r="B533" s="71"/>
    </row>
    <row r="534" spans="2:2" ht="18.75" customHeight="1" x14ac:dyDescent="0.15">
      <c r="B534" s="71"/>
    </row>
    <row r="535" spans="2:2" ht="18.75" customHeight="1" x14ac:dyDescent="0.15">
      <c r="B535" s="71"/>
    </row>
    <row r="536" spans="2:2" ht="18.75" customHeight="1" x14ac:dyDescent="0.15">
      <c r="B536" s="71"/>
    </row>
    <row r="537" spans="2:2" ht="18.75" customHeight="1" x14ac:dyDescent="0.15">
      <c r="B537" s="71"/>
    </row>
    <row r="538" spans="2:2" ht="18.75" customHeight="1" x14ac:dyDescent="0.15">
      <c r="B538" s="71"/>
    </row>
    <row r="539" spans="2:2" ht="18.75" customHeight="1" x14ac:dyDescent="0.15">
      <c r="B539" s="71"/>
    </row>
    <row r="540" spans="2:2" ht="18.75" customHeight="1" x14ac:dyDescent="0.15">
      <c r="B540" s="71"/>
    </row>
    <row r="541" spans="2:2" ht="18.75" customHeight="1" x14ac:dyDescent="0.15">
      <c r="B541" s="71"/>
    </row>
    <row r="542" spans="2:2" ht="18.75" customHeight="1" x14ac:dyDescent="0.15">
      <c r="B542" s="71"/>
    </row>
    <row r="543" spans="2:2" ht="18.75" customHeight="1" x14ac:dyDescent="0.15">
      <c r="B543" s="71"/>
    </row>
    <row r="544" spans="2:2" ht="18.75" customHeight="1" x14ac:dyDescent="0.15">
      <c r="B544" s="71"/>
    </row>
    <row r="545" spans="2:2" ht="18.75" customHeight="1" x14ac:dyDescent="0.15">
      <c r="B545" s="71"/>
    </row>
    <row r="546" spans="2:2" ht="18.75" customHeight="1" x14ac:dyDescent="0.15">
      <c r="B546" s="71"/>
    </row>
    <row r="547" spans="2:2" ht="18.75" customHeight="1" x14ac:dyDescent="0.15">
      <c r="B547" s="71"/>
    </row>
    <row r="548" spans="2:2" ht="18.75" customHeight="1" x14ac:dyDescent="0.15">
      <c r="B548" s="71"/>
    </row>
    <row r="549" spans="2:2" ht="18.75" customHeight="1" x14ac:dyDescent="0.15">
      <c r="B549" s="71"/>
    </row>
    <row r="550" spans="2:2" ht="18.75" customHeight="1" x14ac:dyDescent="0.15">
      <c r="B550" s="71"/>
    </row>
    <row r="551" spans="2:2" ht="18.75" customHeight="1" x14ac:dyDescent="0.15">
      <c r="B551" s="71"/>
    </row>
    <row r="552" spans="2:2" ht="18.75" customHeight="1" x14ac:dyDescent="0.15">
      <c r="B552" s="71"/>
    </row>
    <row r="553" spans="2:2" ht="18.75" customHeight="1" x14ac:dyDescent="0.15">
      <c r="B553" s="71"/>
    </row>
    <row r="554" spans="2:2" ht="18.75" customHeight="1" x14ac:dyDescent="0.15">
      <c r="B554" s="71"/>
    </row>
    <row r="555" spans="2:2" ht="18.75" customHeight="1" x14ac:dyDescent="0.15">
      <c r="B555" s="71"/>
    </row>
    <row r="556" spans="2:2" ht="18.75" customHeight="1" x14ac:dyDescent="0.15">
      <c r="B556" s="71"/>
    </row>
    <row r="557" spans="2:2" ht="18.75" customHeight="1" x14ac:dyDescent="0.15">
      <c r="B557" s="71"/>
    </row>
    <row r="558" spans="2:2" ht="18.75" customHeight="1" x14ac:dyDescent="0.15">
      <c r="B558" s="71"/>
    </row>
    <row r="559" spans="2:2" ht="18.75" customHeight="1" x14ac:dyDescent="0.15">
      <c r="B559" s="71"/>
    </row>
    <row r="560" spans="2:2" ht="18.75" customHeight="1" x14ac:dyDescent="0.15">
      <c r="B560" s="71"/>
    </row>
    <row r="561" spans="2:2" ht="18.75" customHeight="1" x14ac:dyDescent="0.15">
      <c r="B561" s="71"/>
    </row>
    <row r="562" spans="2:2" ht="18.75" customHeight="1" x14ac:dyDescent="0.15">
      <c r="B562" s="71"/>
    </row>
    <row r="563" spans="2:2" ht="18.75" customHeight="1" x14ac:dyDescent="0.15">
      <c r="B563" s="71"/>
    </row>
    <row r="564" spans="2:2" ht="18.75" customHeight="1" x14ac:dyDescent="0.15">
      <c r="B564" s="71"/>
    </row>
    <row r="565" spans="2:2" ht="18.75" customHeight="1" x14ac:dyDescent="0.15">
      <c r="B565" s="71"/>
    </row>
    <row r="566" spans="2:2" ht="18.75" customHeight="1" x14ac:dyDescent="0.15">
      <c r="B566" s="71"/>
    </row>
    <row r="567" spans="2:2" ht="18.75" customHeight="1" x14ac:dyDescent="0.15">
      <c r="B567" s="71"/>
    </row>
    <row r="568" spans="2:2" ht="18.75" customHeight="1" x14ac:dyDescent="0.15">
      <c r="B568" s="71"/>
    </row>
    <row r="569" spans="2:2" ht="18.75" customHeight="1" x14ac:dyDescent="0.15">
      <c r="B569" s="71"/>
    </row>
    <row r="570" spans="2:2" ht="18.75" customHeight="1" x14ac:dyDescent="0.15">
      <c r="B570" s="71"/>
    </row>
    <row r="571" spans="2:2" ht="18.75" customHeight="1" x14ac:dyDescent="0.15">
      <c r="B571" s="71"/>
    </row>
    <row r="572" spans="2:2" ht="18.75" customHeight="1" x14ac:dyDescent="0.15">
      <c r="B572" s="71"/>
    </row>
    <row r="573" spans="2:2" ht="18.75" customHeight="1" x14ac:dyDescent="0.15">
      <c r="B573" s="71"/>
    </row>
    <row r="574" spans="2:2" ht="18.75" customHeight="1" x14ac:dyDescent="0.15">
      <c r="B574" s="71"/>
    </row>
    <row r="575" spans="2:2" ht="18.75" customHeight="1" x14ac:dyDescent="0.15">
      <c r="B575" s="71"/>
    </row>
    <row r="576" spans="2:2" ht="18.75" customHeight="1" x14ac:dyDescent="0.15">
      <c r="B576" s="71"/>
    </row>
    <row r="577" spans="2:2" ht="18.75" customHeight="1" x14ac:dyDescent="0.15">
      <c r="B577" s="71"/>
    </row>
    <row r="578" spans="2:2" ht="18.75" customHeight="1" x14ac:dyDescent="0.15">
      <c r="B578" s="71"/>
    </row>
    <row r="579" spans="2:2" ht="18.75" customHeight="1" x14ac:dyDescent="0.15">
      <c r="B579" s="71"/>
    </row>
    <row r="580" spans="2:2" ht="18.75" customHeight="1" x14ac:dyDescent="0.15">
      <c r="B580" s="71"/>
    </row>
    <row r="581" spans="2:2" ht="18.75" customHeight="1" x14ac:dyDescent="0.15">
      <c r="B581" s="71"/>
    </row>
    <row r="582" spans="2:2" ht="18.75" customHeight="1" x14ac:dyDescent="0.15">
      <c r="B582" s="71"/>
    </row>
    <row r="583" spans="2:2" ht="18.75" customHeight="1" x14ac:dyDescent="0.15">
      <c r="B583" s="71"/>
    </row>
    <row r="584" spans="2:2" ht="18.75" customHeight="1" x14ac:dyDescent="0.15">
      <c r="B584" s="71"/>
    </row>
    <row r="585" spans="2:2" ht="18.75" customHeight="1" x14ac:dyDescent="0.15">
      <c r="B585" s="71"/>
    </row>
    <row r="586" spans="2:2" ht="18.75" customHeight="1" x14ac:dyDescent="0.15">
      <c r="B586" s="71"/>
    </row>
    <row r="587" spans="2:2" ht="18.75" customHeight="1" x14ac:dyDescent="0.15">
      <c r="B587" s="71"/>
    </row>
    <row r="588" spans="2:2" ht="18.75" customHeight="1" x14ac:dyDescent="0.15">
      <c r="B588" s="71"/>
    </row>
    <row r="589" spans="2:2" ht="18.75" customHeight="1" x14ac:dyDescent="0.15">
      <c r="B589" s="71"/>
    </row>
    <row r="590" spans="2:2" ht="18.75" customHeight="1" x14ac:dyDescent="0.15">
      <c r="B590" s="71"/>
    </row>
    <row r="591" spans="2:2" ht="18.75" customHeight="1" x14ac:dyDescent="0.15">
      <c r="B591" s="71"/>
    </row>
    <row r="592" spans="2:2" ht="18.75" customHeight="1" x14ac:dyDescent="0.15">
      <c r="B592" s="71"/>
    </row>
    <row r="593" spans="2:2" ht="18.75" customHeight="1" x14ac:dyDescent="0.15">
      <c r="B593" s="71"/>
    </row>
    <row r="594" spans="2:2" ht="18.75" customHeight="1" x14ac:dyDescent="0.15">
      <c r="B594" s="71"/>
    </row>
    <row r="595" spans="2:2" ht="18.75" customHeight="1" x14ac:dyDescent="0.15">
      <c r="B595" s="71"/>
    </row>
    <row r="596" spans="2:2" ht="18.75" customHeight="1" x14ac:dyDescent="0.15">
      <c r="B596" s="71"/>
    </row>
    <row r="597" spans="2:2" ht="18.75" customHeight="1" x14ac:dyDescent="0.15">
      <c r="B597" s="71"/>
    </row>
    <row r="598" spans="2:2" ht="18.75" customHeight="1" x14ac:dyDescent="0.15">
      <c r="B598" s="71"/>
    </row>
    <row r="599" spans="2:2" ht="18.75" customHeight="1" x14ac:dyDescent="0.15">
      <c r="B599" s="71"/>
    </row>
    <row r="600" spans="2:2" ht="18.75" customHeight="1" x14ac:dyDescent="0.15">
      <c r="B600" s="71"/>
    </row>
    <row r="601" spans="2:2" ht="18.75" customHeight="1" x14ac:dyDescent="0.15">
      <c r="B601" s="71"/>
    </row>
    <row r="602" spans="2:2" ht="18.75" customHeight="1" x14ac:dyDescent="0.15">
      <c r="B602" s="71"/>
    </row>
    <row r="603" spans="2:2" ht="18.75" customHeight="1" x14ac:dyDescent="0.15">
      <c r="B603" s="71"/>
    </row>
    <row r="604" spans="2:2" ht="18.75" customHeight="1" x14ac:dyDescent="0.15">
      <c r="B604" s="71"/>
    </row>
    <row r="605" spans="2:2" ht="18.75" customHeight="1" x14ac:dyDescent="0.15">
      <c r="B605" s="71"/>
    </row>
    <row r="606" spans="2:2" ht="18.75" customHeight="1" x14ac:dyDescent="0.15">
      <c r="B606" s="71"/>
    </row>
    <row r="607" spans="2:2" ht="18.75" customHeight="1" x14ac:dyDescent="0.15">
      <c r="B607" s="71"/>
    </row>
    <row r="608" spans="2:2" ht="18.75" customHeight="1" x14ac:dyDescent="0.15">
      <c r="B608" s="71"/>
    </row>
    <row r="609" spans="2:2" ht="18.75" customHeight="1" x14ac:dyDescent="0.15">
      <c r="B609" s="71"/>
    </row>
    <row r="610" spans="2:2" ht="18.75" customHeight="1" x14ac:dyDescent="0.15">
      <c r="B610" s="71"/>
    </row>
    <row r="611" spans="2:2" ht="18.75" customHeight="1" x14ac:dyDescent="0.15">
      <c r="B611" s="71"/>
    </row>
    <row r="612" spans="2:2" ht="18.75" customHeight="1" x14ac:dyDescent="0.15">
      <c r="B612" s="71"/>
    </row>
    <row r="613" spans="2:2" ht="18.75" customHeight="1" x14ac:dyDescent="0.15">
      <c r="B613" s="71"/>
    </row>
    <row r="614" spans="2:2" ht="18.75" customHeight="1" x14ac:dyDescent="0.15">
      <c r="B614" s="71"/>
    </row>
    <row r="615" spans="2:2" ht="18.75" customHeight="1" x14ac:dyDescent="0.15">
      <c r="B615" s="71"/>
    </row>
    <row r="616" spans="2:2" ht="18.75" customHeight="1" x14ac:dyDescent="0.15">
      <c r="B616" s="71"/>
    </row>
    <row r="617" spans="2:2" ht="18.75" customHeight="1" x14ac:dyDescent="0.15">
      <c r="B617" s="71"/>
    </row>
    <row r="618" spans="2:2" ht="18.75" customHeight="1" x14ac:dyDescent="0.15">
      <c r="B618" s="71"/>
    </row>
    <row r="619" spans="2:2" ht="18.75" customHeight="1" x14ac:dyDescent="0.15">
      <c r="B619" s="71"/>
    </row>
    <row r="620" spans="2:2" ht="18.75" customHeight="1" x14ac:dyDescent="0.15">
      <c r="B620" s="71"/>
    </row>
    <row r="621" spans="2:2" ht="18.75" customHeight="1" x14ac:dyDescent="0.15">
      <c r="B621" s="71"/>
    </row>
    <row r="622" spans="2:2" ht="18.75" customHeight="1" x14ac:dyDescent="0.15">
      <c r="B622" s="71"/>
    </row>
    <row r="623" spans="2:2" ht="18.75" customHeight="1" x14ac:dyDescent="0.15">
      <c r="B623" s="71"/>
    </row>
    <row r="624" spans="2:2" ht="18.75" customHeight="1" x14ac:dyDescent="0.15">
      <c r="B624" s="71"/>
    </row>
    <row r="625" spans="2:2" ht="18.75" customHeight="1" x14ac:dyDescent="0.15">
      <c r="B625" s="71"/>
    </row>
    <row r="626" spans="2:2" ht="18.75" customHeight="1" x14ac:dyDescent="0.15">
      <c r="B626" s="71"/>
    </row>
    <row r="627" spans="2:2" ht="18.75" customHeight="1" x14ac:dyDescent="0.15">
      <c r="B627" s="71"/>
    </row>
    <row r="628" spans="2:2" ht="18.75" customHeight="1" x14ac:dyDescent="0.15">
      <c r="B628" s="71"/>
    </row>
    <row r="629" spans="2:2" ht="18.75" customHeight="1" x14ac:dyDescent="0.15">
      <c r="B629" s="71"/>
    </row>
    <row r="630" spans="2:2" ht="18.75" customHeight="1" x14ac:dyDescent="0.15">
      <c r="B630" s="71"/>
    </row>
    <row r="631" spans="2:2" ht="18.75" customHeight="1" x14ac:dyDescent="0.15">
      <c r="B631" s="71"/>
    </row>
    <row r="632" spans="2:2" ht="18.75" customHeight="1" x14ac:dyDescent="0.15">
      <c r="B632" s="71"/>
    </row>
    <row r="633" spans="2:2" ht="18.75" customHeight="1" x14ac:dyDescent="0.15">
      <c r="B633" s="71"/>
    </row>
    <row r="634" spans="2:2" ht="18.75" customHeight="1" x14ac:dyDescent="0.15">
      <c r="B634" s="71"/>
    </row>
    <row r="635" spans="2:2" ht="18.75" customHeight="1" x14ac:dyDescent="0.15">
      <c r="B635" s="71"/>
    </row>
    <row r="636" spans="2:2" ht="18.75" customHeight="1" x14ac:dyDescent="0.15">
      <c r="B636" s="71"/>
    </row>
    <row r="637" spans="2:2" ht="18.75" customHeight="1" x14ac:dyDescent="0.15">
      <c r="B637" s="71"/>
    </row>
    <row r="638" spans="2:2" ht="18.75" customHeight="1" x14ac:dyDescent="0.15">
      <c r="B638" s="71"/>
    </row>
    <row r="639" spans="2:2" ht="18.75" customHeight="1" x14ac:dyDescent="0.15">
      <c r="B639" s="71"/>
    </row>
    <row r="640" spans="2:2" ht="18.75" customHeight="1" x14ac:dyDescent="0.15">
      <c r="B640" s="71"/>
    </row>
    <row r="641" spans="2:2" ht="18.75" customHeight="1" x14ac:dyDescent="0.15">
      <c r="B641" s="71"/>
    </row>
    <row r="642" spans="2:2" ht="18.75" customHeight="1" x14ac:dyDescent="0.15">
      <c r="B642" s="71"/>
    </row>
    <row r="643" spans="2:2" ht="18.75" customHeight="1" x14ac:dyDescent="0.15">
      <c r="B643" s="71"/>
    </row>
    <row r="644" spans="2:2" ht="18.75" customHeight="1" x14ac:dyDescent="0.15">
      <c r="B644" s="71"/>
    </row>
    <row r="645" spans="2:2" ht="18.75" customHeight="1" x14ac:dyDescent="0.15">
      <c r="B645" s="71"/>
    </row>
    <row r="646" spans="2:2" ht="18.75" customHeight="1" x14ac:dyDescent="0.15">
      <c r="B646" s="71"/>
    </row>
    <row r="647" spans="2:2" ht="18.75" customHeight="1" x14ac:dyDescent="0.15">
      <c r="B647" s="71"/>
    </row>
    <row r="648" spans="2:2" ht="18.75" customHeight="1" x14ac:dyDescent="0.15">
      <c r="B648" s="71"/>
    </row>
    <row r="649" spans="2:2" ht="18.75" customHeight="1" x14ac:dyDescent="0.15">
      <c r="B649" s="71"/>
    </row>
    <row r="650" spans="2:2" ht="18.75" customHeight="1" x14ac:dyDescent="0.15">
      <c r="B650" s="71"/>
    </row>
    <row r="651" spans="2:2" ht="18.75" customHeight="1" x14ac:dyDescent="0.15">
      <c r="B651" s="71"/>
    </row>
    <row r="652" spans="2:2" ht="18.75" customHeight="1" x14ac:dyDescent="0.15">
      <c r="B652" s="71"/>
    </row>
    <row r="653" spans="2:2" ht="18.75" customHeight="1" x14ac:dyDescent="0.15">
      <c r="B653" s="71"/>
    </row>
    <row r="654" spans="2:2" ht="18.75" customHeight="1" x14ac:dyDescent="0.15">
      <c r="B654" s="71"/>
    </row>
    <row r="655" spans="2:2" ht="18.75" customHeight="1" x14ac:dyDescent="0.15">
      <c r="B655" s="71"/>
    </row>
    <row r="656" spans="2:2" ht="18.75" customHeight="1" x14ac:dyDescent="0.15">
      <c r="B656" s="71"/>
    </row>
    <row r="657" spans="2:2" ht="18.75" customHeight="1" x14ac:dyDescent="0.15">
      <c r="B657" s="71"/>
    </row>
    <row r="658" spans="2:2" ht="18.75" customHeight="1" x14ac:dyDescent="0.15">
      <c r="B658" s="71"/>
    </row>
    <row r="659" spans="2:2" ht="18.75" customHeight="1" x14ac:dyDescent="0.15">
      <c r="B659" s="71"/>
    </row>
    <row r="660" spans="2:2" ht="18.75" customHeight="1" x14ac:dyDescent="0.15">
      <c r="B660" s="71"/>
    </row>
    <row r="661" spans="2:2" ht="18.75" customHeight="1" x14ac:dyDescent="0.15">
      <c r="B661" s="71"/>
    </row>
    <row r="662" spans="2:2" ht="18.75" customHeight="1" x14ac:dyDescent="0.15">
      <c r="B662" s="71"/>
    </row>
    <row r="663" spans="2:2" ht="18.75" customHeight="1" x14ac:dyDescent="0.15">
      <c r="B663" s="71"/>
    </row>
    <row r="664" spans="2:2" ht="18.75" customHeight="1" x14ac:dyDescent="0.15">
      <c r="B664" s="71"/>
    </row>
    <row r="665" spans="2:2" ht="18.75" customHeight="1" x14ac:dyDescent="0.15">
      <c r="B665" s="71"/>
    </row>
    <row r="666" spans="2:2" ht="18.75" customHeight="1" x14ac:dyDescent="0.15">
      <c r="B666" s="71"/>
    </row>
    <row r="667" spans="2:2" ht="18.75" customHeight="1" x14ac:dyDescent="0.15">
      <c r="B667" s="71"/>
    </row>
    <row r="668" spans="2:2" ht="18.75" customHeight="1" x14ac:dyDescent="0.15">
      <c r="B668" s="71"/>
    </row>
    <row r="669" spans="2:2" ht="18.75" customHeight="1" x14ac:dyDescent="0.15">
      <c r="B669" s="71"/>
    </row>
    <row r="670" spans="2:2" ht="18.75" customHeight="1" x14ac:dyDescent="0.15">
      <c r="B670" s="71"/>
    </row>
    <row r="671" spans="2:2" ht="18.75" customHeight="1" x14ac:dyDescent="0.15">
      <c r="B671" s="71"/>
    </row>
    <row r="672" spans="2:2" ht="18.75" customHeight="1" x14ac:dyDescent="0.15">
      <c r="B672" s="71"/>
    </row>
    <row r="673" spans="2:2" ht="18.75" customHeight="1" x14ac:dyDescent="0.15">
      <c r="B673" s="71"/>
    </row>
    <row r="674" spans="2:2" ht="18.75" customHeight="1" x14ac:dyDescent="0.15">
      <c r="B674" s="71"/>
    </row>
    <row r="675" spans="2:2" ht="18.75" customHeight="1" x14ac:dyDescent="0.15">
      <c r="B675" s="71"/>
    </row>
    <row r="676" spans="2:2" ht="18.75" customHeight="1" x14ac:dyDescent="0.15">
      <c r="B676" s="71"/>
    </row>
    <row r="677" spans="2:2" ht="18.75" customHeight="1" x14ac:dyDescent="0.15">
      <c r="B677" s="71"/>
    </row>
    <row r="678" spans="2:2" ht="18.75" customHeight="1" x14ac:dyDescent="0.15">
      <c r="B678" s="71"/>
    </row>
    <row r="679" spans="2:2" ht="18.75" customHeight="1" x14ac:dyDescent="0.15">
      <c r="B679" s="71"/>
    </row>
    <row r="680" spans="2:2" ht="18.75" customHeight="1" x14ac:dyDescent="0.15">
      <c r="B680" s="71"/>
    </row>
    <row r="681" spans="2:2" ht="18.75" customHeight="1" x14ac:dyDescent="0.15">
      <c r="B681" s="71"/>
    </row>
    <row r="682" spans="2:2" ht="18.75" customHeight="1" x14ac:dyDescent="0.15">
      <c r="B682" s="71"/>
    </row>
    <row r="683" spans="2:2" ht="18.75" customHeight="1" x14ac:dyDescent="0.15">
      <c r="B683" s="71"/>
    </row>
    <row r="684" spans="2:2" ht="18.75" customHeight="1" x14ac:dyDescent="0.15">
      <c r="B684" s="71"/>
    </row>
    <row r="685" spans="2:2" ht="18.75" customHeight="1" x14ac:dyDescent="0.15">
      <c r="B685" s="71"/>
    </row>
    <row r="686" spans="2:2" ht="18.75" customHeight="1" x14ac:dyDescent="0.15">
      <c r="B686" s="71"/>
    </row>
    <row r="687" spans="2:2" ht="18.75" customHeight="1" x14ac:dyDescent="0.15">
      <c r="B687" s="71"/>
    </row>
    <row r="688" spans="2:2" ht="18.75" customHeight="1" x14ac:dyDescent="0.15">
      <c r="B688" s="71"/>
    </row>
    <row r="689" spans="2:2" ht="18.75" customHeight="1" x14ac:dyDescent="0.15">
      <c r="B689" s="71"/>
    </row>
    <row r="690" spans="2:2" ht="18.75" customHeight="1" x14ac:dyDescent="0.15">
      <c r="B690" s="71"/>
    </row>
    <row r="691" spans="2:2" ht="18.75" customHeight="1" x14ac:dyDescent="0.15">
      <c r="B691" s="71"/>
    </row>
    <row r="692" spans="2:2" ht="18.75" customHeight="1" x14ac:dyDescent="0.15">
      <c r="B692" s="71"/>
    </row>
    <row r="693" spans="2:2" ht="18.75" customHeight="1" x14ac:dyDescent="0.15">
      <c r="B693" s="71"/>
    </row>
    <row r="694" spans="2:2" ht="18.75" customHeight="1" x14ac:dyDescent="0.15">
      <c r="B694" s="71"/>
    </row>
    <row r="695" spans="2:2" ht="18.75" customHeight="1" x14ac:dyDescent="0.15">
      <c r="B695" s="71"/>
    </row>
    <row r="696" spans="2:2" ht="18.75" customHeight="1" x14ac:dyDescent="0.15">
      <c r="B696" s="71"/>
    </row>
    <row r="697" spans="2:2" ht="18.75" customHeight="1" x14ac:dyDescent="0.15">
      <c r="B697" s="71"/>
    </row>
    <row r="698" spans="2:2" ht="18.75" customHeight="1" x14ac:dyDescent="0.15">
      <c r="B698" s="71"/>
    </row>
    <row r="699" spans="2:2" ht="18.75" customHeight="1" x14ac:dyDescent="0.15">
      <c r="B699" s="71"/>
    </row>
    <row r="700" spans="2:2" ht="18.75" customHeight="1" x14ac:dyDescent="0.15">
      <c r="B700" s="71"/>
    </row>
    <row r="701" spans="2:2" ht="18.75" customHeight="1" x14ac:dyDescent="0.15">
      <c r="B701" s="71"/>
    </row>
    <row r="702" spans="2:2" ht="18.75" customHeight="1" x14ac:dyDescent="0.15">
      <c r="B702" s="71"/>
    </row>
    <row r="703" spans="2:2" ht="18.75" customHeight="1" x14ac:dyDescent="0.15">
      <c r="B703" s="71"/>
    </row>
    <row r="704" spans="2:2" ht="18.75" customHeight="1" x14ac:dyDescent="0.15">
      <c r="B704" s="71"/>
    </row>
    <row r="705" spans="2:2" ht="18.75" customHeight="1" x14ac:dyDescent="0.15">
      <c r="B705" s="71"/>
    </row>
    <row r="706" spans="2:2" ht="18.75" customHeight="1" x14ac:dyDescent="0.15">
      <c r="B706" s="71"/>
    </row>
    <row r="707" spans="2:2" ht="18.75" customHeight="1" x14ac:dyDescent="0.15">
      <c r="B707" s="71"/>
    </row>
    <row r="708" spans="2:2" ht="18.75" customHeight="1" x14ac:dyDescent="0.15">
      <c r="B708" s="71"/>
    </row>
    <row r="709" spans="2:2" ht="18.75" customHeight="1" x14ac:dyDescent="0.15">
      <c r="B709" s="71"/>
    </row>
    <row r="710" spans="2:2" ht="18.75" customHeight="1" x14ac:dyDescent="0.15">
      <c r="B710" s="71"/>
    </row>
    <row r="711" spans="2:2" ht="18.75" customHeight="1" x14ac:dyDescent="0.15">
      <c r="B711" s="71"/>
    </row>
    <row r="712" spans="2:2" ht="18.75" customHeight="1" x14ac:dyDescent="0.15">
      <c r="B712" s="71"/>
    </row>
    <row r="713" spans="2:2" ht="18.75" customHeight="1" x14ac:dyDescent="0.15">
      <c r="B713" s="71"/>
    </row>
    <row r="714" spans="2:2" ht="18.75" customHeight="1" x14ac:dyDescent="0.15">
      <c r="B714" s="71"/>
    </row>
    <row r="715" spans="2:2" ht="18.75" customHeight="1" x14ac:dyDescent="0.15">
      <c r="B715" s="71"/>
    </row>
    <row r="716" spans="2:2" ht="18.75" customHeight="1" x14ac:dyDescent="0.15">
      <c r="B716" s="71"/>
    </row>
    <row r="717" spans="2:2" ht="18.75" customHeight="1" x14ac:dyDescent="0.15">
      <c r="B717" s="71"/>
    </row>
    <row r="718" spans="2:2" ht="18.75" customHeight="1" x14ac:dyDescent="0.15">
      <c r="B718" s="71"/>
    </row>
    <row r="719" spans="2:2" ht="18.75" customHeight="1" x14ac:dyDescent="0.15">
      <c r="B719" s="71"/>
    </row>
    <row r="720" spans="2:2" ht="18.75" customHeight="1" x14ac:dyDescent="0.15">
      <c r="B720" s="71"/>
    </row>
    <row r="721" spans="2:2" ht="18.75" customHeight="1" x14ac:dyDescent="0.15">
      <c r="B721" s="71"/>
    </row>
    <row r="722" spans="2:2" ht="18.75" customHeight="1" x14ac:dyDescent="0.15">
      <c r="B722" s="71"/>
    </row>
    <row r="723" spans="2:2" ht="18.75" customHeight="1" x14ac:dyDescent="0.15">
      <c r="B723" s="71"/>
    </row>
    <row r="724" spans="2:2" ht="18.75" customHeight="1" x14ac:dyDescent="0.15">
      <c r="B724" s="71"/>
    </row>
    <row r="725" spans="2:2" ht="18.75" customHeight="1" x14ac:dyDescent="0.15">
      <c r="B725" s="71"/>
    </row>
    <row r="726" spans="2:2" ht="18.75" customHeight="1" x14ac:dyDescent="0.15">
      <c r="B726" s="71"/>
    </row>
    <row r="727" spans="2:2" ht="18.75" customHeight="1" x14ac:dyDescent="0.15">
      <c r="B727" s="71"/>
    </row>
    <row r="728" spans="2:2" ht="18.75" customHeight="1" x14ac:dyDescent="0.15">
      <c r="B728" s="71"/>
    </row>
    <row r="729" spans="2:2" ht="18.75" customHeight="1" x14ac:dyDescent="0.15">
      <c r="B729" s="71"/>
    </row>
    <row r="730" spans="2:2" ht="18.75" customHeight="1" x14ac:dyDescent="0.15">
      <c r="B730" s="71"/>
    </row>
    <row r="731" spans="2:2" ht="18.75" customHeight="1" x14ac:dyDescent="0.15">
      <c r="B731" s="71"/>
    </row>
    <row r="732" spans="2:2" ht="18.75" customHeight="1" x14ac:dyDescent="0.15">
      <c r="B732" s="71"/>
    </row>
    <row r="733" spans="2:2" ht="18.75" customHeight="1" x14ac:dyDescent="0.15">
      <c r="B733" s="71"/>
    </row>
    <row r="734" spans="2:2" ht="18.75" customHeight="1" x14ac:dyDescent="0.15">
      <c r="B734" s="71"/>
    </row>
    <row r="735" spans="2:2" ht="18.75" customHeight="1" x14ac:dyDescent="0.15">
      <c r="B735" s="71"/>
    </row>
    <row r="736" spans="2:2" ht="18.75" customHeight="1" x14ac:dyDescent="0.15">
      <c r="B736" s="71"/>
    </row>
    <row r="737" spans="2:2" ht="18.75" customHeight="1" x14ac:dyDescent="0.15">
      <c r="B737" s="71"/>
    </row>
    <row r="738" spans="2:2" ht="18.75" customHeight="1" x14ac:dyDescent="0.15">
      <c r="B738" s="71"/>
    </row>
    <row r="739" spans="2:2" ht="18.75" customHeight="1" x14ac:dyDescent="0.15">
      <c r="B739" s="71"/>
    </row>
    <row r="740" spans="2:2" ht="18.75" customHeight="1" x14ac:dyDescent="0.15">
      <c r="B740" s="71"/>
    </row>
    <row r="741" spans="2:2" ht="18.75" customHeight="1" x14ac:dyDescent="0.15">
      <c r="B741" s="71"/>
    </row>
    <row r="742" spans="2:2" ht="18.75" customHeight="1" x14ac:dyDescent="0.15">
      <c r="B742" s="71"/>
    </row>
    <row r="743" spans="2:2" ht="18.75" customHeight="1" x14ac:dyDescent="0.15">
      <c r="B743" s="71"/>
    </row>
    <row r="744" spans="2:2" ht="18.75" customHeight="1" x14ac:dyDescent="0.15">
      <c r="B744" s="71"/>
    </row>
    <row r="745" spans="2:2" ht="18.75" customHeight="1" x14ac:dyDescent="0.15">
      <c r="B745" s="71"/>
    </row>
    <row r="746" spans="2:2" ht="18.75" customHeight="1" x14ac:dyDescent="0.15">
      <c r="B746" s="71"/>
    </row>
    <row r="747" spans="2:2" ht="18.75" customHeight="1" x14ac:dyDescent="0.15">
      <c r="B747" s="71"/>
    </row>
    <row r="748" spans="2:2" ht="18.75" customHeight="1" x14ac:dyDescent="0.15">
      <c r="B748" s="71"/>
    </row>
    <row r="749" spans="2:2" ht="18.75" customHeight="1" x14ac:dyDescent="0.15">
      <c r="B749" s="71"/>
    </row>
    <row r="750" spans="2:2" ht="18.75" customHeight="1" x14ac:dyDescent="0.15">
      <c r="B750" s="71"/>
    </row>
    <row r="751" spans="2:2" ht="18.75" customHeight="1" x14ac:dyDescent="0.15">
      <c r="B751" s="71"/>
    </row>
    <row r="752" spans="2:2" ht="18.75" customHeight="1" x14ac:dyDescent="0.15">
      <c r="B752" s="71"/>
    </row>
    <row r="753" spans="2:2" ht="18.75" customHeight="1" x14ac:dyDescent="0.15">
      <c r="B753" s="71"/>
    </row>
    <row r="754" spans="2:2" ht="18.75" customHeight="1" x14ac:dyDescent="0.15">
      <c r="B754" s="71"/>
    </row>
    <row r="755" spans="2:2" ht="18.75" customHeight="1" x14ac:dyDescent="0.15">
      <c r="B755" s="71"/>
    </row>
    <row r="756" spans="2:2" ht="18.75" customHeight="1" x14ac:dyDescent="0.15">
      <c r="B756" s="71"/>
    </row>
    <row r="757" spans="2:2" ht="18.75" customHeight="1" x14ac:dyDescent="0.15">
      <c r="B757" s="71"/>
    </row>
    <row r="758" spans="2:2" ht="18.75" customHeight="1" x14ac:dyDescent="0.15">
      <c r="B758" s="71"/>
    </row>
    <row r="759" spans="2:2" ht="18.75" customHeight="1" x14ac:dyDescent="0.15">
      <c r="B759" s="71"/>
    </row>
    <row r="760" spans="2:2" ht="18.75" customHeight="1" x14ac:dyDescent="0.15">
      <c r="B760" s="71"/>
    </row>
    <row r="761" spans="2:2" ht="18.75" customHeight="1" x14ac:dyDescent="0.15">
      <c r="B761" s="71"/>
    </row>
    <row r="762" spans="2:2" ht="18.75" customHeight="1" x14ac:dyDescent="0.15">
      <c r="B762" s="71"/>
    </row>
    <row r="763" spans="2:2" ht="18.75" customHeight="1" x14ac:dyDescent="0.15">
      <c r="B763" s="71"/>
    </row>
    <row r="764" spans="2:2" ht="18.75" customHeight="1" x14ac:dyDescent="0.15">
      <c r="B764" s="71"/>
    </row>
    <row r="765" spans="2:2" ht="18.75" customHeight="1" x14ac:dyDescent="0.15">
      <c r="B765" s="71"/>
    </row>
    <row r="766" spans="2:2" ht="18.75" customHeight="1" x14ac:dyDescent="0.15">
      <c r="B766" s="71"/>
    </row>
    <row r="767" spans="2:2" ht="18.75" customHeight="1" x14ac:dyDescent="0.15">
      <c r="B767" s="71"/>
    </row>
    <row r="768" spans="2:2" ht="18.75" customHeight="1" x14ac:dyDescent="0.15">
      <c r="B768" s="71"/>
    </row>
    <row r="769" spans="2:2" ht="18.75" customHeight="1" x14ac:dyDescent="0.15">
      <c r="B769" s="71"/>
    </row>
    <row r="770" spans="2:2" ht="18.75" customHeight="1" x14ac:dyDescent="0.15">
      <c r="B770" s="71"/>
    </row>
    <row r="771" spans="2:2" ht="18.75" customHeight="1" x14ac:dyDescent="0.15">
      <c r="B771" s="71"/>
    </row>
    <row r="772" spans="2:2" ht="18.75" customHeight="1" x14ac:dyDescent="0.15">
      <c r="B772" s="71"/>
    </row>
    <row r="773" spans="2:2" ht="18.75" customHeight="1" x14ac:dyDescent="0.15">
      <c r="B773" s="71"/>
    </row>
    <row r="774" spans="2:2" ht="18.75" customHeight="1" x14ac:dyDescent="0.15">
      <c r="B774" s="71"/>
    </row>
    <row r="775" spans="2:2" ht="18.75" customHeight="1" x14ac:dyDescent="0.15">
      <c r="B775" s="71"/>
    </row>
    <row r="776" spans="2:2" ht="18.75" customHeight="1" x14ac:dyDescent="0.15">
      <c r="B776" s="71"/>
    </row>
    <row r="777" spans="2:2" ht="18.75" customHeight="1" x14ac:dyDescent="0.15">
      <c r="B777" s="71"/>
    </row>
    <row r="778" spans="2:2" ht="18.75" customHeight="1" x14ac:dyDescent="0.15">
      <c r="B778" s="71"/>
    </row>
    <row r="779" spans="2:2" ht="18.75" customHeight="1" x14ac:dyDescent="0.15">
      <c r="B779" s="71"/>
    </row>
    <row r="780" spans="2:2" ht="18.75" customHeight="1" x14ac:dyDescent="0.15">
      <c r="B780" s="71"/>
    </row>
    <row r="781" spans="2:2" ht="18.75" customHeight="1" x14ac:dyDescent="0.15">
      <c r="B781" s="71"/>
    </row>
    <row r="782" spans="2:2" ht="18.75" customHeight="1" x14ac:dyDescent="0.15">
      <c r="B782" s="71"/>
    </row>
    <row r="783" spans="2:2" ht="18.75" customHeight="1" x14ac:dyDescent="0.15">
      <c r="B783" s="71"/>
    </row>
    <row r="784" spans="2:2" ht="18.75" customHeight="1" x14ac:dyDescent="0.15">
      <c r="B784" s="71"/>
    </row>
    <row r="785" spans="2:2" ht="18.75" customHeight="1" x14ac:dyDescent="0.15">
      <c r="B785" s="71"/>
    </row>
    <row r="786" spans="2:2" ht="18.75" customHeight="1" x14ac:dyDescent="0.15">
      <c r="B786" s="71"/>
    </row>
    <row r="787" spans="2:2" ht="18.75" customHeight="1" x14ac:dyDescent="0.15">
      <c r="B787" s="71"/>
    </row>
    <row r="788" spans="2:2" ht="18.75" customHeight="1" x14ac:dyDescent="0.15">
      <c r="B788" s="71"/>
    </row>
    <row r="789" spans="2:2" ht="18.75" customHeight="1" x14ac:dyDescent="0.15">
      <c r="B789" s="71"/>
    </row>
    <row r="790" spans="2:2" ht="18.75" customHeight="1" x14ac:dyDescent="0.15">
      <c r="B790" s="71"/>
    </row>
    <row r="791" spans="2:2" ht="18.75" customHeight="1" x14ac:dyDescent="0.15">
      <c r="B791" s="71"/>
    </row>
    <row r="792" spans="2:2" ht="18.75" customHeight="1" x14ac:dyDescent="0.15">
      <c r="B792" s="71"/>
    </row>
    <row r="793" spans="2:2" ht="18.75" customHeight="1" x14ac:dyDescent="0.15">
      <c r="B793" s="71"/>
    </row>
    <row r="794" spans="2:2" ht="18.75" customHeight="1" x14ac:dyDescent="0.15">
      <c r="B794" s="71"/>
    </row>
    <row r="795" spans="2:2" ht="18.75" customHeight="1" x14ac:dyDescent="0.15">
      <c r="B795" s="71"/>
    </row>
    <row r="796" spans="2:2" ht="18.75" customHeight="1" x14ac:dyDescent="0.15">
      <c r="B796" s="71"/>
    </row>
    <row r="797" spans="2:2" ht="18.75" customHeight="1" x14ac:dyDescent="0.15">
      <c r="B797" s="71"/>
    </row>
    <row r="798" spans="2:2" ht="18.75" customHeight="1" x14ac:dyDescent="0.15">
      <c r="B798" s="71"/>
    </row>
    <row r="799" spans="2:2" ht="18.75" customHeight="1" x14ac:dyDescent="0.15">
      <c r="B799" s="71"/>
    </row>
    <row r="800" spans="2:2" ht="18.75" customHeight="1" x14ac:dyDescent="0.15">
      <c r="B800" s="71"/>
    </row>
    <row r="801" spans="2:2" ht="18.75" customHeight="1" x14ac:dyDescent="0.15">
      <c r="B801" s="71"/>
    </row>
    <row r="802" spans="2:2" ht="18.75" customHeight="1" x14ac:dyDescent="0.15">
      <c r="B802" s="71"/>
    </row>
    <row r="803" spans="2:2" ht="18.75" customHeight="1" x14ac:dyDescent="0.15">
      <c r="B803" s="71"/>
    </row>
    <row r="804" spans="2:2" ht="18.75" customHeight="1" x14ac:dyDescent="0.15">
      <c r="B804" s="71"/>
    </row>
    <row r="805" spans="2:2" ht="18.75" customHeight="1" x14ac:dyDescent="0.15">
      <c r="B805" s="71"/>
    </row>
    <row r="806" spans="2:2" ht="18.75" customHeight="1" x14ac:dyDescent="0.15">
      <c r="B806" s="71"/>
    </row>
    <row r="807" spans="2:2" ht="18.75" customHeight="1" x14ac:dyDescent="0.15">
      <c r="B807" s="71"/>
    </row>
    <row r="808" spans="2:2" ht="18.75" customHeight="1" x14ac:dyDescent="0.15">
      <c r="B808" s="71"/>
    </row>
    <row r="809" spans="2:2" ht="18.75" customHeight="1" x14ac:dyDescent="0.15">
      <c r="B809" s="71"/>
    </row>
    <row r="810" spans="2:2" ht="18.75" customHeight="1" x14ac:dyDescent="0.15">
      <c r="B810" s="71"/>
    </row>
    <row r="811" spans="2:2" ht="18.75" customHeight="1" x14ac:dyDescent="0.15">
      <c r="B811" s="71"/>
    </row>
    <row r="812" spans="2:2" ht="18.75" customHeight="1" x14ac:dyDescent="0.15">
      <c r="B812" s="71"/>
    </row>
    <row r="813" spans="2:2" ht="18.75" customHeight="1" x14ac:dyDescent="0.15">
      <c r="B813" s="71"/>
    </row>
    <row r="814" spans="2:2" ht="18.75" customHeight="1" x14ac:dyDescent="0.15">
      <c r="B814" s="71"/>
    </row>
    <row r="815" spans="2:2" ht="18.75" customHeight="1" x14ac:dyDescent="0.15">
      <c r="B815" s="71"/>
    </row>
    <row r="816" spans="2:2" ht="18.75" customHeight="1" x14ac:dyDescent="0.15">
      <c r="B816" s="71"/>
    </row>
    <row r="817" spans="2:2" ht="18.75" customHeight="1" x14ac:dyDescent="0.15">
      <c r="B817" s="71"/>
    </row>
    <row r="818" spans="2:2" ht="18.75" customHeight="1" x14ac:dyDescent="0.15">
      <c r="B818" s="71"/>
    </row>
    <row r="819" spans="2:2" ht="18.75" customHeight="1" x14ac:dyDescent="0.15">
      <c r="B819" s="71"/>
    </row>
    <row r="820" spans="2:2" ht="18.75" customHeight="1" x14ac:dyDescent="0.15">
      <c r="B820" s="71"/>
    </row>
    <row r="821" spans="2:2" ht="18.75" customHeight="1" x14ac:dyDescent="0.15">
      <c r="B821" s="71"/>
    </row>
    <row r="822" spans="2:2" ht="18.75" customHeight="1" x14ac:dyDescent="0.15">
      <c r="B822" s="71"/>
    </row>
    <row r="823" spans="2:2" ht="18.75" customHeight="1" x14ac:dyDescent="0.15">
      <c r="B823" s="71"/>
    </row>
    <row r="824" spans="2:2" ht="18.75" customHeight="1" x14ac:dyDescent="0.15">
      <c r="B824" s="71"/>
    </row>
    <row r="825" spans="2:2" ht="18.75" customHeight="1" x14ac:dyDescent="0.15">
      <c r="B825" s="71"/>
    </row>
    <row r="826" spans="2:2" ht="18.75" customHeight="1" x14ac:dyDescent="0.15">
      <c r="B826" s="71"/>
    </row>
    <row r="827" spans="2:2" ht="18.75" customHeight="1" x14ac:dyDescent="0.15">
      <c r="B827" s="71"/>
    </row>
    <row r="828" spans="2:2" ht="18.75" customHeight="1" x14ac:dyDescent="0.15">
      <c r="B828" s="71"/>
    </row>
    <row r="829" spans="2:2" ht="18.75" customHeight="1" x14ac:dyDescent="0.15">
      <c r="B829" s="71"/>
    </row>
    <row r="830" spans="2:2" ht="18.75" customHeight="1" x14ac:dyDescent="0.15">
      <c r="B830" s="71"/>
    </row>
    <row r="831" spans="2:2" ht="18.75" customHeight="1" x14ac:dyDescent="0.15">
      <c r="B831" s="71"/>
    </row>
    <row r="832" spans="2:2" ht="18.75" customHeight="1" x14ac:dyDescent="0.15">
      <c r="B832" s="71"/>
    </row>
    <row r="833" spans="2:2" ht="18.75" customHeight="1" x14ac:dyDescent="0.15">
      <c r="B833" s="71"/>
    </row>
    <row r="834" spans="2:2" ht="18.75" customHeight="1" x14ac:dyDescent="0.15">
      <c r="B834" s="71"/>
    </row>
    <row r="835" spans="2:2" ht="18.75" customHeight="1" x14ac:dyDescent="0.15">
      <c r="B835" s="71"/>
    </row>
    <row r="836" spans="2:2" ht="18.75" customHeight="1" x14ac:dyDescent="0.15">
      <c r="B836" s="71"/>
    </row>
    <row r="837" spans="2:2" ht="18.75" customHeight="1" x14ac:dyDescent="0.15">
      <c r="B837" s="71"/>
    </row>
    <row r="838" spans="2:2" ht="18.75" customHeight="1" x14ac:dyDescent="0.15">
      <c r="B838" s="71"/>
    </row>
    <row r="839" spans="2:2" ht="18.75" customHeight="1" x14ac:dyDescent="0.15">
      <c r="B839" s="71"/>
    </row>
    <row r="840" spans="2:2" ht="18.75" customHeight="1" x14ac:dyDescent="0.15">
      <c r="B840" s="71"/>
    </row>
    <row r="841" spans="2:2" ht="18.75" customHeight="1" x14ac:dyDescent="0.15">
      <c r="B841" s="71"/>
    </row>
    <row r="842" spans="2:2" ht="18.75" customHeight="1" x14ac:dyDescent="0.15">
      <c r="B842" s="71"/>
    </row>
    <row r="843" spans="2:2" ht="18.75" customHeight="1" x14ac:dyDescent="0.15">
      <c r="B843" s="71"/>
    </row>
    <row r="844" spans="2:2" ht="18.75" customHeight="1" x14ac:dyDescent="0.15">
      <c r="B844" s="71"/>
    </row>
    <row r="845" spans="2:2" ht="18.75" customHeight="1" x14ac:dyDescent="0.15">
      <c r="B845" s="71"/>
    </row>
    <row r="846" spans="2:2" ht="18.75" customHeight="1" x14ac:dyDescent="0.15">
      <c r="B846" s="71"/>
    </row>
    <row r="847" spans="2:2" ht="18.75" customHeight="1" x14ac:dyDescent="0.15">
      <c r="B847" s="71"/>
    </row>
    <row r="848" spans="2:2" ht="18.75" customHeight="1" x14ac:dyDescent="0.15">
      <c r="B848" s="71"/>
    </row>
    <row r="849" spans="2:2" ht="18.75" customHeight="1" x14ac:dyDescent="0.15">
      <c r="B849" s="71"/>
    </row>
    <row r="850" spans="2:2" ht="18.75" customHeight="1" x14ac:dyDescent="0.15">
      <c r="B850" s="71"/>
    </row>
    <row r="851" spans="2:2" ht="18.75" customHeight="1" x14ac:dyDescent="0.15">
      <c r="B851" s="71"/>
    </row>
    <row r="852" spans="2:2" ht="18.75" customHeight="1" x14ac:dyDescent="0.15">
      <c r="B852" s="71"/>
    </row>
    <row r="853" spans="2:2" ht="18.75" customHeight="1" x14ac:dyDescent="0.15">
      <c r="B853" s="71"/>
    </row>
    <row r="854" spans="2:2" ht="18.75" customHeight="1" x14ac:dyDescent="0.15">
      <c r="B854" s="71"/>
    </row>
    <row r="855" spans="2:2" ht="18.75" customHeight="1" x14ac:dyDescent="0.15">
      <c r="B855" s="71"/>
    </row>
    <row r="856" spans="2:2" ht="18.75" customHeight="1" x14ac:dyDescent="0.15">
      <c r="B856" s="71"/>
    </row>
    <row r="857" spans="2:2" ht="18.75" customHeight="1" x14ac:dyDescent="0.15">
      <c r="B857" s="71"/>
    </row>
    <row r="858" spans="2:2" ht="18.75" customHeight="1" x14ac:dyDescent="0.15">
      <c r="B858" s="71"/>
    </row>
    <row r="859" spans="2:2" ht="18.75" customHeight="1" x14ac:dyDescent="0.15">
      <c r="B859" s="71"/>
    </row>
    <row r="860" spans="2:2" ht="18.75" customHeight="1" x14ac:dyDescent="0.15">
      <c r="B860" s="71"/>
    </row>
    <row r="861" spans="2:2" ht="18.75" customHeight="1" x14ac:dyDescent="0.15">
      <c r="B861" s="71"/>
    </row>
    <row r="862" spans="2:2" ht="18.75" customHeight="1" x14ac:dyDescent="0.15">
      <c r="B862" s="71"/>
    </row>
    <row r="863" spans="2:2" ht="18.75" customHeight="1" x14ac:dyDescent="0.15">
      <c r="B863" s="71"/>
    </row>
    <row r="864" spans="2:2" ht="18.75" customHeight="1" x14ac:dyDescent="0.15">
      <c r="B864" s="71"/>
    </row>
    <row r="865" spans="2:2" ht="18.75" customHeight="1" x14ac:dyDescent="0.15">
      <c r="B865" s="71"/>
    </row>
    <row r="866" spans="2:2" ht="18.75" customHeight="1" x14ac:dyDescent="0.15">
      <c r="B866" s="71"/>
    </row>
    <row r="867" spans="2:2" ht="18.75" customHeight="1" x14ac:dyDescent="0.15">
      <c r="B867" s="71"/>
    </row>
    <row r="868" spans="2:2" ht="18.75" customHeight="1" x14ac:dyDescent="0.15">
      <c r="B868" s="71"/>
    </row>
    <row r="869" spans="2:2" ht="18.75" customHeight="1" x14ac:dyDescent="0.15">
      <c r="B869" s="71"/>
    </row>
    <row r="870" spans="2:2" ht="18.75" customHeight="1" x14ac:dyDescent="0.15">
      <c r="B870" s="71"/>
    </row>
    <row r="871" spans="2:2" ht="18.75" customHeight="1" x14ac:dyDescent="0.15">
      <c r="B871" s="71"/>
    </row>
    <row r="872" spans="2:2" ht="18.75" customHeight="1" x14ac:dyDescent="0.15">
      <c r="B872" s="71"/>
    </row>
    <row r="873" spans="2:2" ht="18.75" customHeight="1" x14ac:dyDescent="0.15">
      <c r="B873" s="71"/>
    </row>
    <row r="874" spans="2:2" ht="18.75" customHeight="1" x14ac:dyDescent="0.15">
      <c r="B874" s="71"/>
    </row>
    <row r="875" spans="2:2" ht="18.75" customHeight="1" x14ac:dyDescent="0.15">
      <c r="B875" s="71"/>
    </row>
    <row r="876" spans="2:2" ht="18.75" customHeight="1" x14ac:dyDescent="0.15">
      <c r="B876" s="71"/>
    </row>
    <row r="877" spans="2:2" ht="18.75" customHeight="1" x14ac:dyDescent="0.15">
      <c r="B877" s="71"/>
    </row>
    <row r="878" spans="2:2" ht="18.75" customHeight="1" x14ac:dyDescent="0.15">
      <c r="B878" s="71"/>
    </row>
    <row r="879" spans="2:2" ht="18.75" customHeight="1" x14ac:dyDescent="0.15">
      <c r="B879" s="71"/>
    </row>
    <row r="880" spans="2:2" ht="18.75" customHeight="1" x14ac:dyDescent="0.15">
      <c r="B880" s="71"/>
    </row>
    <row r="881" spans="2:2" ht="18.75" customHeight="1" x14ac:dyDescent="0.15">
      <c r="B881" s="71"/>
    </row>
    <row r="882" spans="2:2" ht="18.75" customHeight="1" x14ac:dyDescent="0.15">
      <c r="B882" s="71"/>
    </row>
    <row r="883" spans="2:2" ht="18.75" customHeight="1" x14ac:dyDescent="0.15">
      <c r="B883" s="71"/>
    </row>
    <row r="884" spans="2:2" ht="18.75" customHeight="1" x14ac:dyDescent="0.15">
      <c r="B884" s="71"/>
    </row>
    <row r="885" spans="2:2" ht="18.75" customHeight="1" x14ac:dyDescent="0.15">
      <c r="B885" s="71"/>
    </row>
    <row r="886" spans="2:2" ht="18.75" customHeight="1" x14ac:dyDescent="0.15">
      <c r="B886" s="71"/>
    </row>
    <row r="887" spans="2:2" ht="18.75" customHeight="1" x14ac:dyDescent="0.15">
      <c r="B887" s="71"/>
    </row>
    <row r="888" spans="2:2" ht="18.75" customHeight="1" x14ac:dyDescent="0.15">
      <c r="B888" s="71"/>
    </row>
    <row r="889" spans="2:2" ht="18.75" customHeight="1" x14ac:dyDescent="0.15">
      <c r="B889" s="71"/>
    </row>
    <row r="890" spans="2:2" ht="18.75" customHeight="1" x14ac:dyDescent="0.15">
      <c r="B890" s="71"/>
    </row>
    <row r="891" spans="2:2" ht="18.75" customHeight="1" x14ac:dyDescent="0.15">
      <c r="B891" s="71"/>
    </row>
    <row r="892" spans="2:2" ht="18.75" customHeight="1" x14ac:dyDescent="0.15">
      <c r="B892" s="71"/>
    </row>
    <row r="893" spans="2:2" ht="18.75" customHeight="1" x14ac:dyDescent="0.15">
      <c r="B893" s="71"/>
    </row>
    <row r="894" spans="2:2" ht="18.75" customHeight="1" x14ac:dyDescent="0.15">
      <c r="B894" s="71"/>
    </row>
    <row r="895" spans="2:2" ht="18.75" customHeight="1" x14ac:dyDescent="0.15">
      <c r="B895" s="71"/>
    </row>
    <row r="896" spans="2:2" ht="18.75" customHeight="1" x14ac:dyDescent="0.15">
      <c r="B896" s="71"/>
    </row>
    <row r="897" spans="2:2" ht="18.75" customHeight="1" x14ac:dyDescent="0.15">
      <c r="B897" s="71"/>
    </row>
    <row r="898" spans="2:2" ht="18.75" customHeight="1" x14ac:dyDescent="0.15">
      <c r="B898" s="71"/>
    </row>
    <row r="899" spans="2:2" ht="18.75" customHeight="1" x14ac:dyDescent="0.15">
      <c r="B899" s="71"/>
    </row>
    <row r="900" spans="2:2" ht="18.75" customHeight="1" x14ac:dyDescent="0.15">
      <c r="B900" s="71"/>
    </row>
    <row r="901" spans="2:2" ht="18.75" customHeight="1" x14ac:dyDescent="0.15">
      <c r="B901" s="71"/>
    </row>
    <row r="902" spans="2:2" ht="18.75" customHeight="1" x14ac:dyDescent="0.15">
      <c r="B902" s="71"/>
    </row>
    <row r="903" spans="2:2" ht="18.75" customHeight="1" x14ac:dyDescent="0.15">
      <c r="B903" s="71"/>
    </row>
    <row r="904" spans="2:2" ht="18.75" customHeight="1" x14ac:dyDescent="0.15">
      <c r="B904" s="71"/>
    </row>
    <row r="905" spans="2:2" ht="18.75" customHeight="1" x14ac:dyDescent="0.15">
      <c r="B905" s="71"/>
    </row>
    <row r="906" spans="2:2" ht="18.75" customHeight="1" x14ac:dyDescent="0.15">
      <c r="B906" s="71"/>
    </row>
    <row r="907" spans="2:2" ht="18.75" customHeight="1" x14ac:dyDescent="0.15">
      <c r="B907" s="71"/>
    </row>
    <row r="908" spans="2:2" ht="18.75" customHeight="1" x14ac:dyDescent="0.15">
      <c r="B908" s="71"/>
    </row>
    <row r="909" spans="2:2" ht="18.75" customHeight="1" x14ac:dyDescent="0.15">
      <c r="B909" s="71"/>
    </row>
    <row r="910" spans="2:2" ht="18.75" customHeight="1" x14ac:dyDescent="0.15">
      <c r="B910" s="71"/>
    </row>
    <row r="911" spans="2:2" ht="18.75" customHeight="1" x14ac:dyDescent="0.15">
      <c r="B911" s="71"/>
    </row>
    <row r="912" spans="2:2" ht="18.75" customHeight="1" x14ac:dyDescent="0.15">
      <c r="B912" s="71"/>
    </row>
    <row r="913" spans="2:2" ht="18.75" customHeight="1" x14ac:dyDescent="0.15">
      <c r="B913" s="71"/>
    </row>
    <row r="914" spans="2:2" ht="18.75" customHeight="1" x14ac:dyDescent="0.15">
      <c r="B914" s="71"/>
    </row>
    <row r="915" spans="2:2" ht="18.75" customHeight="1" x14ac:dyDescent="0.15">
      <c r="B915" s="71"/>
    </row>
    <row r="916" spans="2:2" ht="18.75" customHeight="1" x14ac:dyDescent="0.15">
      <c r="B916" s="71"/>
    </row>
    <row r="917" spans="2:2" ht="18.75" customHeight="1" x14ac:dyDescent="0.15">
      <c r="B917" s="71"/>
    </row>
    <row r="918" spans="2:2" ht="18.75" customHeight="1" x14ac:dyDescent="0.15">
      <c r="B918" s="71"/>
    </row>
    <row r="919" spans="2:2" ht="18.75" customHeight="1" x14ac:dyDescent="0.15">
      <c r="B919" s="71"/>
    </row>
    <row r="920" spans="2:2" ht="18.75" customHeight="1" x14ac:dyDescent="0.15">
      <c r="B920" s="71"/>
    </row>
    <row r="921" spans="2:2" ht="18.75" customHeight="1" x14ac:dyDescent="0.15">
      <c r="B921" s="71"/>
    </row>
    <row r="922" spans="2:2" ht="18.75" customHeight="1" x14ac:dyDescent="0.15">
      <c r="B922" s="71"/>
    </row>
    <row r="923" spans="2:2" ht="18.75" customHeight="1" x14ac:dyDescent="0.15">
      <c r="B923" s="71"/>
    </row>
    <row r="924" spans="2:2" ht="18.75" customHeight="1" x14ac:dyDescent="0.15">
      <c r="B924" s="71"/>
    </row>
    <row r="925" spans="2:2" ht="18.75" customHeight="1" x14ac:dyDescent="0.15">
      <c r="B925" s="71"/>
    </row>
    <row r="926" spans="2:2" ht="18.75" customHeight="1" x14ac:dyDescent="0.15">
      <c r="B926" s="71"/>
    </row>
    <row r="927" spans="2:2" ht="18.75" customHeight="1" x14ac:dyDescent="0.15">
      <c r="B927" s="71"/>
    </row>
    <row r="928" spans="2:2" ht="18.75" customHeight="1" x14ac:dyDescent="0.15">
      <c r="B928" s="71"/>
    </row>
    <row r="929" spans="2:2" ht="18.75" customHeight="1" x14ac:dyDescent="0.15">
      <c r="B929" s="71"/>
    </row>
    <row r="930" spans="2:2" ht="18.75" customHeight="1" x14ac:dyDescent="0.15">
      <c r="B930" s="71"/>
    </row>
    <row r="931" spans="2:2" ht="18.75" customHeight="1" x14ac:dyDescent="0.15">
      <c r="B931" s="71"/>
    </row>
    <row r="932" spans="2:2" ht="18.75" customHeight="1" x14ac:dyDescent="0.15">
      <c r="B932" s="71"/>
    </row>
    <row r="933" spans="2:2" ht="18.75" customHeight="1" x14ac:dyDescent="0.15">
      <c r="B933" s="71"/>
    </row>
    <row r="934" spans="2:2" ht="18.75" customHeight="1" x14ac:dyDescent="0.15">
      <c r="B934" s="71"/>
    </row>
    <row r="935" spans="2:2" ht="18.75" customHeight="1" x14ac:dyDescent="0.15">
      <c r="B935" s="71"/>
    </row>
    <row r="936" spans="2:2" ht="18.75" customHeight="1" x14ac:dyDescent="0.15">
      <c r="B936" s="71"/>
    </row>
    <row r="937" spans="2:2" ht="18.75" customHeight="1" x14ac:dyDescent="0.15">
      <c r="B937" s="71"/>
    </row>
    <row r="938" spans="2:2" ht="18.75" customHeight="1" x14ac:dyDescent="0.15">
      <c r="B938" s="71"/>
    </row>
    <row r="939" spans="2:2" ht="18.75" customHeight="1" x14ac:dyDescent="0.15">
      <c r="B939" s="71"/>
    </row>
    <row r="940" spans="2:2" ht="18.75" customHeight="1" x14ac:dyDescent="0.15">
      <c r="B940" s="71"/>
    </row>
    <row r="941" spans="2:2" ht="18.75" customHeight="1" x14ac:dyDescent="0.15">
      <c r="B941" s="71"/>
    </row>
    <row r="942" spans="2:2" ht="18.75" customHeight="1" x14ac:dyDescent="0.15">
      <c r="B942" s="71"/>
    </row>
    <row r="943" spans="2:2" ht="18.75" customHeight="1" x14ac:dyDescent="0.15">
      <c r="B943" s="71"/>
    </row>
    <row r="944" spans="2:2" ht="18.75" customHeight="1" x14ac:dyDescent="0.15">
      <c r="B944" s="71"/>
    </row>
    <row r="945" spans="2:2" ht="18.75" customHeight="1" x14ac:dyDescent="0.15">
      <c r="B945" s="71"/>
    </row>
    <row r="946" spans="2:2" ht="18.75" customHeight="1" x14ac:dyDescent="0.15">
      <c r="B946" s="71"/>
    </row>
    <row r="947" spans="2:2" ht="18.75" customHeight="1" x14ac:dyDescent="0.15">
      <c r="B947" s="71"/>
    </row>
    <row r="948" spans="2:2" ht="18.75" customHeight="1" x14ac:dyDescent="0.15">
      <c r="B948" s="71"/>
    </row>
    <row r="949" spans="2:2" ht="18.75" customHeight="1" x14ac:dyDescent="0.15">
      <c r="B949" s="71"/>
    </row>
    <row r="950" spans="2:2" ht="18.75" customHeight="1" x14ac:dyDescent="0.15">
      <c r="B950" s="71"/>
    </row>
    <row r="951" spans="2:2" ht="18.75" customHeight="1" x14ac:dyDescent="0.15">
      <c r="B951" s="71"/>
    </row>
    <row r="952" spans="2:2" ht="18.75" customHeight="1" x14ac:dyDescent="0.15">
      <c r="B952" s="71"/>
    </row>
    <row r="953" spans="2:2" ht="18.75" customHeight="1" x14ac:dyDescent="0.15">
      <c r="B953" s="71"/>
    </row>
    <row r="954" spans="2:2" ht="18.75" customHeight="1" x14ac:dyDescent="0.15">
      <c r="B954" s="71"/>
    </row>
    <row r="955" spans="2:2" ht="18.75" customHeight="1" x14ac:dyDescent="0.15">
      <c r="B955" s="71"/>
    </row>
    <row r="956" spans="2:2" ht="18.75" customHeight="1" x14ac:dyDescent="0.15">
      <c r="B956" s="71"/>
    </row>
    <row r="957" spans="2:2" ht="18.75" customHeight="1" x14ac:dyDescent="0.15">
      <c r="B957" s="71"/>
    </row>
    <row r="958" spans="2:2" ht="18.75" customHeight="1" x14ac:dyDescent="0.15">
      <c r="B958" s="71"/>
    </row>
    <row r="959" spans="2:2" ht="18.75" customHeight="1" x14ac:dyDescent="0.15">
      <c r="B959" s="71"/>
    </row>
    <row r="960" spans="2:2" ht="18.75" customHeight="1" x14ac:dyDescent="0.15">
      <c r="B960" s="71"/>
    </row>
    <row r="961" spans="2:2" ht="18.75" customHeight="1" x14ac:dyDescent="0.15">
      <c r="B961" s="71"/>
    </row>
    <row r="962" spans="2:2" ht="18.75" customHeight="1" x14ac:dyDescent="0.15">
      <c r="B962" s="71"/>
    </row>
    <row r="963" spans="2:2" ht="18.75" customHeight="1" x14ac:dyDescent="0.15">
      <c r="B963" s="71"/>
    </row>
    <row r="964" spans="2:2" ht="18.75" customHeight="1" x14ac:dyDescent="0.15">
      <c r="B964" s="71"/>
    </row>
    <row r="965" spans="2:2" ht="18.75" customHeight="1" x14ac:dyDescent="0.15">
      <c r="B965" s="71"/>
    </row>
    <row r="966" spans="2:2" ht="18.75" customHeight="1" x14ac:dyDescent="0.15">
      <c r="B966" s="71"/>
    </row>
    <row r="967" spans="2:2" ht="18.75" customHeight="1" x14ac:dyDescent="0.15">
      <c r="B967" s="71"/>
    </row>
    <row r="968" spans="2:2" ht="18.75" customHeight="1" x14ac:dyDescent="0.15">
      <c r="B968" s="71"/>
    </row>
    <row r="969" spans="2:2" ht="18.75" customHeight="1" x14ac:dyDescent="0.15">
      <c r="B969" s="71"/>
    </row>
    <row r="970" spans="2:2" ht="18.75" customHeight="1" x14ac:dyDescent="0.15">
      <c r="B970" s="71"/>
    </row>
    <row r="971" spans="2:2" ht="18.75" customHeight="1" x14ac:dyDescent="0.15">
      <c r="B971" s="71"/>
    </row>
    <row r="972" spans="2:2" ht="18.75" customHeight="1" x14ac:dyDescent="0.15">
      <c r="B972" s="71"/>
    </row>
    <row r="973" spans="2:2" ht="18.75" customHeight="1" x14ac:dyDescent="0.15">
      <c r="B973" s="71"/>
    </row>
    <row r="974" spans="2:2" ht="18.75" customHeight="1" x14ac:dyDescent="0.15">
      <c r="B974" s="71"/>
    </row>
    <row r="975" spans="2:2" ht="18.75" customHeight="1" x14ac:dyDescent="0.15">
      <c r="B975" s="71"/>
    </row>
    <row r="976" spans="2:2" ht="18.75" customHeight="1" x14ac:dyDescent="0.15">
      <c r="B976" s="71"/>
    </row>
    <row r="977" spans="2:2" ht="18.75" customHeight="1" x14ac:dyDescent="0.15">
      <c r="B977" s="71"/>
    </row>
    <row r="978" spans="2:2" ht="18.75" customHeight="1" x14ac:dyDescent="0.15">
      <c r="B978" s="71"/>
    </row>
    <row r="979" spans="2:2" ht="18.75" customHeight="1" x14ac:dyDescent="0.15">
      <c r="B979" s="71"/>
    </row>
    <row r="980" spans="2:2" ht="18.75" customHeight="1" x14ac:dyDescent="0.15">
      <c r="B980" s="71"/>
    </row>
    <row r="981" spans="2:2" ht="18.75" customHeight="1" x14ac:dyDescent="0.15">
      <c r="B981" s="71"/>
    </row>
    <row r="982" spans="2:2" ht="18.75" customHeight="1" x14ac:dyDescent="0.15">
      <c r="B982" s="71"/>
    </row>
    <row r="983" spans="2:2" ht="18.75" customHeight="1" x14ac:dyDescent="0.15">
      <c r="B983" s="71"/>
    </row>
    <row r="984" spans="2:2" ht="18.75" customHeight="1" x14ac:dyDescent="0.15">
      <c r="B984" s="71"/>
    </row>
    <row r="985" spans="2:2" ht="18.75" customHeight="1" x14ac:dyDescent="0.15">
      <c r="B985" s="71"/>
    </row>
    <row r="986" spans="2:2" ht="18.75" customHeight="1" x14ac:dyDescent="0.15">
      <c r="B986" s="71"/>
    </row>
    <row r="987" spans="2:2" ht="18.75" customHeight="1" x14ac:dyDescent="0.15">
      <c r="B987" s="71"/>
    </row>
    <row r="988" spans="2:2" ht="18.75" customHeight="1" x14ac:dyDescent="0.15">
      <c r="B988" s="71"/>
    </row>
    <row r="989" spans="2:2" ht="18.75" customHeight="1" x14ac:dyDescent="0.15">
      <c r="B989" s="71"/>
    </row>
    <row r="990" spans="2:2" ht="18.75" customHeight="1" x14ac:dyDescent="0.15">
      <c r="B990" s="71"/>
    </row>
    <row r="991" spans="2:2" ht="18.75" customHeight="1" x14ac:dyDescent="0.15">
      <c r="B991" s="71"/>
    </row>
    <row r="992" spans="2:2" ht="18.75" customHeight="1" x14ac:dyDescent="0.15">
      <c r="B992" s="71"/>
    </row>
    <row r="993" spans="2:2" ht="18.75" customHeight="1" x14ac:dyDescent="0.15">
      <c r="B993" s="71"/>
    </row>
    <row r="994" spans="2:2" ht="18.75" customHeight="1" x14ac:dyDescent="0.15">
      <c r="B994" s="71"/>
    </row>
    <row r="995" spans="2:2" ht="18.75" customHeight="1" x14ac:dyDescent="0.15">
      <c r="B995" s="71"/>
    </row>
    <row r="996" spans="2:2" ht="18.75" customHeight="1" x14ac:dyDescent="0.15">
      <c r="B996" s="71"/>
    </row>
    <row r="997" spans="2:2" ht="18.75" customHeight="1" x14ac:dyDescent="0.15">
      <c r="B997" s="71"/>
    </row>
    <row r="998" spans="2:2" ht="18.75" customHeight="1" x14ac:dyDescent="0.15">
      <c r="B998" s="71"/>
    </row>
    <row r="999" spans="2:2" ht="18.75" customHeight="1" x14ac:dyDescent="0.15">
      <c r="B999" s="71"/>
    </row>
    <row r="1000" spans="2:2" ht="18.75" customHeight="1" x14ac:dyDescent="0.15">
      <c r="B1000" s="71"/>
    </row>
  </sheetData>
  <sheetProtection algorithmName="SHA-512" hashValue="FA4QBXML/FXiqwSz+8ETL45CL5sVZPreF7IqXHqln6hdXWEpq66ONVK8MVN1p78zYWLWvX6t6LdpFmvzuSA4cQ==" saltValue="7UVpFO3Fd2CRcXdSFJ5Hng==" spinCount="100000" sheet="1" objects="1" scenarios="1"/>
  <pageMargins left="0.75" right="0.75" top="1" bottom="1" header="0" footer="0"/>
  <pageSetup paperSize="9" orientation="portrai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Sample information</vt:lpstr>
      <vt:lpstr>DATA</vt:lpstr>
      <vt:lpstr>Index_NextSeq or NovaSeq</vt:lpstr>
      <vt:lpstr>Index_MiSeq</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Elísabet Einarsdóttir</cp:lastModifiedBy>
  <dcterms:created xsi:type="dcterms:W3CDTF">2014-12-01T07:44:31Z</dcterms:created>
  <dcterms:modified xsi:type="dcterms:W3CDTF">2024-09-25T11:37:19Z</dcterms:modified>
</cp:coreProperties>
</file>