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ufal\Desktop\Excel Training\"/>
    </mc:Choice>
  </mc:AlternateContent>
  <xr:revisionPtr revIDLastSave="0" documentId="13_ncr:1_{D1F17D22-5550-48CB-8C43-8B8B7CCA01F5}" xr6:coauthVersionLast="47" xr6:coauthVersionMax="47" xr10:uidLastSave="{00000000-0000-0000-0000-000000000000}"/>
  <bookViews>
    <workbookView xWindow="-120" yWindow="-120" windowWidth="38640" windowHeight="21120" activeTab="3" xr2:uid="{E8372A5D-2A2A-48CE-800C-A9A040DAFAB5}"/>
  </bookViews>
  <sheets>
    <sheet name="IF Single" sheetId="2" r:id="rId1"/>
    <sheet name="IF Bertingkat" sheetId="1" r:id="rId2"/>
    <sheet name="IF dengan LEFT MID RIGHT" sheetId="4" r:id="rId3"/>
    <sheet name="IF dengan AND dan O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3" i="3"/>
  <c r="G4" i="3"/>
  <c r="G5" i="3"/>
  <c r="G6" i="3"/>
  <c r="G7" i="3"/>
  <c r="G8" i="3"/>
  <c r="G9" i="3"/>
  <c r="G10" i="3"/>
  <c r="G11" i="3"/>
  <c r="G12" i="3"/>
  <c r="G3" i="3"/>
  <c r="F4" i="3"/>
  <c r="F5" i="3"/>
  <c r="F6" i="3"/>
  <c r="F7" i="3"/>
  <c r="F8" i="3"/>
  <c r="F9" i="3"/>
  <c r="F10" i="3"/>
  <c r="F11" i="3"/>
  <c r="F12" i="3"/>
  <c r="F3" i="3"/>
  <c r="E4" i="4"/>
  <c r="E5" i="4"/>
  <c r="E6" i="4"/>
  <c r="E7" i="4"/>
  <c r="E8" i="4"/>
  <c r="E9" i="4"/>
  <c r="E10" i="4"/>
  <c r="E11" i="4"/>
  <c r="E12" i="4"/>
  <c r="E3" i="4"/>
  <c r="F4" i="4"/>
  <c r="F5" i="4"/>
  <c r="F6" i="4"/>
  <c r="F7" i="4"/>
  <c r="F8" i="4"/>
  <c r="F9" i="4"/>
  <c r="F10" i="4"/>
  <c r="F11" i="4"/>
  <c r="F12" i="4"/>
  <c r="F3" i="4"/>
  <c r="D4" i="4"/>
  <c r="D5" i="4"/>
  <c r="D6" i="4"/>
  <c r="D7" i="4"/>
  <c r="D8" i="4"/>
  <c r="D9" i="4"/>
  <c r="D10" i="4"/>
  <c r="D11" i="4"/>
  <c r="D12" i="4"/>
  <c r="D3" i="4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I4" i="2"/>
  <c r="I5" i="2"/>
  <c r="I6" i="2"/>
  <c r="I7" i="2"/>
  <c r="I8" i="2"/>
  <c r="I9" i="2"/>
  <c r="I10" i="2"/>
  <c r="I11" i="2"/>
  <c r="I12" i="2"/>
  <c r="I3" i="2"/>
  <c r="H4" i="2"/>
  <c r="H5" i="2"/>
  <c r="H6" i="2"/>
  <c r="H7" i="2"/>
  <c r="H8" i="2"/>
  <c r="H9" i="2"/>
  <c r="H10" i="2"/>
  <c r="H11" i="2"/>
  <c r="H12" i="2"/>
  <c r="H3" i="2"/>
  <c r="G4" i="2"/>
  <c r="G5" i="2"/>
  <c r="G6" i="2"/>
  <c r="G7" i="2"/>
  <c r="G8" i="2"/>
  <c r="G9" i="2"/>
  <c r="G10" i="2"/>
  <c r="G11" i="2"/>
  <c r="G12" i="2"/>
  <c r="G3" i="2"/>
</calcChain>
</file>

<file path=xl/sharedStrings.xml><?xml version="1.0" encoding="utf-8"?>
<sst xmlns="http://schemas.openxmlformats.org/spreadsheetml/2006/main" count="150" uniqueCount="106">
  <si>
    <t>Stok</t>
  </si>
  <si>
    <t>Barang 1</t>
  </si>
  <si>
    <t>Barang 2</t>
  </si>
  <si>
    <t>Barang 3</t>
  </si>
  <si>
    <t>Barang 4</t>
  </si>
  <si>
    <t>Barang 5</t>
  </si>
  <si>
    <t>Barang 6</t>
  </si>
  <si>
    <t>Barang 7</t>
  </si>
  <si>
    <t>Barang 8</t>
  </si>
  <si>
    <t>Barang 9</t>
  </si>
  <si>
    <t>Barang 10</t>
  </si>
  <si>
    <t>Produk</t>
  </si>
  <si>
    <t>Modal</t>
  </si>
  <si>
    <t>Harga</t>
  </si>
  <si>
    <t xml:space="preserve">Keterangan: </t>
  </si>
  <si>
    <t>Untung/rugi?</t>
  </si>
  <si>
    <t>Status Stok</t>
  </si>
  <si>
    <t>Murah/Mahal?</t>
  </si>
  <si>
    <t>Nama Customer</t>
  </si>
  <si>
    <t xml:space="preserve">Total Spending </t>
  </si>
  <si>
    <t>Ongki Natalia</t>
  </si>
  <si>
    <t>Dwi Monika</t>
  </si>
  <si>
    <t>Didik Setiaji</t>
  </si>
  <si>
    <t>Reni Anggriawan</t>
  </si>
  <si>
    <t>Dina Wiayu</t>
  </si>
  <si>
    <t>Indah Novia</t>
  </si>
  <si>
    <t>Aisya Shaliha</t>
  </si>
  <si>
    <t>Desi Novitasari</t>
  </si>
  <si>
    <t>Tri Wulandari</t>
  </si>
  <si>
    <t>Ayu Sari</t>
  </si>
  <si>
    <t>Status Customer</t>
  </si>
  <si>
    <t>Informasi:</t>
  </si>
  <si>
    <t>Kode Barang</t>
  </si>
  <si>
    <t>A</t>
  </si>
  <si>
    <t>B</t>
  </si>
  <si>
    <t>C</t>
  </si>
  <si>
    <t>Jika stok di bawah 60 pcs, harus Restock. Jika stok sama atau di atas 60, maka stok Aman.</t>
  </si>
  <si>
    <t>Domisili</t>
  </si>
  <si>
    <t>BDG</t>
  </si>
  <si>
    <t>JKT</t>
  </si>
  <si>
    <t>SBY</t>
  </si>
  <si>
    <t>Lama Kirim</t>
  </si>
  <si>
    <t>Lama Pengiriman</t>
  </si>
  <si>
    <t>1 hari</t>
  </si>
  <si>
    <t>2 hari</t>
  </si>
  <si>
    <t>Murah &lt;</t>
  </si>
  <si>
    <t>Mahal &gt;=</t>
  </si>
  <si>
    <t>Endah Purwanti</t>
  </si>
  <si>
    <t>Andriono Indra</t>
  </si>
  <si>
    <t>Winda Gayatri</t>
  </si>
  <si>
    <t>Septarina Putri</t>
  </si>
  <si>
    <t>Yesi Novita</t>
  </si>
  <si>
    <t>Yusi Intan</t>
  </si>
  <si>
    <t>Nentin Anggraeni</t>
  </si>
  <si>
    <t>Yumerty Nokas</t>
  </si>
  <si>
    <t>Satriya Handi</t>
  </si>
  <si>
    <t>Nama Karyawan</t>
  </si>
  <si>
    <t>ID Karyawan</t>
  </si>
  <si>
    <t>Divisi</t>
  </si>
  <si>
    <t>SA</t>
  </si>
  <si>
    <t>MK</t>
  </si>
  <si>
    <t>Desy Ratnasari</t>
  </si>
  <si>
    <t>P</t>
  </si>
  <si>
    <t>L</t>
  </si>
  <si>
    <t>Divisi mengacu pada 2 huruf pertama di ID Karyawan</t>
  </si>
  <si>
    <t>Tahun masuk mengacu pada 4 karakter di tengah, dimulai dari karakter ketiga.</t>
  </si>
  <si>
    <t>Jenis kelamin mengacu pada karakter terakhir di ID Karyawan.</t>
  </si>
  <si>
    <t>Kode Divisi</t>
  </si>
  <si>
    <t>Marketing</t>
  </si>
  <si>
    <t>Gender</t>
  </si>
  <si>
    <t>Kode Gender</t>
  </si>
  <si>
    <t>Laki-laki</t>
  </si>
  <si>
    <t>Perempuan</t>
  </si>
  <si>
    <t>SA2019P</t>
  </si>
  <si>
    <t>MK2020L</t>
  </si>
  <si>
    <t>MK2019P</t>
  </si>
  <si>
    <t>SA2020P</t>
  </si>
  <si>
    <t>SA2019L</t>
  </si>
  <si>
    <t>Jika masuk di tahun 2019, maka benefit Lengkap. Jika tidak, Tidak Lengkap.</t>
  </si>
  <si>
    <t>Benefit</t>
  </si>
  <si>
    <t>Bulan 1</t>
  </si>
  <si>
    <t>Bulan 2</t>
  </si>
  <si>
    <t>Bandung</t>
  </si>
  <si>
    <t>Jakarta</t>
  </si>
  <si>
    <t>Surabaya</t>
  </si>
  <si>
    <t>Gaji 4 juta jika domisili di Bandung atau Surabaya, sedangkan 5 juta jika di Jakarta.</t>
  </si>
  <si>
    <t>Performa</t>
  </si>
  <si>
    <t>Gaji</t>
  </si>
  <si>
    <t>Komisi sebesar 15% jika total penjualan di atas Rp. 40 juta, jika tidak maka 10%.</t>
  </si>
  <si>
    <t>Performa "Baik" jika penjualan di 2 bulan selalu di atas Rp. 20 juta, jika tidak maka performa "Buruk".</t>
  </si>
  <si>
    <t>Jika harga jual &gt; modal, maka untung. Jika harga jual &lt;= modal, maka rugi.</t>
  </si>
  <si>
    <t>Komisi</t>
  </si>
  <si>
    <t>Mahal</t>
  </si>
  <si>
    <t>Murah sekali</t>
  </si>
  <si>
    <t>Detail spending</t>
  </si>
  <si>
    <t>Status</t>
  </si>
  <si>
    <t>0 - 2jt</t>
  </si>
  <si>
    <t>2jt - 5jt</t>
  </si>
  <si>
    <t>&gt; 5jt</t>
  </si>
  <si>
    <t>Silver</t>
  </si>
  <si>
    <t>Gold</t>
  </si>
  <si>
    <t>Platinum</t>
  </si>
  <si>
    <t>SBYX</t>
  </si>
  <si>
    <t>10 hari</t>
  </si>
  <si>
    <t>Sales LV1</t>
  </si>
  <si>
    <t>MK2017P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</si>
</sst>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0" xfId="0" applyNumberForma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BF53-B7BC-45D9-B298-58CB2D90FC91}">
  <dimension ref="B2:I19"/>
  <sheetViews>
    <sheetView showGridLines="0" zoomScale="170" zoomScaleNormal="170" workbookViewId="0">
      <selection activeCell="F25" sqref="F25"/>
    </sheetView>
  </sheetViews>
  <sheetFormatPr defaultRowHeight="15" x14ac:dyDescent="0.25"/>
  <cols>
    <col min="1" max="1" width="2.42578125" customWidth="1"/>
    <col min="2" max="2" width="10.140625" customWidth="1"/>
    <col min="3" max="3" width="11.7109375" customWidth="1"/>
    <col min="4" max="4" width="12.28515625" bestFit="1" customWidth="1"/>
    <col min="5" max="5" width="8.85546875" customWidth="1"/>
    <col min="6" max="6" width="9.140625" customWidth="1"/>
    <col min="7" max="7" width="16" customWidth="1"/>
    <col min="8" max="8" width="12.28515625" customWidth="1"/>
    <col min="9" max="9" width="15.42578125" customWidth="1"/>
    <col min="10" max="10" width="6.28515625" customWidth="1"/>
    <col min="11" max="11" width="12.28515625" customWidth="1"/>
  </cols>
  <sheetData>
    <row r="2" spans="2:9" x14ac:dyDescent="0.25">
      <c r="B2" s="1" t="s">
        <v>11</v>
      </c>
      <c r="C2" s="1" t="s">
        <v>32</v>
      </c>
      <c r="D2" s="1" t="s">
        <v>12</v>
      </c>
      <c r="E2" s="1" t="s">
        <v>13</v>
      </c>
      <c r="F2" s="1" t="s">
        <v>0</v>
      </c>
      <c r="G2" s="1" t="s">
        <v>15</v>
      </c>
      <c r="H2" s="1" t="s">
        <v>16</v>
      </c>
      <c r="I2" s="1" t="s">
        <v>17</v>
      </c>
    </row>
    <row r="3" spans="2:9" x14ac:dyDescent="0.25">
      <c r="B3" s="2" t="s">
        <v>1</v>
      </c>
      <c r="C3" s="10" t="s">
        <v>35</v>
      </c>
      <c r="D3" s="3">
        <v>77000</v>
      </c>
      <c r="E3" s="3">
        <v>75000</v>
      </c>
      <c r="F3" s="3">
        <v>81</v>
      </c>
      <c r="G3" s="2" t="str">
        <f>IF(E3&gt;D3,"Untung","Rugi")</f>
        <v>Rugi</v>
      </c>
      <c r="H3" s="2" t="str">
        <f>IF(F3&lt;60,"Restock","Ok")</f>
        <v>Ok</v>
      </c>
      <c r="I3" s="2" t="str">
        <f>IF(E3&lt;$C$18,$D$18,$D$19)</f>
        <v>Murah sekali</v>
      </c>
    </row>
    <row r="4" spans="2:9" x14ac:dyDescent="0.25">
      <c r="B4" s="2" t="s">
        <v>2</v>
      </c>
      <c r="C4" s="10" t="s">
        <v>34</v>
      </c>
      <c r="D4" s="3">
        <v>23000</v>
      </c>
      <c r="E4" s="3">
        <v>25000</v>
      </c>
      <c r="F4" s="3">
        <v>80</v>
      </c>
      <c r="G4" s="2" t="str">
        <f t="shared" ref="G4:G12" si="0">IF(E4&gt;D4,"Untung","Rugi")</f>
        <v>Untung</v>
      </c>
      <c r="H4" s="2" t="str">
        <f t="shared" ref="H4:H12" si="1">IF(F4&lt;60,"Restock","Ok")</f>
        <v>Ok</v>
      </c>
      <c r="I4" s="2" t="str">
        <f t="shared" ref="I4:I12" si="2">IF(E4&lt;$C$18,$D$18,$D$19)</f>
        <v>Murah sekali</v>
      </c>
    </row>
    <row r="5" spans="2:9" x14ac:dyDescent="0.25">
      <c r="B5" s="2" t="s">
        <v>3</v>
      </c>
      <c r="C5" s="10" t="s">
        <v>33</v>
      </c>
      <c r="D5" s="3">
        <v>88000</v>
      </c>
      <c r="E5" s="3">
        <v>99000</v>
      </c>
      <c r="F5" s="3">
        <v>22</v>
      </c>
      <c r="G5" s="2" t="str">
        <f t="shared" si="0"/>
        <v>Untung</v>
      </c>
      <c r="H5" s="2" t="str">
        <f t="shared" si="1"/>
        <v>Restock</v>
      </c>
      <c r="I5" s="2" t="str">
        <f t="shared" si="2"/>
        <v>Mahal</v>
      </c>
    </row>
    <row r="6" spans="2:9" x14ac:dyDescent="0.25">
      <c r="B6" s="2" t="s">
        <v>4</v>
      </c>
      <c r="C6" s="10" t="s">
        <v>33</v>
      </c>
      <c r="D6" s="3">
        <v>52000</v>
      </c>
      <c r="E6" s="3">
        <v>67000</v>
      </c>
      <c r="F6" s="3">
        <v>58</v>
      </c>
      <c r="G6" s="2" t="str">
        <f t="shared" si="0"/>
        <v>Untung</v>
      </c>
      <c r="H6" s="2" t="str">
        <f t="shared" si="1"/>
        <v>Restock</v>
      </c>
      <c r="I6" s="2" t="str">
        <f t="shared" si="2"/>
        <v>Murah sekali</v>
      </c>
    </row>
    <row r="7" spans="2:9" x14ac:dyDescent="0.25">
      <c r="B7" s="2" t="s">
        <v>5</v>
      </c>
      <c r="C7" s="10" t="s">
        <v>35</v>
      </c>
      <c r="D7" s="3">
        <v>46000</v>
      </c>
      <c r="E7" s="3">
        <v>49000</v>
      </c>
      <c r="F7" s="3">
        <v>73</v>
      </c>
      <c r="G7" s="2" t="str">
        <f t="shared" si="0"/>
        <v>Untung</v>
      </c>
      <c r="H7" s="2" t="str">
        <f t="shared" si="1"/>
        <v>Ok</v>
      </c>
      <c r="I7" s="2" t="str">
        <f t="shared" si="2"/>
        <v>Murah sekali</v>
      </c>
    </row>
    <row r="8" spans="2:9" x14ac:dyDescent="0.25">
      <c r="B8" s="2" t="s">
        <v>6</v>
      </c>
      <c r="C8" s="10" t="s">
        <v>35</v>
      </c>
      <c r="D8" s="3">
        <v>79000</v>
      </c>
      <c r="E8" s="3">
        <v>85000</v>
      </c>
      <c r="F8" s="3">
        <v>73</v>
      </c>
      <c r="G8" s="2" t="str">
        <f t="shared" si="0"/>
        <v>Untung</v>
      </c>
      <c r="H8" s="2" t="str">
        <f t="shared" si="1"/>
        <v>Ok</v>
      </c>
      <c r="I8" s="2" t="str">
        <f t="shared" si="2"/>
        <v>Mahal</v>
      </c>
    </row>
    <row r="9" spans="2:9" x14ac:dyDescent="0.25">
      <c r="B9" s="2" t="s">
        <v>7</v>
      </c>
      <c r="C9" s="10" t="s">
        <v>34</v>
      </c>
      <c r="D9" s="3">
        <v>35000</v>
      </c>
      <c r="E9" s="3">
        <v>55000</v>
      </c>
      <c r="F9" s="3">
        <v>13</v>
      </c>
      <c r="G9" s="2" t="str">
        <f t="shared" si="0"/>
        <v>Untung</v>
      </c>
      <c r="H9" s="2" t="str">
        <f t="shared" si="1"/>
        <v>Restock</v>
      </c>
      <c r="I9" s="2" t="str">
        <f t="shared" si="2"/>
        <v>Murah sekali</v>
      </c>
    </row>
    <row r="10" spans="2:9" x14ac:dyDescent="0.25">
      <c r="B10" s="2" t="s">
        <v>8</v>
      </c>
      <c r="C10" s="10" t="s">
        <v>35</v>
      </c>
      <c r="D10" s="3">
        <v>95000</v>
      </c>
      <c r="E10" s="3">
        <v>97000</v>
      </c>
      <c r="F10" s="3">
        <v>59</v>
      </c>
      <c r="G10" s="2" t="str">
        <f t="shared" si="0"/>
        <v>Untung</v>
      </c>
      <c r="H10" s="2" t="str">
        <f t="shared" si="1"/>
        <v>Restock</v>
      </c>
      <c r="I10" s="2" t="str">
        <f t="shared" si="2"/>
        <v>Mahal</v>
      </c>
    </row>
    <row r="11" spans="2:9" x14ac:dyDescent="0.25">
      <c r="B11" s="2" t="s">
        <v>9</v>
      </c>
      <c r="C11" s="10" t="s">
        <v>33</v>
      </c>
      <c r="D11" s="3">
        <v>40000</v>
      </c>
      <c r="E11" s="3">
        <v>38000</v>
      </c>
      <c r="F11" s="3">
        <v>117</v>
      </c>
      <c r="G11" s="2" t="str">
        <f t="shared" si="0"/>
        <v>Rugi</v>
      </c>
      <c r="H11" s="2" t="str">
        <f t="shared" si="1"/>
        <v>Ok</v>
      </c>
      <c r="I11" s="2" t="str">
        <f t="shared" si="2"/>
        <v>Murah sekali</v>
      </c>
    </row>
    <row r="12" spans="2:9" x14ac:dyDescent="0.25">
      <c r="B12" s="2" t="s">
        <v>10</v>
      </c>
      <c r="C12" s="10" t="s">
        <v>35</v>
      </c>
      <c r="D12" s="3">
        <v>69000</v>
      </c>
      <c r="E12" s="3">
        <v>42000</v>
      </c>
      <c r="F12" s="3">
        <v>63</v>
      </c>
      <c r="G12" s="2" t="str">
        <f t="shared" si="0"/>
        <v>Rugi</v>
      </c>
      <c r="H12" s="2" t="str">
        <f t="shared" si="1"/>
        <v>Ok</v>
      </c>
      <c r="I12" s="2" t="str">
        <f t="shared" si="2"/>
        <v>Murah sekali</v>
      </c>
    </row>
    <row r="14" spans="2:9" x14ac:dyDescent="0.25">
      <c r="B14" s="9" t="s">
        <v>14</v>
      </c>
    </row>
    <row r="15" spans="2:9" x14ac:dyDescent="0.25">
      <c r="B15" s="8" t="s">
        <v>90</v>
      </c>
    </row>
    <row r="16" spans="2:9" x14ac:dyDescent="0.25">
      <c r="B16" t="s">
        <v>36</v>
      </c>
    </row>
    <row r="18" spans="2:4" x14ac:dyDescent="0.25">
      <c r="B18" s="2" t="s">
        <v>45</v>
      </c>
      <c r="C18" s="3">
        <v>80000</v>
      </c>
      <c r="D18" s="2" t="s">
        <v>93</v>
      </c>
    </row>
    <row r="19" spans="2:4" x14ac:dyDescent="0.25">
      <c r="B19" s="2" t="s">
        <v>46</v>
      </c>
      <c r="C19" s="3">
        <v>50000</v>
      </c>
      <c r="D19" s="2" t="s">
        <v>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9EDA-06E3-4C5B-9BE5-3BEABDB0957C}">
  <dimension ref="B2:I18"/>
  <sheetViews>
    <sheetView showGridLines="0" zoomScale="180" zoomScaleNormal="180" workbookViewId="0">
      <selection activeCell="E24" sqref="E24"/>
    </sheetView>
  </sheetViews>
  <sheetFormatPr defaultRowHeight="15" x14ac:dyDescent="0.25"/>
  <cols>
    <col min="1" max="1" width="3.5703125" customWidth="1"/>
    <col min="2" max="2" width="20.7109375" customWidth="1"/>
    <col min="3" max="3" width="14.42578125" customWidth="1"/>
    <col min="4" max="4" width="11" customWidth="1"/>
    <col min="5" max="5" width="16.42578125" customWidth="1"/>
    <col min="6" max="6" width="11.85546875" customWidth="1"/>
    <col min="7" max="7" width="5.140625" customWidth="1"/>
    <col min="8" max="8" width="12.5703125" customWidth="1"/>
    <col min="9" max="9" width="14.7109375" customWidth="1"/>
  </cols>
  <sheetData>
    <row r="2" spans="2:9" s="5" customFormat="1" ht="30" x14ac:dyDescent="0.25">
      <c r="B2" s="4" t="s">
        <v>18</v>
      </c>
      <c r="C2" s="4" t="s">
        <v>19</v>
      </c>
      <c r="D2" s="4" t="s">
        <v>37</v>
      </c>
      <c r="E2" s="4" t="s">
        <v>30</v>
      </c>
      <c r="F2" s="4" t="s">
        <v>41</v>
      </c>
      <c r="G2"/>
      <c r="H2" s="4" t="s">
        <v>37</v>
      </c>
      <c r="I2" s="4" t="s">
        <v>42</v>
      </c>
    </row>
    <row r="3" spans="2:9" x14ac:dyDescent="0.25">
      <c r="B3" s="2" t="s">
        <v>20</v>
      </c>
      <c r="C3" s="3">
        <v>3610155</v>
      </c>
      <c r="D3" s="3" t="s">
        <v>38</v>
      </c>
      <c r="E3" s="2" t="str">
        <f>IF(C3&lt;=2000000,"Silver",IF(C3&gt;5000000,"Platinum","Gold"))</f>
        <v>Gold</v>
      </c>
      <c r="F3" s="2" t="str">
        <f>IF(D3=$H$4,$I$4,IF(D3=$H$3,$I$3,IF(D3=$H$5,$I$5,"-")))</f>
        <v>2 hari</v>
      </c>
      <c r="H3" s="2" t="s">
        <v>39</v>
      </c>
      <c r="I3" s="2" t="s">
        <v>43</v>
      </c>
    </row>
    <row r="4" spans="2:9" x14ac:dyDescent="0.25">
      <c r="B4" s="2" t="s">
        <v>21</v>
      </c>
      <c r="C4" s="3">
        <v>6017983</v>
      </c>
      <c r="D4" s="3" t="s">
        <v>39</v>
      </c>
      <c r="E4" s="2" t="str">
        <f t="shared" ref="E4:E12" si="0">IF(C4&lt;=2000000,"Silver",IF(C4&gt;5000000,"Platinum","Gold"))</f>
        <v>Platinum</v>
      </c>
      <c r="F4" s="2" t="str">
        <f t="shared" ref="F4:F12" si="1">IF(D4=$H$4,$I$4,IF(D4=$H$3,$I$3,IF(D4=$H$5,$I$5,"-")))</f>
        <v>1 hari</v>
      </c>
      <c r="H4" s="2" t="s">
        <v>38</v>
      </c>
      <c r="I4" s="2" t="s">
        <v>44</v>
      </c>
    </row>
    <row r="5" spans="2:9" x14ac:dyDescent="0.25">
      <c r="B5" s="2" t="s">
        <v>22</v>
      </c>
      <c r="C5" s="3">
        <v>1393027</v>
      </c>
      <c r="D5" s="3" t="s">
        <v>40</v>
      </c>
      <c r="E5" s="2" t="str">
        <f t="shared" si="0"/>
        <v>Silver</v>
      </c>
      <c r="F5" s="2" t="str">
        <f t="shared" si="1"/>
        <v>10 hari</v>
      </c>
      <c r="H5" s="2" t="s">
        <v>40</v>
      </c>
      <c r="I5" s="2" t="s">
        <v>103</v>
      </c>
    </row>
    <row r="6" spans="2:9" x14ac:dyDescent="0.25">
      <c r="B6" s="2" t="s">
        <v>23</v>
      </c>
      <c r="C6" s="3">
        <v>2996053</v>
      </c>
      <c r="D6" s="3" t="s">
        <v>39</v>
      </c>
      <c r="E6" s="2" t="str">
        <f t="shared" si="0"/>
        <v>Gold</v>
      </c>
      <c r="F6" s="2" t="str">
        <f t="shared" si="1"/>
        <v>1 hari</v>
      </c>
    </row>
    <row r="7" spans="2:9" x14ac:dyDescent="0.25">
      <c r="B7" s="2" t="s">
        <v>24</v>
      </c>
      <c r="C7" s="3">
        <v>2036929.0000000002</v>
      </c>
      <c r="D7" s="3" t="s">
        <v>38</v>
      </c>
      <c r="E7" s="2" t="str">
        <f t="shared" si="0"/>
        <v>Gold</v>
      </c>
      <c r="F7" s="2" t="str">
        <f t="shared" si="1"/>
        <v>2 hari</v>
      </c>
    </row>
    <row r="8" spans="2:9" x14ac:dyDescent="0.25">
      <c r="B8" s="2" t="s">
        <v>25</v>
      </c>
      <c r="C8" s="3">
        <v>6317758</v>
      </c>
      <c r="D8" s="3" t="s">
        <v>102</v>
      </c>
      <c r="E8" s="2" t="str">
        <f t="shared" si="0"/>
        <v>Platinum</v>
      </c>
      <c r="F8" s="2" t="str">
        <f t="shared" si="1"/>
        <v>-</v>
      </c>
    </row>
    <row r="9" spans="2:9" x14ac:dyDescent="0.25">
      <c r="B9" s="2" t="s">
        <v>26</v>
      </c>
      <c r="C9" s="3">
        <v>4796498</v>
      </c>
      <c r="D9" s="3" t="s">
        <v>39</v>
      </c>
      <c r="E9" s="2" t="str">
        <f t="shared" si="0"/>
        <v>Gold</v>
      </c>
      <c r="F9" s="2" t="str">
        <f t="shared" si="1"/>
        <v>1 hari</v>
      </c>
    </row>
    <row r="10" spans="2:9" x14ac:dyDescent="0.25">
      <c r="B10" s="2" t="s">
        <v>27</v>
      </c>
      <c r="C10" s="3">
        <v>3426814</v>
      </c>
      <c r="D10" s="3" t="s">
        <v>40</v>
      </c>
      <c r="E10" s="2" t="str">
        <f t="shared" si="0"/>
        <v>Gold</v>
      </c>
      <c r="F10" s="2" t="str">
        <f t="shared" si="1"/>
        <v>10 hari</v>
      </c>
    </row>
    <row r="11" spans="2:9" x14ac:dyDescent="0.25">
      <c r="B11" s="2" t="s">
        <v>28</v>
      </c>
      <c r="C11" s="3">
        <v>5731873</v>
      </c>
      <c r="D11" s="3" t="s">
        <v>39</v>
      </c>
      <c r="E11" s="2" t="str">
        <f t="shared" si="0"/>
        <v>Platinum</v>
      </c>
      <c r="F11" s="2" t="str">
        <f t="shared" si="1"/>
        <v>1 hari</v>
      </c>
    </row>
    <row r="12" spans="2:9" x14ac:dyDescent="0.25">
      <c r="B12" s="2" t="s">
        <v>29</v>
      </c>
      <c r="C12" s="3">
        <v>1760000</v>
      </c>
      <c r="D12" s="3" t="s">
        <v>39</v>
      </c>
      <c r="E12" s="2" t="str">
        <f t="shared" si="0"/>
        <v>Silver</v>
      </c>
      <c r="F12" s="2" t="str">
        <f t="shared" si="1"/>
        <v>1 hari</v>
      </c>
    </row>
    <row r="14" spans="2:9" x14ac:dyDescent="0.25">
      <c r="B14" s="7" t="s">
        <v>31</v>
      </c>
    </row>
    <row r="15" spans="2:9" x14ac:dyDescent="0.25">
      <c r="B15" s="11" t="s">
        <v>94</v>
      </c>
      <c r="C15" s="11" t="s">
        <v>95</v>
      </c>
    </row>
    <row r="16" spans="2:9" x14ac:dyDescent="0.25">
      <c r="B16" s="2" t="s">
        <v>96</v>
      </c>
      <c r="C16" s="2" t="s">
        <v>99</v>
      </c>
    </row>
    <row r="17" spans="2:3" x14ac:dyDescent="0.25">
      <c r="B17" s="2" t="s">
        <v>97</v>
      </c>
      <c r="C17" s="2" t="s">
        <v>100</v>
      </c>
    </row>
    <row r="18" spans="2:3" x14ac:dyDescent="0.25">
      <c r="B18" s="2" t="s">
        <v>98</v>
      </c>
      <c r="C18" s="2" t="s">
        <v>101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334E5-D7E4-446E-8A8A-99052A4876E4}">
  <dimension ref="B2:I18"/>
  <sheetViews>
    <sheetView showGridLines="0" zoomScale="180" zoomScaleNormal="180" workbookViewId="0">
      <selection activeCell="G11" sqref="G11"/>
    </sheetView>
  </sheetViews>
  <sheetFormatPr defaultRowHeight="15" x14ac:dyDescent="0.25"/>
  <cols>
    <col min="1" max="1" width="3.5703125" customWidth="1"/>
    <col min="2" max="2" width="18.85546875" customWidth="1"/>
    <col min="3" max="3" width="14.42578125" customWidth="1"/>
    <col min="4" max="4" width="11" customWidth="1"/>
    <col min="5" max="5" width="13.5703125" customWidth="1"/>
    <col min="6" max="6" width="11.85546875" customWidth="1"/>
    <col min="7" max="7" width="19.5703125" customWidth="1"/>
    <col min="8" max="8" width="13.5703125" customWidth="1"/>
    <col min="9" max="9" width="14.7109375" customWidth="1"/>
  </cols>
  <sheetData>
    <row r="2" spans="2:9" s="5" customFormat="1" x14ac:dyDescent="0.25">
      <c r="B2" s="4" t="s">
        <v>56</v>
      </c>
      <c r="C2" s="4" t="s">
        <v>57</v>
      </c>
      <c r="D2" s="4" t="s">
        <v>58</v>
      </c>
      <c r="E2" s="4" t="s">
        <v>79</v>
      </c>
      <c r="F2" s="4" t="s">
        <v>69</v>
      </c>
      <c r="G2"/>
      <c r="H2" s="4" t="s">
        <v>67</v>
      </c>
      <c r="I2" s="4" t="s">
        <v>58</v>
      </c>
    </row>
    <row r="3" spans="2:9" x14ac:dyDescent="0.25">
      <c r="B3" s="2" t="s">
        <v>61</v>
      </c>
      <c r="C3" s="3" t="s">
        <v>73</v>
      </c>
      <c r="D3" s="3" t="str">
        <f>IF(LEFT(C3,2)=$H$3,$I$3,IF(LEFT(C3,2)=$H$4,$I$4,"-"))</f>
        <v>Sales LV1</v>
      </c>
      <c r="E3" s="2" t="str">
        <f>IF(MID(C3,3,4)="2019","Lengkap","Tidak Lengkap")</f>
        <v>Lengkap</v>
      </c>
      <c r="F3" s="2" t="str">
        <f>IF(RIGHT(C3,1)=$H$8,$I$8,IF(RIGHT(C3,1)=$H$9,$I$9,"-"))</f>
        <v>Perempuan</v>
      </c>
      <c r="H3" s="2" t="s">
        <v>59</v>
      </c>
      <c r="I3" s="2" t="s">
        <v>104</v>
      </c>
    </row>
    <row r="4" spans="2:9" x14ac:dyDescent="0.25">
      <c r="B4" s="2" t="s">
        <v>47</v>
      </c>
      <c r="C4" s="3" t="s">
        <v>73</v>
      </c>
      <c r="D4" s="3" t="str">
        <f t="shared" ref="D4:D12" si="0">IF(LEFT(C4,2)=$H$3,$I$3,IF(LEFT(C4,2)=$H$4,$I$4,"-"))</f>
        <v>Sales LV1</v>
      </c>
      <c r="E4" s="2" t="str">
        <f t="shared" ref="E4:E12" si="1">IF(MID(C4,3,4)="2019","Lengkap","Tidak Lengkap")</f>
        <v>Lengkap</v>
      </c>
      <c r="F4" s="2" t="str">
        <f t="shared" ref="F4:F12" si="2">IF(RIGHT(C4,1)=$H$8,$I$8,IF(RIGHT(C4,1)=$H$9,$I$9,"-"))</f>
        <v>Perempuan</v>
      </c>
      <c r="H4" s="2" t="s">
        <v>60</v>
      </c>
      <c r="I4" s="2" t="s">
        <v>68</v>
      </c>
    </row>
    <row r="5" spans="2:9" x14ac:dyDescent="0.25">
      <c r="B5" s="2" t="s">
        <v>48</v>
      </c>
      <c r="C5" s="3" t="s">
        <v>74</v>
      </c>
      <c r="D5" s="3" t="str">
        <f t="shared" si="0"/>
        <v>Marketing</v>
      </c>
      <c r="E5" s="2" t="str">
        <f t="shared" si="1"/>
        <v>Tidak Lengkap</v>
      </c>
      <c r="F5" s="2" t="str">
        <f t="shared" si="2"/>
        <v>Laki-laki</v>
      </c>
    </row>
    <row r="6" spans="2:9" x14ac:dyDescent="0.25">
      <c r="B6" s="2" t="s">
        <v>49</v>
      </c>
      <c r="C6" s="3" t="s">
        <v>73</v>
      </c>
      <c r="D6" s="3" t="str">
        <f t="shared" si="0"/>
        <v>Sales LV1</v>
      </c>
      <c r="E6" s="2" t="str">
        <f t="shared" si="1"/>
        <v>Lengkap</v>
      </c>
      <c r="F6" s="2" t="str">
        <f t="shared" si="2"/>
        <v>Perempuan</v>
      </c>
    </row>
    <row r="7" spans="2:9" x14ac:dyDescent="0.25">
      <c r="B7" s="2" t="s">
        <v>50</v>
      </c>
      <c r="C7" s="3" t="s">
        <v>75</v>
      </c>
      <c r="D7" s="3" t="str">
        <f t="shared" si="0"/>
        <v>Marketing</v>
      </c>
      <c r="E7" s="2" t="str">
        <f t="shared" si="1"/>
        <v>Lengkap</v>
      </c>
      <c r="F7" s="2" t="str">
        <f t="shared" si="2"/>
        <v>Perempuan</v>
      </c>
      <c r="H7" s="4" t="s">
        <v>70</v>
      </c>
      <c r="I7" s="4" t="s">
        <v>69</v>
      </c>
    </row>
    <row r="8" spans="2:9" x14ac:dyDescent="0.25">
      <c r="B8" s="2" t="s">
        <v>51</v>
      </c>
      <c r="C8" s="3" t="s">
        <v>105</v>
      </c>
      <c r="D8" s="3" t="str">
        <f t="shared" si="0"/>
        <v>Marketing</v>
      </c>
      <c r="E8" s="2" t="str">
        <f t="shared" si="1"/>
        <v>Tidak Lengkap</v>
      </c>
      <c r="F8" s="2" t="str">
        <f t="shared" si="2"/>
        <v>Perempuan</v>
      </c>
      <c r="H8" s="2" t="s">
        <v>63</v>
      </c>
      <c r="I8" s="2" t="s">
        <v>71</v>
      </c>
    </row>
    <row r="9" spans="2:9" x14ac:dyDescent="0.25">
      <c r="B9" s="2" t="s">
        <v>52</v>
      </c>
      <c r="C9" s="3" t="s">
        <v>76</v>
      </c>
      <c r="D9" s="3" t="str">
        <f t="shared" si="0"/>
        <v>Sales LV1</v>
      </c>
      <c r="E9" s="2" t="str">
        <f t="shared" si="1"/>
        <v>Tidak Lengkap</v>
      </c>
      <c r="F9" s="2" t="str">
        <f t="shared" si="2"/>
        <v>Perempuan</v>
      </c>
      <c r="H9" s="2" t="s">
        <v>62</v>
      </c>
      <c r="I9" s="2" t="s">
        <v>72</v>
      </c>
    </row>
    <row r="10" spans="2:9" x14ac:dyDescent="0.25">
      <c r="B10" s="2" t="s">
        <v>53</v>
      </c>
      <c r="C10" s="3" t="s">
        <v>75</v>
      </c>
      <c r="D10" s="3" t="str">
        <f t="shared" si="0"/>
        <v>Marketing</v>
      </c>
      <c r="E10" s="2" t="str">
        <f t="shared" si="1"/>
        <v>Lengkap</v>
      </c>
      <c r="F10" s="2" t="str">
        <f t="shared" si="2"/>
        <v>Perempuan</v>
      </c>
    </row>
    <row r="11" spans="2:9" x14ac:dyDescent="0.25">
      <c r="B11" s="2" t="s">
        <v>54</v>
      </c>
      <c r="C11" s="3" t="s">
        <v>74</v>
      </c>
      <c r="D11" s="3" t="str">
        <f t="shared" si="0"/>
        <v>Marketing</v>
      </c>
      <c r="E11" s="2" t="str">
        <f t="shared" si="1"/>
        <v>Tidak Lengkap</v>
      </c>
      <c r="F11" s="2" t="str">
        <f t="shared" si="2"/>
        <v>Laki-laki</v>
      </c>
    </row>
    <row r="12" spans="2:9" x14ac:dyDescent="0.25">
      <c r="B12" s="2" t="s">
        <v>55</v>
      </c>
      <c r="C12" s="3" t="s">
        <v>77</v>
      </c>
      <c r="D12" s="3" t="str">
        <f t="shared" si="0"/>
        <v>Sales LV1</v>
      </c>
      <c r="E12" s="2" t="str">
        <f t="shared" si="1"/>
        <v>Lengkap</v>
      </c>
      <c r="F12" s="2" t="str">
        <f t="shared" si="2"/>
        <v>Laki-laki</v>
      </c>
    </row>
    <row r="14" spans="2:9" x14ac:dyDescent="0.25">
      <c r="B14" s="7" t="s">
        <v>31</v>
      </c>
    </row>
    <row r="15" spans="2:9" x14ac:dyDescent="0.25">
      <c r="B15" s="6" t="s">
        <v>64</v>
      </c>
    </row>
    <row r="16" spans="2:9" x14ac:dyDescent="0.25">
      <c r="B16" s="6" t="s">
        <v>65</v>
      </c>
    </row>
    <row r="17" spans="2:2" x14ac:dyDescent="0.25">
      <c r="B17" s="6" t="s">
        <v>78</v>
      </c>
    </row>
    <row r="18" spans="2:2" x14ac:dyDescent="0.25">
      <c r="B18" s="6" t="s">
        <v>66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A7-003C-46E1-BDC9-25A940F9B47F}">
  <dimension ref="B2:H17"/>
  <sheetViews>
    <sheetView showGridLines="0" tabSelected="1" zoomScale="160" zoomScaleNormal="160" workbookViewId="0">
      <selection activeCell="N9" sqref="N9"/>
    </sheetView>
  </sheetViews>
  <sheetFormatPr defaultRowHeight="15" x14ac:dyDescent="0.25"/>
  <cols>
    <col min="1" max="1" width="4.28515625" customWidth="1"/>
    <col min="2" max="2" width="16.7109375" bestFit="1" customWidth="1"/>
    <col min="3" max="3" width="13.140625" customWidth="1"/>
    <col min="4" max="5" width="18" customWidth="1"/>
    <col min="6" max="6" width="14.140625" customWidth="1"/>
    <col min="7" max="7" width="17" customWidth="1"/>
    <col min="8" max="8" width="16.140625" customWidth="1"/>
  </cols>
  <sheetData>
    <row r="2" spans="2:8" x14ac:dyDescent="0.25">
      <c r="B2" s="4" t="s">
        <v>56</v>
      </c>
      <c r="C2" s="4" t="s">
        <v>37</v>
      </c>
      <c r="D2" s="4" t="s">
        <v>80</v>
      </c>
      <c r="E2" s="4" t="s">
        <v>81</v>
      </c>
      <c r="F2" s="4" t="s">
        <v>86</v>
      </c>
      <c r="G2" s="4" t="s">
        <v>87</v>
      </c>
      <c r="H2" s="4" t="s">
        <v>91</v>
      </c>
    </row>
    <row r="3" spans="2:8" x14ac:dyDescent="0.25">
      <c r="B3" s="2" t="s">
        <v>61</v>
      </c>
      <c r="C3" s="2" t="s">
        <v>82</v>
      </c>
      <c r="D3" s="3">
        <v>13000000</v>
      </c>
      <c r="E3" s="3">
        <v>28000000</v>
      </c>
      <c r="F3" s="2" t="str">
        <f>IF(AND(D3&gt;20000000,E3&gt;20000000),"Baik","Buruk")</f>
        <v>Buruk</v>
      </c>
      <c r="G3" s="3">
        <f>IF(OR(C3="Bandung",C3="Surabaya"),4000000,5000000)</f>
        <v>4000000</v>
      </c>
      <c r="H3" s="3">
        <f>IF(SUM(D3:E3)&gt;40000000,15%*SUM(D3:E3),10%*SUM(D3:E3))</f>
        <v>6150000</v>
      </c>
    </row>
    <row r="4" spans="2:8" x14ac:dyDescent="0.25">
      <c r="B4" s="2" t="s">
        <v>47</v>
      </c>
      <c r="C4" s="2" t="s">
        <v>83</v>
      </c>
      <c r="D4" s="3">
        <v>21000000</v>
      </c>
      <c r="E4" s="3">
        <v>23000000</v>
      </c>
      <c r="F4" s="2" t="str">
        <f t="shared" ref="F4:F12" si="0">IF(AND(D4&gt;20000000,E4&gt;20000000),"Baik","Buruk")</f>
        <v>Baik</v>
      </c>
      <c r="G4" s="3">
        <f t="shared" ref="G4:G12" si="1">IF(OR(C4="Bandung",C4="Surabaya"),4000000,5000000)</f>
        <v>5000000</v>
      </c>
      <c r="H4" s="3">
        <f t="shared" ref="H4:H12" si="2">IF(SUM(D4:E4)&gt;40000000,15%*SUM(D4:E4),10%*SUM(D4:E4))</f>
        <v>6600000</v>
      </c>
    </row>
    <row r="5" spans="2:8" x14ac:dyDescent="0.25">
      <c r="B5" s="2" t="s">
        <v>48</v>
      </c>
      <c r="C5" s="2" t="s">
        <v>82</v>
      </c>
      <c r="D5" s="3">
        <v>11000000</v>
      </c>
      <c r="E5" s="3">
        <v>44000000</v>
      </c>
      <c r="F5" s="2" t="str">
        <f t="shared" si="0"/>
        <v>Buruk</v>
      </c>
      <c r="G5" s="3">
        <f t="shared" si="1"/>
        <v>4000000</v>
      </c>
      <c r="H5" s="3">
        <f t="shared" si="2"/>
        <v>8250000</v>
      </c>
    </row>
    <row r="6" spans="2:8" x14ac:dyDescent="0.25">
      <c r="B6" s="2" t="s">
        <v>49</v>
      </c>
      <c r="C6" s="2" t="s">
        <v>84</v>
      </c>
      <c r="D6" s="3">
        <v>12000000</v>
      </c>
      <c r="E6" s="3">
        <v>37000000</v>
      </c>
      <c r="F6" s="2" t="str">
        <f t="shared" si="0"/>
        <v>Buruk</v>
      </c>
      <c r="G6" s="3">
        <f t="shared" si="1"/>
        <v>4000000</v>
      </c>
      <c r="H6" s="3">
        <f t="shared" si="2"/>
        <v>7350000</v>
      </c>
    </row>
    <row r="7" spans="2:8" x14ac:dyDescent="0.25">
      <c r="B7" s="2" t="s">
        <v>50</v>
      </c>
      <c r="C7" s="2" t="s">
        <v>83</v>
      </c>
      <c r="D7" s="3">
        <v>21000000</v>
      </c>
      <c r="E7" s="3">
        <v>36000000</v>
      </c>
      <c r="F7" s="2" t="str">
        <f t="shared" si="0"/>
        <v>Baik</v>
      </c>
      <c r="G7" s="3">
        <f t="shared" si="1"/>
        <v>5000000</v>
      </c>
      <c r="H7" s="3">
        <f t="shared" si="2"/>
        <v>8550000</v>
      </c>
    </row>
    <row r="8" spans="2:8" x14ac:dyDescent="0.25">
      <c r="B8" s="2" t="s">
        <v>51</v>
      </c>
      <c r="C8" s="2" t="s">
        <v>83</v>
      </c>
      <c r="D8" s="3">
        <v>21000000</v>
      </c>
      <c r="E8" s="3">
        <v>16000000</v>
      </c>
      <c r="F8" s="2" t="str">
        <f t="shared" si="0"/>
        <v>Buruk</v>
      </c>
      <c r="G8" s="3">
        <f t="shared" si="1"/>
        <v>5000000</v>
      </c>
      <c r="H8" s="3">
        <f t="shared" si="2"/>
        <v>3700000</v>
      </c>
    </row>
    <row r="9" spans="2:8" x14ac:dyDescent="0.25">
      <c r="B9" s="2" t="s">
        <v>52</v>
      </c>
      <c r="C9" s="2" t="s">
        <v>84</v>
      </c>
      <c r="D9" s="3">
        <v>25000000</v>
      </c>
      <c r="E9" s="3">
        <v>36000000</v>
      </c>
      <c r="F9" s="2" t="str">
        <f t="shared" si="0"/>
        <v>Baik</v>
      </c>
      <c r="G9" s="3">
        <f t="shared" si="1"/>
        <v>4000000</v>
      </c>
      <c r="H9" s="3">
        <f t="shared" si="2"/>
        <v>9150000</v>
      </c>
    </row>
    <row r="10" spans="2:8" x14ac:dyDescent="0.25">
      <c r="B10" s="2" t="s">
        <v>53</v>
      </c>
      <c r="C10" s="2" t="s">
        <v>82</v>
      </c>
      <c r="D10" s="3">
        <v>13000000</v>
      </c>
      <c r="E10" s="3">
        <v>45000000</v>
      </c>
      <c r="F10" s="2" t="str">
        <f t="shared" si="0"/>
        <v>Buruk</v>
      </c>
      <c r="G10" s="3">
        <f t="shared" si="1"/>
        <v>4000000</v>
      </c>
      <c r="H10" s="3">
        <f t="shared" si="2"/>
        <v>8700000</v>
      </c>
    </row>
    <row r="11" spans="2:8" x14ac:dyDescent="0.25">
      <c r="B11" s="2" t="s">
        <v>54</v>
      </c>
      <c r="C11" s="2" t="s">
        <v>83</v>
      </c>
      <c r="D11" s="3">
        <v>24000000</v>
      </c>
      <c r="E11" s="3">
        <v>21000000</v>
      </c>
      <c r="F11" s="2" t="str">
        <f t="shared" si="0"/>
        <v>Baik</v>
      </c>
      <c r="G11" s="3">
        <f t="shared" si="1"/>
        <v>5000000</v>
      </c>
      <c r="H11" s="3">
        <f t="shared" si="2"/>
        <v>6750000</v>
      </c>
    </row>
    <row r="12" spans="2:8" x14ac:dyDescent="0.25">
      <c r="B12" s="2" t="s">
        <v>55</v>
      </c>
      <c r="C12" s="2" t="s">
        <v>84</v>
      </c>
      <c r="D12" s="3">
        <v>29000000</v>
      </c>
      <c r="E12" s="3">
        <v>45000000</v>
      </c>
      <c r="F12" s="2" t="str">
        <f t="shared" si="0"/>
        <v>Baik</v>
      </c>
      <c r="G12" s="3">
        <f t="shared" si="1"/>
        <v>4000000</v>
      </c>
      <c r="H12" s="3">
        <f t="shared" si="2"/>
        <v>11100000</v>
      </c>
    </row>
    <row r="14" spans="2:8" x14ac:dyDescent="0.25">
      <c r="B14" s="7" t="s">
        <v>31</v>
      </c>
      <c r="C14" s="7"/>
    </row>
    <row r="15" spans="2:8" x14ac:dyDescent="0.25">
      <c r="B15" t="s">
        <v>89</v>
      </c>
    </row>
    <row r="16" spans="2:8" x14ac:dyDescent="0.25">
      <c r="B16" t="s">
        <v>85</v>
      </c>
    </row>
    <row r="17" spans="2:2" x14ac:dyDescent="0.25">
      <c r="B17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Single</vt:lpstr>
      <vt:lpstr>IF Bertingkat</vt:lpstr>
      <vt:lpstr>IF dengan LEFT MID RIGHT</vt:lpstr>
      <vt:lpstr>IF dengan AND dan 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Ignasius Ryan Hasim</dc:creator>
  <cp:lastModifiedBy>naufal ibadurrahman</cp:lastModifiedBy>
  <dcterms:created xsi:type="dcterms:W3CDTF">2022-08-23T08:51:08Z</dcterms:created>
  <dcterms:modified xsi:type="dcterms:W3CDTF">2023-08-24T04:39:44Z</dcterms:modified>
</cp:coreProperties>
</file>