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<sst xmlns="http://schemas.openxmlformats.org/spreadsheetml/2006/main" count="11">
  <si>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Fungsi</t>
  </si>
  <si>
    <t>x0</t>
  </si>
  <si>
    <t>x1</t>
  </si>
  <si>
    <t>f(x) = e^-x/2+sin(2x)</t>
  </si>
  <si>
    <t>f(x) = e^-x*sin(2x)+1</t>
  </si>
  <si>
    <t>No</t>
  </si>
  <si>
    <t>x2</t>
  </si>
  <si>
    <t>y0</t>
  </si>
  <si>
    <t>y1</t>
  </si>
  <si>
    <t>y2</t>
  </si>
  <si>
    <t>y0^y2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</si>
</sst>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173355</xdr:colOff>
      <xdr:row>2</xdr:row>
      <xdr:rowOff>52070</xdr:rowOff>
    </xdr:from>
    <xdr:to>
      <xdr:col>21</xdr:col>
      <xdr:colOff>384810</xdr:colOff>
      <xdr:row>11</xdr:row>
      <xdr:rowOff>113030</xdr:rowOff>
    </xdr:to>
    <xdr:sp>
      <xdr:nvSpPr>
        <xdr:cNvPr id="2" name="Text Box 1"/>
        <xdr:cNvSpPr txBox="1"/>
      </xdr:nvSpPr>
      <xdr:spPr>
        <a:xfrm>
          <a:off x="10290175" y="417830"/>
          <a:ext cx="5141595" cy="1706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>
              <a:latin typeface="Times New Roman" panose="02020603050405020304" charset="0"/>
            </a:rPr>
            <a:t>Fungsi</a:t>
          </a:r>
          <a:endParaRPr lang="en-US" sz="1100">
            <a:latin typeface="Times New Roman" panose="02020603050405020304" charset="0"/>
          </a:endParaRPr>
        </a:p>
        <a:p>
          <a:pPr algn="l"/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1) f(x) = e^-x/2+sin(2x)</a:t>
          </a:r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2) f(x) = e^-x*sin(2x)+1</a:t>
          </a:r>
          <a:endParaRPr lang="en-US" sz="1100">
            <a:latin typeface="Times New Roman" panose="02020603050405020304" charset="0"/>
          </a:endParaRPr>
        </a:p>
        <a:p>
          <a:pPr algn="l"/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Tugas</a:t>
          </a:r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a) Tentukan nilai turunan dari kedua Fungsi untuk X = 1</a:t>
          </a:r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b) Tentukan titik puncak dari kedua fungsi</a:t>
          </a:r>
          <a:endParaRPr lang="en-US" sz="1100">
            <a:latin typeface="Times New Roman" panose="02020603050405020304" charset="0"/>
          </a:endParaRPr>
        </a:p>
      </xdr:txBody>
    </xdr:sp>
    <xdr:clientData/>
  </xdr:twoCellAnchor>
  <xdr:twoCellAnchor>
    <xdr:from>
      <xdr:col>0</xdr:col>
      <xdr:colOff>7620</xdr:colOff>
      <xdr:row>2</xdr:row>
      <xdr:rowOff>68580</xdr:rowOff>
    </xdr:from>
    <xdr:to>
      <xdr:col>6</xdr:col>
      <xdr:colOff>60960</xdr:colOff>
      <xdr:row>25</xdr:row>
      <xdr:rowOff>38100</xdr:rowOff>
    </xdr:to>
    <xdr:sp>
      <xdr:nvSpPr>
        <xdr:cNvPr id="3" name="Text Box 2"/>
        <xdr:cNvSpPr txBox="1"/>
      </xdr:nvSpPr>
      <xdr:spPr>
        <a:xfrm>
          <a:off x="7620" y="434340"/>
          <a:ext cx="4519295" cy="417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>
              <a:latin typeface="Times New Roman" panose="02020603050405020304" charset="0"/>
              <a:sym typeface="+mn-ea"/>
            </a:rPr>
            <a:t>1) f(x) = e^-x/2+sin(2x)</a:t>
          </a:r>
          <a:endParaRPr lang="en-US">
            <a:latin typeface="Times New Roman" panose="02020603050405020304" charset="0"/>
            <a:sym typeface="+mn-ea"/>
          </a:endParaRPr>
        </a:p>
        <a:p>
          <a:pPr algn="l"/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a)</a:t>
          </a:r>
          <a:endParaRPr lang="en-US" sz="1100">
            <a:latin typeface="Times New Roman" panose="02020603050405020304" charset="0"/>
          </a:endParaRPr>
        </a:p>
      </xdr:txBody>
    </xdr:sp>
    <xdr:clientData/>
  </xdr:twoCellAnchor>
  <xdr:twoCellAnchor editAs="oneCell">
    <xdr:from>
      <xdr:col>0</xdr:col>
      <xdr:colOff>426720</xdr:colOff>
      <xdr:row>5</xdr:row>
      <xdr:rowOff>136525</xdr:rowOff>
    </xdr:from>
    <xdr:to>
      <xdr:col>4</xdr:col>
      <xdr:colOff>878840</xdr:colOff>
      <xdr:row>23</xdr:row>
      <xdr:rowOff>22860</xdr:rowOff>
    </xdr:to>
    <xdr:pic>
      <xdr:nvPicPr>
        <xdr:cNvPr id="6" name="Picture 5" descr="Photo 02-05-18 12.10.33"/>
        <xdr:cNvPicPr>
          <a:picLocks noChangeAspect="1"/>
        </xdr:cNvPicPr>
      </xdr:nvPicPr>
      <xdr:blipFill>
        <a:blip r:embed="rId1"/>
        <a:srcRect l="23640" b="11482"/>
        <a:stretch>
          <a:fillRect/>
        </a:stretch>
      </xdr:blipFill>
      <xdr:spPr>
        <a:xfrm rot="5400000">
          <a:off x="415290" y="1062355"/>
          <a:ext cx="3178175" cy="3155315"/>
        </a:xfrm>
        <a:prstGeom prst="rect">
          <a:avLst/>
        </a:prstGeom>
      </xdr:spPr>
    </xdr:pic>
    <xdr:clientData/>
  </xdr:twoCellAnchor>
  <xdr:twoCellAnchor>
    <xdr:from>
      <xdr:col>6</xdr:col>
      <xdr:colOff>562610</xdr:colOff>
      <xdr:row>2</xdr:row>
      <xdr:rowOff>81280</xdr:rowOff>
    </xdr:from>
    <xdr:to>
      <xdr:col>13</xdr:col>
      <xdr:colOff>473710</xdr:colOff>
      <xdr:row>28</xdr:row>
      <xdr:rowOff>104140</xdr:rowOff>
    </xdr:to>
    <xdr:sp>
      <xdr:nvSpPr>
        <xdr:cNvPr id="7" name="Text Box 6"/>
        <xdr:cNvSpPr txBox="1"/>
      </xdr:nvSpPr>
      <xdr:spPr>
        <a:xfrm>
          <a:off x="5028565" y="447040"/>
          <a:ext cx="4807585" cy="477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>
              <a:latin typeface="Times New Roman" panose="02020603050405020304" charset="0"/>
              <a:sym typeface="+mn-ea"/>
            </a:rPr>
            <a:t>2) f(x) = e^-x*sin(2x)+1</a:t>
          </a:r>
          <a:endParaRPr lang="en-US">
            <a:latin typeface="Times New Roman" panose="02020603050405020304" charset="0"/>
            <a:sym typeface="+mn-ea"/>
          </a:endParaRPr>
        </a:p>
        <a:p>
          <a:pPr algn="l"/>
          <a:endParaRPr lang="en-US" sz="1100">
            <a:latin typeface="Times New Roman" panose="02020603050405020304" charset="0"/>
          </a:endParaRPr>
        </a:p>
        <a:p>
          <a:pPr algn="l"/>
          <a:r>
            <a:rPr lang="en-US" sz="1100">
              <a:latin typeface="Times New Roman" panose="02020603050405020304" charset="0"/>
            </a:rPr>
            <a:t>b)</a:t>
          </a:r>
          <a:endParaRPr lang="en-US" sz="1100">
            <a:latin typeface="Times New Roman" panose="02020603050405020304" charset="0"/>
          </a:endParaRPr>
        </a:p>
        <a:p>
          <a:pPr algn="l"/>
          <a:endParaRPr lang="en-US" sz="1100">
            <a:latin typeface="Times New Roman" panose="02020603050405020304" charset="0"/>
          </a:endParaRPr>
        </a:p>
      </xdr:txBody>
    </xdr:sp>
    <xdr:clientData/>
  </xdr:twoCellAnchor>
  <xdr:twoCellAnchor editAs="oneCell">
    <xdr:from>
      <xdr:col>7</xdr:col>
      <xdr:colOff>515620</xdr:colOff>
      <xdr:row>3</xdr:row>
      <xdr:rowOff>157480</xdr:rowOff>
    </xdr:from>
    <xdr:to>
      <xdr:col>12</xdr:col>
      <xdr:colOff>260985</xdr:colOff>
      <xdr:row>27</xdr:row>
      <xdr:rowOff>180340</xdr:rowOff>
    </xdr:to>
    <xdr:pic>
      <xdr:nvPicPr>
        <xdr:cNvPr id="8" name="Picture 7" descr="Image_b070718"/>
        <xdr:cNvPicPr>
          <a:picLocks noChangeAspect="1"/>
        </xdr:cNvPicPr>
      </xdr:nvPicPr>
      <xdr:blipFill>
        <a:blip r:embed="rId2"/>
        <a:srcRect l="8779" t="9397" r="743" b="22209"/>
        <a:stretch>
          <a:fillRect/>
        </a:stretch>
      </xdr:blipFill>
      <xdr:spPr>
        <a:xfrm>
          <a:off x="5862955" y="706120"/>
          <a:ext cx="3133725" cy="441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43"/>
  <sheetViews>
    <sheetView tabSelected="1" zoomScale="70" zoomScaleNormal="70" workbookViewId="0">
      <selection activeCell="O13" sqref="O13"/>
    </sheetView>
  </sheetViews>
  <sheetFormatPr defaultColWidth="9.13888888888889" defaultRowHeight="14.4"/>
  <cols>
    <col min="3" max="3" width="8.28703703703704" customWidth="1"/>
    <col min="4" max="8" width="12.8518518518519"/>
    <col min="14" max="14" width="11"/>
    <col min="15" max="15" width="11.6666666666667" customWidth="1"/>
    <col min="16" max="16" width="11.3333333333333" customWidth="1"/>
    <col min="17" max="17" width="12.3333333333333" customWidth="1"/>
  </cols>
  <sheetData>
    <row r="2" spans="1:7">
      <c r="A2" s="1"/>
      <c r="B2" s="1"/>
      <c r="C2" s="1"/>
      <c r="D2" s="1"/>
      <c r="E2" s="1"/>
      <c r="F2" s="1"/>
      <c r="G2" s="1"/>
    </row>
    <row r="3" spans="1:6">
      <c r="A3" s="1"/>
      <c r="B3" s="1"/>
      <c r="C3" s="1"/>
      <c r="D3" s="1"/>
      <c r="E3" s="1"/>
      <c r="F3" s="1"/>
    </row>
    <row r="4" spans="4:4">
      <c r="D4" s="2"/>
    </row>
    <row r="5" spans="1:13">
      <c r="A5" s="3"/>
      <c r="B5" s="3"/>
      <c r="C5" s="3"/>
      <c r="D5" s="3"/>
      <c r="E5" s="3"/>
      <c r="F5" s="3"/>
      <c r="H5" s="4"/>
      <c r="I5" s="4"/>
      <c r="J5" s="4"/>
      <c r="K5" s="4"/>
      <c r="L5" s="4"/>
      <c r="M5" s="4"/>
    </row>
    <row r="6" spans="1:13">
      <c r="A6" s="3"/>
      <c r="B6" s="3"/>
      <c r="C6" s="3"/>
      <c r="D6" s="3"/>
      <c r="E6" s="3"/>
      <c r="F6" s="5"/>
      <c r="H6" s="4"/>
      <c r="I6" s="4"/>
      <c r="J6" s="4"/>
      <c r="K6" s="4"/>
      <c r="L6" s="4"/>
      <c r="M6" s="4"/>
    </row>
    <row r="7" spans="4:6">
      <c r="D7" s="6"/>
      <c r="F7" s="6"/>
    </row>
    <row r="30" spans="1:17">
      <c r="A30" s="7"/>
      <c r="B30" s="8" t="s">
        <v>0</v>
      </c>
      <c r="C30" s="9"/>
      <c r="D30" s="9"/>
      <c r="E30" s="9"/>
      <c r="F30" s="9"/>
      <c r="G30" s="10" t="s">
        <v>1</v>
      </c>
      <c r="H30" s="10" t="s">
        <v>2</v>
      </c>
      <c r="I30" s="16"/>
      <c r="J30" s="7"/>
      <c r="K30" s="8" t="s">
        <v>0</v>
      </c>
      <c r="L30" s="9"/>
      <c r="M30" s="9"/>
      <c r="N30" s="9"/>
      <c r="O30" s="9"/>
      <c r="P30" s="10" t="s">
        <v>1</v>
      </c>
      <c r="Q30" s="10" t="s">
        <v>2</v>
      </c>
    </row>
    <row r="31" spans="1:17">
      <c r="A31" s="7"/>
      <c r="B31" s="8" t="s">
        <v>3</v>
      </c>
      <c r="C31" s="9"/>
      <c r="D31" s="9"/>
      <c r="E31" s="9"/>
      <c r="F31" s="9"/>
      <c r="G31" s="11">
        <v>1</v>
      </c>
      <c r="H31" s="11">
        <v>2</v>
      </c>
      <c r="I31" s="16"/>
      <c r="J31" s="7"/>
      <c r="K31" s="17" t="s">
        <v>4</v>
      </c>
      <c r="L31" s="18"/>
      <c r="M31" s="18"/>
      <c r="N31" s="18"/>
      <c r="O31" s="18"/>
      <c r="P31" s="19">
        <v>1</v>
      </c>
      <c r="Q31" s="19">
        <v>2</v>
      </c>
    </row>
    <row r="32" spans="1:17">
      <c r="A32" s="12" t="s">
        <v>5</v>
      </c>
      <c r="B32" s="13" t="s">
        <v>1</v>
      </c>
      <c r="C32" s="13" t="s">
        <v>2</v>
      </c>
      <c r="D32" s="13" t="s">
        <v>6</v>
      </c>
      <c r="E32" s="13" t="s">
        <v>7</v>
      </c>
      <c r="F32" s="13" t="s">
        <v>8</v>
      </c>
      <c r="G32" s="13" t="s">
        <v>9</v>
      </c>
      <c r="H32" s="13" t="s">
        <v>10</v>
      </c>
      <c r="I32" s="16"/>
      <c r="J32" s="12" t="s">
        <v>5</v>
      </c>
      <c r="K32" s="13" t="s">
        <v>1</v>
      </c>
      <c r="L32" s="20" t="s">
        <v>2</v>
      </c>
      <c r="M32" s="20" t="s">
        <v>6</v>
      </c>
      <c r="N32" s="20" t="s">
        <v>7</v>
      </c>
      <c r="O32" s="20" t="s">
        <v>8</v>
      </c>
      <c r="P32" s="20" t="s">
        <v>9</v>
      </c>
      <c r="Q32" s="20" t="s">
        <v>10</v>
      </c>
    </row>
    <row r="33" spans="1:17">
      <c r="A33" s="7">
        <v>1</v>
      </c>
      <c r="B33" s="14">
        <v>1</v>
      </c>
      <c r="C33" s="14">
        <v>2</v>
      </c>
      <c r="D33" s="14">
        <f t="shared" ref="D33:D38" si="0">C33-(F33*(C33-B33))/(F33-E33)</f>
        <v>1.61362527759489</v>
      </c>
      <c r="E33" s="14">
        <f t="shared" ref="E33:G38" si="1">(2.71)^-B33/2+SIN(2*B33)</f>
        <v>1.09379927184413</v>
      </c>
      <c r="F33" s="14">
        <f t="shared" si="1"/>
        <v>-0.688720633677504</v>
      </c>
      <c r="G33" s="14">
        <f t="shared" si="1"/>
        <v>0.0145204758485729</v>
      </c>
      <c r="H33" s="14">
        <f t="shared" ref="H33:H38" si="2">E33*G33</f>
        <v>0.0158824859099993</v>
      </c>
      <c r="I33" s="16"/>
      <c r="J33" s="7">
        <v>1</v>
      </c>
      <c r="K33" s="14">
        <v>1</v>
      </c>
      <c r="L33" s="14">
        <v>2</v>
      </c>
      <c r="M33" s="14">
        <f t="shared" ref="M33:M38" si="3">L33-(O33*(L33-K33))/(O33-N33)</f>
        <v>4.04511037794285</v>
      </c>
      <c r="N33" s="14">
        <f t="shared" ref="N33:P38" si="4">2.71^-K33*SIN(2*K33)+1</f>
        <v>1.33553410583973</v>
      </c>
      <c r="O33" s="14">
        <f t="shared" si="4"/>
        <v>0.896950954465771</v>
      </c>
      <c r="P33" s="14">
        <f t="shared" si="4"/>
        <v>1.01723289514858</v>
      </c>
      <c r="Q33" s="14">
        <f t="shared" ref="Q33:Q38" si="5">N33*P33</f>
        <v>1.35854922505303</v>
      </c>
    </row>
    <row r="34" spans="1:17">
      <c r="A34" s="7">
        <v>2</v>
      </c>
      <c r="B34" s="14">
        <f t="shared" ref="B34:C38" si="6">C33</f>
        <v>2</v>
      </c>
      <c r="C34" s="14">
        <f t="shared" si="6"/>
        <v>1.61362527759489</v>
      </c>
      <c r="D34" s="14">
        <f t="shared" si="0"/>
        <v>1.62160311727062</v>
      </c>
      <c r="E34" s="14">
        <f t="shared" si="1"/>
        <v>-0.688720633677504</v>
      </c>
      <c r="F34" s="14">
        <f t="shared" si="1"/>
        <v>0.0145204758485729</v>
      </c>
      <c r="G34" s="14">
        <f t="shared" si="1"/>
        <v>-0.00215791784515552</v>
      </c>
      <c r="H34" s="14">
        <f t="shared" si="2"/>
        <v>0.00148620254573951</v>
      </c>
      <c r="I34" s="16"/>
      <c r="J34" s="7">
        <v>2</v>
      </c>
      <c r="K34" s="14">
        <f t="shared" ref="K34:L38" si="7">L33</f>
        <v>2</v>
      </c>
      <c r="L34" s="14">
        <f t="shared" si="7"/>
        <v>4.04511037794285</v>
      </c>
      <c r="M34" s="14">
        <f t="shared" si="3"/>
        <v>-13.2505329983076</v>
      </c>
      <c r="N34" s="14">
        <f t="shared" si="4"/>
        <v>0.896950954465771</v>
      </c>
      <c r="O34" s="14">
        <f t="shared" si="4"/>
        <v>1.01723289514858</v>
      </c>
      <c r="P34" s="14">
        <f t="shared" si="4"/>
        <v>-534699.374073575</v>
      </c>
      <c r="Q34" s="14">
        <f t="shared" si="5"/>
        <v>-479599.113927543</v>
      </c>
    </row>
    <row r="35" spans="1:17">
      <c r="A35" s="7">
        <v>3</v>
      </c>
      <c r="B35" s="14">
        <f t="shared" si="6"/>
        <v>1.61362527759489</v>
      </c>
      <c r="C35" s="14">
        <f t="shared" si="6"/>
        <v>1.62160311727062</v>
      </c>
      <c r="D35" s="14">
        <f t="shared" si="0"/>
        <v>1.62057091219631</v>
      </c>
      <c r="E35" s="14">
        <f t="shared" si="1"/>
        <v>0.0145204758485729</v>
      </c>
      <c r="F35" s="14">
        <f t="shared" si="1"/>
        <v>-0.00215791784515552</v>
      </c>
      <c r="G35" s="14">
        <f t="shared" si="1"/>
        <v>-1.72355738869978e-6</v>
      </c>
      <c r="H35" s="14">
        <f t="shared" si="2"/>
        <v>-2.50268734362445e-8</v>
      </c>
      <c r="I35" s="16"/>
      <c r="J35" s="7">
        <v>3</v>
      </c>
      <c r="K35" s="14">
        <f t="shared" si="7"/>
        <v>4.04511037794285</v>
      </c>
      <c r="L35" s="14">
        <f t="shared" si="7"/>
        <v>-13.2505329983076</v>
      </c>
      <c r="M35" s="14">
        <f t="shared" si="3"/>
        <v>4.04507747410049</v>
      </c>
      <c r="N35" s="14">
        <f t="shared" si="4"/>
        <v>1.01723289514858</v>
      </c>
      <c r="O35" s="14">
        <f t="shared" si="4"/>
        <v>-534699.374073575</v>
      </c>
      <c r="P35" s="14">
        <f t="shared" si="4"/>
        <v>1.01723373343409</v>
      </c>
      <c r="Q35" s="14">
        <f t="shared" si="5"/>
        <v>1.03476361570396</v>
      </c>
    </row>
    <row r="36" spans="1:17">
      <c r="A36" s="7">
        <v>4</v>
      </c>
      <c r="B36" s="14">
        <f t="shared" si="6"/>
        <v>1.62160311727062</v>
      </c>
      <c r="C36" s="14">
        <f t="shared" si="6"/>
        <v>1.62057091219631</v>
      </c>
      <c r="D36" s="14">
        <f t="shared" si="0"/>
        <v>1.62057008710151</v>
      </c>
      <c r="E36" s="14">
        <f t="shared" si="1"/>
        <v>-0.00215791784515552</v>
      </c>
      <c r="F36" s="14">
        <f t="shared" si="1"/>
        <v>-1.72355738869978e-6</v>
      </c>
      <c r="G36" s="14">
        <f t="shared" si="1"/>
        <v>2.12668896382162e-10</v>
      </c>
      <c r="H36" s="14">
        <f t="shared" si="2"/>
        <v>-4.58922006612599e-13</v>
      </c>
      <c r="I36" s="16"/>
      <c r="J36" s="7">
        <v>4</v>
      </c>
      <c r="K36" s="14">
        <f t="shared" si="7"/>
        <v>-13.2505329983076</v>
      </c>
      <c r="L36" s="14">
        <f t="shared" si="7"/>
        <v>4.04507747410049</v>
      </c>
      <c r="M36" s="14">
        <f t="shared" si="3"/>
        <v>4.04504457029361</v>
      </c>
      <c r="N36" s="14">
        <f>2.71^-K36*SIN(2*K36)+1</f>
        <v>-534699.374073575</v>
      </c>
      <c r="O36" s="14">
        <f t="shared" si="4"/>
        <v>1.01723373343409</v>
      </c>
      <c r="P36" s="14">
        <f t="shared" si="4"/>
        <v>1.01723457168051</v>
      </c>
      <c r="Q36" s="14">
        <f t="shared" si="5"/>
        <v>-543914.688763569</v>
      </c>
    </row>
    <row r="37" spans="1:17">
      <c r="A37" s="7">
        <v>5</v>
      </c>
      <c r="B37" s="14">
        <f t="shared" si="6"/>
        <v>1.62057091219631</v>
      </c>
      <c r="C37" s="14">
        <f t="shared" si="6"/>
        <v>1.62057008710151</v>
      </c>
      <c r="D37" s="14">
        <f t="shared" si="0"/>
        <v>1.62057008720331</v>
      </c>
      <c r="E37" s="14">
        <f t="shared" si="1"/>
        <v>-1.72355738869978e-6</v>
      </c>
      <c r="F37" s="14">
        <f t="shared" si="1"/>
        <v>2.12668896382162e-10</v>
      </c>
      <c r="G37" s="14">
        <f t="shared" si="1"/>
        <v>0</v>
      </c>
      <c r="H37" s="14">
        <f t="shared" si="2"/>
        <v>0</v>
      </c>
      <c r="I37" s="16"/>
      <c r="J37" s="7">
        <v>5</v>
      </c>
      <c r="K37" s="14">
        <f t="shared" si="7"/>
        <v>4.04507747410049</v>
      </c>
      <c r="L37" s="14">
        <f t="shared" si="7"/>
        <v>4.04504457029361</v>
      </c>
      <c r="M37" s="14">
        <f t="shared" si="3"/>
        <v>43.9746989977722</v>
      </c>
      <c r="N37" s="14">
        <f t="shared" si="4"/>
        <v>1.01723373343409</v>
      </c>
      <c r="O37" s="14">
        <f t="shared" si="4"/>
        <v>1.01723457168051</v>
      </c>
      <c r="P37" s="14">
        <f t="shared" si="4"/>
        <v>1</v>
      </c>
      <c r="Q37" s="14">
        <f t="shared" si="5"/>
        <v>1.01723373343409</v>
      </c>
    </row>
    <row r="38" spans="1:17">
      <c r="A38" s="7">
        <v>6</v>
      </c>
      <c r="B38" s="14">
        <f t="shared" si="6"/>
        <v>1.62057008710151</v>
      </c>
      <c r="C38" s="14">
        <f t="shared" si="6"/>
        <v>1.62057008720331</v>
      </c>
      <c r="D38" s="14">
        <f t="shared" si="0"/>
        <v>1.62057008720331</v>
      </c>
      <c r="E38" s="14">
        <f t="shared" si="1"/>
        <v>2.12668896382162e-10</v>
      </c>
      <c r="F38" s="14">
        <f t="shared" si="1"/>
        <v>0</v>
      </c>
      <c r="G38" s="14">
        <f t="shared" si="1"/>
        <v>0</v>
      </c>
      <c r="H38" s="14">
        <f t="shared" si="2"/>
        <v>0</v>
      </c>
      <c r="I38" s="16"/>
      <c r="J38" s="7">
        <v>6</v>
      </c>
      <c r="K38" s="14">
        <f t="shared" si="7"/>
        <v>4.04504457029361</v>
      </c>
      <c r="L38" s="14">
        <f t="shared" si="7"/>
        <v>43.9746989977722</v>
      </c>
      <c r="M38" s="14">
        <f t="shared" si="3"/>
        <v>2360.80944068362</v>
      </c>
      <c r="N38" s="14">
        <f t="shared" si="4"/>
        <v>1.01723457168051</v>
      </c>
      <c r="O38" s="14">
        <f t="shared" si="4"/>
        <v>1</v>
      </c>
      <c r="P38" s="14">
        <f t="shared" si="4"/>
        <v>1</v>
      </c>
      <c r="Q38" s="14">
        <f t="shared" si="5"/>
        <v>1.01723457168051</v>
      </c>
    </row>
    <row r="43" spans="3:3">
      <c r="C43" s="15"/>
    </row>
  </sheetData>
  <mergeCells count="6">
    <mergeCell ref="I5:M5"/>
    <mergeCell ref="I6:M6"/>
    <mergeCell ref="B30:F30"/>
    <mergeCell ref="K30:O30"/>
    <mergeCell ref="B31:F31"/>
    <mergeCell ref="K31:O31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Naufal</cp:lastModifiedBy>
  <dcterms:created xsi:type="dcterms:W3CDTF">2018-05-02T02:58:00Z</dcterms:created>
  <dcterms:modified xsi:type="dcterms:W3CDTF">2018-05-02T05:25:19Z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