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er\Desktop\"/>
    </mc:Choice>
  </mc:AlternateContent>
  <xr:revisionPtr revIDLastSave="0" documentId="13_ncr:1_{253F09F7-2F9C-4523-87B8-0104225A086C}" xr6:coauthVersionLast="47" xr6:coauthVersionMax="47" xr10:uidLastSave="{00000000-0000-0000-0000-000000000000}"/>
  <bookViews>
    <workbookView xWindow="-120" yWindow="-120" windowWidth="20730" windowHeight="10545" activeTab="1" xr2:uid="{F0103A20-C4A2-4E7B-A7EB-CDA59F7B5EE8}"/>
  </bookViews>
  <sheets>
    <sheet name="Tax Information" sheetId="1" r:id="rId1"/>
    <sheet name="Tax Calculator FY 24-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12" i="2" s="1"/>
  <c r="B4" i="2"/>
  <c r="B8" i="2" l="1"/>
  <c r="B9" i="2"/>
  <c r="B10" i="2"/>
  <c r="B11" i="2"/>
  <c r="B14" i="2" l="1" a="1"/>
  <c r="B14" i="2" s="1"/>
  <c r="B5" i="2" s="1"/>
  <c r="B6" i="2" s="1"/>
  <c r="B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<sst xmlns="http://schemas.openxmlformats.org/spreadsheetml/2006/main" count="29" uniqueCount="29">
  <si>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annual tax income</t>
  </si>
  <si>
    <t>does not exceed 600,000</t>
  </si>
  <si>
    <t>tax rate</t>
  </si>
  <si>
    <t>0&amp;</t>
  </si>
  <si>
    <t>600,000 - 1,200,000</t>
  </si>
  <si>
    <t>5% of amount exceeding 600,000</t>
  </si>
  <si>
    <t>1,200,000 - 2,200,000</t>
  </si>
  <si>
    <t>15% of amount exceeding 1,200,000</t>
  </si>
  <si>
    <t>extra charges</t>
  </si>
  <si>
    <t>2,200,000 - 3,200,000</t>
  </si>
  <si>
    <t>25% of amount exceeding 2,200,000</t>
  </si>
  <si>
    <t>3,200,000 - 4,100,000</t>
  </si>
  <si>
    <t>30% of amount exceeding  3,200,000</t>
  </si>
  <si>
    <t>&gt;4,100,000</t>
  </si>
  <si>
    <t>35% of amount exceeding 4,100,000</t>
  </si>
  <si>
    <t>Monthly Salary</t>
  </si>
  <si>
    <t>Enter Your Monthly Salary</t>
  </si>
  <si>
    <t>Monthly Tax</t>
  </si>
  <si>
    <t>Salary After Tax</t>
  </si>
  <si>
    <t>Yearly Salary</t>
  </si>
  <si>
    <t>Yearly Tax</t>
  </si>
  <si>
    <t>Yearly Salary After Tax</t>
  </si>
  <si>
    <t>1st slab</t>
  </si>
  <si>
    <t>2nd slab</t>
  </si>
  <si>
    <t>3rd Slab</t>
  </si>
  <si>
    <t>4th Slab</t>
  </si>
  <si>
    <t>5th Slab</t>
  </si>
  <si>
    <t>0th Slab</t>
  </si>
  <si>
    <t>TAX CALCULATOR FOR FY 2024 -2025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</si>
</sst>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Fill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168" fontId="3" fillId="5" borderId="1" xfId="1" applyNumberFormat="1" applyFont="1" applyFill="1" applyBorder="1"/>
    <xf numFmtId="0" fontId="3" fillId="2" borderId="1" xfId="0" applyFont="1" applyFill="1" applyBorder="1"/>
    <xf numFmtId="168" fontId="3" fillId="6" borderId="1" xfId="1" applyNumberFormat="1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60F4-5802-4772-8C57-0A5D1C25C046}">
  <dimension ref="A2:F19"/>
  <sheetViews>
    <sheetView zoomScaleNormal="100" workbookViewId="0">
      <selection activeCell="A9" sqref="A9"/>
    </sheetView>
  </sheetViews>
  <sheetFormatPr defaultRowHeight="15" x14ac:dyDescent="0.25"/>
  <cols>
    <col min="1" max="1" width="22.42578125" bestFit="1" customWidth="1"/>
    <col min="2" max="2" width="32.85546875" bestFit="1" customWidth="1"/>
    <col min="3" max="3" width="12.7109375" bestFit="1" customWidth="1"/>
    <col min="5" max="6" width="23.5703125" bestFit="1" customWidth="1"/>
    <col min="10" max="10" width="21.5703125" bestFit="1" customWidth="1"/>
    <col min="12" max="12" width="11.140625" bestFit="1" customWidth="1"/>
  </cols>
  <sheetData>
    <row r="2" spans="1:6" x14ac:dyDescent="0.25">
      <c r="A2" s="1" t="s">
        <v>0</v>
      </c>
      <c r="B2" s="1" t="s">
        <v>2</v>
      </c>
      <c r="C2" s="1" t="s">
        <v>8</v>
      </c>
      <c r="E2" s="9"/>
      <c r="F2" s="9"/>
    </row>
    <row r="3" spans="1:6" x14ac:dyDescent="0.25">
      <c r="A3" s="1" t="s">
        <v>1</v>
      </c>
      <c r="B3" s="1" t="s">
        <v>3</v>
      </c>
      <c r="C3" s="1"/>
      <c r="E3" s="9"/>
      <c r="F3" s="9"/>
    </row>
    <row r="4" spans="1:6" x14ac:dyDescent="0.25">
      <c r="A4" s="1" t="s">
        <v>4</v>
      </c>
      <c r="B4" s="1" t="s">
        <v>5</v>
      </c>
      <c r="C4" s="1">
        <v>0</v>
      </c>
      <c r="E4" s="9"/>
      <c r="F4" s="9"/>
    </row>
    <row r="5" spans="1:6" x14ac:dyDescent="0.25">
      <c r="A5" s="1" t="s">
        <v>6</v>
      </c>
      <c r="B5" s="1" t="s">
        <v>7</v>
      </c>
      <c r="C5" s="2">
        <v>30000</v>
      </c>
      <c r="E5" s="9"/>
      <c r="F5" s="10"/>
    </row>
    <row r="6" spans="1:6" x14ac:dyDescent="0.25">
      <c r="A6" s="1" t="s">
        <v>9</v>
      </c>
      <c r="B6" s="1" t="s">
        <v>10</v>
      </c>
      <c r="C6" s="2">
        <v>180000</v>
      </c>
      <c r="E6" s="9"/>
      <c r="F6" s="10"/>
    </row>
    <row r="7" spans="1:6" x14ac:dyDescent="0.25">
      <c r="A7" s="1" t="s">
        <v>11</v>
      </c>
      <c r="B7" s="1" t="s">
        <v>12</v>
      </c>
      <c r="C7" s="2">
        <v>430000</v>
      </c>
      <c r="E7" s="9"/>
      <c r="F7" s="9"/>
    </row>
    <row r="8" spans="1:6" x14ac:dyDescent="0.25">
      <c r="A8" s="1" t="s">
        <v>13</v>
      </c>
      <c r="B8" s="1" t="s">
        <v>14</v>
      </c>
      <c r="C8" s="2">
        <v>700000</v>
      </c>
      <c r="E8" s="9"/>
      <c r="F8" s="9"/>
    </row>
    <row r="9" spans="1:6" x14ac:dyDescent="0.25">
      <c r="E9" s="9"/>
      <c r="F9" s="9"/>
    </row>
    <row r="10" spans="1:6" x14ac:dyDescent="0.25">
      <c r="E10" s="9"/>
      <c r="F10" s="11"/>
    </row>
    <row r="11" spans="1:6" x14ac:dyDescent="0.25">
      <c r="E11" s="9"/>
      <c r="F11" s="11"/>
    </row>
    <row r="12" spans="1:6" x14ac:dyDescent="0.25">
      <c r="E12" s="9"/>
      <c r="F12" s="11"/>
    </row>
    <row r="13" spans="1:6" x14ac:dyDescent="0.25">
      <c r="E13" s="9"/>
      <c r="F13" s="11"/>
    </row>
    <row r="14" spans="1:6" x14ac:dyDescent="0.25">
      <c r="E14" s="9"/>
      <c r="F14" s="9"/>
    </row>
    <row r="15" spans="1:6" x14ac:dyDescent="0.25">
      <c r="E15" s="9"/>
      <c r="F15" s="9"/>
    </row>
    <row r="19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01AF-C624-4605-BCEF-5C46174074E3}">
  <dimension ref="A1:B15"/>
  <sheetViews>
    <sheetView showGridLines="0" tabSelected="1" zoomScale="130" zoomScaleNormal="130" workbookViewId="0">
      <selection activeCell="B3" sqref="B3"/>
    </sheetView>
  </sheetViews>
  <sheetFormatPr defaultRowHeight="15" x14ac:dyDescent="0.25"/>
  <cols>
    <col min="1" max="1" width="37.7109375" customWidth="1"/>
    <col min="2" max="2" width="34.42578125" customWidth="1"/>
  </cols>
  <sheetData>
    <row r="1" spans="1:2" x14ac:dyDescent="0.25">
      <c r="A1" s="4" t="s">
        <v>28</v>
      </c>
      <c r="B1" s="4"/>
    </row>
    <row r="2" spans="1:2" x14ac:dyDescent="0.25">
      <c r="A2" s="4"/>
      <c r="B2" s="4"/>
    </row>
    <row r="3" spans="1:2" ht="21" x14ac:dyDescent="0.35">
      <c r="A3" s="5" t="s">
        <v>16</v>
      </c>
      <c r="B3" s="6">
        <v>0</v>
      </c>
    </row>
    <row r="4" spans="1:2" ht="21" x14ac:dyDescent="0.35">
      <c r="A4" s="7" t="s">
        <v>15</v>
      </c>
      <c r="B4" s="8">
        <f>B3</f>
        <v>0</v>
      </c>
    </row>
    <row r="5" spans="1:2" ht="21" x14ac:dyDescent="0.35">
      <c r="A5" s="7" t="s">
        <v>17</v>
      </c>
      <c r="B5" s="8">
        <f>B14/12</f>
        <v>0</v>
      </c>
    </row>
    <row r="6" spans="1:2" ht="21" x14ac:dyDescent="0.35">
      <c r="A6" s="7" t="s">
        <v>18</v>
      </c>
      <c r="B6" s="8">
        <f>B4-B5</f>
        <v>0</v>
      </c>
    </row>
    <row r="7" spans="1:2" ht="21" x14ac:dyDescent="0.35">
      <c r="A7" s="7" t="s">
        <v>19</v>
      </c>
      <c r="B7" s="8">
        <f>B3*12</f>
        <v>0</v>
      </c>
    </row>
    <row r="8" spans="1:2" ht="21" hidden="1" x14ac:dyDescent="0.35">
      <c r="A8" s="7" t="s">
        <v>26</v>
      </c>
      <c r="B8" s="8">
        <f>IF(AND(B7&gt;4100000),B7-4100000,0)</f>
        <v>0</v>
      </c>
    </row>
    <row r="9" spans="1:2" ht="21" hidden="1" x14ac:dyDescent="0.35">
      <c r="A9" s="7" t="s">
        <v>25</v>
      </c>
      <c r="B9" s="8">
        <f>IF(AND(B7&gt;=3200000,B7&lt;4100000),B7-3200000,0)</f>
        <v>0</v>
      </c>
    </row>
    <row r="10" spans="1:2" ht="21" hidden="1" x14ac:dyDescent="0.35">
      <c r="A10" s="7" t="s">
        <v>24</v>
      </c>
      <c r="B10" s="8">
        <f>IF(AND(B7&gt;=2200000,B7&lt;3200000),B7-2200000,0)</f>
        <v>0</v>
      </c>
    </row>
    <row r="11" spans="1:2" ht="21" hidden="1" x14ac:dyDescent="0.35">
      <c r="A11" s="7" t="s">
        <v>23</v>
      </c>
      <c r="B11" s="8">
        <f>IF(AND(B7&gt;=1200000,B7&lt;=2200000),B7-1200000,0)</f>
        <v>0</v>
      </c>
    </row>
    <row r="12" spans="1:2" ht="21" hidden="1" x14ac:dyDescent="0.35">
      <c r="A12" s="7" t="s">
        <v>22</v>
      </c>
      <c r="B12" s="8">
        <f>IF(AND(B7&gt;600000,B7&lt;=1200000),B7-600000,0)</f>
        <v>0</v>
      </c>
    </row>
    <row r="13" spans="1:2" ht="21" hidden="1" x14ac:dyDescent="0.35">
      <c r="A13" s="7" t="s">
        <v>27</v>
      </c>
      <c r="B13" s="8"/>
    </row>
    <row r="14" spans="1:2" ht="21" x14ac:dyDescent="0.35">
      <c r="A14" s="7" t="s">
        <v>20</v>
      </c>
      <c r="B14" s="8" cm="1">
        <f t="array" ref="B14">_xlfn.IFS(B12,B12*5%,B11,(B11*15%)+30000,B10,(B10*25%)+180000,B9,(B9*30%)+430000,B8,(B8*35%)+E70000,B7&lt;=600000,0)</f>
        <v>0</v>
      </c>
    </row>
    <row r="15" spans="1:2" ht="21" x14ac:dyDescent="0.35">
      <c r="A15" s="7" t="s">
        <v>21</v>
      </c>
      <c r="B15" s="8">
        <f>B7-B14</f>
        <v>0</v>
      </c>
    </row>
  </sheetData>
  <mergeCells count="1">
    <mergeCell ref="A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5F1C31F7591743B44D61F120E5DA5B" ma:contentTypeVersion="11" ma:contentTypeDescription="Create a new document." ma:contentTypeScope="" ma:versionID="022d540eaaa600840e89380257ba6a40">
  <xsd:schema xmlns:xsd="http://www.w3.org/2001/XMLSchema" xmlns:xs="http://www.w3.org/2001/XMLSchema" xmlns:p="http://schemas.microsoft.com/office/2006/metadata/properties" xmlns:ns3="dc68fd43-7e73-4bcb-8719-fe44e6a30260" targetNamespace="http://schemas.microsoft.com/office/2006/metadata/properties" ma:root="true" ma:fieldsID="e49910ba91b2f4f32af54e67b7d17add" ns3:_="">
    <xsd:import namespace="dc68fd43-7e73-4bcb-8719-fe44e6a302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8fd43-7e73-4bcb-8719-fe44e6a30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68fd43-7e73-4bcb-8719-fe44e6a30260" xsi:nil="true"/>
  </documentManagement>
</p:properties>
</file>

<file path=customXml/itemProps1.xml><?xml version="1.0" encoding="utf-8"?>
<ds:datastoreItem xmlns:ds="http://schemas.openxmlformats.org/officeDocument/2006/customXml" ds:itemID="{0039CA61-9CE5-48E7-8738-CB3C4835B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8fd43-7e73-4bcb-8719-fe44e6a30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4A81DE-C170-42C7-B823-A5D8B22F90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AA752-59D4-4482-B1F6-81FED1CB16F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c68fd43-7e73-4bcb-8719-fe44e6a3026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Information</vt:lpstr>
      <vt:lpstr>Tax Calculator FY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Rasheed</dc:creator>
  <cp:lastModifiedBy>Nauman Rasheed</cp:lastModifiedBy>
  <dcterms:created xsi:type="dcterms:W3CDTF">2024-06-28T15:23:07Z</dcterms:created>
  <dcterms:modified xsi:type="dcterms:W3CDTF">2024-06-30T07:59:29Z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0x0101006C5F1C31F7591743B44D61F120E5DA5B</vt:lpwstr>
  </property>
</Properties>
</file>